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olors110.xml" ContentType="application/vnd.ms-office.chartcolorstyle+xml"/>
  <Override PartName="/xl/charts/style110.xml" ContentType="application/vnd.ms-office.chartstyle+xml"/>
  <Override PartName="/xl/charts/colors210.xml" ContentType="application/vnd.ms-office.chartcolorstyle+xml"/>
  <Override PartName="/xl/charts/style2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dcachay\Documents\PNM_NICKEL\BD_LOGUEO\LOGUEO_BREJO_SECO_OP\"/>
    </mc:Choice>
  </mc:AlternateContent>
  <bookViews>
    <workbookView xWindow="0" yWindow="0" windowWidth="28800" windowHeight="12030" firstSheet="2" activeTab="6"/>
  </bookViews>
  <sheets>
    <sheet name="TALADROS" sheetId="1" r:id="rId1"/>
    <sheet name="Hoja1" sheetId="24" r:id="rId2"/>
    <sheet name="Hoja4" sheetId="31" r:id="rId3"/>
    <sheet name="DIAGRAMAS DE CAJA" sheetId="32" r:id="rId4"/>
    <sheet name="TALADROS_ESD" sheetId="2" r:id="rId5"/>
    <sheet name="Hoja2" sheetId="40" r:id="rId6"/>
    <sheet name="ESD_MOD_16_08" sheetId="38" r:id="rId7"/>
    <sheet name="TALADROS_COD" sheetId="3" r:id="rId8"/>
    <sheet name="LITO 10" sheetId="29" r:id="rId9"/>
    <sheet name="LITO 30" sheetId="30" r:id="rId10"/>
    <sheet name="Hoja6" sheetId="36" r:id="rId11"/>
    <sheet name="GRAFICAS" sheetId="37" r:id="rId12"/>
    <sheet name="RESISTENCIA VS SIO2" sheetId="26" r:id="rId13"/>
    <sheet name="RESISTENCIA VS MGO" sheetId="28" r:id="rId14"/>
    <sheet name="GEOTEC-01" sheetId="4" r:id="rId15"/>
    <sheet name="GEOTEC-02" sheetId="5" r:id="rId16"/>
    <sheet name="GEOTEC-03" sheetId="6" r:id="rId17"/>
    <sheet name="GEOTEC-04" sheetId="7" r:id="rId18"/>
    <sheet name="PPN-BS-DD01" sheetId="8" r:id="rId19"/>
    <sheet name="PPN-BS-DD02" sheetId="9" r:id="rId20"/>
    <sheet name="PPN-BS-DD03" sheetId="10" r:id="rId21"/>
    <sheet name="PPN-BS-DD04" sheetId="11" r:id="rId22"/>
    <sheet name="PPN-BS-DD05" sheetId="12" r:id="rId23"/>
    <sheet name="PPN-BS-DD06" sheetId="13" r:id="rId24"/>
    <sheet name="PPN-BS-DD07" sheetId="14" r:id="rId25"/>
    <sheet name="PPN-BS-DD08" sheetId="15" r:id="rId26"/>
    <sheet name="PZ-BS-01" sheetId="16" r:id="rId27"/>
    <sheet name="PZ-BS-03" sheetId="17" r:id="rId28"/>
    <sheet name="TALADROS_COD (2)" sheetId="18" r:id="rId29"/>
  </sheets>
  <definedNames>
    <definedName name="_xlnm._FilterDatabase" localSheetId="3" hidden="1">'DIAGRAMAS DE CAJA'!$M$1:$N$981</definedName>
    <definedName name="_xlnm._FilterDatabase" localSheetId="6" hidden="1">ESD_MOD_16_08!$A$1:$W$983</definedName>
    <definedName name="_xlnm._FilterDatabase" localSheetId="9" hidden="1">'LITO 30'!$A$1:$B$72</definedName>
    <definedName name="_xlnm._FilterDatabase" localSheetId="13" hidden="1">'RESISTENCIA VS MGO'!$A$1:$C$433</definedName>
    <definedName name="_xlnm._FilterDatabase" localSheetId="12" hidden="1">'RESISTENCIA VS SIO2'!$A$1:$D$433</definedName>
    <definedName name="_xlnm._FilterDatabase" localSheetId="0" hidden="1">TALADROS!$A$1:$M$1018</definedName>
    <definedName name="_xlnm._FilterDatabase" localSheetId="7" hidden="1">TALADROS_COD!$A$1:$AE$1018</definedName>
    <definedName name="_xlnm._FilterDatabase" localSheetId="28" hidden="1">'TALADROS_COD (2)'!$A$1:$K$1018</definedName>
    <definedName name="_xlnm._FilterDatabase" localSheetId="4" hidden="1">TALADROS_ESD!$A$1:$W$1019</definedName>
    <definedName name="_xlchart.v1.0" hidden="1">'DIAGRAMAS DE CAJA'!$M$385:$M$981</definedName>
    <definedName name="_xlchart.v1.1" hidden="1">'DIAGRAMAS DE CAJA'!$N$2:$N$384</definedName>
    <definedName name="_xlchart.v1.10" hidden="1">'DIAGRAMAS DE CAJA'!$B$960:$B$981</definedName>
    <definedName name="_xlchart.v1.2" hidden="1">'DIAGRAMAS DE CAJA'!$N$385:$N$981</definedName>
    <definedName name="_xlchart.v1.3" hidden="1">'DIAGRAMAS DE CAJA'!$B$103:$B$120</definedName>
    <definedName name="_xlchart.v1.4" hidden="1">'DIAGRAMAS DE CAJA'!$B$121:$B$262</definedName>
    <definedName name="_xlchart.v1.5" hidden="1">'DIAGRAMAS DE CAJA'!$B$263:$B$441</definedName>
    <definedName name="_xlchart.v1.6" hidden="1">'DIAGRAMAS DE CAJA'!$B$2:$B$102</definedName>
    <definedName name="_xlchart.v1.7" hidden="1">'DIAGRAMAS DE CAJA'!$B$442:$B$745</definedName>
    <definedName name="_xlchart.v1.8" hidden="1">'DIAGRAMAS DE CAJA'!$B$746:$B$901</definedName>
    <definedName name="_xlchart.v1.9" hidden="1">'DIAGRAMAS DE CAJA'!$B$902:$B$959</definedName>
  </definedNames>
  <calcPr calcId="162913"/>
  <pivotCaches>
    <pivotCache cacheId="0" r:id="rId30"/>
    <pivotCache cacheId="1" r:id="rId31"/>
    <pivotCache cacheId="2" r:id="rId32"/>
    <pivotCache cacheId="3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N6" i="2"/>
  <c r="N2" i="2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2" i="3"/>
  <c r="F9" i="29" l="1"/>
  <c r="E9" i="29"/>
  <c r="F8" i="29"/>
  <c r="E8" i="29"/>
  <c r="F6" i="29"/>
  <c r="E6" i="29"/>
  <c r="F5" i="29"/>
  <c r="E5" i="29"/>
  <c r="F4" i="29"/>
  <c r="E4" i="29"/>
  <c r="F9" i="30"/>
  <c r="E9" i="30"/>
  <c r="F8" i="30"/>
  <c r="E8" i="30"/>
  <c r="F6" i="30"/>
  <c r="E6" i="30"/>
  <c r="F5" i="30"/>
  <c r="E5" i="30"/>
  <c r="F4" i="30"/>
  <c r="E4" i="30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2" i="2"/>
  <c r="E7" i="30" l="1"/>
  <c r="F7" i="30"/>
  <c r="E7" i="29"/>
  <c r="F7" i="29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8" i="2"/>
  <c r="N3" i="2"/>
  <c r="N4" i="2"/>
  <c r="N5" i="2"/>
  <c r="N7" i="2"/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2" i="2"/>
  <c r="AW63" i="2"/>
  <c r="AW62" i="2"/>
  <c r="AW61" i="2"/>
  <c r="AW60" i="2"/>
  <c r="AW59" i="2"/>
  <c r="AV63" i="2"/>
  <c r="AV62" i="2"/>
  <c r="AV61" i="2"/>
  <c r="AV60" i="2"/>
  <c r="AV59" i="2"/>
  <c r="AU59" i="2"/>
  <c r="AU63" i="2"/>
  <c r="AU62" i="2"/>
  <c r="AU61" i="2"/>
  <c r="AU60" i="2"/>
  <c r="AU58" i="2"/>
  <c r="E1018" i="18"/>
  <c r="E1017" i="18"/>
  <c r="E1016" i="18"/>
  <c r="E1015" i="18"/>
  <c r="E1014" i="18"/>
  <c r="E1013" i="18"/>
  <c r="E1012" i="18"/>
  <c r="E1011" i="18"/>
  <c r="E1010" i="18"/>
  <c r="E1009" i="18"/>
  <c r="E1008" i="18"/>
  <c r="E1007" i="18"/>
  <c r="E1006" i="18"/>
  <c r="E1005" i="18"/>
  <c r="E1004" i="18"/>
  <c r="E1003" i="18"/>
  <c r="E1002" i="18"/>
  <c r="E1001" i="18"/>
  <c r="E1000" i="18"/>
  <c r="E999" i="18"/>
  <c r="E998" i="18"/>
  <c r="E997" i="18"/>
  <c r="E996" i="18"/>
  <c r="E995" i="18"/>
  <c r="E994" i="18"/>
  <c r="E993" i="18"/>
  <c r="E992" i="18"/>
  <c r="E991" i="18"/>
  <c r="E990" i="18"/>
  <c r="E989" i="18"/>
  <c r="E988" i="18"/>
  <c r="E987" i="18"/>
  <c r="E986" i="18"/>
  <c r="E985" i="18"/>
  <c r="E984" i="18"/>
  <c r="E983" i="18"/>
  <c r="E982" i="18"/>
  <c r="E981" i="18"/>
  <c r="E980" i="18"/>
  <c r="E979" i="18"/>
  <c r="E978" i="18"/>
  <c r="E977" i="18"/>
  <c r="E976" i="18"/>
  <c r="E975" i="18"/>
  <c r="E974" i="18"/>
  <c r="E973" i="18"/>
  <c r="E972" i="18"/>
  <c r="E971" i="18"/>
  <c r="E970" i="18"/>
  <c r="E969" i="18"/>
  <c r="E968" i="18"/>
  <c r="E967" i="18"/>
  <c r="E966" i="18"/>
  <c r="E965" i="18"/>
  <c r="E964" i="18"/>
  <c r="E963" i="18"/>
  <c r="E962" i="18"/>
  <c r="E961" i="18"/>
  <c r="E960" i="18"/>
  <c r="E959" i="18"/>
  <c r="E958" i="18"/>
  <c r="E957" i="18"/>
  <c r="E956" i="18"/>
  <c r="E955" i="18"/>
  <c r="E954" i="18"/>
  <c r="E953" i="18"/>
  <c r="E952" i="18"/>
  <c r="E951" i="18"/>
  <c r="E950" i="18"/>
  <c r="E949" i="18"/>
  <c r="E948" i="18"/>
  <c r="E947" i="18"/>
  <c r="E946" i="18"/>
  <c r="E945" i="18"/>
  <c r="E944" i="18"/>
  <c r="E943" i="18"/>
  <c r="E942" i="18"/>
  <c r="E941" i="18"/>
  <c r="E940" i="18"/>
  <c r="E939" i="18"/>
  <c r="E938" i="18"/>
  <c r="E937" i="18"/>
  <c r="E936" i="18"/>
  <c r="E935" i="18"/>
  <c r="E934" i="18"/>
  <c r="E933" i="18"/>
  <c r="E932" i="18"/>
  <c r="E931" i="18"/>
  <c r="E930" i="18"/>
  <c r="E929" i="18"/>
  <c r="E928" i="18"/>
  <c r="E927" i="18"/>
  <c r="E926" i="18"/>
  <c r="E925" i="18"/>
  <c r="E924" i="18"/>
  <c r="E923" i="18"/>
  <c r="E922" i="18"/>
  <c r="E921" i="18"/>
  <c r="E920" i="18"/>
  <c r="E919" i="18"/>
  <c r="E918" i="18"/>
  <c r="E917" i="18"/>
  <c r="E916" i="18"/>
  <c r="E915" i="18"/>
  <c r="E914" i="18"/>
  <c r="E913" i="18"/>
  <c r="E912" i="18"/>
  <c r="E911" i="18"/>
  <c r="E910" i="18"/>
  <c r="E909" i="18"/>
  <c r="E908" i="18"/>
  <c r="E907" i="18"/>
  <c r="E906" i="18"/>
  <c r="E905" i="18"/>
  <c r="E904" i="18"/>
  <c r="E903" i="18"/>
  <c r="E902" i="18"/>
  <c r="E901" i="18"/>
  <c r="E900" i="18"/>
  <c r="E899" i="18"/>
  <c r="E898" i="18"/>
  <c r="E897" i="18"/>
  <c r="E896" i="18"/>
  <c r="E895" i="18"/>
  <c r="E894" i="18"/>
  <c r="E893" i="18"/>
  <c r="E892" i="18"/>
  <c r="E891" i="18"/>
  <c r="E890" i="18"/>
  <c r="E889" i="18"/>
  <c r="E888" i="18"/>
  <c r="E887" i="18"/>
  <c r="E886" i="18"/>
  <c r="E885" i="18"/>
  <c r="E884" i="18"/>
  <c r="E883" i="18"/>
  <c r="E882" i="18"/>
  <c r="E881" i="18"/>
  <c r="E880" i="18"/>
  <c r="E879" i="18"/>
  <c r="E878" i="18"/>
  <c r="E877" i="18"/>
  <c r="E876" i="18"/>
  <c r="E875" i="18"/>
  <c r="E874" i="18"/>
  <c r="E873" i="18"/>
  <c r="E872" i="18"/>
  <c r="E871" i="18"/>
  <c r="E870" i="18"/>
  <c r="E869" i="18"/>
  <c r="E868" i="18"/>
  <c r="E867" i="18"/>
  <c r="E866" i="18"/>
  <c r="E865" i="18"/>
  <c r="E864" i="18"/>
  <c r="E863" i="18"/>
  <c r="E862" i="18"/>
  <c r="E861" i="18"/>
  <c r="E860" i="18"/>
  <c r="E859" i="18"/>
  <c r="E858" i="18"/>
  <c r="E857" i="18"/>
  <c r="E856" i="18"/>
  <c r="E855" i="18"/>
  <c r="E854" i="18"/>
  <c r="E853" i="18"/>
  <c r="E852" i="18"/>
  <c r="E851" i="18"/>
  <c r="E850" i="18"/>
  <c r="E849" i="18"/>
  <c r="E848" i="18"/>
  <c r="E847" i="18"/>
  <c r="E846" i="18"/>
  <c r="E845" i="18"/>
  <c r="E844" i="18"/>
  <c r="E843" i="18"/>
  <c r="E842" i="18"/>
  <c r="E841" i="18"/>
  <c r="E840" i="18"/>
  <c r="E839" i="18"/>
  <c r="E838" i="18"/>
  <c r="E837" i="18"/>
  <c r="E836" i="18"/>
  <c r="E835" i="18"/>
  <c r="E834" i="18"/>
  <c r="E833" i="18"/>
  <c r="E832" i="18"/>
  <c r="E831" i="18"/>
  <c r="E830" i="18"/>
  <c r="E829" i="18"/>
  <c r="E828" i="18"/>
  <c r="E827" i="18"/>
  <c r="E826" i="18"/>
  <c r="E825" i="18"/>
  <c r="E824" i="18"/>
  <c r="E823" i="18"/>
  <c r="E822" i="18"/>
  <c r="E821" i="18"/>
  <c r="E820" i="18"/>
  <c r="E819" i="18"/>
  <c r="E818" i="18"/>
  <c r="E817" i="18"/>
  <c r="E816" i="18"/>
  <c r="E815" i="18"/>
  <c r="E814" i="18"/>
  <c r="E813" i="18"/>
  <c r="E812" i="18"/>
  <c r="E811" i="18"/>
  <c r="E810" i="18"/>
  <c r="E809" i="18"/>
  <c r="E808" i="18"/>
  <c r="E807" i="18"/>
  <c r="E806" i="18"/>
  <c r="E805" i="18"/>
  <c r="E804" i="18"/>
  <c r="E803" i="18"/>
  <c r="E802" i="18"/>
  <c r="E801" i="18"/>
  <c r="E800" i="18"/>
  <c r="E799" i="18"/>
  <c r="E798" i="18"/>
  <c r="E797" i="18"/>
  <c r="E796" i="18"/>
  <c r="E795" i="18"/>
  <c r="E794" i="18"/>
  <c r="E793" i="18"/>
  <c r="E792" i="18"/>
  <c r="E791" i="18"/>
  <c r="E790" i="18"/>
  <c r="E789" i="18"/>
  <c r="E788" i="18"/>
  <c r="E787" i="18"/>
  <c r="E786" i="18"/>
  <c r="E785" i="18"/>
  <c r="E784" i="18"/>
  <c r="E783" i="18"/>
  <c r="E782" i="18"/>
  <c r="E781" i="18"/>
  <c r="E780" i="18"/>
  <c r="E779" i="18"/>
  <c r="E778" i="18"/>
  <c r="E777" i="18"/>
  <c r="E776" i="18"/>
  <c r="E775" i="18"/>
  <c r="E774" i="18"/>
  <c r="E773" i="18"/>
  <c r="E772" i="18"/>
  <c r="E771" i="18"/>
  <c r="E770" i="18"/>
  <c r="E769" i="18"/>
  <c r="E768" i="18"/>
  <c r="E767" i="18"/>
  <c r="E766" i="18"/>
  <c r="E765" i="18"/>
  <c r="E764" i="18"/>
  <c r="E763" i="18"/>
  <c r="E762" i="18"/>
  <c r="E761" i="18"/>
  <c r="E760" i="18"/>
  <c r="E759" i="18"/>
  <c r="E758" i="18"/>
  <c r="E757" i="18"/>
  <c r="E756" i="18"/>
  <c r="E755" i="18"/>
  <c r="E754" i="18"/>
  <c r="E753" i="18"/>
  <c r="E752" i="18"/>
  <c r="E751" i="18"/>
  <c r="E750" i="18"/>
  <c r="E749" i="18"/>
  <c r="E748" i="18"/>
  <c r="E747" i="18"/>
  <c r="E746" i="18"/>
  <c r="E745" i="18"/>
  <c r="E744" i="18"/>
  <c r="E743" i="18"/>
  <c r="E742" i="18"/>
  <c r="E741" i="18"/>
  <c r="E740" i="18"/>
  <c r="E739" i="18"/>
  <c r="E738" i="18"/>
  <c r="E737" i="18"/>
  <c r="E736" i="18"/>
  <c r="E735" i="18"/>
  <c r="E734" i="18"/>
  <c r="E733" i="18"/>
  <c r="E732" i="18"/>
  <c r="E731" i="18"/>
  <c r="E730" i="18"/>
  <c r="E729" i="18"/>
  <c r="E728" i="18"/>
  <c r="E727" i="18"/>
  <c r="E726" i="18"/>
  <c r="E725" i="18"/>
  <c r="E724" i="18"/>
  <c r="E723" i="18"/>
  <c r="E722" i="18"/>
  <c r="E721" i="18"/>
  <c r="E720" i="18"/>
  <c r="E719" i="18"/>
  <c r="E718" i="18"/>
  <c r="E717" i="18"/>
  <c r="E716" i="18"/>
  <c r="E715" i="18"/>
  <c r="E714" i="18"/>
  <c r="E713" i="18"/>
  <c r="E712" i="18"/>
  <c r="E711" i="18"/>
  <c r="E710" i="18"/>
  <c r="E709" i="18"/>
  <c r="E708" i="18"/>
  <c r="E707" i="18"/>
  <c r="E706" i="18"/>
  <c r="E705" i="18"/>
  <c r="E704" i="18"/>
  <c r="E703" i="18"/>
  <c r="E702" i="18"/>
  <c r="E701" i="18"/>
  <c r="E700" i="18"/>
  <c r="E699" i="18"/>
  <c r="E698" i="18"/>
  <c r="E697" i="18"/>
  <c r="E696" i="18"/>
  <c r="E695" i="18"/>
  <c r="E694" i="18"/>
  <c r="E693" i="18"/>
  <c r="E692" i="18"/>
  <c r="E691" i="18"/>
  <c r="E690" i="18"/>
  <c r="E689" i="18"/>
  <c r="E688" i="18"/>
  <c r="E687" i="18"/>
  <c r="E686" i="18"/>
  <c r="E685" i="18"/>
  <c r="E684" i="18"/>
  <c r="E683" i="18"/>
  <c r="E682" i="18"/>
  <c r="E681" i="18"/>
  <c r="E680" i="18"/>
  <c r="E679" i="18"/>
  <c r="E678" i="18"/>
  <c r="E677" i="18"/>
  <c r="E676" i="18"/>
  <c r="E675" i="18"/>
  <c r="E674" i="18"/>
  <c r="E673" i="18"/>
  <c r="E672" i="18"/>
  <c r="E671" i="18"/>
  <c r="E670" i="18"/>
  <c r="E669" i="18"/>
  <c r="E668" i="18"/>
  <c r="E667" i="18"/>
  <c r="E666" i="18"/>
  <c r="E665" i="18"/>
  <c r="E664" i="18"/>
  <c r="E663" i="18"/>
  <c r="E662" i="18"/>
  <c r="E661" i="18"/>
  <c r="E660" i="18"/>
  <c r="E659" i="18"/>
  <c r="E658" i="18"/>
  <c r="E657" i="18"/>
  <c r="E656" i="18"/>
  <c r="E655" i="18"/>
  <c r="E654" i="18"/>
  <c r="E653" i="18"/>
  <c r="E652" i="18"/>
  <c r="E651" i="18"/>
  <c r="E650" i="18"/>
  <c r="E649" i="18"/>
  <c r="E648" i="18"/>
  <c r="E647" i="18"/>
  <c r="E646" i="18"/>
  <c r="E645" i="18"/>
  <c r="E644" i="18"/>
  <c r="E643" i="18"/>
  <c r="E642" i="18"/>
  <c r="E641" i="18"/>
  <c r="E640" i="18"/>
  <c r="E639" i="18"/>
  <c r="E638" i="18"/>
  <c r="E637" i="18"/>
  <c r="E636" i="18"/>
  <c r="E635" i="18"/>
  <c r="E634" i="18"/>
  <c r="E633" i="18"/>
  <c r="E632" i="18"/>
  <c r="E631" i="18"/>
  <c r="E630" i="18"/>
  <c r="E629" i="18"/>
  <c r="E628" i="18"/>
  <c r="E627" i="18"/>
  <c r="E626" i="18"/>
  <c r="E625" i="18"/>
  <c r="E624" i="18"/>
  <c r="E623" i="18"/>
  <c r="E622" i="18"/>
  <c r="E621" i="18"/>
  <c r="E620" i="18"/>
  <c r="E619" i="18"/>
  <c r="E618" i="18"/>
  <c r="E617" i="18"/>
  <c r="E616" i="18"/>
  <c r="E615" i="18"/>
  <c r="E614" i="18"/>
  <c r="E613" i="18"/>
  <c r="E612" i="18"/>
  <c r="E611" i="18"/>
  <c r="E610" i="18"/>
  <c r="E609" i="18"/>
  <c r="E608" i="18"/>
  <c r="E607" i="18"/>
  <c r="E606" i="18"/>
  <c r="E605" i="18"/>
  <c r="E604" i="18"/>
  <c r="E603" i="18"/>
  <c r="E602" i="18"/>
  <c r="E601" i="18"/>
  <c r="E600" i="18"/>
  <c r="E599" i="18"/>
  <c r="E598" i="18"/>
  <c r="E597" i="18"/>
  <c r="E596" i="18"/>
  <c r="E595" i="18"/>
  <c r="E594" i="18"/>
  <c r="E593" i="18"/>
  <c r="E592" i="18"/>
  <c r="E591" i="18"/>
  <c r="E590" i="18"/>
  <c r="E589" i="18"/>
  <c r="E588" i="18"/>
  <c r="E587" i="18"/>
  <c r="E586" i="18"/>
  <c r="E585" i="18"/>
  <c r="E584" i="18"/>
  <c r="E583" i="18"/>
  <c r="E582" i="18"/>
  <c r="E581" i="18"/>
  <c r="E580" i="18"/>
  <c r="E579" i="18"/>
  <c r="E578" i="18"/>
  <c r="E577" i="18"/>
  <c r="E576" i="18"/>
  <c r="E575" i="18"/>
  <c r="E574" i="18"/>
  <c r="E573" i="18"/>
  <c r="E572" i="18"/>
  <c r="E571" i="18"/>
  <c r="E570" i="18"/>
  <c r="E569" i="18"/>
  <c r="E568" i="18"/>
  <c r="E567" i="18"/>
  <c r="E566" i="18"/>
  <c r="E565" i="18"/>
  <c r="E564" i="18"/>
  <c r="E563" i="18"/>
  <c r="E562" i="18"/>
  <c r="E561" i="18"/>
  <c r="E560" i="18"/>
  <c r="E559" i="18"/>
  <c r="E558" i="18"/>
  <c r="E557" i="18"/>
  <c r="E556" i="18"/>
  <c r="E555" i="18"/>
  <c r="E554" i="18"/>
  <c r="E553" i="18"/>
  <c r="E552" i="18"/>
  <c r="E551" i="18"/>
  <c r="E550" i="18"/>
  <c r="E549" i="18"/>
  <c r="E548" i="18"/>
  <c r="E547" i="18"/>
  <c r="E546" i="18"/>
  <c r="E545" i="18"/>
  <c r="E544" i="18"/>
  <c r="E543" i="18"/>
  <c r="E542" i="18"/>
  <c r="E541" i="18"/>
  <c r="E540" i="18"/>
  <c r="E539" i="18"/>
  <c r="E538" i="18"/>
  <c r="E537" i="18"/>
  <c r="E536" i="18"/>
  <c r="E535" i="18"/>
  <c r="E534" i="18"/>
  <c r="E533" i="18"/>
  <c r="E532" i="18"/>
  <c r="E531" i="18"/>
  <c r="E530" i="18"/>
  <c r="E529" i="18"/>
  <c r="E528" i="18"/>
  <c r="E527" i="18"/>
  <c r="E526" i="18"/>
  <c r="E525" i="18"/>
  <c r="E524" i="18"/>
  <c r="E523" i="18"/>
  <c r="E522" i="18"/>
  <c r="E521" i="18"/>
  <c r="E520" i="18"/>
  <c r="E519" i="18"/>
  <c r="E518" i="18"/>
  <c r="E517" i="18"/>
  <c r="E516" i="18"/>
  <c r="E515" i="18"/>
  <c r="E514" i="18"/>
  <c r="E513" i="18"/>
  <c r="E512" i="18"/>
  <c r="E511" i="18"/>
  <c r="E510" i="18"/>
  <c r="E509" i="18"/>
  <c r="E508" i="18"/>
  <c r="E507" i="18"/>
  <c r="E506" i="18"/>
  <c r="E505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2" i="3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H39" i="2" s="1"/>
  <c r="F40" i="2"/>
  <c r="H40" i="2" s="1"/>
  <c r="F41" i="2"/>
  <c r="H41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53" i="2"/>
  <c r="H53" i="2" s="1"/>
  <c r="F54" i="2"/>
  <c r="H54" i="2" s="1"/>
  <c r="F55" i="2"/>
  <c r="H55" i="2" s="1"/>
  <c r="F56" i="2"/>
  <c r="H56" i="2" s="1"/>
  <c r="F57" i="2"/>
  <c r="H57" i="2" s="1"/>
  <c r="F58" i="2"/>
  <c r="H58" i="2" s="1"/>
  <c r="F59" i="2"/>
  <c r="H59" i="2" s="1"/>
  <c r="F60" i="2"/>
  <c r="H60" i="2" s="1"/>
  <c r="F61" i="2"/>
  <c r="H61" i="2" s="1"/>
  <c r="F62" i="2"/>
  <c r="H62" i="2" s="1"/>
  <c r="F63" i="2"/>
  <c r="H63" i="2" s="1"/>
  <c r="F64" i="2"/>
  <c r="H64" i="2" s="1"/>
  <c r="F65" i="2"/>
  <c r="H65" i="2" s="1"/>
  <c r="F66" i="2"/>
  <c r="H66" i="2" s="1"/>
  <c r="F67" i="2"/>
  <c r="H67" i="2" s="1"/>
  <c r="F68" i="2"/>
  <c r="H68" i="2" s="1"/>
  <c r="F69" i="2"/>
  <c r="H69" i="2" s="1"/>
  <c r="F70" i="2"/>
  <c r="H70" i="2" s="1"/>
  <c r="F71" i="2"/>
  <c r="H71" i="2" s="1"/>
  <c r="F72" i="2"/>
  <c r="H72" i="2" s="1"/>
  <c r="F73" i="2"/>
  <c r="H73" i="2" s="1"/>
  <c r="F74" i="2"/>
  <c r="H74" i="2" s="1"/>
  <c r="F75" i="2"/>
  <c r="H75" i="2" s="1"/>
  <c r="F76" i="2"/>
  <c r="H76" i="2" s="1"/>
  <c r="F77" i="2"/>
  <c r="H77" i="2" s="1"/>
  <c r="F78" i="2"/>
  <c r="H78" i="2" s="1"/>
  <c r="F79" i="2"/>
  <c r="H79" i="2" s="1"/>
  <c r="F80" i="2"/>
  <c r="H80" i="2" s="1"/>
  <c r="F81" i="2"/>
  <c r="H81" i="2" s="1"/>
  <c r="F82" i="2"/>
  <c r="H82" i="2" s="1"/>
  <c r="F83" i="2"/>
  <c r="H83" i="2" s="1"/>
  <c r="F84" i="2"/>
  <c r="H84" i="2" s="1"/>
  <c r="F85" i="2"/>
  <c r="H85" i="2" s="1"/>
  <c r="F86" i="2"/>
  <c r="H86" i="2" s="1"/>
  <c r="F87" i="2"/>
  <c r="H87" i="2" s="1"/>
  <c r="F88" i="2"/>
  <c r="H88" i="2" s="1"/>
  <c r="F89" i="2"/>
  <c r="H89" i="2" s="1"/>
  <c r="F90" i="2"/>
  <c r="H90" i="2" s="1"/>
  <c r="F91" i="2"/>
  <c r="H91" i="2" s="1"/>
  <c r="F92" i="2"/>
  <c r="H92" i="2" s="1"/>
  <c r="F93" i="2"/>
  <c r="H93" i="2" s="1"/>
  <c r="F94" i="2"/>
  <c r="H94" i="2" s="1"/>
  <c r="F95" i="2"/>
  <c r="H95" i="2" s="1"/>
  <c r="F96" i="2"/>
  <c r="H96" i="2" s="1"/>
  <c r="F97" i="2"/>
  <c r="H97" i="2" s="1"/>
  <c r="F98" i="2"/>
  <c r="H98" i="2" s="1"/>
  <c r="F99" i="2"/>
  <c r="H99" i="2" s="1"/>
  <c r="F100" i="2"/>
  <c r="H100" i="2" s="1"/>
  <c r="F101" i="2"/>
  <c r="H101" i="2" s="1"/>
  <c r="F102" i="2"/>
  <c r="H102" i="2" s="1"/>
  <c r="F103" i="2"/>
  <c r="H103" i="2" s="1"/>
  <c r="F104" i="2"/>
  <c r="H104" i="2" s="1"/>
  <c r="F105" i="2"/>
  <c r="H105" i="2" s="1"/>
  <c r="F106" i="2"/>
  <c r="H106" i="2" s="1"/>
  <c r="F107" i="2"/>
  <c r="H107" i="2" s="1"/>
  <c r="F108" i="2"/>
  <c r="H108" i="2" s="1"/>
  <c r="F109" i="2"/>
  <c r="H109" i="2" s="1"/>
  <c r="F110" i="2"/>
  <c r="H110" i="2" s="1"/>
  <c r="F111" i="2"/>
  <c r="H111" i="2" s="1"/>
  <c r="F112" i="2"/>
  <c r="H112" i="2" s="1"/>
  <c r="F113" i="2"/>
  <c r="H113" i="2" s="1"/>
  <c r="F114" i="2"/>
  <c r="H114" i="2" s="1"/>
  <c r="F115" i="2"/>
  <c r="H115" i="2" s="1"/>
  <c r="F116" i="2"/>
  <c r="H116" i="2" s="1"/>
  <c r="F117" i="2"/>
  <c r="H117" i="2" s="1"/>
  <c r="F118" i="2"/>
  <c r="H118" i="2" s="1"/>
  <c r="F119" i="2"/>
  <c r="H119" i="2" s="1"/>
  <c r="F120" i="2"/>
  <c r="H120" i="2" s="1"/>
  <c r="F121" i="2"/>
  <c r="H121" i="2" s="1"/>
  <c r="F122" i="2"/>
  <c r="H122" i="2" s="1"/>
  <c r="F123" i="2"/>
  <c r="H123" i="2" s="1"/>
  <c r="F124" i="2"/>
  <c r="H124" i="2" s="1"/>
  <c r="F125" i="2"/>
  <c r="H125" i="2" s="1"/>
  <c r="F126" i="2"/>
  <c r="H126" i="2" s="1"/>
  <c r="F127" i="2"/>
  <c r="H127" i="2" s="1"/>
  <c r="F128" i="2"/>
  <c r="H128" i="2" s="1"/>
  <c r="F129" i="2"/>
  <c r="H129" i="2" s="1"/>
  <c r="F130" i="2"/>
  <c r="H130" i="2" s="1"/>
  <c r="F131" i="2"/>
  <c r="H131" i="2" s="1"/>
  <c r="F132" i="2"/>
  <c r="H132" i="2" s="1"/>
  <c r="F133" i="2"/>
  <c r="H133" i="2" s="1"/>
  <c r="F134" i="2"/>
  <c r="H134" i="2" s="1"/>
  <c r="F135" i="2"/>
  <c r="H135" i="2" s="1"/>
  <c r="F136" i="2"/>
  <c r="H136" i="2" s="1"/>
  <c r="F137" i="2"/>
  <c r="H137" i="2" s="1"/>
  <c r="F138" i="2"/>
  <c r="H138" i="2" s="1"/>
  <c r="F139" i="2"/>
  <c r="H139" i="2" s="1"/>
  <c r="F140" i="2"/>
  <c r="H140" i="2" s="1"/>
  <c r="F141" i="2"/>
  <c r="H141" i="2" s="1"/>
  <c r="F142" i="2"/>
  <c r="H142" i="2" s="1"/>
  <c r="F143" i="2"/>
  <c r="H143" i="2" s="1"/>
  <c r="F144" i="2"/>
  <c r="H144" i="2" s="1"/>
  <c r="F145" i="2"/>
  <c r="H145" i="2" s="1"/>
  <c r="F146" i="2"/>
  <c r="H146" i="2" s="1"/>
  <c r="F147" i="2"/>
  <c r="H147" i="2" s="1"/>
  <c r="F148" i="2"/>
  <c r="H148" i="2" s="1"/>
  <c r="F149" i="2"/>
  <c r="H149" i="2" s="1"/>
  <c r="F150" i="2"/>
  <c r="H150" i="2" s="1"/>
  <c r="F151" i="2"/>
  <c r="H151" i="2" s="1"/>
  <c r="F152" i="2"/>
  <c r="H152" i="2" s="1"/>
  <c r="F153" i="2"/>
  <c r="H153" i="2" s="1"/>
  <c r="F154" i="2"/>
  <c r="H154" i="2" s="1"/>
  <c r="F155" i="2"/>
  <c r="H155" i="2" s="1"/>
  <c r="F156" i="2"/>
  <c r="H156" i="2" s="1"/>
  <c r="F157" i="2"/>
  <c r="H157" i="2" s="1"/>
  <c r="F158" i="2"/>
  <c r="H158" i="2" s="1"/>
  <c r="F159" i="2"/>
  <c r="H159" i="2" s="1"/>
  <c r="F160" i="2"/>
  <c r="H160" i="2" s="1"/>
  <c r="F161" i="2"/>
  <c r="H161" i="2" s="1"/>
  <c r="F162" i="2"/>
  <c r="H162" i="2" s="1"/>
  <c r="F163" i="2"/>
  <c r="H163" i="2" s="1"/>
  <c r="F164" i="2"/>
  <c r="H164" i="2" s="1"/>
  <c r="F165" i="2"/>
  <c r="H165" i="2" s="1"/>
  <c r="F166" i="2"/>
  <c r="H166" i="2" s="1"/>
  <c r="F167" i="2"/>
  <c r="H167" i="2" s="1"/>
  <c r="F168" i="2"/>
  <c r="H168" i="2" s="1"/>
  <c r="F169" i="2"/>
  <c r="H169" i="2" s="1"/>
  <c r="F170" i="2"/>
  <c r="H170" i="2" s="1"/>
  <c r="F171" i="2"/>
  <c r="H171" i="2" s="1"/>
  <c r="F172" i="2"/>
  <c r="H172" i="2" s="1"/>
  <c r="F173" i="2"/>
  <c r="H173" i="2" s="1"/>
  <c r="F174" i="2"/>
  <c r="H174" i="2" s="1"/>
  <c r="F175" i="2"/>
  <c r="H175" i="2" s="1"/>
  <c r="F176" i="2"/>
  <c r="H176" i="2" s="1"/>
  <c r="F177" i="2"/>
  <c r="H177" i="2" s="1"/>
  <c r="F178" i="2"/>
  <c r="H178" i="2" s="1"/>
  <c r="F179" i="2"/>
  <c r="H179" i="2" s="1"/>
  <c r="F180" i="2"/>
  <c r="H180" i="2" s="1"/>
  <c r="F181" i="2"/>
  <c r="H181" i="2" s="1"/>
  <c r="F182" i="2"/>
  <c r="H182" i="2" s="1"/>
  <c r="F183" i="2"/>
  <c r="H183" i="2" s="1"/>
  <c r="F184" i="2"/>
  <c r="H184" i="2" s="1"/>
  <c r="F185" i="2"/>
  <c r="H185" i="2" s="1"/>
  <c r="F186" i="2"/>
  <c r="H186" i="2" s="1"/>
  <c r="F187" i="2"/>
  <c r="H187" i="2" s="1"/>
  <c r="F188" i="2"/>
  <c r="H188" i="2" s="1"/>
  <c r="F189" i="2"/>
  <c r="H189" i="2" s="1"/>
  <c r="F190" i="2"/>
  <c r="H190" i="2" s="1"/>
  <c r="F191" i="2"/>
  <c r="H191" i="2" s="1"/>
  <c r="F192" i="2"/>
  <c r="H192" i="2" s="1"/>
  <c r="F193" i="2"/>
  <c r="H193" i="2" s="1"/>
  <c r="F194" i="2"/>
  <c r="H194" i="2" s="1"/>
  <c r="F195" i="2"/>
  <c r="H195" i="2" s="1"/>
  <c r="F196" i="2"/>
  <c r="H196" i="2" s="1"/>
  <c r="F197" i="2"/>
  <c r="H197" i="2" s="1"/>
  <c r="F198" i="2"/>
  <c r="H198" i="2" s="1"/>
  <c r="F199" i="2"/>
  <c r="H199" i="2" s="1"/>
  <c r="F200" i="2"/>
  <c r="H200" i="2" s="1"/>
  <c r="F201" i="2"/>
  <c r="H201" i="2" s="1"/>
  <c r="F202" i="2"/>
  <c r="H202" i="2" s="1"/>
  <c r="F203" i="2"/>
  <c r="H203" i="2" s="1"/>
  <c r="F204" i="2"/>
  <c r="H204" i="2" s="1"/>
  <c r="F205" i="2"/>
  <c r="H205" i="2" s="1"/>
  <c r="F206" i="2"/>
  <c r="H206" i="2" s="1"/>
  <c r="F207" i="2"/>
  <c r="H207" i="2" s="1"/>
  <c r="F208" i="2"/>
  <c r="H208" i="2" s="1"/>
  <c r="F209" i="2"/>
  <c r="H209" i="2" s="1"/>
  <c r="F210" i="2"/>
  <c r="H210" i="2" s="1"/>
  <c r="F211" i="2"/>
  <c r="H211" i="2" s="1"/>
  <c r="F212" i="2"/>
  <c r="H212" i="2" s="1"/>
  <c r="F213" i="2"/>
  <c r="H213" i="2" s="1"/>
  <c r="F214" i="2"/>
  <c r="H214" i="2" s="1"/>
  <c r="F215" i="2"/>
  <c r="H215" i="2" s="1"/>
  <c r="F216" i="2"/>
  <c r="H216" i="2" s="1"/>
  <c r="F217" i="2"/>
  <c r="H217" i="2" s="1"/>
  <c r="F218" i="2"/>
  <c r="H218" i="2" s="1"/>
  <c r="F219" i="2"/>
  <c r="H219" i="2" s="1"/>
  <c r="F220" i="2"/>
  <c r="H220" i="2" s="1"/>
  <c r="F221" i="2"/>
  <c r="H221" i="2" s="1"/>
  <c r="F222" i="2"/>
  <c r="H222" i="2" s="1"/>
  <c r="F223" i="2"/>
  <c r="H223" i="2" s="1"/>
  <c r="F224" i="2"/>
  <c r="H224" i="2" s="1"/>
  <c r="F225" i="2"/>
  <c r="H225" i="2" s="1"/>
  <c r="F226" i="2"/>
  <c r="H226" i="2" s="1"/>
  <c r="F227" i="2"/>
  <c r="H227" i="2" s="1"/>
  <c r="F228" i="2"/>
  <c r="H228" i="2" s="1"/>
  <c r="F229" i="2"/>
  <c r="H229" i="2" s="1"/>
  <c r="F230" i="2"/>
  <c r="H230" i="2" s="1"/>
  <c r="F231" i="2"/>
  <c r="H231" i="2" s="1"/>
  <c r="F232" i="2"/>
  <c r="H232" i="2" s="1"/>
  <c r="F233" i="2"/>
  <c r="H233" i="2" s="1"/>
  <c r="F234" i="2"/>
  <c r="H234" i="2" s="1"/>
  <c r="F235" i="2"/>
  <c r="H235" i="2" s="1"/>
  <c r="F236" i="2"/>
  <c r="H236" i="2" s="1"/>
  <c r="F237" i="2"/>
  <c r="H237" i="2" s="1"/>
  <c r="F238" i="2"/>
  <c r="H238" i="2" s="1"/>
  <c r="F239" i="2"/>
  <c r="H239" i="2" s="1"/>
  <c r="F240" i="2"/>
  <c r="H240" i="2" s="1"/>
  <c r="F241" i="2"/>
  <c r="H241" i="2" s="1"/>
  <c r="F242" i="2"/>
  <c r="H242" i="2" s="1"/>
  <c r="F243" i="2"/>
  <c r="H243" i="2" s="1"/>
  <c r="F244" i="2"/>
  <c r="H244" i="2" s="1"/>
  <c r="F245" i="2"/>
  <c r="H245" i="2" s="1"/>
  <c r="F246" i="2"/>
  <c r="H246" i="2" s="1"/>
  <c r="F247" i="2"/>
  <c r="H247" i="2" s="1"/>
  <c r="F248" i="2"/>
  <c r="H248" i="2" s="1"/>
  <c r="F249" i="2"/>
  <c r="H249" i="2" s="1"/>
  <c r="F250" i="2"/>
  <c r="H250" i="2" s="1"/>
  <c r="F251" i="2"/>
  <c r="H251" i="2" s="1"/>
  <c r="F252" i="2"/>
  <c r="H252" i="2" s="1"/>
  <c r="F253" i="2"/>
  <c r="H253" i="2" s="1"/>
  <c r="F254" i="2"/>
  <c r="H254" i="2" s="1"/>
  <c r="F255" i="2"/>
  <c r="H255" i="2" s="1"/>
  <c r="F256" i="2"/>
  <c r="H256" i="2" s="1"/>
  <c r="F257" i="2"/>
  <c r="H257" i="2" s="1"/>
  <c r="F258" i="2"/>
  <c r="H258" i="2" s="1"/>
  <c r="F259" i="2"/>
  <c r="H259" i="2" s="1"/>
  <c r="F260" i="2"/>
  <c r="H260" i="2" s="1"/>
  <c r="F261" i="2"/>
  <c r="H261" i="2" s="1"/>
  <c r="F262" i="2"/>
  <c r="H262" i="2" s="1"/>
  <c r="F263" i="2"/>
  <c r="H263" i="2" s="1"/>
  <c r="F264" i="2"/>
  <c r="H264" i="2" s="1"/>
  <c r="F265" i="2"/>
  <c r="H265" i="2" s="1"/>
  <c r="F266" i="2"/>
  <c r="H266" i="2" s="1"/>
  <c r="F267" i="2"/>
  <c r="H267" i="2" s="1"/>
  <c r="F268" i="2"/>
  <c r="H268" i="2" s="1"/>
  <c r="F269" i="2"/>
  <c r="H269" i="2" s="1"/>
  <c r="F270" i="2"/>
  <c r="H270" i="2" s="1"/>
  <c r="F271" i="2"/>
  <c r="H271" i="2" s="1"/>
  <c r="F272" i="2"/>
  <c r="H272" i="2" s="1"/>
  <c r="F273" i="2"/>
  <c r="H273" i="2" s="1"/>
  <c r="F274" i="2"/>
  <c r="H274" i="2" s="1"/>
  <c r="F275" i="2"/>
  <c r="H275" i="2" s="1"/>
  <c r="F276" i="2"/>
  <c r="H276" i="2" s="1"/>
  <c r="F277" i="2"/>
  <c r="H277" i="2" s="1"/>
  <c r="F278" i="2"/>
  <c r="H278" i="2" s="1"/>
  <c r="F279" i="2"/>
  <c r="H279" i="2" s="1"/>
  <c r="F280" i="2"/>
  <c r="H280" i="2" s="1"/>
  <c r="F281" i="2"/>
  <c r="H281" i="2" s="1"/>
  <c r="F282" i="2"/>
  <c r="H282" i="2" s="1"/>
  <c r="F283" i="2"/>
  <c r="H283" i="2" s="1"/>
  <c r="F284" i="2"/>
  <c r="H284" i="2" s="1"/>
  <c r="F285" i="2"/>
  <c r="H285" i="2" s="1"/>
  <c r="F286" i="2"/>
  <c r="H286" i="2" s="1"/>
  <c r="F287" i="2"/>
  <c r="H287" i="2" s="1"/>
  <c r="F288" i="2"/>
  <c r="H288" i="2" s="1"/>
  <c r="F289" i="2"/>
  <c r="H289" i="2" s="1"/>
  <c r="F290" i="2"/>
  <c r="H290" i="2" s="1"/>
  <c r="F291" i="2"/>
  <c r="H291" i="2" s="1"/>
  <c r="F292" i="2"/>
  <c r="H292" i="2" s="1"/>
  <c r="F293" i="2"/>
  <c r="H293" i="2" s="1"/>
  <c r="F294" i="2"/>
  <c r="H294" i="2" s="1"/>
  <c r="F295" i="2"/>
  <c r="H295" i="2" s="1"/>
  <c r="F296" i="2"/>
  <c r="H296" i="2" s="1"/>
  <c r="F297" i="2"/>
  <c r="H297" i="2" s="1"/>
  <c r="F298" i="2"/>
  <c r="H298" i="2" s="1"/>
  <c r="F299" i="2"/>
  <c r="H299" i="2" s="1"/>
  <c r="F300" i="2"/>
  <c r="H300" i="2" s="1"/>
  <c r="F301" i="2"/>
  <c r="H301" i="2" s="1"/>
  <c r="F302" i="2"/>
  <c r="H302" i="2" s="1"/>
  <c r="F303" i="2"/>
  <c r="H303" i="2" s="1"/>
  <c r="F304" i="2"/>
  <c r="H304" i="2" s="1"/>
  <c r="F305" i="2"/>
  <c r="H305" i="2" s="1"/>
  <c r="F306" i="2"/>
  <c r="H306" i="2" s="1"/>
  <c r="F307" i="2"/>
  <c r="H307" i="2" s="1"/>
  <c r="F308" i="2"/>
  <c r="H308" i="2" s="1"/>
  <c r="F309" i="2"/>
  <c r="H309" i="2" s="1"/>
  <c r="F310" i="2"/>
  <c r="H310" i="2" s="1"/>
  <c r="F311" i="2"/>
  <c r="H311" i="2" s="1"/>
  <c r="F312" i="2"/>
  <c r="H312" i="2" s="1"/>
  <c r="F313" i="2"/>
  <c r="H313" i="2" s="1"/>
  <c r="F314" i="2"/>
  <c r="H314" i="2" s="1"/>
  <c r="F315" i="2"/>
  <c r="H315" i="2" s="1"/>
  <c r="F316" i="2"/>
  <c r="H316" i="2" s="1"/>
  <c r="F317" i="2"/>
  <c r="H317" i="2" s="1"/>
  <c r="F318" i="2"/>
  <c r="H318" i="2" s="1"/>
  <c r="F319" i="2"/>
  <c r="H319" i="2" s="1"/>
  <c r="F320" i="2"/>
  <c r="H320" i="2" s="1"/>
  <c r="F321" i="2"/>
  <c r="H321" i="2" s="1"/>
  <c r="F322" i="2"/>
  <c r="H322" i="2" s="1"/>
  <c r="F323" i="2"/>
  <c r="H323" i="2" s="1"/>
  <c r="F324" i="2"/>
  <c r="H324" i="2" s="1"/>
  <c r="F325" i="2"/>
  <c r="H325" i="2" s="1"/>
  <c r="F326" i="2"/>
  <c r="H326" i="2" s="1"/>
  <c r="F327" i="2"/>
  <c r="H327" i="2" s="1"/>
  <c r="F328" i="2"/>
  <c r="H328" i="2" s="1"/>
  <c r="F329" i="2"/>
  <c r="H329" i="2" s="1"/>
  <c r="F330" i="2"/>
  <c r="H330" i="2" s="1"/>
  <c r="F331" i="2"/>
  <c r="H331" i="2" s="1"/>
  <c r="F332" i="2"/>
  <c r="H332" i="2" s="1"/>
  <c r="F333" i="2"/>
  <c r="H333" i="2" s="1"/>
  <c r="F334" i="2"/>
  <c r="H334" i="2" s="1"/>
  <c r="F335" i="2"/>
  <c r="H335" i="2" s="1"/>
  <c r="F336" i="2"/>
  <c r="H336" i="2" s="1"/>
  <c r="F337" i="2"/>
  <c r="H337" i="2" s="1"/>
  <c r="F338" i="2"/>
  <c r="H338" i="2" s="1"/>
  <c r="F339" i="2"/>
  <c r="H339" i="2" s="1"/>
  <c r="F340" i="2"/>
  <c r="H340" i="2" s="1"/>
  <c r="F341" i="2"/>
  <c r="H341" i="2" s="1"/>
  <c r="F342" i="2"/>
  <c r="H342" i="2" s="1"/>
  <c r="F343" i="2"/>
  <c r="H343" i="2" s="1"/>
  <c r="F344" i="2"/>
  <c r="H344" i="2" s="1"/>
  <c r="F345" i="2"/>
  <c r="H345" i="2" s="1"/>
  <c r="F346" i="2"/>
  <c r="H346" i="2" s="1"/>
  <c r="F347" i="2"/>
  <c r="H347" i="2" s="1"/>
  <c r="F348" i="2"/>
  <c r="H348" i="2" s="1"/>
  <c r="F349" i="2"/>
  <c r="H349" i="2" s="1"/>
  <c r="F350" i="2"/>
  <c r="H350" i="2" s="1"/>
  <c r="F351" i="2"/>
  <c r="H351" i="2" s="1"/>
  <c r="F352" i="2"/>
  <c r="H352" i="2" s="1"/>
  <c r="F353" i="2"/>
  <c r="H353" i="2" s="1"/>
  <c r="F354" i="2"/>
  <c r="H354" i="2" s="1"/>
  <c r="F355" i="2"/>
  <c r="H355" i="2" s="1"/>
  <c r="F356" i="2"/>
  <c r="H356" i="2" s="1"/>
  <c r="F357" i="2"/>
  <c r="H357" i="2" s="1"/>
  <c r="F358" i="2"/>
  <c r="H358" i="2" s="1"/>
  <c r="F359" i="2"/>
  <c r="H359" i="2" s="1"/>
  <c r="F360" i="2"/>
  <c r="H360" i="2" s="1"/>
  <c r="F361" i="2"/>
  <c r="H361" i="2" s="1"/>
  <c r="F362" i="2"/>
  <c r="H362" i="2" s="1"/>
  <c r="F363" i="2"/>
  <c r="H363" i="2" s="1"/>
  <c r="F364" i="2"/>
  <c r="H364" i="2" s="1"/>
  <c r="F365" i="2"/>
  <c r="H365" i="2" s="1"/>
  <c r="F366" i="2"/>
  <c r="H366" i="2" s="1"/>
  <c r="F367" i="2"/>
  <c r="H367" i="2" s="1"/>
  <c r="F368" i="2"/>
  <c r="H368" i="2" s="1"/>
  <c r="F369" i="2"/>
  <c r="H369" i="2" s="1"/>
  <c r="F370" i="2"/>
  <c r="H370" i="2" s="1"/>
  <c r="F371" i="2"/>
  <c r="H371" i="2" s="1"/>
  <c r="F372" i="2"/>
  <c r="H372" i="2" s="1"/>
  <c r="F373" i="2"/>
  <c r="H373" i="2" s="1"/>
  <c r="F374" i="2"/>
  <c r="H374" i="2" s="1"/>
  <c r="F375" i="2"/>
  <c r="H375" i="2" s="1"/>
  <c r="F376" i="2"/>
  <c r="H376" i="2" s="1"/>
  <c r="F377" i="2"/>
  <c r="H377" i="2" s="1"/>
  <c r="F378" i="2"/>
  <c r="H378" i="2" s="1"/>
  <c r="F379" i="2"/>
  <c r="H379" i="2" s="1"/>
  <c r="F380" i="2"/>
  <c r="H380" i="2" s="1"/>
  <c r="F381" i="2"/>
  <c r="H381" i="2" s="1"/>
  <c r="F382" i="2"/>
  <c r="H382" i="2" s="1"/>
  <c r="F383" i="2"/>
  <c r="H383" i="2" s="1"/>
  <c r="F384" i="2"/>
  <c r="H384" i="2" s="1"/>
  <c r="F385" i="2"/>
  <c r="H385" i="2" s="1"/>
  <c r="F386" i="2"/>
  <c r="H386" i="2" s="1"/>
  <c r="F387" i="2"/>
  <c r="H387" i="2" s="1"/>
  <c r="F388" i="2"/>
  <c r="H388" i="2" s="1"/>
  <c r="F389" i="2"/>
  <c r="H389" i="2" s="1"/>
  <c r="F390" i="2"/>
  <c r="H390" i="2" s="1"/>
  <c r="F391" i="2"/>
  <c r="H391" i="2" s="1"/>
  <c r="F392" i="2"/>
  <c r="H392" i="2" s="1"/>
  <c r="F393" i="2"/>
  <c r="H393" i="2" s="1"/>
  <c r="F394" i="2"/>
  <c r="H394" i="2" s="1"/>
  <c r="F395" i="2"/>
  <c r="H395" i="2" s="1"/>
  <c r="F396" i="2"/>
  <c r="H396" i="2" s="1"/>
  <c r="F397" i="2"/>
  <c r="H397" i="2" s="1"/>
  <c r="F398" i="2"/>
  <c r="H398" i="2" s="1"/>
  <c r="F399" i="2"/>
  <c r="H399" i="2" s="1"/>
  <c r="F400" i="2"/>
  <c r="H400" i="2" s="1"/>
  <c r="F401" i="2"/>
  <c r="H401" i="2" s="1"/>
  <c r="F402" i="2"/>
  <c r="H402" i="2" s="1"/>
  <c r="F403" i="2"/>
  <c r="H403" i="2" s="1"/>
  <c r="F404" i="2"/>
  <c r="H404" i="2" s="1"/>
  <c r="F405" i="2"/>
  <c r="H405" i="2" s="1"/>
  <c r="F406" i="2"/>
  <c r="H406" i="2" s="1"/>
  <c r="F407" i="2"/>
  <c r="H407" i="2" s="1"/>
  <c r="F408" i="2"/>
  <c r="H408" i="2" s="1"/>
  <c r="F409" i="2"/>
  <c r="H409" i="2" s="1"/>
  <c r="F410" i="2"/>
  <c r="H410" i="2" s="1"/>
  <c r="F411" i="2"/>
  <c r="H411" i="2" s="1"/>
  <c r="F412" i="2"/>
  <c r="H412" i="2" s="1"/>
  <c r="F413" i="2"/>
  <c r="H413" i="2" s="1"/>
  <c r="F414" i="2"/>
  <c r="H414" i="2" s="1"/>
  <c r="F415" i="2"/>
  <c r="H415" i="2" s="1"/>
  <c r="F416" i="2"/>
  <c r="H416" i="2" s="1"/>
  <c r="F417" i="2"/>
  <c r="H417" i="2" s="1"/>
  <c r="F418" i="2"/>
  <c r="H418" i="2" s="1"/>
  <c r="F419" i="2"/>
  <c r="H419" i="2" s="1"/>
  <c r="F420" i="2"/>
  <c r="H420" i="2" s="1"/>
  <c r="F421" i="2"/>
  <c r="H421" i="2" s="1"/>
  <c r="F422" i="2"/>
  <c r="H422" i="2" s="1"/>
  <c r="F423" i="2"/>
  <c r="H423" i="2" s="1"/>
  <c r="F424" i="2"/>
  <c r="H424" i="2" s="1"/>
  <c r="F425" i="2"/>
  <c r="H425" i="2" s="1"/>
  <c r="F426" i="2"/>
  <c r="H426" i="2" s="1"/>
  <c r="F427" i="2"/>
  <c r="H427" i="2" s="1"/>
  <c r="F428" i="2"/>
  <c r="H428" i="2" s="1"/>
  <c r="F429" i="2"/>
  <c r="H429" i="2" s="1"/>
  <c r="F430" i="2"/>
  <c r="H430" i="2" s="1"/>
  <c r="F431" i="2"/>
  <c r="H431" i="2" s="1"/>
  <c r="F432" i="2"/>
  <c r="H432" i="2" s="1"/>
  <c r="F433" i="2"/>
  <c r="H433" i="2" s="1"/>
  <c r="F434" i="2"/>
  <c r="H434" i="2" s="1"/>
  <c r="F435" i="2"/>
  <c r="H435" i="2" s="1"/>
  <c r="F436" i="2"/>
  <c r="H436" i="2" s="1"/>
  <c r="F437" i="2"/>
  <c r="H437" i="2" s="1"/>
  <c r="F438" i="2"/>
  <c r="H438" i="2" s="1"/>
  <c r="F439" i="2"/>
  <c r="H439" i="2" s="1"/>
  <c r="F440" i="2"/>
  <c r="H440" i="2" s="1"/>
  <c r="F441" i="2"/>
  <c r="H441" i="2" s="1"/>
  <c r="F442" i="2"/>
  <c r="H442" i="2" s="1"/>
  <c r="F443" i="2"/>
  <c r="H443" i="2" s="1"/>
  <c r="F444" i="2"/>
  <c r="H444" i="2" s="1"/>
  <c r="F445" i="2"/>
  <c r="H445" i="2" s="1"/>
  <c r="F446" i="2"/>
  <c r="H446" i="2" s="1"/>
  <c r="F447" i="2"/>
  <c r="H447" i="2" s="1"/>
  <c r="F448" i="2"/>
  <c r="H448" i="2" s="1"/>
  <c r="F449" i="2"/>
  <c r="H449" i="2" s="1"/>
  <c r="F450" i="2"/>
  <c r="H450" i="2" s="1"/>
  <c r="F451" i="2"/>
  <c r="H451" i="2" s="1"/>
  <c r="F452" i="2"/>
  <c r="H452" i="2" s="1"/>
  <c r="F453" i="2"/>
  <c r="H453" i="2" s="1"/>
  <c r="F454" i="2"/>
  <c r="H454" i="2" s="1"/>
  <c r="F455" i="2"/>
  <c r="H455" i="2" s="1"/>
  <c r="F456" i="2"/>
  <c r="H456" i="2" s="1"/>
  <c r="F457" i="2"/>
  <c r="H457" i="2" s="1"/>
  <c r="F458" i="2"/>
  <c r="H458" i="2" s="1"/>
  <c r="F459" i="2"/>
  <c r="H459" i="2" s="1"/>
  <c r="F460" i="2"/>
  <c r="H460" i="2" s="1"/>
  <c r="F461" i="2"/>
  <c r="H461" i="2" s="1"/>
  <c r="F462" i="2"/>
  <c r="H462" i="2" s="1"/>
  <c r="F463" i="2"/>
  <c r="H463" i="2" s="1"/>
  <c r="F464" i="2"/>
  <c r="H464" i="2" s="1"/>
  <c r="F465" i="2"/>
  <c r="H465" i="2" s="1"/>
  <c r="F466" i="2"/>
  <c r="H466" i="2" s="1"/>
  <c r="F467" i="2"/>
  <c r="H467" i="2" s="1"/>
  <c r="F468" i="2"/>
  <c r="H468" i="2" s="1"/>
  <c r="F469" i="2"/>
  <c r="H469" i="2" s="1"/>
  <c r="F470" i="2"/>
  <c r="H470" i="2" s="1"/>
  <c r="F471" i="2"/>
  <c r="H471" i="2" s="1"/>
  <c r="F507" i="2"/>
  <c r="H507" i="2" s="1"/>
  <c r="F508" i="2"/>
  <c r="H508" i="2" s="1"/>
  <c r="F509" i="2"/>
  <c r="H509" i="2" s="1"/>
  <c r="F510" i="2"/>
  <c r="H510" i="2" s="1"/>
  <c r="F511" i="2"/>
  <c r="H511" i="2" s="1"/>
  <c r="F512" i="2"/>
  <c r="H512" i="2" s="1"/>
  <c r="F513" i="2"/>
  <c r="H513" i="2" s="1"/>
  <c r="F514" i="2"/>
  <c r="H514" i="2" s="1"/>
  <c r="F515" i="2"/>
  <c r="H515" i="2" s="1"/>
  <c r="F516" i="2"/>
  <c r="H516" i="2" s="1"/>
  <c r="F517" i="2"/>
  <c r="H517" i="2" s="1"/>
  <c r="F518" i="2"/>
  <c r="H518" i="2" s="1"/>
  <c r="F519" i="2"/>
  <c r="H519" i="2" s="1"/>
  <c r="F520" i="2"/>
  <c r="H520" i="2" s="1"/>
  <c r="F521" i="2"/>
  <c r="H521" i="2" s="1"/>
  <c r="F522" i="2"/>
  <c r="H522" i="2" s="1"/>
  <c r="F523" i="2"/>
  <c r="H523" i="2" s="1"/>
  <c r="F524" i="2"/>
  <c r="H524" i="2" s="1"/>
  <c r="F525" i="2"/>
  <c r="H525" i="2" s="1"/>
  <c r="F526" i="2"/>
  <c r="H526" i="2" s="1"/>
  <c r="F527" i="2"/>
  <c r="H527" i="2" s="1"/>
  <c r="F528" i="2"/>
  <c r="H528" i="2" s="1"/>
  <c r="F529" i="2"/>
  <c r="H529" i="2" s="1"/>
  <c r="F530" i="2"/>
  <c r="H530" i="2" s="1"/>
  <c r="F531" i="2"/>
  <c r="H531" i="2" s="1"/>
  <c r="F532" i="2"/>
  <c r="H532" i="2" s="1"/>
  <c r="F533" i="2"/>
  <c r="H533" i="2" s="1"/>
  <c r="F534" i="2"/>
  <c r="H534" i="2" s="1"/>
  <c r="F535" i="2"/>
  <c r="H535" i="2" s="1"/>
  <c r="F536" i="2"/>
  <c r="H536" i="2" s="1"/>
  <c r="F537" i="2"/>
  <c r="H537" i="2" s="1"/>
  <c r="F538" i="2"/>
  <c r="H538" i="2" s="1"/>
  <c r="F539" i="2"/>
  <c r="H539" i="2" s="1"/>
  <c r="F540" i="2"/>
  <c r="H540" i="2" s="1"/>
  <c r="F541" i="2"/>
  <c r="H541" i="2" s="1"/>
  <c r="F542" i="2"/>
  <c r="H542" i="2" s="1"/>
  <c r="F543" i="2"/>
  <c r="H543" i="2" s="1"/>
  <c r="F544" i="2"/>
  <c r="H544" i="2" s="1"/>
  <c r="F545" i="2"/>
  <c r="H545" i="2" s="1"/>
  <c r="F546" i="2"/>
  <c r="H546" i="2" s="1"/>
  <c r="F547" i="2"/>
  <c r="H547" i="2" s="1"/>
  <c r="F548" i="2"/>
  <c r="H548" i="2" s="1"/>
  <c r="F549" i="2"/>
  <c r="H549" i="2" s="1"/>
  <c r="F550" i="2"/>
  <c r="H550" i="2" s="1"/>
  <c r="F551" i="2"/>
  <c r="H551" i="2" s="1"/>
  <c r="F552" i="2"/>
  <c r="H552" i="2" s="1"/>
  <c r="F553" i="2"/>
  <c r="H553" i="2" s="1"/>
  <c r="F554" i="2"/>
  <c r="H554" i="2" s="1"/>
  <c r="F555" i="2"/>
  <c r="H555" i="2" s="1"/>
  <c r="F556" i="2"/>
  <c r="H556" i="2" s="1"/>
  <c r="F557" i="2"/>
  <c r="H557" i="2" s="1"/>
  <c r="F558" i="2"/>
  <c r="H558" i="2" s="1"/>
  <c r="F559" i="2"/>
  <c r="H559" i="2" s="1"/>
  <c r="F560" i="2"/>
  <c r="H560" i="2" s="1"/>
  <c r="F561" i="2"/>
  <c r="H561" i="2" s="1"/>
  <c r="F562" i="2"/>
  <c r="H562" i="2" s="1"/>
  <c r="F563" i="2"/>
  <c r="H563" i="2" s="1"/>
  <c r="F564" i="2"/>
  <c r="H564" i="2" s="1"/>
  <c r="F565" i="2"/>
  <c r="H565" i="2" s="1"/>
  <c r="F566" i="2"/>
  <c r="H566" i="2" s="1"/>
  <c r="F567" i="2"/>
  <c r="H567" i="2" s="1"/>
  <c r="F568" i="2"/>
  <c r="H568" i="2" s="1"/>
  <c r="F569" i="2"/>
  <c r="H569" i="2" s="1"/>
  <c r="F570" i="2"/>
  <c r="H570" i="2" s="1"/>
  <c r="F571" i="2"/>
  <c r="H571" i="2" s="1"/>
  <c r="F572" i="2"/>
  <c r="H572" i="2" s="1"/>
  <c r="F573" i="2"/>
  <c r="H573" i="2" s="1"/>
  <c r="F574" i="2"/>
  <c r="H574" i="2" s="1"/>
  <c r="F575" i="2"/>
  <c r="H575" i="2" s="1"/>
  <c r="F576" i="2"/>
  <c r="H576" i="2" s="1"/>
  <c r="F577" i="2"/>
  <c r="H577" i="2" s="1"/>
  <c r="F578" i="2"/>
  <c r="H578" i="2" s="1"/>
  <c r="F579" i="2"/>
  <c r="H579" i="2" s="1"/>
  <c r="F580" i="2"/>
  <c r="H580" i="2" s="1"/>
  <c r="F581" i="2"/>
  <c r="H581" i="2" s="1"/>
  <c r="F582" i="2"/>
  <c r="H582" i="2" s="1"/>
  <c r="F583" i="2"/>
  <c r="H583" i="2" s="1"/>
  <c r="F584" i="2"/>
  <c r="H584" i="2" s="1"/>
  <c r="F585" i="2"/>
  <c r="H585" i="2" s="1"/>
  <c r="F586" i="2"/>
  <c r="H586" i="2" s="1"/>
  <c r="F587" i="2"/>
  <c r="H587" i="2" s="1"/>
  <c r="F588" i="2"/>
  <c r="H588" i="2" s="1"/>
  <c r="F589" i="2"/>
  <c r="H589" i="2" s="1"/>
  <c r="F590" i="2"/>
  <c r="H590" i="2" s="1"/>
  <c r="F591" i="2"/>
  <c r="H591" i="2" s="1"/>
  <c r="F592" i="2"/>
  <c r="H592" i="2" s="1"/>
  <c r="F593" i="2"/>
  <c r="H593" i="2" s="1"/>
  <c r="F594" i="2"/>
  <c r="H594" i="2" s="1"/>
  <c r="F595" i="2"/>
  <c r="H595" i="2" s="1"/>
  <c r="F596" i="2"/>
  <c r="H596" i="2" s="1"/>
  <c r="F597" i="2"/>
  <c r="H597" i="2" s="1"/>
  <c r="F598" i="2"/>
  <c r="H598" i="2" s="1"/>
  <c r="F599" i="2"/>
  <c r="H599" i="2" s="1"/>
  <c r="F600" i="2"/>
  <c r="H600" i="2" s="1"/>
  <c r="F601" i="2"/>
  <c r="H601" i="2" s="1"/>
  <c r="F602" i="2"/>
  <c r="H602" i="2" s="1"/>
  <c r="F603" i="2"/>
  <c r="H603" i="2" s="1"/>
  <c r="F604" i="2"/>
  <c r="H604" i="2" s="1"/>
  <c r="F605" i="2"/>
  <c r="H605" i="2" s="1"/>
  <c r="F606" i="2"/>
  <c r="H606" i="2" s="1"/>
  <c r="F607" i="2"/>
  <c r="H607" i="2" s="1"/>
  <c r="F608" i="2"/>
  <c r="H608" i="2" s="1"/>
  <c r="F609" i="2"/>
  <c r="H609" i="2" s="1"/>
  <c r="F610" i="2"/>
  <c r="H610" i="2" s="1"/>
  <c r="F611" i="2"/>
  <c r="H611" i="2" s="1"/>
  <c r="F612" i="2"/>
  <c r="H612" i="2" s="1"/>
  <c r="F613" i="2"/>
  <c r="H613" i="2" s="1"/>
  <c r="F614" i="2"/>
  <c r="H614" i="2" s="1"/>
  <c r="F615" i="2"/>
  <c r="H615" i="2" s="1"/>
  <c r="F616" i="2"/>
  <c r="H616" i="2" s="1"/>
  <c r="F617" i="2"/>
  <c r="H617" i="2" s="1"/>
  <c r="F618" i="2"/>
  <c r="H618" i="2" s="1"/>
  <c r="F619" i="2"/>
  <c r="H619" i="2" s="1"/>
  <c r="F620" i="2"/>
  <c r="H620" i="2" s="1"/>
  <c r="F621" i="2"/>
  <c r="H621" i="2" s="1"/>
  <c r="F622" i="2"/>
  <c r="H622" i="2" s="1"/>
  <c r="F623" i="2"/>
  <c r="H623" i="2" s="1"/>
  <c r="F624" i="2"/>
  <c r="H624" i="2" s="1"/>
  <c r="F625" i="2"/>
  <c r="H625" i="2" s="1"/>
  <c r="F626" i="2"/>
  <c r="H626" i="2" s="1"/>
  <c r="F627" i="2"/>
  <c r="H627" i="2" s="1"/>
  <c r="F628" i="2"/>
  <c r="H628" i="2" s="1"/>
  <c r="F629" i="2"/>
  <c r="H629" i="2" s="1"/>
  <c r="F630" i="2"/>
  <c r="H630" i="2" s="1"/>
  <c r="F631" i="2"/>
  <c r="H631" i="2" s="1"/>
  <c r="F632" i="2"/>
  <c r="H632" i="2" s="1"/>
  <c r="F633" i="2"/>
  <c r="H633" i="2" s="1"/>
  <c r="F634" i="2"/>
  <c r="H634" i="2" s="1"/>
  <c r="F635" i="2"/>
  <c r="H635" i="2" s="1"/>
  <c r="F636" i="2"/>
  <c r="H636" i="2" s="1"/>
  <c r="F637" i="2"/>
  <c r="H637" i="2" s="1"/>
  <c r="F638" i="2"/>
  <c r="H638" i="2" s="1"/>
  <c r="F639" i="2"/>
  <c r="H639" i="2" s="1"/>
  <c r="F640" i="2"/>
  <c r="H640" i="2" s="1"/>
  <c r="F641" i="2"/>
  <c r="H641" i="2" s="1"/>
  <c r="F642" i="2"/>
  <c r="H642" i="2" s="1"/>
  <c r="F643" i="2"/>
  <c r="H643" i="2" s="1"/>
  <c r="F644" i="2"/>
  <c r="H644" i="2" s="1"/>
  <c r="F645" i="2"/>
  <c r="H645" i="2" s="1"/>
  <c r="F646" i="2"/>
  <c r="H646" i="2" s="1"/>
  <c r="F647" i="2"/>
  <c r="H647" i="2" s="1"/>
  <c r="F648" i="2"/>
  <c r="H648" i="2" s="1"/>
  <c r="F649" i="2"/>
  <c r="H649" i="2" s="1"/>
  <c r="F650" i="2"/>
  <c r="H650" i="2" s="1"/>
  <c r="F651" i="2"/>
  <c r="H651" i="2" s="1"/>
  <c r="F652" i="2"/>
  <c r="H652" i="2" s="1"/>
  <c r="F653" i="2"/>
  <c r="H653" i="2" s="1"/>
  <c r="F654" i="2"/>
  <c r="H654" i="2" s="1"/>
  <c r="F655" i="2"/>
  <c r="H655" i="2" s="1"/>
  <c r="F656" i="2"/>
  <c r="H656" i="2" s="1"/>
  <c r="F657" i="2"/>
  <c r="H657" i="2" s="1"/>
  <c r="F658" i="2"/>
  <c r="H658" i="2" s="1"/>
  <c r="F659" i="2"/>
  <c r="H659" i="2" s="1"/>
  <c r="F660" i="2"/>
  <c r="H660" i="2" s="1"/>
  <c r="F661" i="2"/>
  <c r="H661" i="2" s="1"/>
  <c r="F662" i="2"/>
  <c r="H662" i="2" s="1"/>
  <c r="F663" i="2"/>
  <c r="H663" i="2" s="1"/>
  <c r="F664" i="2"/>
  <c r="H664" i="2" s="1"/>
  <c r="F665" i="2"/>
  <c r="H665" i="2" s="1"/>
  <c r="F666" i="2"/>
  <c r="H666" i="2" s="1"/>
  <c r="F667" i="2"/>
  <c r="H667" i="2" s="1"/>
  <c r="F668" i="2"/>
  <c r="H668" i="2" s="1"/>
  <c r="F669" i="2"/>
  <c r="H669" i="2" s="1"/>
  <c r="F670" i="2"/>
  <c r="H670" i="2" s="1"/>
  <c r="F671" i="2"/>
  <c r="H671" i="2" s="1"/>
  <c r="F672" i="2"/>
  <c r="H672" i="2" s="1"/>
  <c r="F673" i="2"/>
  <c r="H673" i="2" s="1"/>
  <c r="F674" i="2"/>
  <c r="H674" i="2" s="1"/>
  <c r="F675" i="2"/>
  <c r="H675" i="2" s="1"/>
  <c r="F676" i="2"/>
  <c r="H676" i="2" s="1"/>
  <c r="F677" i="2"/>
  <c r="H677" i="2" s="1"/>
  <c r="F678" i="2"/>
  <c r="H678" i="2" s="1"/>
  <c r="F679" i="2"/>
  <c r="H679" i="2" s="1"/>
  <c r="F680" i="2"/>
  <c r="H680" i="2" s="1"/>
  <c r="F681" i="2"/>
  <c r="H681" i="2" s="1"/>
  <c r="F682" i="2"/>
  <c r="H682" i="2" s="1"/>
  <c r="F683" i="2"/>
  <c r="H683" i="2" s="1"/>
  <c r="F684" i="2"/>
  <c r="H684" i="2" s="1"/>
  <c r="F685" i="2"/>
  <c r="H685" i="2" s="1"/>
  <c r="F686" i="2"/>
  <c r="H686" i="2" s="1"/>
  <c r="F687" i="2"/>
  <c r="H687" i="2" s="1"/>
  <c r="F688" i="2"/>
  <c r="H688" i="2" s="1"/>
  <c r="F689" i="2"/>
  <c r="H689" i="2" s="1"/>
  <c r="F690" i="2"/>
  <c r="H690" i="2" s="1"/>
  <c r="F691" i="2"/>
  <c r="H691" i="2" s="1"/>
  <c r="F692" i="2"/>
  <c r="H692" i="2" s="1"/>
  <c r="F693" i="2"/>
  <c r="H693" i="2" s="1"/>
  <c r="F694" i="2"/>
  <c r="H694" i="2" s="1"/>
  <c r="F695" i="2"/>
  <c r="H695" i="2" s="1"/>
  <c r="F696" i="2"/>
  <c r="H696" i="2" s="1"/>
  <c r="F697" i="2"/>
  <c r="H697" i="2" s="1"/>
  <c r="F698" i="2"/>
  <c r="H698" i="2" s="1"/>
  <c r="F699" i="2"/>
  <c r="H699" i="2" s="1"/>
  <c r="F700" i="2"/>
  <c r="H700" i="2" s="1"/>
  <c r="F701" i="2"/>
  <c r="H701" i="2" s="1"/>
  <c r="F702" i="2"/>
  <c r="H702" i="2" s="1"/>
  <c r="F703" i="2"/>
  <c r="H703" i="2" s="1"/>
  <c r="F704" i="2"/>
  <c r="H704" i="2" s="1"/>
  <c r="F705" i="2"/>
  <c r="H705" i="2" s="1"/>
  <c r="F706" i="2"/>
  <c r="H706" i="2" s="1"/>
  <c r="F707" i="2"/>
  <c r="H707" i="2" s="1"/>
  <c r="F708" i="2"/>
  <c r="H708" i="2" s="1"/>
  <c r="F709" i="2"/>
  <c r="H709" i="2" s="1"/>
  <c r="F710" i="2"/>
  <c r="H710" i="2" s="1"/>
  <c r="F711" i="2"/>
  <c r="H711" i="2" s="1"/>
  <c r="F712" i="2"/>
  <c r="H712" i="2" s="1"/>
  <c r="F713" i="2"/>
  <c r="H713" i="2" s="1"/>
  <c r="F714" i="2"/>
  <c r="H714" i="2" s="1"/>
  <c r="F715" i="2"/>
  <c r="H715" i="2" s="1"/>
  <c r="F716" i="2"/>
  <c r="H716" i="2" s="1"/>
  <c r="F717" i="2"/>
  <c r="H717" i="2" s="1"/>
  <c r="F718" i="2"/>
  <c r="H718" i="2" s="1"/>
  <c r="F719" i="2"/>
  <c r="H719" i="2" s="1"/>
  <c r="F720" i="2"/>
  <c r="H720" i="2" s="1"/>
  <c r="F721" i="2"/>
  <c r="H721" i="2" s="1"/>
  <c r="F722" i="2"/>
  <c r="H722" i="2" s="1"/>
  <c r="F723" i="2"/>
  <c r="H723" i="2" s="1"/>
  <c r="F724" i="2"/>
  <c r="H724" i="2" s="1"/>
  <c r="F725" i="2"/>
  <c r="H725" i="2" s="1"/>
  <c r="F726" i="2"/>
  <c r="H726" i="2" s="1"/>
  <c r="F727" i="2"/>
  <c r="H727" i="2" s="1"/>
  <c r="F728" i="2"/>
  <c r="H728" i="2" s="1"/>
  <c r="F729" i="2"/>
  <c r="H729" i="2" s="1"/>
  <c r="F730" i="2"/>
  <c r="H730" i="2" s="1"/>
  <c r="F731" i="2"/>
  <c r="H731" i="2" s="1"/>
  <c r="F732" i="2"/>
  <c r="H732" i="2" s="1"/>
  <c r="F733" i="2"/>
  <c r="H733" i="2" s="1"/>
  <c r="F734" i="2"/>
  <c r="H734" i="2" s="1"/>
  <c r="F735" i="2"/>
  <c r="H735" i="2" s="1"/>
  <c r="F736" i="2"/>
  <c r="H736" i="2" s="1"/>
  <c r="F737" i="2"/>
  <c r="H737" i="2" s="1"/>
  <c r="F738" i="2"/>
  <c r="H738" i="2" s="1"/>
  <c r="F739" i="2"/>
  <c r="H739" i="2" s="1"/>
  <c r="F740" i="2"/>
  <c r="H740" i="2" s="1"/>
  <c r="F741" i="2"/>
  <c r="H741" i="2" s="1"/>
  <c r="F742" i="2"/>
  <c r="H742" i="2" s="1"/>
  <c r="F743" i="2"/>
  <c r="H743" i="2" s="1"/>
  <c r="F744" i="2"/>
  <c r="H744" i="2" s="1"/>
  <c r="F745" i="2"/>
  <c r="H745" i="2" s="1"/>
  <c r="F746" i="2"/>
  <c r="H746" i="2" s="1"/>
  <c r="F747" i="2"/>
  <c r="H747" i="2" s="1"/>
  <c r="F748" i="2"/>
  <c r="H748" i="2" s="1"/>
  <c r="F749" i="2"/>
  <c r="H749" i="2" s="1"/>
  <c r="F750" i="2"/>
  <c r="H750" i="2" s="1"/>
  <c r="F751" i="2"/>
  <c r="H751" i="2" s="1"/>
  <c r="F752" i="2"/>
  <c r="H752" i="2" s="1"/>
  <c r="F753" i="2"/>
  <c r="H753" i="2" s="1"/>
  <c r="F754" i="2"/>
  <c r="H754" i="2" s="1"/>
  <c r="F755" i="2"/>
  <c r="H755" i="2" s="1"/>
  <c r="F756" i="2"/>
  <c r="H756" i="2" s="1"/>
  <c r="F757" i="2"/>
  <c r="H757" i="2" s="1"/>
  <c r="F758" i="2"/>
  <c r="H758" i="2" s="1"/>
  <c r="F759" i="2"/>
  <c r="H759" i="2" s="1"/>
  <c r="F760" i="2"/>
  <c r="H760" i="2" s="1"/>
  <c r="F761" i="2"/>
  <c r="H761" i="2" s="1"/>
  <c r="F762" i="2"/>
  <c r="H762" i="2" s="1"/>
  <c r="F763" i="2"/>
  <c r="H763" i="2" s="1"/>
  <c r="F764" i="2"/>
  <c r="H764" i="2" s="1"/>
  <c r="F765" i="2"/>
  <c r="H765" i="2" s="1"/>
  <c r="F766" i="2"/>
  <c r="H766" i="2" s="1"/>
  <c r="F767" i="2"/>
  <c r="H767" i="2" s="1"/>
  <c r="F768" i="2"/>
  <c r="H768" i="2" s="1"/>
  <c r="F769" i="2"/>
  <c r="H769" i="2" s="1"/>
  <c r="F770" i="2"/>
  <c r="H770" i="2" s="1"/>
  <c r="F771" i="2"/>
  <c r="H771" i="2" s="1"/>
  <c r="F772" i="2"/>
  <c r="H772" i="2" s="1"/>
  <c r="F773" i="2"/>
  <c r="H773" i="2" s="1"/>
  <c r="F774" i="2"/>
  <c r="H774" i="2" s="1"/>
  <c r="F775" i="2"/>
  <c r="H775" i="2" s="1"/>
  <c r="F776" i="2"/>
  <c r="H776" i="2" s="1"/>
  <c r="F777" i="2"/>
  <c r="H777" i="2" s="1"/>
  <c r="F778" i="2"/>
  <c r="H778" i="2" s="1"/>
  <c r="F779" i="2"/>
  <c r="H779" i="2" s="1"/>
  <c r="F780" i="2"/>
  <c r="H780" i="2" s="1"/>
  <c r="F781" i="2"/>
  <c r="H781" i="2" s="1"/>
  <c r="F782" i="2"/>
  <c r="H782" i="2" s="1"/>
  <c r="F783" i="2"/>
  <c r="H783" i="2" s="1"/>
  <c r="F784" i="2"/>
  <c r="H784" i="2" s="1"/>
  <c r="F785" i="2"/>
  <c r="H785" i="2" s="1"/>
  <c r="F786" i="2"/>
  <c r="H786" i="2" s="1"/>
  <c r="F787" i="2"/>
  <c r="H787" i="2" s="1"/>
  <c r="F788" i="2"/>
  <c r="H788" i="2" s="1"/>
  <c r="F789" i="2"/>
  <c r="H789" i="2" s="1"/>
  <c r="F790" i="2"/>
  <c r="H790" i="2" s="1"/>
  <c r="F791" i="2"/>
  <c r="H791" i="2" s="1"/>
  <c r="F792" i="2"/>
  <c r="H792" i="2" s="1"/>
  <c r="F793" i="2"/>
  <c r="H793" i="2" s="1"/>
  <c r="F794" i="2"/>
  <c r="H794" i="2" s="1"/>
  <c r="F795" i="2"/>
  <c r="H795" i="2" s="1"/>
  <c r="F796" i="2"/>
  <c r="H796" i="2" s="1"/>
  <c r="F797" i="2"/>
  <c r="H797" i="2" s="1"/>
  <c r="F798" i="2"/>
  <c r="H798" i="2" s="1"/>
  <c r="F799" i="2"/>
  <c r="H799" i="2" s="1"/>
  <c r="F800" i="2"/>
  <c r="H800" i="2" s="1"/>
  <c r="F801" i="2"/>
  <c r="H801" i="2" s="1"/>
  <c r="F802" i="2"/>
  <c r="H802" i="2" s="1"/>
  <c r="F803" i="2"/>
  <c r="H803" i="2" s="1"/>
  <c r="F804" i="2"/>
  <c r="H804" i="2" s="1"/>
  <c r="F805" i="2"/>
  <c r="H805" i="2" s="1"/>
  <c r="F806" i="2"/>
  <c r="H806" i="2" s="1"/>
  <c r="F807" i="2"/>
  <c r="H807" i="2" s="1"/>
  <c r="F808" i="2"/>
  <c r="H808" i="2" s="1"/>
  <c r="F809" i="2"/>
  <c r="H809" i="2" s="1"/>
  <c r="F810" i="2"/>
  <c r="H810" i="2" s="1"/>
  <c r="F811" i="2"/>
  <c r="H811" i="2" s="1"/>
  <c r="F812" i="2"/>
  <c r="H812" i="2" s="1"/>
  <c r="F813" i="2"/>
  <c r="H813" i="2" s="1"/>
  <c r="F814" i="2"/>
  <c r="H814" i="2" s="1"/>
  <c r="F815" i="2"/>
  <c r="H815" i="2" s="1"/>
  <c r="F816" i="2"/>
  <c r="H816" i="2" s="1"/>
  <c r="F817" i="2"/>
  <c r="H817" i="2" s="1"/>
  <c r="F818" i="2"/>
  <c r="H818" i="2" s="1"/>
  <c r="F819" i="2"/>
  <c r="H819" i="2" s="1"/>
  <c r="F820" i="2"/>
  <c r="H820" i="2" s="1"/>
  <c r="F821" i="2"/>
  <c r="H821" i="2" s="1"/>
  <c r="F822" i="2"/>
  <c r="H822" i="2" s="1"/>
  <c r="F823" i="2"/>
  <c r="H823" i="2" s="1"/>
  <c r="F824" i="2"/>
  <c r="H824" i="2" s="1"/>
  <c r="F825" i="2"/>
  <c r="H825" i="2" s="1"/>
  <c r="F826" i="2"/>
  <c r="H826" i="2" s="1"/>
  <c r="F827" i="2"/>
  <c r="H827" i="2" s="1"/>
  <c r="F828" i="2"/>
  <c r="H828" i="2" s="1"/>
  <c r="F829" i="2"/>
  <c r="H829" i="2" s="1"/>
  <c r="F830" i="2"/>
  <c r="H830" i="2" s="1"/>
  <c r="F831" i="2"/>
  <c r="H831" i="2" s="1"/>
  <c r="F832" i="2"/>
  <c r="H832" i="2" s="1"/>
  <c r="F833" i="2"/>
  <c r="H833" i="2" s="1"/>
  <c r="F834" i="2"/>
  <c r="H834" i="2" s="1"/>
  <c r="F835" i="2"/>
  <c r="H835" i="2" s="1"/>
  <c r="F836" i="2"/>
  <c r="H836" i="2" s="1"/>
  <c r="F837" i="2"/>
  <c r="H837" i="2" s="1"/>
  <c r="F838" i="2"/>
  <c r="H838" i="2" s="1"/>
  <c r="F839" i="2"/>
  <c r="H839" i="2" s="1"/>
  <c r="F840" i="2"/>
  <c r="H840" i="2" s="1"/>
  <c r="F841" i="2"/>
  <c r="H841" i="2" s="1"/>
  <c r="F842" i="2"/>
  <c r="H842" i="2" s="1"/>
  <c r="F843" i="2"/>
  <c r="H843" i="2" s="1"/>
  <c r="F844" i="2"/>
  <c r="H844" i="2" s="1"/>
  <c r="F845" i="2"/>
  <c r="H845" i="2" s="1"/>
  <c r="F846" i="2"/>
  <c r="H846" i="2" s="1"/>
  <c r="F847" i="2"/>
  <c r="H847" i="2" s="1"/>
  <c r="F848" i="2"/>
  <c r="H848" i="2" s="1"/>
  <c r="F849" i="2"/>
  <c r="H849" i="2" s="1"/>
  <c r="F850" i="2"/>
  <c r="H850" i="2" s="1"/>
  <c r="F851" i="2"/>
  <c r="H851" i="2" s="1"/>
  <c r="F852" i="2"/>
  <c r="H852" i="2" s="1"/>
  <c r="F853" i="2"/>
  <c r="H853" i="2" s="1"/>
  <c r="F854" i="2"/>
  <c r="H854" i="2" s="1"/>
  <c r="F855" i="2"/>
  <c r="H855" i="2" s="1"/>
  <c r="F856" i="2"/>
  <c r="H856" i="2" s="1"/>
  <c r="F857" i="2"/>
  <c r="H857" i="2" s="1"/>
  <c r="F858" i="2"/>
  <c r="H858" i="2" s="1"/>
  <c r="F859" i="2"/>
  <c r="H859" i="2" s="1"/>
  <c r="F860" i="2"/>
  <c r="H860" i="2" s="1"/>
  <c r="F861" i="2"/>
  <c r="H861" i="2" s="1"/>
  <c r="F862" i="2"/>
  <c r="H862" i="2" s="1"/>
  <c r="F863" i="2"/>
  <c r="H863" i="2" s="1"/>
  <c r="F864" i="2"/>
  <c r="H864" i="2" s="1"/>
  <c r="F865" i="2"/>
  <c r="H865" i="2" s="1"/>
  <c r="F866" i="2"/>
  <c r="H866" i="2" s="1"/>
  <c r="F867" i="2"/>
  <c r="H867" i="2" s="1"/>
  <c r="F868" i="2"/>
  <c r="H868" i="2" s="1"/>
  <c r="F869" i="2"/>
  <c r="H869" i="2" s="1"/>
  <c r="F870" i="2"/>
  <c r="H870" i="2" s="1"/>
  <c r="F871" i="2"/>
  <c r="H871" i="2" s="1"/>
  <c r="F872" i="2"/>
  <c r="H872" i="2" s="1"/>
  <c r="F873" i="2"/>
  <c r="H873" i="2" s="1"/>
  <c r="F874" i="2"/>
  <c r="H874" i="2" s="1"/>
  <c r="F875" i="2"/>
  <c r="H875" i="2" s="1"/>
  <c r="F876" i="2"/>
  <c r="H876" i="2" s="1"/>
  <c r="F877" i="2"/>
  <c r="H877" i="2" s="1"/>
  <c r="F878" i="2"/>
  <c r="H878" i="2" s="1"/>
  <c r="F879" i="2"/>
  <c r="H879" i="2" s="1"/>
  <c r="F880" i="2"/>
  <c r="H880" i="2" s="1"/>
  <c r="F881" i="2"/>
  <c r="H881" i="2" s="1"/>
  <c r="F882" i="2"/>
  <c r="H882" i="2" s="1"/>
  <c r="F883" i="2"/>
  <c r="H883" i="2" s="1"/>
  <c r="F884" i="2"/>
  <c r="H884" i="2" s="1"/>
  <c r="F885" i="2"/>
  <c r="H885" i="2" s="1"/>
  <c r="F886" i="2"/>
  <c r="H886" i="2" s="1"/>
  <c r="F887" i="2"/>
  <c r="H887" i="2" s="1"/>
  <c r="F888" i="2"/>
  <c r="H888" i="2" s="1"/>
  <c r="F889" i="2"/>
  <c r="H889" i="2" s="1"/>
  <c r="F890" i="2"/>
  <c r="H890" i="2" s="1"/>
  <c r="F891" i="2"/>
  <c r="H891" i="2" s="1"/>
  <c r="F892" i="2"/>
  <c r="H892" i="2" s="1"/>
  <c r="F893" i="2"/>
  <c r="H893" i="2" s="1"/>
  <c r="F894" i="2"/>
  <c r="H894" i="2" s="1"/>
  <c r="F895" i="2"/>
  <c r="H895" i="2" s="1"/>
  <c r="F896" i="2"/>
  <c r="H896" i="2" s="1"/>
  <c r="F897" i="2"/>
  <c r="H897" i="2" s="1"/>
  <c r="F898" i="2"/>
  <c r="H898" i="2" s="1"/>
  <c r="F899" i="2"/>
  <c r="H899" i="2" s="1"/>
  <c r="F900" i="2"/>
  <c r="H900" i="2" s="1"/>
  <c r="F901" i="2"/>
  <c r="H901" i="2" s="1"/>
  <c r="F902" i="2"/>
  <c r="H902" i="2" s="1"/>
  <c r="F903" i="2"/>
  <c r="H903" i="2" s="1"/>
  <c r="F904" i="2"/>
  <c r="H904" i="2" s="1"/>
  <c r="F905" i="2"/>
  <c r="H905" i="2" s="1"/>
  <c r="F906" i="2"/>
  <c r="H906" i="2" s="1"/>
  <c r="F907" i="2"/>
  <c r="H907" i="2" s="1"/>
  <c r="F908" i="2"/>
  <c r="H908" i="2" s="1"/>
  <c r="F909" i="2"/>
  <c r="H909" i="2" s="1"/>
  <c r="F910" i="2"/>
  <c r="H910" i="2" s="1"/>
  <c r="F911" i="2"/>
  <c r="H911" i="2" s="1"/>
  <c r="F912" i="2"/>
  <c r="H912" i="2" s="1"/>
  <c r="F913" i="2"/>
  <c r="H913" i="2" s="1"/>
  <c r="F914" i="2"/>
  <c r="H914" i="2" s="1"/>
  <c r="F915" i="2"/>
  <c r="H915" i="2" s="1"/>
  <c r="F916" i="2"/>
  <c r="H916" i="2" s="1"/>
  <c r="F917" i="2"/>
  <c r="H917" i="2" s="1"/>
  <c r="F918" i="2"/>
  <c r="H918" i="2" s="1"/>
  <c r="F919" i="2"/>
  <c r="H919" i="2" s="1"/>
  <c r="F920" i="2"/>
  <c r="H920" i="2" s="1"/>
  <c r="F921" i="2"/>
  <c r="H921" i="2" s="1"/>
  <c r="F922" i="2"/>
  <c r="H922" i="2" s="1"/>
  <c r="F923" i="2"/>
  <c r="H923" i="2" s="1"/>
  <c r="F924" i="2"/>
  <c r="H924" i="2" s="1"/>
  <c r="F925" i="2"/>
  <c r="H925" i="2" s="1"/>
  <c r="F926" i="2"/>
  <c r="H926" i="2" s="1"/>
  <c r="F927" i="2"/>
  <c r="H927" i="2" s="1"/>
  <c r="F928" i="2"/>
  <c r="H928" i="2" s="1"/>
  <c r="F929" i="2"/>
  <c r="H929" i="2" s="1"/>
  <c r="F930" i="2"/>
  <c r="H930" i="2" s="1"/>
  <c r="F931" i="2"/>
  <c r="H931" i="2" s="1"/>
  <c r="F932" i="2"/>
  <c r="H932" i="2" s="1"/>
  <c r="F933" i="2"/>
  <c r="H933" i="2" s="1"/>
  <c r="F934" i="2"/>
  <c r="H934" i="2" s="1"/>
  <c r="F935" i="2"/>
  <c r="H935" i="2" s="1"/>
  <c r="F936" i="2"/>
  <c r="H936" i="2" s="1"/>
  <c r="F937" i="2"/>
  <c r="H937" i="2" s="1"/>
  <c r="F938" i="2"/>
  <c r="H938" i="2" s="1"/>
  <c r="F939" i="2"/>
  <c r="H939" i="2" s="1"/>
  <c r="F940" i="2"/>
  <c r="H940" i="2" s="1"/>
  <c r="F941" i="2"/>
  <c r="H941" i="2" s="1"/>
  <c r="F942" i="2"/>
  <c r="H942" i="2" s="1"/>
  <c r="F943" i="2"/>
  <c r="H943" i="2" s="1"/>
  <c r="F944" i="2"/>
  <c r="H944" i="2" s="1"/>
  <c r="F945" i="2"/>
  <c r="H945" i="2" s="1"/>
  <c r="F946" i="2"/>
  <c r="H946" i="2" s="1"/>
  <c r="F947" i="2"/>
  <c r="H947" i="2" s="1"/>
  <c r="F948" i="2"/>
  <c r="H948" i="2" s="1"/>
  <c r="F949" i="2"/>
  <c r="H949" i="2" s="1"/>
  <c r="F950" i="2"/>
  <c r="H950" i="2" s="1"/>
  <c r="F951" i="2"/>
  <c r="H951" i="2" s="1"/>
  <c r="F952" i="2"/>
  <c r="H952" i="2" s="1"/>
  <c r="F953" i="2"/>
  <c r="H953" i="2" s="1"/>
  <c r="F954" i="2"/>
  <c r="H954" i="2" s="1"/>
  <c r="F955" i="2"/>
  <c r="H955" i="2" s="1"/>
  <c r="F956" i="2"/>
  <c r="H956" i="2" s="1"/>
  <c r="F957" i="2"/>
  <c r="H957" i="2" s="1"/>
  <c r="F958" i="2"/>
  <c r="H958" i="2" s="1"/>
  <c r="F959" i="2"/>
  <c r="H959" i="2" s="1"/>
  <c r="F960" i="2"/>
  <c r="H960" i="2" s="1"/>
  <c r="F961" i="2"/>
  <c r="H961" i="2" s="1"/>
  <c r="F962" i="2"/>
  <c r="H962" i="2" s="1"/>
  <c r="F963" i="2"/>
  <c r="H963" i="2" s="1"/>
  <c r="F964" i="2"/>
  <c r="H964" i="2" s="1"/>
  <c r="F965" i="2"/>
  <c r="H965" i="2" s="1"/>
  <c r="F966" i="2"/>
  <c r="H966" i="2" s="1"/>
  <c r="F967" i="2"/>
  <c r="H967" i="2" s="1"/>
  <c r="F968" i="2"/>
  <c r="H968" i="2" s="1"/>
  <c r="F969" i="2"/>
  <c r="H969" i="2" s="1"/>
  <c r="F970" i="2"/>
  <c r="H970" i="2" s="1"/>
  <c r="F971" i="2"/>
  <c r="H971" i="2" s="1"/>
  <c r="F972" i="2"/>
  <c r="H972" i="2" s="1"/>
  <c r="F973" i="2"/>
  <c r="H973" i="2" s="1"/>
  <c r="F974" i="2"/>
  <c r="H974" i="2" s="1"/>
  <c r="F975" i="2"/>
  <c r="H975" i="2" s="1"/>
  <c r="F976" i="2"/>
  <c r="H976" i="2" s="1"/>
  <c r="F977" i="2"/>
  <c r="H977" i="2" s="1"/>
  <c r="F978" i="2"/>
  <c r="H978" i="2" s="1"/>
  <c r="F979" i="2"/>
  <c r="H979" i="2" s="1"/>
  <c r="F980" i="2"/>
  <c r="H980" i="2" s="1"/>
  <c r="F981" i="2"/>
  <c r="H981" i="2" s="1"/>
  <c r="F982" i="2"/>
  <c r="H982" i="2" s="1"/>
  <c r="F983" i="2"/>
  <c r="H983" i="2" s="1"/>
  <c r="F984" i="2"/>
  <c r="H984" i="2" s="1"/>
  <c r="F985" i="2"/>
  <c r="H985" i="2" s="1"/>
  <c r="F986" i="2"/>
  <c r="H986" i="2" s="1"/>
  <c r="F987" i="2"/>
  <c r="H987" i="2" s="1"/>
  <c r="F988" i="2"/>
  <c r="H988" i="2" s="1"/>
  <c r="F989" i="2"/>
  <c r="H989" i="2" s="1"/>
  <c r="F990" i="2"/>
  <c r="H990" i="2" s="1"/>
  <c r="F991" i="2"/>
  <c r="H991" i="2" s="1"/>
  <c r="F992" i="2"/>
  <c r="H992" i="2" s="1"/>
  <c r="F993" i="2"/>
  <c r="H993" i="2" s="1"/>
  <c r="F994" i="2"/>
  <c r="H994" i="2" s="1"/>
  <c r="F995" i="2"/>
  <c r="H995" i="2" s="1"/>
  <c r="F996" i="2"/>
  <c r="H996" i="2" s="1"/>
  <c r="F997" i="2"/>
  <c r="H997" i="2" s="1"/>
  <c r="F998" i="2"/>
  <c r="H998" i="2" s="1"/>
  <c r="F999" i="2"/>
  <c r="H999" i="2" s="1"/>
  <c r="F1000" i="2"/>
  <c r="H1000" i="2" s="1"/>
  <c r="F1001" i="2"/>
  <c r="H1001" i="2" s="1"/>
  <c r="F1002" i="2"/>
  <c r="H1002" i="2" s="1"/>
  <c r="F1003" i="2"/>
  <c r="H1003" i="2" s="1"/>
  <c r="F1004" i="2"/>
  <c r="H1004" i="2" s="1"/>
  <c r="F1005" i="2"/>
  <c r="H1005" i="2" s="1"/>
  <c r="F1006" i="2"/>
  <c r="H1006" i="2" s="1"/>
  <c r="F1007" i="2"/>
  <c r="H1007" i="2" s="1"/>
  <c r="F1008" i="2"/>
  <c r="H1008" i="2" s="1"/>
  <c r="F1009" i="2"/>
  <c r="H1009" i="2" s="1"/>
  <c r="F1010" i="2"/>
  <c r="H1010" i="2" s="1"/>
  <c r="F1011" i="2"/>
  <c r="H1011" i="2" s="1"/>
  <c r="F1012" i="2"/>
  <c r="H1012" i="2" s="1"/>
  <c r="F1013" i="2"/>
  <c r="H1013" i="2" s="1"/>
  <c r="F1014" i="2"/>
  <c r="H1014" i="2" s="1"/>
  <c r="F1015" i="2"/>
  <c r="H1015" i="2" s="1"/>
  <c r="F1016" i="2"/>
  <c r="H1016" i="2" s="1"/>
  <c r="F1017" i="2"/>
  <c r="H1017" i="2" s="1"/>
  <c r="F1018" i="2"/>
  <c r="H1018" i="2" s="1"/>
  <c r="F2" i="2"/>
  <c r="H2" i="2" l="1"/>
  <c r="F1019" i="2"/>
  <c r="U2" i="3"/>
  <c r="T2" i="3"/>
  <c r="P98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2" i="2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2" i="3"/>
  <c r="I11" i="3"/>
  <c r="I3" i="3"/>
  <c r="I2" i="3"/>
  <c r="I4" i="3"/>
  <c r="I5" i="3"/>
  <c r="I6" i="3"/>
  <c r="I7" i="3"/>
  <c r="I8" i="3"/>
  <c r="I9" i="3"/>
  <c r="I10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</calcChain>
</file>

<file path=xl/sharedStrings.xml><?xml version="1.0" encoding="utf-8"?>
<sst xmlns="http://schemas.openxmlformats.org/spreadsheetml/2006/main" count="24854" uniqueCount="151">
  <si>
    <t>DDHH</t>
  </si>
  <si>
    <t>GEOTEC-01</t>
  </si>
  <si>
    <t>GEOTEC-02</t>
  </si>
  <si>
    <t>GEOTEC-03</t>
  </si>
  <si>
    <t>PZ-BS-01</t>
  </si>
  <si>
    <t>PZ-BS-03</t>
  </si>
  <si>
    <t>P24-01</t>
  </si>
  <si>
    <t>P24-02</t>
  </si>
  <si>
    <t>P24-03</t>
  </si>
  <si>
    <t>GEOTEC-04</t>
  </si>
  <si>
    <t>PPN-BS-DD01</t>
  </si>
  <si>
    <t>PPN-BS-DD02</t>
  </si>
  <si>
    <t>PPN-BS-DD03</t>
  </si>
  <si>
    <t>PPN-BS-DD04</t>
  </si>
  <si>
    <t>PPN-BS-DD05</t>
  </si>
  <si>
    <t>PPN-BS-DD06</t>
  </si>
  <si>
    <t>PPN-BS-DD07</t>
  </si>
  <si>
    <t>PPN-BS-DD08</t>
  </si>
  <si>
    <t>Lithology (Quimica SGS)</t>
  </si>
  <si>
    <t>From (m)</t>
  </si>
  <si>
    <t>To (m)</t>
  </si>
  <si>
    <t>RQD (%)</t>
  </si>
  <si>
    <t xml:space="preserve">Fracturas Totales </t>
  </si>
  <si>
    <t>Espaciamiento (mm)</t>
  </si>
  <si>
    <t>Suma de Condiciones Juntas</t>
  </si>
  <si>
    <t>Ratio89_Resistencia</t>
  </si>
  <si>
    <t>RMR76</t>
  </si>
  <si>
    <t>RMR89</t>
  </si>
  <si>
    <t>R0</t>
  </si>
  <si>
    <t>R3</t>
  </si>
  <si>
    <t>R4</t>
  </si>
  <si>
    <t>R2</t>
  </si>
  <si>
    <t>R1</t>
  </si>
  <si>
    <t>R5</t>
  </si>
  <si>
    <t>S5</t>
  </si>
  <si>
    <t>S4</t>
  </si>
  <si>
    <t>S6</t>
  </si>
  <si>
    <t>LITOMOD_01/07</t>
  </si>
  <si>
    <t>Material Classification</t>
  </si>
  <si>
    <t>CATEG_RESIS</t>
  </si>
  <si>
    <t>CATEG_RMR89</t>
  </si>
  <si>
    <t>CATEG_RQD</t>
  </si>
  <si>
    <t>RN RMR89</t>
  </si>
  <si>
    <t>RN RQD</t>
  </si>
  <si>
    <t>LIT_SGS</t>
  </si>
  <si>
    <t>RESISTENCIA</t>
  </si>
  <si>
    <t>CATEGORÍAS</t>
  </si>
  <si>
    <t>RNG RMR 89</t>
  </si>
  <si>
    <t>CATEGORIA</t>
  </si>
  <si>
    <t>S0</t>
  </si>
  <si>
    <t>0-20</t>
  </si>
  <si>
    <t>0%-25%</t>
  </si>
  <si>
    <t>S1</t>
  </si>
  <si>
    <t>20-30</t>
  </si>
  <si>
    <t>25%-50%</t>
  </si>
  <si>
    <t>S2</t>
  </si>
  <si>
    <t>30-40</t>
  </si>
  <si>
    <t>50%-75%</t>
  </si>
  <si>
    <t>S3</t>
  </si>
  <si>
    <t>40-50</t>
  </si>
  <si>
    <t>75%-90%</t>
  </si>
  <si>
    <t>50-60</t>
  </si>
  <si>
    <t>90%-100%</t>
  </si>
  <si>
    <t>60-70</t>
  </si>
  <si>
    <t>70-80</t>
  </si>
  <si>
    <t>80-100</t>
  </si>
  <si>
    <t>R6</t>
  </si>
  <si>
    <t>RNG RQD</t>
  </si>
  <si>
    <t>RNG ESP</t>
  </si>
  <si>
    <t>RNG JC89</t>
  </si>
  <si>
    <t>RNG RMR89</t>
  </si>
  <si>
    <t>LITOMOD_01/07_FLAG</t>
  </si>
  <si>
    <t>Fe2O3 RNG</t>
  </si>
  <si>
    <t>SiO2 RNG</t>
  </si>
  <si>
    <t>MgO RNG</t>
  </si>
  <si>
    <t>CATEGORIA FE2O3</t>
  </si>
  <si>
    <t>CATEGORIA SIO2</t>
  </si>
  <si>
    <t>CATEGORIA MGO</t>
  </si>
  <si>
    <t>40%-50%</t>
  </si>
  <si>
    <t>20%-30%</t>
  </si>
  <si>
    <t>0%-10%</t>
  </si>
  <si>
    <t>50%-60%</t>
  </si>
  <si>
    <t>60%-70%</t>
  </si>
  <si>
    <t>10%-20%</t>
  </si>
  <si>
    <t>80%-90%</t>
  </si>
  <si>
    <t>70%-80%</t>
  </si>
  <si>
    <t>30%-40%</t>
  </si>
  <si>
    <t>LONGITUD (m)</t>
  </si>
  <si>
    <t>PROFUNDIDAD (m)</t>
  </si>
  <si>
    <t>RMR 89</t>
  </si>
  <si>
    <t>ESPACIAMIENTO (mm)</t>
  </si>
  <si>
    <t>Metraje (m)</t>
  </si>
  <si>
    <t>Contar</t>
  </si>
  <si>
    <t>Min</t>
  </si>
  <si>
    <t>Promedio</t>
  </si>
  <si>
    <t>Max</t>
  </si>
  <si>
    <t>Desviación P</t>
  </si>
  <si>
    <t>Desviación M</t>
  </si>
  <si>
    <t>Etiquetas de fila</t>
  </si>
  <si>
    <t>Total general</t>
  </si>
  <si>
    <t>Etiquetas de columna</t>
  </si>
  <si>
    <t>0mm-60 mm</t>
  </si>
  <si>
    <t>200mm-600 mm</t>
  </si>
  <si>
    <t>600mm-2000 mm</t>
  </si>
  <si>
    <t>60mm-200 mm</t>
  </si>
  <si>
    <t>0-10</t>
  </si>
  <si>
    <t>10-20</t>
  </si>
  <si>
    <t>20-25</t>
  </si>
  <si>
    <t>Cuenta de LONGITUD (m)</t>
  </si>
  <si>
    <t>FRECUENCIA DE FRACTURAS</t>
  </si>
  <si>
    <t>Longitud recuperada (m)</t>
  </si>
  <si>
    <t>TCR (%)</t>
  </si>
  <si>
    <t>Meteorización</t>
  </si>
  <si>
    <t>W4</t>
  </si>
  <si>
    <t>W3</t>
  </si>
  <si>
    <t>W2</t>
  </si>
  <si>
    <t>W1</t>
  </si>
  <si>
    <t>CATEG_MET</t>
  </si>
  <si>
    <t>FE2O3</t>
  </si>
  <si>
    <t>MGO</t>
  </si>
  <si>
    <t>SIO2</t>
  </si>
  <si>
    <t>Datos</t>
  </si>
  <si>
    <t>D.E.</t>
  </si>
  <si>
    <t>CV</t>
  </si>
  <si>
    <t>Cuenta de RMR89</t>
  </si>
  <si>
    <t>-</t>
  </si>
  <si>
    <t>(Varios elementos)</t>
  </si>
  <si>
    <t>Diferencia</t>
  </si>
  <si>
    <t>Suma de Diferencia</t>
  </si>
  <si>
    <t>Mín. de RMR89</t>
  </si>
  <si>
    <t>Máx. de RMR89_2</t>
  </si>
  <si>
    <t>Promedio de RMR89_3</t>
  </si>
  <si>
    <t>Desvest de RMR89_4</t>
  </si>
  <si>
    <t>Litología</t>
  </si>
  <si>
    <t>Cantidad</t>
  </si>
  <si>
    <t>Mínimo</t>
  </si>
  <si>
    <t>Máximo</t>
  </si>
  <si>
    <t>Media</t>
  </si>
  <si>
    <t>Desv. Estándar</t>
  </si>
  <si>
    <t>Lito 10</t>
  </si>
  <si>
    <t>Lito 11</t>
  </si>
  <si>
    <t>Lito 20</t>
  </si>
  <si>
    <t>Lito 30</t>
  </si>
  <si>
    <t>Lito 40</t>
  </si>
  <si>
    <t>Lito 50</t>
  </si>
  <si>
    <t>Lito 60</t>
  </si>
  <si>
    <t>Lito 70</t>
  </si>
  <si>
    <t>Cuartil 25</t>
  </si>
  <si>
    <t>Cuartil 50</t>
  </si>
  <si>
    <t>Cuartil 75</t>
  </si>
  <si>
    <t>Cuenta de Material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</si>
</sst>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1" fillId="4" borderId="3" xfId="0" applyFont="1" applyFill="1" applyBorder="1" applyAlignment="1">
      <alignment horizontal="left"/>
    </xf>
    <xf numFmtId="0" fontId="1" fillId="4" borderId="2" xfId="0" applyFont="1" applyFill="1" applyBorder="1"/>
    <xf numFmtId="10" fontId="0" fillId="0" borderId="0" xfId="0" applyNumberFormat="1"/>
    <xf numFmtId="10" fontId="1" fillId="4" borderId="3" xfId="0" applyNumberFormat="1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1" fillId="4" borderId="3" xfId="0" applyNumberFormat="1" applyFont="1" applyFill="1" applyBorder="1"/>
    <xf numFmtId="16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colors>
    <mruColors>
      <color rgb="FFFF00FF"/>
      <color rgb="FFFFCC99"/>
      <color rgb="FFFF33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GRÁFICA</a:t>
            </a:r>
            <a:r>
              <a:rPr lang="es-PE" baseline="0"/>
              <a:t> RMR89  VS RATIO DE RESISTENCIA 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TALADROS_ESD!$AK$1</c:f>
              <c:strCache>
                <c:ptCount val="1"/>
                <c:pt idx="0">
                  <c:v>Ratio89_Resistencia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TALADROS_ESD!$AJ$2:$AJ$1018</c:f>
              <c:numCache>
                <c:formatCode>General</c:formatCode>
                <c:ptCount val="4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28</c:v>
                </c:pt>
                <c:pt idx="5">
                  <c:v>35</c:v>
                </c:pt>
                <c:pt idx="6">
                  <c:v>35</c:v>
                </c:pt>
                <c:pt idx="7">
                  <c:v>40</c:v>
                </c:pt>
                <c:pt idx="8">
                  <c:v>40</c:v>
                </c:pt>
                <c:pt idx="9">
                  <c:v>44</c:v>
                </c:pt>
                <c:pt idx="10">
                  <c:v>45</c:v>
                </c:pt>
                <c:pt idx="11">
                  <c:v>42</c:v>
                </c:pt>
                <c:pt idx="12">
                  <c:v>38</c:v>
                </c:pt>
                <c:pt idx="13">
                  <c:v>35</c:v>
                </c:pt>
                <c:pt idx="14">
                  <c:v>28</c:v>
                </c:pt>
                <c:pt idx="15">
                  <c:v>27</c:v>
                </c:pt>
                <c:pt idx="16">
                  <c:v>35</c:v>
                </c:pt>
                <c:pt idx="17">
                  <c:v>38</c:v>
                </c:pt>
                <c:pt idx="18">
                  <c:v>28</c:v>
                </c:pt>
                <c:pt idx="19">
                  <c:v>33</c:v>
                </c:pt>
                <c:pt idx="20">
                  <c:v>30</c:v>
                </c:pt>
                <c:pt idx="21">
                  <c:v>29</c:v>
                </c:pt>
                <c:pt idx="22">
                  <c:v>37</c:v>
                </c:pt>
                <c:pt idx="23">
                  <c:v>45</c:v>
                </c:pt>
                <c:pt idx="24">
                  <c:v>27</c:v>
                </c:pt>
                <c:pt idx="25">
                  <c:v>30</c:v>
                </c:pt>
                <c:pt idx="26">
                  <c:v>45</c:v>
                </c:pt>
                <c:pt idx="27">
                  <c:v>31</c:v>
                </c:pt>
                <c:pt idx="28">
                  <c:v>44</c:v>
                </c:pt>
                <c:pt idx="29">
                  <c:v>44</c:v>
                </c:pt>
                <c:pt idx="30">
                  <c:v>43</c:v>
                </c:pt>
                <c:pt idx="31">
                  <c:v>26</c:v>
                </c:pt>
                <c:pt idx="32">
                  <c:v>45</c:v>
                </c:pt>
                <c:pt idx="33">
                  <c:v>30</c:v>
                </c:pt>
                <c:pt idx="34">
                  <c:v>46</c:v>
                </c:pt>
                <c:pt idx="35">
                  <c:v>49</c:v>
                </c:pt>
                <c:pt idx="36">
                  <c:v>35</c:v>
                </c:pt>
                <c:pt idx="37">
                  <c:v>45</c:v>
                </c:pt>
                <c:pt idx="38">
                  <c:v>46</c:v>
                </c:pt>
                <c:pt idx="39">
                  <c:v>39</c:v>
                </c:pt>
              </c:numCache>
            </c:numRef>
          </c:xVal>
          <c:yVal>
            <c:numRef>
              <c:f>TALADROS_ESD!$AK$2:$AK$1018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0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0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D-4539-9A90-1F17E2552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35504"/>
        <c:axId val="481021776"/>
      </c:scatterChart>
      <c:valAx>
        <c:axId val="48103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RMR89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21776"/>
        <c:crosses val="autoZero"/>
        <c:crossBetween val="midCat"/>
      </c:valAx>
      <c:valAx>
        <c:axId val="4810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RATIO DE 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3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GRÁFICA</a:t>
            </a:r>
            <a:r>
              <a:rPr lang="en-US" baseline="0"/>
              <a:t> RMR89 VS </a:t>
            </a:r>
            <a:r>
              <a:rPr lang="en-US"/>
              <a:t>RQD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TALADROS_ESD!$AH$1</c:f>
              <c:strCache>
                <c:ptCount val="1"/>
                <c:pt idx="0">
                  <c:v>RQD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TALADROS_ESD!$AG$2:$AG$1018</c:f>
              <c:numCache>
                <c:formatCode>General</c:formatCode>
                <c:ptCount val="4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28</c:v>
                </c:pt>
                <c:pt idx="5">
                  <c:v>35</c:v>
                </c:pt>
                <c:pt idx="6">
                  <c:v>35</c:v>
                </c:pt>
                <c:pt idx="7">
                  <c:v>40</c:v>
                </c:pt>
                <c:pt idx="8">
                  <c:v>40</c:v>
                </c:pt>
                <c:pt idx="9">
                  <c:v>44</c:v>
                </c:pt>
                <c:pt idx="10">
                  <c:v>45</c:v>
                </c:pt>
                <c:pt idx="11">
                  <c:v>42</c:v>
                </c:pt>
                <c:pt idx="12">
                  <c:v>38</c:v>
                </c:pt>
                <c:pt idx="13">
                  <c:v>35</c:v>
                </c:pt>
                <c:pt idx="14">
                  <c:v>28</c:v>
                </c:pt>
                <c:pt idx="15">
                  <c:v>27</c:v>
                </c:pt>
                <c:pt idx="16">
                  <c:v>35</c:v>
                </c:pt>
                <c:pt idx="17">
                  <c:v>38</c:v>
                </c:pt>
                <c:pt idx="18">
                  <c:v>28</c:v>
                </c:pt>
                <c:pt idx="19">
                  <c:v>33</c:v>
                </c:pt>
                <c:pt idx="20">
                  <c:v>30</c:v>
                </c:pt>
                <c:pt idx="21">
                  <c:v>29</c:v>
                </c:pt>
                <c:pt idx="22">
                  <c:v>37</c:v>
                </c:pt>
                <c:pt idx="23">
                  <c:v>45</c:v>
                </c:pt>
                <c:pt idx="24">
                  <c:v>27</c:v>
                </c:pt>
                <c:pt idx="25">
                  <c:v>30</c:v>
                </c:pt>
                <c:pt idx="26">
                  <c:v>45</c:v>
                </c:pt>
                <c:pt idx="27">
                  <c:v>31</c:v>
                </c:pt>
                <c:pt idx="28">
                  <c:v>44</c:v>
                </c:pt>
                <c:pt idx="29">
                  <c:v>44</c:v>
                </c:pt>
                <c:pt idx="30">
                  <c:v>43</c:v>
                </c:pt>
                <c:pt idx="31">
                  <c:v>26</c:v>
                </c:pt>
                <c:pt idx="32">
                  <c:v>45</c:v>
                </c:pt>
                <c:pt idx="33">
                  <c:v>30</c:v>
                </c:pt>
                <c:pt idx="34">
                  <c:v>46</c:v>
                </c:pt>
                <c:pt idx="35">
                  <c:v>49</c:v>
                </c:pt>
                <c:pt idx="36">
                  <c:v>35</c:v>
                </c:pt>
                <c:pt idx="37">
                  <c:v>45</c:v>
                </c:pt>
                <c:pt idx="38">
                  <c:v>46</c:v>
                </c:pt>
                <c:pt idx="39">
                  <c:v>39</c:v>
                </c:pt>
              </c:numCache>
            </c:numRef>
          </c:xVal>
          <c:yVal>
            <c:numRef>
              <c:f>TALADROS_ESD!$AH$2:$AH$1018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16.428571428571427</c:v>
                </c:pt>
                <c:pt idx="5">
                  <c:v>0</c:v>
                </c:pt>
                <c:pt idx="6">
                  <c:v>0</c:v>
                </c:pt>
                <c:pt idx="7">
                  <c:v>14.444444444444441</c:v>
                </c:pt>
                <c:pt idx="8">
                  <c:v>8.3333333333333321</c:v>
                </c:pt>
                <c:pt idx="9">
                  <c:v>33.333333333333357</c:v>
                </c:pt>
                <c:pt idx="10">
                  <c:v>38</c:v>
                </c:pt>
                <c:pt idx="11">
                  <c:v>27.200000000000003</c:v>
                </c:pt>
                <c:pt idx="12">
                  <c:v>31.333333333333329</c:v>
                </c:pt>
                <c:pt idx="13">
                  <c:v>21.249999999999982</c:v>
                </c:pt>
                <c:pt idx="14">
                  <c:v>0</c:v>
                </c:pt>
                <c:pt idx="15">
                  <c:v>0</c:v>
                </c:pt>
                <c:pt idx="16">
                  <c:v>28.000000000000004</c:v>
                </c:pt>
                <c:pt idx="17">
                  <c:v>26.363636363636417</c:v>
                </c:pt>
                <c:pt idx="18">
                  <c:v>0</c:v>
                </c:pt>
                <c:pt idx="19">
                  <c:v>14.285714285714302</c:v>
                </c:pt>
                <c:pt idx="20">
                  <c:v>0</c:v>
                </c:pt>
                <c:pt idx="21">
                  <c:v>0</c:v>
                </c:pt>
                <c:pt idx="22">
                  <c:v>36.666666666667012</c:v>
                </c:pt>
                <c:pt idx="23">
                  <c:v>73.333333333333158</c:v>
                </c:pt>
                <c:pt idx="24">
                  <c:v>8.3333333333333393</c:v>
                </c:pt>
                <c:pt idx="25">
                  <c:v>14.999999999999986</c:v>
                </c:pt>
                <c:pt idx="26">
                  <c:v>36.470588235294052</c:v>
                </c:pt>
                <c:pt idx="27">
                  <c:v>23.076923076923126</c:v>
                </c:pt>
                <c:pt idx="28">
                  <c:v>36.666666666666579</c:v>
                </c:pt>
                <c:pt idx="29">
                  <c:v>35.555555555555614</c:v>
                </c:pt>
                <c:pt idx="30">
                  <c:v>39.999999999999979</c:v>
                </c:pt>
                <c:pt idx="31">
                  <c:v>0</c:v>
                </c:pt>
                <c:pt idx="32">
                  <c:v>38.823529411764639</c:v>
                </c:pt>
                <c:pt idx="33">
                  <c:v>0</c:v>
                </c:pt>
                <c:pt idx="34">
                  <c:v>53.846153846153378</c:v>
                </c:pt>
                <c:pt idx="35">
                  <c:v>60</c:v>
                </c:pt>
                <c:pt idx="36">
                  <c:v>33</c:v>
                </c:pt>
                <c:pt idx="37">
                  <c:v>50</c:v>
                </c:pt>
                <c:pt idx="38">
                  <c:v>38</c:v>
                </c:pt>
                <c:pt idx="3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C5-40A0-94F6-23EB9CADB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18448"/>
        <c:axId val="481010960"/>
      </c:scatterChart>
      <c:valAx>
        <c:axId val="48101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RMR89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10960"/>
        <c:crosses val="autoZero"/>
        <c:crossBetween val="midCat"/>
      </c:valAx>
      <c:valAx>
        <c:axId val="4810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RQD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1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RMR89 VS CONDICIÓN</a:t>
            </a:r>
            <a:r>
              <a:rPr lang="en-US" baseline="0"/>
              <a:t> DE JUNTAS </a:t>
            </a:r>
            <a:r>
              <a:rPr lang="en-US"/>
              <a:t>(JC</a:t>
            </a:r>
            <a:r>
              <a:rPr lang="en-US" baseline="0"/>
              <a:t> 89)</a:t>
            </a:r>
            <a:endParaRPr lang="en-US"/>
          </a:p>
        </c:rich>
      </c:tx>
      <c:layout>
        <c:manualLayout>
          <c:xMode val="edge"/>
          <c:yMode val="edge"/>
          <c:x val="0.31032155365903819"/>
          <c:y val="1.6091988394508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TALADROS_ESD!$AN$1</c:f>
              <c:strCache>
                <c:ptCount val="1"/>
                <c:pt idx="0">
                  <c:v>Suma de Condiciones Juntas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TALADROS_ESD!$AM$2:$AM$1018</c:f>
              <c:numCache>
                <c:formatCode>General</c:formatCode>
                <c:ptCount val="4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28</c:v>
                </c:pt>
                <c:pt idx="5">
                  <c:v>35</c:v>
                </c:pt>
                <c:pt idx="6">
                  <c:v>35</c:v>
                </c:pt>
                <c:pt idx="7">
                  <c:v>40</c:v>
                </c:pt>
                <c:pt idx="8">
                  <c:v>40</c:v>
                </c:pt>
                <c:pt idx="9">
                  <c:v>44</c:v>
                </c:pt>
                <c:pt idx="10">
                  <c:v>45</c:v>
                </c:pt>
                <c:pt idx="11">
                  <c:v>42</c:v>
                </c:pt>
                <c:pt idx="12">
                  <c:v>38</c:v>
                </c:pt>
                <c:pt idx="13">
                  <c:v>35</c:v>
                </c:pt>
                <c:pt idx="14">
                  <c:v>28</c:v>
                </c:pt>
                <c:pt idx="15">
                  <c:v>27</c:v>
                </c:pt>
                <c:pt idx="16">
                  <c:v>35</c:v>
                </c:pt>
                <c:pt idx="17">
                  <c:v>38</c:v>
                </c:pt>
                <c:pt idx="18">
                  <c:v>28</c:v>
                </c:pt>
                <c:pt idx="19">
                  <c:v>33</c:v>
                </c:pt>
                <c:pt idx="20">
                  <c:v>30</c:v>
                </c:pt>
                <c:pt idx="21">
                  <c:v>29</c:v>
                </c:pt>
                <c:pt idx="22">
                  <c:v>37</c:v>
                </c:pt>
                <c:pt idx="23">
                  <c:v>45</c:v>
                </c:pt>
                <c:pt idx="24">
                  <c:v>27</c:v>
                </c:pt>
                <c:pt idx="25">
                  <c:v>30</c:v>
                </c:pt>
                <c:pt idx="26">
                  <c:v>45</c:v>
                </c:pt>
                <c:pt idx="27">
                  <c:v>31</c:v>
                </c:pt>
                <c:pt idx="28">
                  <c:v>44</c:v>
                </c:pt>
                <c:pt idx="29">
                  <c:v>44</c:v>
                </c:pt>
                <c:pt idx="30">
                  <c:v>43</c:v>
                </c:pt>
                <c:pt idx="31">
                  <c:v>26</c:v>
                </c:pt>
                <c:pt idx="32">
                  <c:v>45</c:v>
                </c:pt>
                <c:pt idx="33">
                  <c:v>30</c:v>
                </c:pt>
                <c:pt idx="34">
                  <c:v>46</c:v>
                </c:pt>
                <c:pt idx="35">
                  <c:v>49</c:v>
                </c:pt>
                <c:pt idx="36">
                  <c:v>35</c:v>
                </c:pt>
                <c:pt idx="37">
                  <c:v>45</c:v>
                </c:pt>
                <c:pt idx="38">
                  <c:v>46</c:v>
                </c:pt>
                <c:pt idx="39">
                  <c:v>39</c:v>
                </c:pt>
              </c:numCache>
            </c:numRef>
          </c:xVal>
          <c:yVal>
            <c:numRef>
              <c:f>TALADROS_ESD!$AN$2:$AN$1018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4</c:v>
                </c:pt>
                <c:pt idx="25">
                  <c:v>4</c:v>
                </c:pt>
                <c:pt idx="26">
                  <c:v>9</c:v>
                </c:pt>
                <c:pt idx="27">
                  <c:v>4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4</c:v>
                </c:pt>
                <c:pt idx="32">
                  <c:v>9</c:v>
                </c:pt>
                <c:pt idx="33">
                  <c:v>4</c:v>
                </c:pt>
                <c:pt idx="34">
                  <c:v>9</c:v>
                </c:pt>
                <c:pt idx="35">
                  <c:v>9</c:v>
                </c:pt>
                <c:pt idx="36">
                  <c:v>4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2-4506-899D-06C51FA3B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59216"/>
        <c:axId val="481047984"/>
      </c:scatterChart>
      <c:valAx>
        <c:axId val="48105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RMR89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47984"/>
        <c:crosses val="autoZero"/>
        <c:crossBetween val="midCat"/>
      </c:valAx>
      <c:valAx>
        <c:axId val="48104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CONDICIÓN DE JUNTAS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5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TALADROS_ESD!$AQ$1</c:f>
              <c:strCache>
                <c:ptCount val="1"/>
                <c:pt idx="0">
                  <c:v>Espaciamiento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TALADROS_ESD!$AP$2:$AP$1018</c:f>
              <c:numCache>
                <c:formatCode>General</c:formatCode>
                <c:ptCount val="4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28</c:v>
                </c:pt>
                <c:pt idx="5">
                  <c:v>35</c:v>
                </c:pt>
                <c:pt idx="6">
                  <c:v>35</c:v>
                </c:pt>
                <c:pt idx="7">
                  <c:v>40</c:v>
                </c:pt>
                <c:pt idx="8">
                  <c:v>40</c:v>
                </c:pt>
                <c:pt idx="9">
                  <c:v>44</c:v>
                </c:pt>
                <c:pt idx="10">
                  <c:v>45</c:v>
                </c:pt>
                <c:pt idx="11">
                  <c:v>42</c:v>
                </c:pt>
                <c:pt idx="12">
                  <c:v>38</c:v>
                </c:pt>
                <c:pt idx="13">
                  <c:v>35</c:v>
                </c:pt>
                <c:pt idx="14">
                  <c:v>28</c:v>
                </c:pt>
                <c:pt idx="15">
                  <c:v>27</c:v>
                </c:pt>
                <c:pt idx="16">
                  <c:v>35</c:v>
                </c:pt>
                <c:pt idx="17">
                  <c:v>38</c:v>
                </c:pt>
                <c:pt idx="18">
                  <c:v>28</c:v>
                </c:pt>
                <c:pt idx="19">
                  <c:v>33</c:v>
                </c:pt>
                <c:pt idx="20">
                  <c:v>30</c:v>
                </c:pt>
                <c:pt idx="21">
                  <c:v>29</c:v>
                </c:pt>
                <c:pt idx="22">
                  <c:v>37</c:v>
                </c:pt>
                <c:pt idx="23">
                  <c:v>45</c:v>
                </c:pt>
                <c:pt idx="24">
                  <c:v>27</c:v>
                </c:pt>
                <c:pt idx="25">
                  <c:v>30</c:v>
                </c:pt>
                <c:pt idx="26">
                  <c:v>45</c:v>
                </c:pt>
                <c:pt idx="27">
                  <c:v>31</c:v>
                </c:pt>
                <c:pt idx="28">
                  <c:v>44</c:v>
                </c:pt>
                <c:pt idx="29">
                  <c:v>44</c:v>
                </c:pt>
                <c:pt idx="30">
                  <c:v>43</c:v>
                </c:pt>
                <c:pt idx="31">
                  <c:v>26</c:v>
                </c:pt>
                <c:pt idx="32">
                  <c:v>45</c:v>
                </c:pt>
                <c:pt idx="33">
                  <c:v>30</c:v>
                </c:pt>
                <c:pt idx="34">
                  <c:v>46</c:v>
                </c:pt>
                <c:pt idx="35">
                  <c:v>49</c:v>
                </c:pt>
                <c:pt idx="36">
                  <c:v>35</c:v>
                </c:pt>
                <c:pt idx="37">
                  <c:v>45</c:v>
                </c:pt>
                <c:pt idx="38">
                  <c:v>46</c:v>
                </c:pt>
                <c:pt idx="39">
                  <c:v>39</c:v>
                </c:pt>
              </c:numCache>
            </c:numRef>
          </c:xVal>
          <c:yVal>
            <c:numRef>
              <c:f>TALADROS_ESD!$AQ$2:$AQ$1018</c:f>
              <c:numCache>
                <c:formatCode>General</c:formatCode>
                <c:ptCount val="40"/>
                <c:pt idx="0">
                  <c:v>46.666666666666664</c:v>
                </c:pt>
                <c:pt idx="1">
                  <c:v>46.666666666666664</c:v>
                </c:pt>
                <c:pt idx="2">
                  <c:v>46.666666666666679</c:v>
                </c:pt>
                <c:pt idx="3">
                  <c:v>46.66666666666665</c:v>
                </c:pt>
                <c:pt idx="4">
                  <c:v>107.69230769230772</c:v>
                </c:pt>
                <c:pt idx="5">
                  <c:v>46.666666666666679</c:v>
                </c:pt>
                <c:pt idx="6">
                  <c:v>63.636363636363576</c:v>
                </c:pt>
                <c:pt idx="7">
                  <c:v>128.57142857142861</c:v>
                </c:pt>
                <c:pt idx="8">
                  <c:v>120.00000000000003</c:v>
                </c:pt>
                <c:pt idx="9">
                  <c:v>166.66666666666657</c:v>
                </c:pt>
                <c:pt idx="10">
                  <c:v>200</c:v>
                </c:pt>
                <c:pt idx="11">
                  <c:v>138.88888888888889</c:v>
                </c:pt>
                <c:pt idx="12">
                  <c:v>214.28571428571428</c:v>
                </c:pt>
                <c:pt idx="13">
                  <c:v>123.07692307692318</c:v>
                </c:pt>
                <c:pt idx="14">
                  <c:v>57.499999999999929</c:v>
                </c:pt>
                <c:pt idx="15">
                  <c:v>28.571428571428637</c:v>
                </c:pt>
                <c:pt idx="16">
                  <c:v>71.428571428571431</c:v>
                </c:pt>
                <c:pt idx="17">
                  <c:v>99.999999999999815</c:v>
                </c:pt>
                <c:pt idx="18">
                  <c:v>26.470588235294287</c:v>
                </c:pt>
                <c:pt idx="19">
                  <c:v>77.7777777777777</c:v>
                </c:pt>
                <c:pt idx="20">
                  <c:v>76.92307692307692</c:v>
                </c:pt>
                <c:pt idx="21">
                  <c:v>61.53846153846159</c:v>
                </c:pt>
                <c:pt idx="22">
                  <c:v>49.999999999999524</c:v>
                </c:pt>
                <c:pt idx="23">
                  <c:v>100.00000000000023</c:v>
                </c:pt>
                <c:pt idx="24">
                  <c:v>59.999999999999964</c:v>
                </c:pt>
                <c:pt idx="25">
                  <c:v>133.33333333333346</c:v>
                </c:pt>
                <c:pt idx="26">
                  <c:v>170.00000000000028</c:v>
                </c:pt>
                <c:pt idx="27">
                  <c:v>81.249999999999829</c:v>
                </c:pt>
                <c:pt idx="28">
                  <c:v>128.57142857142887</c:v>
                </c:pt>
                <c:pt idx="29">
                  <c:v>149.99999999999977</c:v>
                </c:pt>
                <c:pt idx="30">
                  <c:v>108.33333333333339</c:v>
                </c:pt>
                <c:pt idx="31">
                  <c:v>78.571428571428427</c:v>
                </c:pt>
                <c:pt idx="32">
                  <c:v>188.8888888888892</c:v>
                </c:pt>
                <c:pt idx="33">
                  <c:v>79.999999999999716</c:v>
                </c:pt>
                <c:pt idx="34">
                  <c:v>108.33333333333428</c:v>
                </c:pt>
                <c:pt idx="35">
                  <c:v>200</c:v>
                </c:pt>
                <c:pt idx="36">
                  <c:v>181.81818181818181</c:v>
                </c:pt>
                <c:pt idx="37">
                  <c:v>100</c:v>
                </c:pt>
                <c:pt idx="38">
                  <c:v>250</c:v>
                </c:pt>
                <c:pt idx="39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E-4DA2-9C8F-6390B0418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67952"/>
        <c:axId val="481065456"/>
      </c:scatterChart>
      <c:valAx>
        <c:axId val="48106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RMR89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65456"/>
        <c:crosses val="autoZero"/>
        <c:crossBetween val="midCat"/>
      </c:valAx>
      <c:valAx>
        <c:axId val="4810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ESPACIAMIENTO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6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PARÁMETRO</a:t>
            </a:r>
            <a:r>
              <a:rPr lang="es-PE" baseline="0"/>
              <a:t> DE RESISTENCIA DE LAS ROCAS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TALADROS_ESD!$AT$70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TALADROS_ESD!$AU$70:$AZ$70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E50-4096-9968-FF4662C318CF}"/>
            </c:ext>
          </c:extLst>
        </c:ser>
        <c:ser>
          <c:idx val="2"/>
          <c:order val="1"/>
          <c:tx>
            <c:strRef>
              <c:f>TALADROS_ESD!$AT$71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TALADROS_ESD!$AU$71:$AZ$71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E50-4096-9968-FF4662C318CF}"/>
            </c:ext>
          </c:extLst>
        </c:ser>
        <c:ser>
          <c:idx val="3"/>
          <c:order val="2"/>
          <c:tx>
            <c:strRef>
              <c:f>TALADROS_ESD!$AT$72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TALADROS_ESD!$AU$72:$AZ$72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E50-4096-9968-FF4662C318CF}"/>
            </c:ext>
          </c:extLst>
        </c:ser>
        <c:ser>
          <c:idx val="4"/>
          <c:order val="3"/>
          <c:tx>
            <c:strRef>
              <c:f>TALADROS_ESD!$AT$73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TALADROS_ESD!$AU$73:$AZ$73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E50-4096-9968-FF4662C318CF}"/>
            </c:ext>
          </c:extLst>
        </c:ser>
        <c:ser>
          <c:idx val="5"/>
          <c:order val="4"/>
          <c:tx>
            <c:strRef>
              <c:f>TALADROS_ESD!$AT$74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TALADROS_ESD!$AU$74:$AZ$74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E50-4096-9968-FF4662C318CF}"/>
            </c:ext>
          </c:extLst>
        </c:ser>
        <c:ser>
          <c:idx val="6"/>
          <c:order val="5"/>
          <c:tx>
            <c:strRef>
              <c:f>TALADROS_ESD!$AT$75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TALADROS_ESD!$AU$75:$AZ$75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E50-4096-9968-FF4662C318CF}"/>
            </c:ext>
          </c:extLst>
        </c:ser>
        <c:ser>
          <c:idx val="7"/>
          <c:order val="6"/>
          <c:tx>
            <c:strRef>
              <c:f>TALADROS_ESD!$AT$76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TALADROS_ESD!$AU$76:$AZ$76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TALADROS_ESD!$AU$68:$AZ$68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E50-4096-9968-FF4662C318CF}"/>
            </c:ext>
          </c:extLst>
        </c:ser>
        <c:ser>
          <c:idx val="0"/>
          <c:order val="7"/>
          <c:tx>
            <c:strRef>
              <c:f>TALADROS_ESD!$AT$69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TALADROS_ESD!$AU$69:$AZ$69</c:f>
            </c:numRef>
          </c:val>
          <c:extLst>
            <c:ext xmlns:c16="http://schemas.microsoft.com/office/drawing/2014/chart" uri="{C3380CC4-5D6E-409C-BE32-E72D297353CC}">
              <c16:uniqueId val="{00000000-CE6E-4A53-89A4-C0E7F006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019696"/>
        <c:axId val="481020528"/>
      </c:barChart>
      <c:catAx>
        <c:axId val="48101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Parámetro de 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20528"/>
        <c:crosses val="autoZero"/>
        <c:auto val="1"/>
        <c:lblAlgn val="ctr"/>
        <c:lblOffset val="100"/>
        <c:noMultiLvlLbl val="0"/>
      </c:catAx>
      <c:valAx>
        <c:axId val="4810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Incidencia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101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693629890775298"/>
          <c:y val="0.90768601166217922"/>
          <c:w val="0.53610952084259611"/>
          <c:h val="7.0819539868001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INCIDENCIA DE RQD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TALADROS_ESD!$AT$106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TALADROS_ESD!$AU$106:$AY$106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A6C-44E3-B1B4-501AC368549F}"/>
            </c:ext>
          </c:extLst>
        </c:ser>
        <c:ser>
          <c:idx val="2"/>
          <c:order val="1"/>
          <c:tx>
            <c:strRef>
              <c:f>TALADROS_ESD!$AT$107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TALADROS_ESD!$AU$107:$AY$107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A6C-44E3-B1B4-501AC368549F}"/>
            </c:ext>
          </c:extLst>
        </c:ser>
        <c:ser>
          <c:idx val="3"/>
          <c:order val="2"/>
          <c:tx>
            <c:strRef>
              <c:f>TALADROS_ESD!$AT$108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TALADROS_ESD!$AU$108:$AY$108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A6C-44E3-B1B4-501AC368549F}"/>
            </c:ext>
          </c:extLst>
        </c:ser>
        <c:ser>
          <c:idx val="4"/>
          <c:order val="3"/>
          <c:tx>
            <c:strRef>
              <c:f>TALADROS_ESD!$AT$109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TALADROS_ESD!$AU$109:$AY$109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A6C-44E3-B1B4-501AC368549F}"/>
            </c:ext>
          </c:extLst>
        </c:ser>
        <c:ser>
          <c:idx val="5"/>
          <c:order val="4"/>
          <c:tx>
            <c:strRef>
              <c:f>TALADROS_ESD!$AT$110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TALADROS_ESD!$AU$110:$AY$110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A6C-44E3-B1B4-501AC368549F}"/>
            </c:ext>
          </c:extLst>
        </c:ser>
        <c:ser>
          <c:idx val="6"/>
          <c:order val="5"/>
          <c:tx>
            <c:strRef>
              <c:f>TALADROS_ESD!$AT$111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TALADROS_ESD!$AU$111:$AY$111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A6C-44E3-B1B4-501AC368549F}"/>
            </c:ext>
          </c:extLst>
        </c:ser>
        <c:ser>
          <c:idx val="7"/>
          <c:order val="6"/>
          <c:tx>
            <c:strRef>
              <c:f>TALADROS_ESD!$AT$112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TALADROS_ESD!$AU$112:$AY$112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A6C-44E3-B1B4-501AC368549F}"/>
            </c:ext>
          </c:extLst>
        </c:ser>
        <c:ser>
          <c:idx val="0"/>
          <c:order val="7"/>
          <c:tx>
            <c:strRef>
              <c:f>TALADROS_ESD!$AT$105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TALADROS_ESD!$AU$105:$AY$105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TALADROS_ESD!$AU$104:$AY$104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252-4DF8-966F-488701DE2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104207"/>
        <c:axId val="451100879"/>
      </c:barChart>
      <c:catAx>
        <c:axId val="45110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RQD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100879"/>
        <c:crosses val="autoZero"/>
        <c:auto val="1"/>
        <c:lblAlgn val="ctr"/>
        <c:lblOffset val="100"/>
        <c:noMultiLvlLbl val="0"/>
      </c:catAx>
      <c:valAx>
        <c:axId val="4511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Incidencia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10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RMR 89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TALADROS_ESD!$AT$139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TALADROS_ESD!$AU$139:$BA$139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378-4A18-A949-39B3063D56D4}"/>
            </c:ext>
          </c:extLst>
        </c:ser>
        <c:ser>
          <c:idx val="2"/>
          <c:order val="1"/>
          <c:tx>
            <c:strRef>
              <c:f>TALADROS_ESD!$AT$140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TALADROS_ESD!$AU$140:$BA$140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378-4A18-A949-39B3063D56D4}"/>
            </c:ext>
          </c:extLst>
        </c:ser>
        <c:ser>
          <c:idx val="3"/>
          <c:order val="2"/>
          <c:tx>
            <c:strRef>
              <c:f>TALADROS_ESD!$AT$141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TALADROS_ESD!$AU$141:$BA$141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378-4A18-A949-39B3063D56D4}"/>
            </c:ext>
          </c:extLst>
        </c:ser>
        <c:ser>
          <c:idx val="4"/>
          <c:order val="3"/>
          <c:tx>
            <c:strRef>
              <c:f>TALADROS_ESD!$AT$142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TALADROS_ESD!$AU$142:$BA$142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378-4A18-A949-39B3063D56D4}"/>
            </c:ext>
          </c:extLst>
        </c:ser>
        <c:ser>
          <c:idx val="5"/>
          <c:order val="4"/>
          <c:tx>
            <c:strRef>
              <c:f>TALADROS_ESD!$AT$143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TALADROS_ESD!$AU$143:$BA$143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378-4A18-A949-39B3063D56D4}"/>
            </c:ext>
          </c:extLst>
        </c:ser>
        <c:ser>
          <c:idx val="6"/>
          <c:order val="5"/>
          <c:tx>
            <c:strRef>
              <c:f>TALADROS_ESD!$AT$144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TALADROS_ESD!$AU$144:$BA$144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378-4A18-A949-39B3063D56D4}"/>
            </c:ext>
          </c:extLst>
        </c:ser>
        <c:ser>
          <c:idx val="7"/>
          <c:order val="6"/>
          <c:tx>
            <c:strRef>
              <c:f>TALADROS_ESD!$AT$145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TALADROS_ESD!$AU$145:$BA$145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378-4A18-A949-39B3063D56D4}"/>
            </c:ext>
          </c:extLst>
        </c:ser>
        <c:ser>
          <c:idx val="0"/>
          <c:order val="7"/>
          <c:tx>
            <c:strRef>
              <c:f>TALADROS_ESD!$AT$138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TALADROS_ESD!$AU$138:$BA$138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TALADROS_ESD!$AU$137:$BA$137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775-4967-86C0-E58E93900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074255"/>
        <c:axId val="451083823"/>
      </c:barChart>
      <c:catAx>
        <c:axId val="45107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RMR</a:t>
                </a:r>
                <a:r>
                  <a:rPr lang="es-PE" baseline="0"/>
                  <a:t> 89</a:t>
                </a:r>
                <a:endParaRPr lang="es-PE"/>
              </a:p>
            </c:rich>
          </c:tx>
          <c:layout>
            <c:manualLayout>
              <c:xMode val="edge"/>
              <c:yMode val="edge"/>
              <c:x val="0.49156367733181927"/>
              <c:y val="0.8644640461451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083823"/>
        <c:crosses val="autoZero"/>
        <c:auto val="1"/>
        <c:lblAlgn val="ctr"/>
        <c:lblOffset val="100"/>
        <c:noMultiLvlLbl val="0"/>
      </c:catAx>
      <c:valAx>
        <c:axId val="45108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Incidencia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0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779584449428112"/>
          <c:y val="0.92931087482179464"/>
          <c:w val="0.35078796709726462"/>
          <c:h val="5.3922035674293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INCIDENCIA DE ESPACIAMIENTO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TALADROS_ESD!$AT$179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TALADROS_ESD!$AU$179:$AX$179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32F-43C6-8D14-126E1008D745}"/>
            </c:ext>
          </c:extLst>
        </c:ser>
        <c:ser>
          <c:idx val="2"/>
          <c:order val="1"/>
          <c:tx>
            <c:strRef>
              <c:f>TALADROS_ESD!$AT$180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TALADROS_ESD!$AU$180:$AX$180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32F-43C6-8D14-126E1008D745}"/>
            </c:ext>
          </c:extLst>
        </c:ser>
        <c:ser>
          <c:idx val="3"/>
          <c:order val="2"/>
          <c:tx>
            <c:strRef>
              <c:f>TALADROS_ESD!$AT$181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TALADROS_ESD!$AU$181:$AX$181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32F-43C6-8D14-126E1008D745}"/>
            </c:ext>
          </c:extLst>
        </c:ser>
        <c:ser>
          <c:idx val="4"/>
          <c:order val="3"/>
          <c:tx>
            <c:strRef>
              <c:f>TALADROS_ESD!$AT$182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TALADROS_ESD!$AU$182:$AX$182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32F-43C6-8D14-126E1008D745}"/>
            </c:ext>
          </c:extLst>
        </c:ser>
        <c:ser>
          <c:idx val="5"/>
          <c:order val="4"/>
          <c:tx>
            <c:strRef>
              <c:f>TALADROS_ESD!$AT$183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TALADROS_ESD!$AU$183:$AX$183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32F-43C6-8D14-126E1008D745}"/>
            </c:ext>
          </c:extLst>
        </c:ser>
        <c:ser>
          <c:idx val="6"/>
          <c:order val="5"/>
          <c:tx>
            <c:strRef>
              <c:f>TALADROS_ESD!$AT$184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TALADROS_ESD!$AU$184:$AX$184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32F-43C6-8D14-126E1008D745}"/>
            </c:ext>
          </c:extLst>
        </c:ser>
        <c:ser>
          <c:idx val="7"/>
          <c:order val="6"/>
          <c:tx>
            <c:strRef>
              <c:f>TALADROS_ESD!$AT$185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TALADROS_ESD!$AU$185:$AX$185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32F-43C6-8D14-126E1008D745}"/>
            </c:ext>
          </c:extLst>
        </c:ser>
        <c:ser>
          <c:idx val="0"/>
          <c:order val="7"/>
          <c:tx>
            <c:strRef>
              <c:f>TALADROS_ESD!$AT$178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TALADROS_ESD!$AU$178:$AX$178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TALADROS_ESD!$AU$177:$AX$177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4BC-424C-8F40-17B601F8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233167"/>
        <c:axId val="451256463"/>
      </c:barChart>
      <c:catAx>
        <c:axId val="45123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Espaciamiento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256463"/>
        <c:crosses val="autoZero"/>
        <c:auto val="1"/>
        <c:lblAlgn val="ctr"/>
        <c:lblOffset val="100"/>
        <c:noMultiLvlLbl val="0"/>
      </c:catAx>
      <c:valAx>
        <c:axId val="4512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Incidencia</a:t>
                </a:r>
                <a:r>
                  <a:rPr lang="es-PE" baseline="0"/>
                  <a:t> (%)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23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ÍNDICE DE PARÁMETRO</a:t>
            </a:r>
            <a:r>
              <a:rPr lang="es-PE" baseline="0"/>
              <a:t> DE </a:t>
            </a:r>
            <a:r>
              <a:rPr lang="es-PE"/>
              <a:t>CONDICIÓN</a:t>
            </a:r>
            <a:r>
              <a:rPr lang="es-PE" baseline="0"/>
              <a:t> DE JUNTAS (JC 89)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4326109770423147E-2"/>
          <c:y val="8.9947573983531245E-2"/>
          <c:w val="0.83799128346216412"/>
          <c:h val="0.7468002837457036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TALADROS_ESD!$AT$218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TALADROS_ESD!$AU$218:$AW$218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139-4B32-A1F5-07E147921239}"/>
            </c:ext>
          </c:extLst>
        </c:ser>
        <c:ser>
          <c:idx val="2"/>
          <c:order val="1"/>
          <c:tx>
            <c:strRef>
              <c:f>TALADROS_ESD!$AT$219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TALADROS_ESD!$AU$219:$AW$219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139-4B32-A1F5-07E147921239}"/>
            </c:ext>
          </c:extLst>
        </c:ser>
        <c:ser>
          <c:idx val="3"/>
          <c:order val="2"/>
          <c:tx>
            <c:strRef>
              <c:f>TALADROS_ESD!$AT$220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TALADROS_ESD!$AU$220:$AW$220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139-4B32-A1F5-07E147921239}"/>
            </c:ext>
          </c:extLst>
        </c:ser>
        <c:ser>
          <c:idx val="4"/>
          <c:order val="3"/>
          <c:tx>
            <c:strRef>
              <c:f>TALADROS_ESD!$AT$221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TALADROS_ESD!$AU$221:$AW$221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139-4B32-A1F5-07E147921239}"/>
            </c:ext>
          </c:extLst>
        </c:ser>
        <c:ser>
          <c:idx val="5"/>
          <c:order val="4"/>
          <c:tx>
            <c:strRef>
              <c:f>TALADROS_ESD!$AT$222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TALADROS_ESD!$AU$222:$AW$222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139-4B32-A1F5-07E147921239}"/>
            </c:ext>
          </c:extLst>
        </c:ser>
        <c:ser>
          <c:idx val="6"/>
          <c:order val="5"/>
          <c:tx>
            <c:strRef>
              <c:f>TALADROS_ESD!$AT$223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TALADROS_ESD!$AU$223:$AW$223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139-4B32-A1F5-07E147921239}"/>
            </c:ext>
          </c:extLst>
        </c:ser>
        <c:ser>
          <c:idx val="7"/>
          <c:order val="6"/>
          <c:tx>
            <c:strRef>
              <c:f>TALADROS_ESD!$AT$224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TALADROS_ESD!$AU$224:$AW$224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139-4B32-A1F5-07E147921239}"/>
            </c:ext>
          </c:extLst>
        </c:ser>
        <c:ser>
          <c:idx val="0"/>
          <c:order val="7"/>
          <c:tx>
            <c:strRef>
              <c:f>TALADROS_ESD!$AT$217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TALADROS_ESD!$AU$217:$AW$217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TALADROS_ESD!$AU$216:$AW$216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692-4EE1-9A32-83FF0B9C8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219855"/>
        <c:axId val="451218607"/>
      </c:barChart>
      <c:catAx>
        <c:axId val="45121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100"/>
                  <a:t>Condición</a:t>
                </a:r>
                <a:r>
                  <a:rPr lang="es-PE" sz="1100" baseline="0"/>
                  <a:t> de juntas</a:t>
                </a:r>
                <a:endParaRPr lang="es-PE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218607"/>
        <c:crosses val="autoZero"/>
        <c:auto val="1"/>
        <c:lblAlgn val="ctr"/>
        <c:lblOffset val="100"/>
        <c:noMultiLvlLbl val="0"/>
      </c:catAx>
      <c:valAx>
        <c:axId val="4512186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100"/>
                  <a:t>Incidencia</a:t>
                </a:r>
                <a:r>
                  <a:rPr lang="es-PE" sz="1100" baseline="0"/>
                  <a:t> (%)</a:t>
                </a:r>
                <a:endParaRPr lang="es-PE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5121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162628107509213"/>
          <c:y val="0.9317093261411421"/>
          <c:w val="0.43674743784981568"/>
          <c:h val="6.8290673858857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ÍNCIDENCIA DE METEORIZACIÓN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TALADROS_ESD!$AT$265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TALADROS_ESD!$AU$265:$AX$265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FD4-4A31-8F3B-28D31B88F052}"/>
            </c:ext>
          </c:extLst>
        </c:ser>
        <c:ser>
          <c:idx val="2"/>
          <c:order val="1"/>
          <c:tx>
            <c:strRef>
              <c:f>TALADROS_ESD!$AT$266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TALADROS_ESD!$AU$266:$AX$266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FD4-4A31-8F3B-28D31B88F052}"/>
            </c:ext>
          </c:extLst>
        </c:ser>
        <c:ser>
          <c:idx val="3"/>
          <c:order val="2"/>
          <c:tx>
            <c:strRef>
              <c:f>TALADROS_ESD!$AT$267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TALADROS_ESD!$AU$267:$AX$267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FD4-4A31-8F3B-28D31B88F052}"/>
            </c:ext>
          </c:extLst>
        </c:ser>
        <c:ser>
          <c:idx val="4"/>
          <c:order val="3"/>
          <c:tx>
            <c:strRef>
              <c:f>TALADROS_ESD!$AT$268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TALADROS_ESD!$AU$268:$AX$268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FD4-4A31-8F3B-28D31B88F052}"/>
            </c:ext>
          </c:extLst>
        </c:ser>
        <c:ser>
          <c:idx val="5"/>
          <c:order val="4"/>
          <c:tx>
            <c:strRef>
              <c:f>TALADROS_ESD!$AT$269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TALADROS_ESD!$AU$269:$AX$269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FD4-4A31-8F3B-28D31B88F052}"/>
            </c:ext>
          </c:extLst>
        </c:ser>
        <c:ser>
          <c:idx val="6"/>
          <c:order val="5"/>
          <c:tx>
            <c:strRef>
              <c:f>TALADROS_ESD!$AT$270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TALADROS_ESD!$AU$270:$AX$270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FD4-4A31-8F3B-28D31B88F052}"/>
            </c:ext>
          </c:extLst>
        </c:ser>
        <c:ser>
          <c:idx val="7"/>
          <c:order val="6"/>
          <c:tx>
            <c:strRef>
              <c:f>TALADROS_ESD!$AT$271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TALADROS_ESD!$AU$271:$AX$271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FD4-4A31-8F3B-28D31B88F052}"/>
            </c:ext>
          </c:extLst>
        </c:ser>
        <c:ser>
          <c:idx val="0"/>
          <c:order val="7"/>
          <c:tx>
            <c:strRef>
              <c:f>TALADROS_ESD!$AT$264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TALADROS_ESD!$AU$264:$AX$264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TALADROS_ESD!$AU$263:$AX$263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A6B-4D63-87D0-F24FFAF08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062928"/>
        <c:axId val="1013063760"/>
      </c:barChart>
      <c:catAx>
        <c:axId val="101306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Meteorización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13063760"/>
        <c:crosses val="autoZero"/>
        <c:auto val="1"/>
        <c:lblAlgn val="ctr"/>
        <c:lblOffset val="100"/>
        <c:noMultiLvlLbl val="0"/>
      </c:catAx>
      <c:valAx>
        <c:axId val="10130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Incidencia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1306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Íncidencia</a:t>
            </a:r>
            <a:r>
              <a:rPr lang="es-PE" baseline="0"/>
              <a:t> del parámetro de resistencia estimada </a:t>
            </a:r>
            <a:endParaRPr lang="es-PE"/>
          </a:p>
        </c:rich>
      </c:tx>
      <c:layout>
        <c:manualLayout>
          <c:xMode val="edge"/>
          <c:yMode val="edge"/>
          <c:x val="0.25155457057653796"/>
          <c:y val="1.8383346328734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TALADROS_ESD!$BM$19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TALADROS_ESD!$BN$19:$BR$19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548-4D64-A172-0B4423A09455}"/>
            </c:ext>
          </c:extLst>
        </c:ser>
        <c:ser>
          <c:idx val="1"/>
          <c:order val="1"/>
          <c:tx>
            <c:strRef>
              <c:f>TALADROS_ESD!$BM$20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TALADROS_ESD!$BN$20:$BR$20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548-4D64-A172-0B4423A09455}"/>
            </c:ext>
          </c:extLst>
        </c:ser>
        <c:ser>
          <c:idx val="2"/>
          <c:order val="2"/>
          <c:tx>
            <c:strRef>
              <c:f>TALADROS_ESD!$BM$21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TALADROS_ESD!$BN$21:$BR$21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548-4D64-A172-0B4423A09455}"/>
            </c:ext>
          </c:extLst>
        </c:ser>
        <c:ser>
          <c:idx val="3"/>
          <c:order val="3"/>
          <c:tx>
            <c:strRef>
              <c:f>TALADROS_ESD!$BM$22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TALADROS_ESD!$BN$22:$BR$22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548-4D64-A172-0B4423A09455}"/>
            </c:ext>
          </c:extLst>
        </c:ser>
        <c:ser>
          <c:idx val="4"/>
          <c:order val="4"/>
          <c:tx>
            <c:strRef>
              <c:f>TALADROS_ESD!$BM$23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TALADROS_ESD!$BN$23:$BR$23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548-4D64-A172-0B4423A09455}"/>
            </c:ext>
          </c:extLst>
        </c:ser>
        <c:ser>
          <c:idx val="5"/>
          <c:order val="5"/>
          <c:tx>
            <c:strRef>
              <c:f>TALADROS_ESD!$BM$24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TALADROS_ESD!$BN$24:$BR$24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548-4D64-A172-0B4423A09455}"/>
            </c:ext>
          </c:extLst>
        </c:ser>
        <c:ser>
          <c:idx val="6"/>
          <c:order val="6"/>
          <c:tx>
            <c:strRef>
              <c:f>TALADROS_ESD!$BM$25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TALADROS_ESD!$BN$25:$BR$25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TALADROS_ESD!$BN$18:$BR$18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548-4D64-A172-0B4423A09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535584"/>
        <c:axId val="2087536000"/>
      </c:barChart>
      <c:catAx>
        <c:axId val="208753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 estimada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7536000"/>
        <c:crosses val="autoZero"/>
        <c:auto val="1"/>
        <c:lblAlgn val="ctr"/>
        <c:lblOffset val="100"/>
        <c:noMultiLvlLbl val="0"/>
      </c:catAx>
      <c:valAx>
        <c:axId val="2087536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Íncidencia</a:t>
                </a:r>
                <a:r>
                  <a:rPr lang="es-PE" baseline="0"/>
                  <a:t> (%)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8753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Íncidencia de metraje por Litología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604-4CAD-8CF0-FA6C8B738AED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04-4CAD-8CF0-FA6C8B738AED}"/>
              </c:ext>
            </c:extLst>
          </c:dPt>
          <c:dPt>
            <c:idx val="3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604-4CAD-8CF0-FA6C8B738AED}"/>
              </c:ext>
            </c:extLst>
          </c:dPt>
          <c:dPt>
            <c:idx val="4"/>
            <c:invertIfNegative val="0"/>
            <c:bubble3D val="0"/>
            <c:spPr>
              <a:solidFill>
                <a:srgbClr val="FF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604-4CAD-8CF0-FA6C8B738AED}"/>
              </c:ext>
            </c:extLst>
          </c:dPt>
          <c:dPt>
            <c:idx val="5"/>
            <c:invertIfNegative val="0"/>
            <c:bubble3D val="0"/>
            <c:spPr>
              <a:solidFill>
                <a:srgbClr val="FF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604-4CAD-8CF0-FA6C8B738AE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604-4CAD-8CF0-FA6C8B738AE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604-4CAD-8CF0-FA6C8B738AED}"/>
              </c:ext>
            </c:extLst>
          </c:dPt>
          <c:cat>
            <c:numRef>
              <c:f>GRAFICAS!$A$3:$A$10</c:f>
              <c:numCache>
                <c:formatCode>General</c:formatCode>
                <c:ptCount val="8"/>
                <c:pt idx="0">
                  <c:v>10</c:v>
                </c:pt>
                <c:pt idx="1">
                  <c:v>11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cat>
          <c:val>
            <c:numRef>
              <c:f>GRAFICAS!$B$3:$B$10</c:f>
              <c:numCache>
                <c:formatCode>General</c:formatCode>
                <c:ptCount val="8"/>
                <c:pt idx="0">
                  <c:v>50.5</c:v>
                </c:pt>
                <c:pt idx="1">
                  <c:v>9</c:v>
                </c:pt>
                <c:pt idx="2">
                  <c:v>71</c:v>
                </c:pt>
                <c:pt idx="3">
                  <c:v>90</c:v>
                </c:pt>
                <c:pt idx="4">
                  <c:v>152.5</c:v>
                </c:pt>
                <c:pt idx="5">
                  <c:v>78</c:v>
                </c:pt>
                <c:pt idx="6">
                  <c:v>29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4-4CAD-8CF0-FA6C8B738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745727"/>
        <c:axId val="1693724927"/>
      </c:barChart>
      <c:catAx>
        <c:axId val="169374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Litología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93724927"/>
        <c:crosses val="autoZero"/>
        <c:auto val="1"/>
        <c:lblAlgn val="ctr"/>
        <c:lblOffset val="100"/>
        <c:noMultiLvlLbl val="0"/>
      </c:catAx>
      <c:valAx>
        <c:axId val="1693724927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Incidencia de longitud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9374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800" b="0" i="0" baseline="0">
                <a:effectLst/>
              </a:rPr>
              <a:t>Íncidencia de metraje por Litología</a:t>
            </a:r>
            <a:endParaRPr lang="es-P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E9-48D1-A76E-65063B2DCBEF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E9-48D1-A76E-65063B2DCBEF}"/>
              </c:ext>
            </c:extLst>
          </c:dPt>
          <c:dPt>
            <c:idx val="3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E9-48D1-A76E-65063B2DCBEF}"/>
              </c:ext>
            </c:extLst>
          </c:dPt>
          <c:dPt>
            <c:idx val="4"/>
            <c:invertIfNegative val="0"/>
            <c:bubble3D val="0"/>
            <c:spPr>
              <a:solidFill>
                <a:srgbClr val="FF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E9-48D1-A76E-65063B2DCBE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DE9-48D1-A76E-65063B2DCBEF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DE9-48D1-A76E-65063B2DCBE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DE9-48D1-A76E-65063B2DCBEF}"/>
              </c:ext>
            </c:extLst>
          </c:dPt>
          <c:cat>
            <c:numRef>
              <c:f>GRAFICAS!$A$24:$A$31</c:f>
              <c:numCache>
                <c:formatCode>General</c:formatCode>
                <c:ptCount val="8"/>
                <c:pt idx="0">
                  <c:v>10</c:v>
                </c:pt>
                <c:pt idx="1">
                  <c:v>11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cat>
          <c:val>
            <c:numRef>
              <c:f>GRAFICAS!$B$24:$B$31</c:f>
              <c:numCache>
                <c:formatCode>0.00%</c:formatCode>
                <c:ptCount val="8"/>
                <c:pt idx="0">
                  <c:v>0.10285132382892057</c:v>
                </c:pt>
                <c:pt idx="1">
                  <c:v>1.8329938900203666E-2</c:v>
                </c:pt>
                <c:pt idx="2">
                  <c:v>0.14460285132382891</c:v>
                </c:pt>
                <c:pt idx="3">
                  <c:v>0.18329938900203666</c:v>
                </c:pt>
                <c:pt idx="4">
                  <c:v>0.31059063136456211</c:v>
                </c:pt>
                <c:pt idx="5">
                  <c:v>0.15885947046843177</c:v>
                </c:pt>
                <c:pt idx="6">
                  <c:v>5.9063136456211814E-2</c:v>
                </c:pt>
                <c:pt idx="7">
                  <c:v>2.2403258655804479E-2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9-48D1-A76E-65063B2DC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574319"/>
        <c:axId val="1687577647"/>
      </c:barChart>
      <c:catAx>
        <c:axId val="168757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Litología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87577647"/>
        <c:crosses val="autoZero"/>
        <c:auto val="1"/>
        <c:lblAlgn val="ctr"/>
        <c:lblOffset val="100"/>
        <c:noMultiLvlLbl val="0"/>
      </c:catAx>
      <c:valAx>
        <c:axId val="168757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Índice</a:t>
                </a:r>
                <a:r>
                  <a:rPr lang="es-PE" baseline="0"/>
                  <a:t> de longitud (%) 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8757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10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SIO2'!$J$2:$J$34</c:f>
              <c:numCache>
                <c:formatCode>General</c:formatCode>
                <c:ptCount val="33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1100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</c:numCache>
            </c:numRef>
          </c:xVal>
          <c:yVal>
            <c:numRef>
              <c:f>'RESISTENCIA VS SIO2'!$K$2:$K$34</c:f>
              <c:numCache>
                <c:formatCode>General</c:formatCode>
                <c:ptCount val="33"/>
                <c:pt idx="0">
                  <c:v>38.1</c:v>
                </c:pt>
                <c:pt idx="1">
                  <c:v>41</c:v>
                </c:pt>
                <c:pt idx="2">
                  <c:v>42.3</c:v>
                </c:pt>
                <c:pt idx="3">
                  <c:v>40.799999999999997</c:v>
                </c:pt>
                <c:pt idx="4">
                  <c:v>38.1</c:v>
                </c:pt>
                <c:pt idx="5">
                  <c:v>59.2</c:v>
                </c:pt>
                <c:pt idx="6">
                  <c:v>37.299999999999997</c:v>
                </c:pt>
                <c:pt idx="7">
                  <c:v>37.299999999999997</c:v>
                </c:pt>
                <c:pt idx="8">
                  <c:v>43</c:v>
                </c:pt>
                <c:pt idx="9">
                  <c:v>41.9</c:v>
                </c:pt>
                <c:pt idx="10">
                  <c:v>53.4</c:v>
                </c:pt>
                <c:pt idx="11">
                  <c:v>46.3</c:v>
                </c:pt>
                <c:pt idx="12">
                  <c:v>51.5</c:v>
                </c:pt>
                <c:pt idx="13">
                  <c:v>77.2</c:v>
                </c:pt>
                <c:pt idx="14">
                  <c:v>38.5</c:v>
                </c:pt>
                <c:pt idx="15">
                  <c:v>38.6</c:v>
                </c:pt>
                <c:pt idx="16">
                  <c:v>39.799999999999997</c:v>
                </c:pt>
                <c:pt idx="17">
                  <c:v>35.700000000000003</c:v>
                </c:pt>
                <c:pt idx="18">
                  <c:v>35.700000000000003</c:v>
                </c:pt>
                <c:pt idx="19">
                  <c:v>37.5</c:v>
                </c:pt>
                <c:pt idx="20">
                  <c:v>39.1</c:v>
                </c:pt>
                <c:pt idx="21">
                  <c:v>33.1</c:v>
                </c:pt>
                <c:pt idx="22">
                  <c:v>34.700000000000003</c:v>
                </c:pt>
                <c:pt idx="23">
                  <c:v>32</c:v>
                </c:pt>
                <c:pt idx="24">
                  <c:v>38.200000000000003</c:v>
                </c:pt>
                <c:pt idx="25">
                  <c:v>37.9</c:v>
                </c:pt>
                <c:pt idx="26">
                  <c:v>40.299999999999997</c:v>
                </c:pt>
                <c:pt idx="27">
                  <c:v>34.9</c:v>
                </c:pt>
                <c:pt idx="28">
                  <c:v>35.700000000000003</c:v>
                </c:pt>
                <c:pt idx="29">
                  <c:v>46.2</c:v>
                </c:pt>
                <c:pt idx="30">
                  <c:v>39.299999999999997</c:v>
                </c:pt>
                <c:pt idx="31">
                  <c:v>37.799999999999997</c:v>
                </c:pt>
                <c:pt idx="32">
                  <c:v>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2-4E66-9845-315B6F184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77343"/>
        <c:axId val="1444078175"/>
      </c:scatterChart>
      <c:valAx>
        <c:axId val="144407734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44078175"/>
        <c:crosses val="autoZero"/>
        <c:crossBetween val="midCat"/>
        <c:majorUnit val="100"/>
      </c:valAx>
      <c:valAx>
        <c:axId val="1444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44077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800" b="0" i="0" baseline="0">
                <a:effectLst/>
              </a:rPr>
              <a:t>RESISTENCIA VS SIO2(%)</a:t>
            </a:r>
            <a:endParaRPr lang="es-P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11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SIO2'!$J$39:$J$56</c:f>
              <c:numCache>
                <c:formatCode>General</c:formatCode>
                <c:ptCount val="18"/>
                <c:pt idx="0">
                  <c:v>1100</c:v>
                </c:pt>
                <c:pt idx="1">
                  <c:v>1100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1100</c:v>
                </c:pt>
                <c:pt idx="7">
                  <c:v>1100</c:v>
                </c:pt>
                <c:pt idx="8">
                  <c:v>1000</c:v>
                </c:pt>
                <c:pt idx="9">
                  <c:v>1100</c:v>
                </c:pt>
                <c:pt idx="10">
                  <c:v>1000</c:v>
                </c:pt>
                <c:pt idx="11">
                  <c:v>1000</c:v>
                </c:pt>
                <c:pt idx="12">
                  <c:v>1100</c:v>
                </c:pt>
                <c:pt idx="13">
                  <c:v>1100</c:v>
                </c:pt>
                <c:pt idx="14">
                  <c:v>800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</c:numCache>
            </c:numRef>
          </c:xVal>
          <c:yVal>
            <c:numRef>
              <c:f>'RESISTENCIA VS SIO2'!$K$39:$K$56</c:f>
              <c:numCache>
                <c:formatCode>General</c:formatCode>
                <c:ptCount val="18"/>
                <c:pt idx="0">
                  <c:v>33.200000000000003</c:v>
                </c:pt>
                <c:pt idx="1">
                  <c:v>37.200000000000003</c:v>
                </c:pt>
                <c:pt idx="2">
                  <c:v>38.799999999999997</c:v>
                </c:pt>
                <c:pt idx="3">
                  <c:v>37.6</c:v>
                </c:pt>
                <c:pt idx="4">
                  <c:v>0</c:v>
                </c:pt>
                <c:pt idx="5">
                  <c:v>37.700000000000003</c:v>
                </c:pt>
                <c:pt idx="6">
                  <c:v>81.5</c:v>
                </c:pt>
                <c:pt idx="7">
                  <c:v>43.8</c:v>
                </c:pt>
                <c:pt idx="8">
                  <c:v>43.6</c:v>
                </c:pt>
                <c:pt idx="9">
                  <c:v>43.6</c:v>
                </c:pt>
                <c:pt idx="10">
                  <c:v>47.8</c:v>
                </c:pt>
                <c:pt idx="11">
                  <c:v>47.1</c:v>
                </c:pt>
                <c:pt idx="12">
                  <c:v>51.5</c:v>
                </c:pt>
                <c:pt idx="13">
                  <c:v>51.5</c:v>
                </c:pt>
                <c:pt idx="14">
                  <c:v>48.6</c:v>
                </c:pt>
                <c:pt idx="15">
                  <c:v>48.3</c:v>
                </c:pt>
                <c:pt idx="16">
                  <c:v>41.5</c:v>
                </c:pt>
                <c:pt idx="17">
                  <c:v>41.3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B-4D4F-9F06-D97264ACA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97023"/>
        <c:axId val="1917397439"/>
      </c:scatterChart>
      <c:valAx>
        <c:axId val="191739702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97439"/>
        <c:crosses val="autoZero"/>
        <c:crossBetween val="midCat"/>
        <c:majorUnit val="100"/>
      </c:valAx>
      <c:valAx>
        <c:axId val="1917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97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SIO2'!$J$62:$J$122</c:f>
              <c:numCache>
                <c:formatCode>General</c:formatCode>
                <c:ptCount val="6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900</c:v>
                </c:pt>
                <c:pt idx="5">
                  <c:v>800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1100</c:v>
                </c:pt>
                <c:pt idx="14">
                  <c:v>1200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1100</c:v>
                </c:pt>
                <c:pt idx="19">
                  <c:v>1000</c:v>
                </c:pt>
                <c:pt idx="20">
                  <c:v>1000</c:v>
                </c:pt>
                <c:pt idx="21">
                  <c:v>900</c:v>
                </c:pt>
                <c:pt idx="22">
                  <c:v>800</c:v>
                </c:pt>
                <c:pt idx="23">
                  <c:v>900</c:v>
                </c:pt>
                <c:pt idx="24">
                  <c:v>900</c:v>
                </c:pt>
                <c:pt idx="25">
                  <c:v>800</c:v>
                </c:pt>
                <c:pt idx="26">
                  <c:v>800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900</c:v>
                </c:pt>
                <c:pt idx="46">
                  <c:v>1000</c:v>
                </c:pt>
                <c:pt idx="47">
                  <c:v>900</c:v>
                </c:pt>
                <c:pt idx="48">
                  <c:v>900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800</c:v>
                </c:pt>
                <c:pt idx="53">
                  <c:v>1100</c:v>
                </c:pt>
                <c:pt idx="54">
                  <c:v>800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800</c:v>
                </c:pt>
                <c:pt idx="59">
                  <c:v>1100</c:v>
                </c:pt>
                <c:pt idx="60">
                  <c:v>1100</c:v>
                </c:pt>
              </c:numCache>
            </c:numRef>
          </c:xVal>
          <c:yVal>
            <c:numRef>
              <c:f>'RESISTENCIA VS SIO2'!$K$62:$K$122</c:f>
              <c:numCache>
                <c:formatCode>General</c:formatCode>
                <c:ptCount val="61"/>
                <c:pt idx="0">
                  <c:v>46.3</c:v>
                </c:pt>
                <c:pt idx="1">
                  <c:v>39.6</c:v>
                </c:pt>
                <c:pt idx="2">
                  <c:v>23.8</c:v>
                </c:pt>
                <c:pt idx="3">
                  <c:v>56.4</c:v>
                </c:pt>
                <c:pt idx="4">
                  <c:v>67.3</c:v>
                </c:pt>
                <c:pt idx="5">
                  <c:v>43.2</c:v>
                </c:pt>
                <c:pt idx="6">
                  <c:v>43.2</c:v>
                </c:pt>
                <c:pt idx="7">
                  <c:v>36.700000000000003</c:v>
                </c:pt>
                <c:pt idx="8">
                  <c:v>52.4</c:v>
                </c:pt>
                <c:pt idx="9">
                  <c:v>50.7</c:v>
                </c:pt>
                <c:pt idx="10">
                  <c:v>57.5</c:v>
                </c:pt>
                <c:pt idx="11">
                  <c:v>67.599999999999994</c:v>
                </c:pt>
                <c:pt idx="12">
                  <c:v>67.599999999999994</c:v>
                </c:pt>
                <c:pt idx="13">
                  <c:v>84.5</c:v>
                </c:pt>
                <c:pt idx="14">
                  <c:v>87.4</c:v>
                </c:pt>
                <c:pt idx="15">
                  <c:v>87.4</c:v>
                </c:pt>
                <c:pt idx="16">
                  <c:v>37</c:v>
                </c:pt>
                <c:pt idx="17">
                  <c:v>28</c:v>
                </c:pt>
                <c:pt idx="18">
                  <c:v>41.4</c:v>
                </c:pt>
                <c:pt idx="19">
                  <c:v>46.6</c:v>
                </c:pt>
                <c:pt idx="20">
                  <c:v>38.200000000000003</c:v>
                </c:pt>
                <c:pt idx="21">
                  <c:v>35.6</c:v>
                </c:pt>
                <c:pt idx="22">
                  <c:v>35.6</c:v>
                </c:pt>
                <c:pt idx="23">
                  <c:v>36.4</c:v>
                </c:pt>
                <c:pt idx="24">
                  <c:v>47.5</c:v>
                </c:pt>
                <c:pt idx="25">
                  <c:v>53.3</c:v>
                </c:pt>
                <c:pt idx="26">
                  <c:v>63.1</c:v>
                </c:pt>
                <c:pt idx="27">
                  <c:v>45.8</c:v>
                </c:pt>
                <c:pt idx="28">
                  <c:v>47.8</c:v>
                </c:pt>
                <c:pt idx="29">
                  <c:v>46.9</c:v>
                </c:pt>
                <c:pt idx="30">
                  <c:v>44.6</c:v>
                </c:pt>
                <c:pt idx="31">
                  <c:v>49.7</c:v>
                </c:pt>
                <c:pt idx="32">
                  <c:v>45.4</c:v>
                </c:pt>
                <c:pt idx="33">
                  <c:v>46</c:v>
                </c:pt>
                <c:pt idx="34">
                  <c:v>49.3</c:v>
                </c:pt>
                <c:pt idx="35">
                  <c:v>48.1</c:v>
                </c:pt>
                <c:pt idx="36">
                  <c:v>41.5</c:v>
                </c:pt>
                <c:pt idx="37">
                  <c:v>44.6</c:v>
                </c:pt>
                <c:pt idx="38">
                  <c:v>64.3</c:v>
                </c:pt>
                <c:pt idx="39">
                  <c:v>64.3</c:v>
                </c:pt>
                <c:pt idx="40">
                  <c:v>44.4</c:v>
                </c:pt>
                <c:pt idx="41">
                  <c:v>43.9</c:v>
                </c:pt>
                <c:pt idx="42">
                  <c:v>42.8</c:v>
                </c:pt>
                <c:pt idx="43">
                  <c:v>41.8</c:v>
                </c:pt>
                <c:pt idx="44">
                  <c:v>55.5</c:v>
                </c:pt>
                <c:pt idx="45">
                  <c:v>46.2</c:v>
                </c:pt>
                <c:pt idx="46">
                  <c:v>67.099999999999994</c:v>
                </c:pt>
                <c:pt idx="47">
                  <c:v>67.7</c:v>
                </c:pt>
                <c:pt idx="48">
                  <c:v>39.1</c:v>
                </c:pt>
                <c:pt idx="49">
                  <c:v>43.4</c:v>
                </c:pt>
                <c:pt idx="50">
                  <c:v>40.1</c:v>
                </c:pt>
                <c:pt idx="51">
                  <c:v>46.3</c:v>
                </c:pt>
                <c:pt idx="52">
                  <c:v>51.5</c:v>
                </c:pt>
                <c:pt idx="53">
                  <c:v>56</c:v>
                </c:pt>
                <c:pt idx="54">
                  <c:v>48.5</c:v>
                </c:pt>
                <c:pt idx="55">
                  <c:v>48.5</c:v>
                </c:pt>
                <c:pt idx="56">
                  <c:v>61.9</c:v>
                </c:pt>
                <c:pt idx="57">
                  <c:v>64.599999999999994</c:v>
                </c:pt>
                <c:pt idx="58">
                  <c:v>70.7</c:v>
                </c:pt>
                <c:pt idx="59">
                  <c:v>72.599999999999994</c:v>
                </c:pt>
                <c:pt idx="60">
                  <c:v>67.599999999999994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E-4576-A995-6A619EC02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685583"/>
        <c:axId val="1846685999"/>
      </c:scatterChart>
      <c:valAx>
        <c:axId val="184668558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5999"/>
        <c:crosses val="autoZero"/>
        <c:crossBetween val="midCat"/>
        <c:majorUnit val="100"/>
      </c:valAx>
      <c:valAx>
        <c:axId val="18466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30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SIO2'!$J$127:$J$222</c:f>
              <c:numCache>
                <c:formatCode>General</c:formatCode>
                <c:ptCount val="96"/>
                <c:pt idx="0">
                  <c:v>1100</c:v>
                </c:pt>
                <c:pt idx="1">
                  <c:v>1100</c:v>
                </c:pt>
                <c:pt idx="2">
                  <c:v>1000</c:v>
                </c:pt>
                <c:pt idx="3">
                  <c:v>1000</c:v>
                </c:pt>
                <c:pt idx="4">
                  <c:v>900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1000</c:v>
                </c:pt>
                <c:pt idx="11">
                  <c:v>1000</c:v>
                </c:pt>
                <c:pt idx="12">
                  <c:v>1300</c:v>
                </c:pt>
                <c:pt idx="13">
                  <c:v>1300</c:v>
                </c:pt>
                <c:pt idx="14">
                  <c:v>1000</c:v>
                </c:pt>
                <c:pt idx="15">
                  <c:v>900</c:v>
                </c:pt>
                <c:pt idx="16">
                  <c:v>1000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1100</c:v>
                </c:pt>
                <c:pt idx="28">
                  <c:v>1100</c:v>
                </c:pt>
                <c:pt idx="29">
                  <c:v>1000</c:v>
                </c:pt>
                <c:pt idx="30">
                  <c:v>900</c:v>
                </c:pt>
                <c:pt idx="31">
                  <c:v>900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1000</c:v>
                </c:pt>
                <c:pt idx="47">
                  <c:v>900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900</c:v>
                </c:pt>
                <c:pt idx="53">
                  <c:v>1100</c:v>
                </c:pt>
                <c:pt idx="54">
                  <c:v>1300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1300</c:v>
                </c:pt>
                <c:pt idx="60">
                  <c:v>1100</c:v>
                </c:pt>
                <c:pt idx="61">
                  <c:v>1300</c:v>
                </c:pt>
                <c:pt idx="62">
                  <c:v>1100</c:v>
                </c:pt>
                <c:pt idx="63">
                  <c:v>1100</c:v>
                </c:pt>
                <c:pt idx="64">
                  <c:v>1100</c:v>
                </c:pt>
                <c:pt idx="65">
                  <c:v>900</c:v>
                </c:pt>
                <c:pt idx="66">
                  <c:v>1200</c:v>
                </c:pt>
                <c:pt idx="67">
                  <c:v>1100</c:v>
                </c:pt>
                <c:pt idx="68">
                  <c:v>1000</c:v>
                </c:pt>
                <c:pt idx="69">
                  <c:v>900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1000</c:v>
                </c:pt>
                <c:pt idx="77">
                  <c:v>900</c:v>
                </c:pt>
                <c:pt idx="78">
                  <c:v>900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1100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</c:numCache>
            </c:numRef>
          </c:xVal>
          <c:yVal>
            <c:numRef>
              <c:f>'RESISTENCIA VS SIO2'!$K$127:$K$222</c:f>
              <c:numCache>
                <c:formatCode>General</c:formatCode>
                <c:ptCount val="96"/>
                <c:pt idx="0">
                  <c:v>42.5</c:v>
                </c:pt>
                <c:pt idx="1">
                  <c:v>70</c:v>
                </c:pt>
                <c:pt idx="2">
                  <c:v>51.4</c:v>
                </c:pt>
                <c:pt idx="3">
                  <c:v>36.200000000000003</c:v>
                </c:pt>
                <c:pt idx="4">
                  <c:v>71.3</c:v>
                </c:pt>
                <c:pt idx="5">
                  <c:v>34.799999999999997</c:v>
                </c:pt>
                <c:pt idx="6">
                  <c:v>80.7</c:v>
                </c:pt>
                <c:pt idx="7">
                  <c:v>59.3</c:v>
                </c:pt>
                <c:pt idx="8">
                  <c:v>52.7</c:v>
                </c:pt>
                <c:pt idx="9">
                  <c:v>57.9</c:v>
                </c:pt>
                <c:pt idx="10">
                  <c:v>53.1</c:v>
                </c:pt>
                <c:pt idx="11">
                  <c:v>58</c:v>
                </c:pt>
                <c:pt idx="12">
                  <c:v>84.3</c:v>
                </c:pt>
                <c:pt idx="13">
                  <c:v>76.2</c:v>
                </c:pt>
                <c:pt idx="14">
                  <c:v>75.7</c:v>
                </c:pt>
                <c:pt idx="15">
                  <c:v>76.2</c:v>
                </c:pt>
                <c:pt idx="16">
                  <c:v>76.2</c:v>
                </c:pt>
                <c:pt idx="17">
                  <c:v>81.7</c:v>
                </c:pt>
                <c:pt idx="18">
                  <c:v>84.9</c:v>
                </c:pt>
                <c:pt idx="19">
                  <c:v>82.4</c:v>
                </c:pt>
                <c:pt idx="20">
                  <c:v>82.4</c:v>
                </c:pt>
                <c:pt idx="21">
                  <c:v>79.400000000000006</c:v>
                </c:pt>
                <c:pt idx="22">
                  <c:v>68.7</c:v>
                </c:pt>
                <c:pt idx="23">
                  <c:v>68.7</c:v>
                </c:pt>
                <c:pt idx="24">
                  <c:v>56.8</c:v>
                </c:pt>
                <c:pt idx="25">
                  <c:v>83.4</c:v>
                </c:pt>
                <c:pt idx="26">
                  <c:v>73.599999999999994</c:v>
                </c:pt>
                <c:pt idx="27">
                  <c:v>29.8</c:v>
                </c:pt>
                <c:pt idx="28">
                  <c:v>29.8</c:v>
                </c:pt>
                <c:pt idx="29">
                  <c:v>82.1</c:v>
                </c:pt>
                <c:pt idx="30">
                  <c:v>74.099999999999994</c:v>
                </c:pt>
                <c:pt idx="31">
                  <c:v>73.400000000000006</c:v>
                </c:pt>
                <c:pt idx="32">
                  <c:v>71.5</c:v>
                </c:pt>
                <c:pt idx="33">
                  <c:v>77.2</c:v>
                </c:pt>
                <c:pt idx="34">
                  <c:v>77.2</c:v>
                </c:pt>
                <c:pt idx="35">
                  <c:v>85.7</c:v>
                </c:pt>
                <c:pt idx="36">
                  <c:v>81.400000000000006</c:v>
                </c:pt>
                <c:pt idx="37">
                  <c:v>86.9</c:v>
                </c:pt>
                <c:pt idx="38">
                  <c:v>86.9</c:v>
                </c:pt>
                <c:pt idx="39">
                  <c:v>86.9</c:v>
                </c:pt>
                <c:pt idx="40">
                  <c:v>85</c:v>
                </c:pt>
                <c:pt idx="41">
                  <c:v>86.2</c:v>
                </c:pt>
                <c:pt idx="42">
                  <c:v>68.599999999999994</c:v>
                </c:pt>
                <c:pt idx="43">
                  <c:v>61.7</c:v>
                </c:pt>
                <c:pt idx="44">
                  <c:v>63.3</c:v>
                </c:pt>
                <c:pt idx="45">
                  <c:v>50.6</c:v>
                </c:pt>
                <c:pt idx="46">
                  <c:v>64</c:v>
                </c:pt>
                <c:pt idx="47">
                  <c:v>71.3</c:v>
                </c:pt>
                <c:pt idx="48">
                  <c:v>77.7</c:v>
                </c:pt>
                <c:pt idx="49">
                  <c:v>78.7</c:v>
                </c:pt>
                <c:pt idx="50">
                  <c:v>78.7</c:v>
                </c:pt>
                <c:pt idx="51">
                  <c:v>84.5</c:v>
                </c:pt>
                <c:pt idx="52">
                  <c:v>70.400000000000006</c:v>
                </c:pt>
                <c:pt idx="53">
                  <c:v>86</c:v>
                </c:pt>
                <c:pt idx="54">
                  <c:v>86</c:v>
                </c:pt>
                <c:pt idx="55">
                  <c:v>86.7</c:v>
                </c:pt>
                <c:pt idx="56">
                  <c:v>86.7</c:v>
                </c:pt>
                <c:pt idx="57">
                  <c:v>85.3</c:v>
                </c:pt>
                <c:pt idx="58">
                  <c:v>85.3</c:v>
                </c:pt>
                <c:pt idx="59">
                  <c:v>72.599999999999994</c:v>
                </c:pt>
                <c:pt idx="60">
                  <c:v>77.7</c:v>
                </c:pt>
                <c:pt idx="61">
                  <c:v>85.2</c:v>
                </c:pt>
                <c:pt idx="62">
                  <c:v>81.900000000000006</c:v>
                </c:pt>
                <c:pt idx="63">
                  <c:v>76.3</c:v>
                </c:pt>
                <c:pt idx="64">
                  <c:v>78.8</c:v>
                </c:pt>
                <c:pt idx="65">
                  <c:v>52.7</c:v>
                </c:pt>
                <c:pt idx="66">
                  <c:v>72.099999999999994</c:v>
                </c:pt>
                <c:pt idx="67">
                  <c:v>62.5</c:v>
                </c:pt>
                <c:pt idx="68">
                  <c:v>60.7</c:v>
                </c:pt>
                <c:pt idx="69">
                  <c:v>56.3</c:v>
                </c:pt>
                <c:pt idx="70">
                  <c:v>68</c:v>
                </c:pt>
                <c:pt idx="71">
                  <c:v>69.7</c:v>
                </c:pt>
                <c:pt idx="72">
                  <c:v>64.8</c:v>
                </c:pt>
                <c:pt idx="73">
                  <c:v>58.2</c:v>
                </c:pt>
                <c:pt idx="74">
                  <c:v>58.5</c:v>
                </c:pt>
                <c:pt idx="75">
                  <c:v>58.2</c:v>
                </c:pt>
                <c:pt idx="76">
                  <c:v>68.3</c:v>
                </c:pt>
                <c:pt idx="77">
                  <c:v>58.8</c:v>
                </c:pt>
                <c:pt idx="78">
                  <c:v>58.8</c:v>
                </c:pt>
                <c:pt idx="79">
                  <c:v>56.6</c:v>
                </c:pt>
                <c:pt idx="80">
                  <c:v>65.599999999999994</c:v>
                </c:pt>
                <c:pt idx="81">
                  <c:v>47.7</c:v>
                </c:pt>
                <c:pt idx="82">
                  <c:v>76.400000000000006</c:v>
                </c:pt>
                <c:pt idx="83">
                  <c:v>74.8</c:v>
                </c:pt>
                <c:pt idx="84">
                  <c:v>67.599999999999994</c:v>
                </c:pt>
                <c:pt idx="85">
                  <c:v>72</c:v>
                </c:pt>
                <c:pt idx="86">
                  <c:v>69.7</c:v>
                </c:pt>
                <c:pt idx="87">
                  <c:v>74.7</c:v>
                </c:pt>
                <c:pt idx="88">
                  <c:v>64.099999999999994</c:v>
                </c:pt>
                <c:pt idx="89">
                  <c:v>66.099999999999994</c:v>
                </c:pt>
                <c:pt idx="90">
                  <c:v>68.8</c:v>
                </c:pt>
                <c:pt idx="91">
                  <c:v>74.5</c:v>
                </c:pt>
                <c:pt idx="92">
                  <c:v>72.7</c:v>
                </c:pt>
                <c:pt idx="93">
                  <c:v>60.5</c:v>
                </c:pt>
                <c:pt idx="94">
                  <c:v>48.3</c:v>
                </c:pt>
                <c:pt idx="95">
                  <c:v>41.9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5-4F0D-BDB6-B64C5B1E5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616095"/>
        <c:axId val="1921617343"/>
      </c:scatterChart>
      <c:valAx>
        <c:axId val="1921616095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1617343"/>
        <c:crosses val="autoZero"/>
        <c:crossBetween val="midCat"/>
      </c:valAx>
      <c:valAx>
        <c:axId val="19216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161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40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99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SIO2'!$J$226:$J$358</c:f>
              <c:numCache>
                <c:formatCode>General</c:formatCode>
                <c:ptCount val="133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900</c:v>
                </c:pt>
                <c:pt idx="4">
                  <c:v>1000</c:v>
                </c:pt>
                <c:pt idx="5">
                  <c:v>900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1000</c:v>
                </c:pt>
                <c:pt idx="11">
                  <c:v>1200</c:v>
                </c:pt>
                <c:pt idx="12">
                  <c:v>1100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900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900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900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800</c:v>
                </c:pt>
                <c:pt idx="75">
                  <c:v>900</c:v>
                </c:pt>
                <c:pt idx="76">
                  <c:v>900</c:v>
                </c:pt>
                <c:pt idx="77">
                  <c:v>800</c:v>
                </c:pt>
                <c:pt idx="78">
                  <c:v>800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1100</c:v>
                </c:pt>
                <c:pt idx="90">
                  <c:v>1100</c:v>
                </c:pt>
                <c:pt idx="91">
                  <c:v>1100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1100</c:v>
                </c:pt>
                <c:pt idx="99">
                  <c:v>1100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1100</c:v>
                </c:pt>
                <c:pt idx="108">
                  <c:v>1100</c:v>
                </c:pt>
                <c:pt idx="109">
                  <c:v>1100</c:v>
                </c:pt>
                <c:pt idx="110">
                  <c:v>1100</c:v>
                </c:pt>
                <c:pt idx="111">
                  <c:v>1100</c:v>
                </c:pt>
                <c:pt idx="112">
                  <c:v>1100</c:v>
                </c:pt>
                <c:pt idx="113">
                  <c:v>1100</c:v>
                </c:pt>
                <c:pt idx="114">
                  <c:v>1100</c:v>
                </c:pt>
                <c:pt idx="115">
                  <c:v>1100</c:v>
                </c:pt>
                <c:pt idx="116">
                  <c:v>1100</c:v>
                </c:pt>
                <c:pt idx="117">
                  <c:v>1300</c:v>
                </c:pt>
                <c:pt idx="118">
                  <c:v>1100</c:v>
                </c:pt>
                <c:pt idx="119">
                  <c:v>1100</c:v>
                </c:pt>
                <c:pt idx="120">
                  <c:v>1100</c:v>
                </c:pt>
                <c:pt idx="121">
                  <c:v>1100</c:v>
                </c:pt>
                <c:pt idx="122">
                  <c:v>800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1100</c:v>
                </c:pt>
                <c:pt idx="127">
                  <c:v>1000</c:v>
                </c:pt>
                <c:pt idx="128">
                  <c:v>1000</c:v>
                </c:pt>
                <c:pt idx="129">
                  <c:v>1100</c:v>
                </c:pt>
                <c:pt idx="130">
                  <c:v>1100</c:v>
                </c:pt>
                <c:pt idx="131">
                  <c:v>1100</c:v>
                </c:pt>
                <c:pt idx="132">
                  <c:v>1000</c:v>
                </c:pt>
              </c:numCache>
            </c:numRef>
          </c:xVal>
          <c:yVal>
            <c:numRef>
              <c:f>'RESISTENCIA VS SIO2'!$K$226:$K$358</c:f>
              <c:numCache>
                <c:formatCode>General</c:formatCode>
                <c:ptCount val="133"/>
                <c:pt idx="0">
                  <c:v>26.7</c:v>
                </c:pt>
                <c:pt idx="1">
                  <c:v>82</c:v>
                </c:pt>
                <c:pt idx="2">
                  <c:v>82</c:v>
                </c:pt>
                <c:pt idx="3">
                  <c:v>87.2</c:v>
                </c:pt>
                <c:pt idx="4">
                  <c:v>87.2</c:v>
                </c:pt>
                <c:pt idx="5">
                  <c:v>87.2</c:v>
                </c:pt>
                <c:pt idx="6">
                  <c:v>82</c:v>
                </c:pt>
                <c:pt idx="7">
                  <c:v>82</c:v>
                </c:pt>
                <c:pt idx="8">
                  <c:v>83.8</c:v>
                </c:pt>
                <c:pt idx="9">
                  <c:v>78.5</c:v>
                </c:pt>
                <c:pt idx="10">
                  <c:v>78.5</c:v>
                </c:pt>
                <c:pt idx="11">
                  <c:v>78.5</c:v>
                </c:pt>
                <c:pt idx="12">
                  <c:v>87.3</c:v>
                </c:pt>
                <c:pt idx="13">
                  <c:v>87.3</c:v>
                </c:pt>
                <c:pt idx="14">
                  <c:v>85.3</c:v>
                </c:pt>
                <c:pt idx="15">
                  <c:v>85.3</c:v>
                </c:pt>
                <c:pt idx="16">
                  <c:v>44.3</c:v>
                </c:pt>
                <c:pt idx="17">
                  <c:v>87.5</c:v>
                </c:pt>
                <c:pt idx="18">
                  <c:v>87.5</c:v>
                </c:pt>
                <c:pt idx="19">
                  <c:v>82.2</c:v>
                </c:pt>
                <c:pt idx="20">
                  <c:v>81.8</c:v>
                </c:pt>
                <c:pt idx="21">
                  <c:v>83.3</c:v>
                </c:pt>
                <c:pt idx="22">
                  <c:v>83.3</c:v>
                </c:pt>
                <c:pt idx="23">
                  <c:v>86.8</c:v>
                </c:pt>
                <c:pt idx="24">
                  <c:v>84.9</c:v>
                </c:pt>
                <c:pt idx="25">
                  <c:v>85.1</c:v>
                </c:pt>
                <c:pt idx="26">
                  <c:v>85.1</c:v>
                </c:pt>
                <c:pt idx="27">
                  <c:v>69.2</c:v>
                </c:pt>
                <c:pt idx="28">
                  <c:v>85.5</c:v>
                </c:pt>
                <c:pt idx="29">
                  <c:v>78.900000000000006</c:v>
                </c:pt>
                <c:pt idx="30">
                  <c:v>78.900000000000006</c:v>
                </c:pt>
                <c:pt idx="31">
                  <c:v>82.5</c:v>
                </c:pt>
                <c:pt idx="32">
                  <c:v>86.9</c:v>
                </c:pt>
                <c:pt idx="33">
                  <c:v>86.9</c:v>
                </c:pt>
                <c:pt idx="34">
                  <c:v>78.2</c:v>
                </c:pt>
                <c:pt idx="35">
                  <c:v>83.2</c:v>
                </c:pt>
                <c:pt idx="36">
                  <c:v>53.9</c:v>
                </c:pt>
                <c:pt idx="37">
                  <c:v>74.599999999999994</c:v>
                </c:pt>
                <c:pt idx="38">
                  <c:v>74.599999999999994</c:v>
                </c:pt>
                <c:pt idx="39">
                  <c:v>73.599999999999994</c:v>
                </c:pt>
                <c:pt idx="40">
                  <c:v>78.2</c:v>
                </c:pt>
                <c:pt idx="41">
                  <c:v>78.2</c:v>
                </c:pt>
                <c:pt idx="42">
                  <c:v>80.2</c:v>
                </c:pt>
                <c:pt idx="43">
                  <c:v>75</c:v>
                </c:pt>
                <c:pt idx="44">
                  <c:v>65.599999999999994</c:v>
                </c:pt>
                <c:pt idx="45">
                  <c:v>66.5</c:v>
                </c:pt>
                <c:pt idx="46">
                  <c:v>59</c:v>
                </c:pt>
                <c:pt idx="47">
                  <c:v>80</c:v>
                </c:pt>
                <c:pt idx="48">
                  <c:v>80</c:v>
                </c:pt>
                <c:pt idx="49">
                  <c:v>78.3</c:v>
                </c:pt>
                <c:pt idx="50">
                  <c:v>78.2</c:v>
                </c:pt>
                <c:pt idx="51">
                  <c:v>78.2</c:v>
                </c:pt>
                <c:pt idx="52">
                  <c:v>80.099999999999994</c:v>
                </c:pt>
                <c:pt idx="53">
                  <c:v>81.900000000000006</c:v>
                </c:pt>
                <c:pt idx="54">
                  <c:v>80.5</c:v>
                </c:pt>
                <c:pt idx="55">
                  <c:v>76.400000000000006</c:v>
                </c:pt>
                <c:pt idx="56">
                  <c:v>81.2</c:v>
                </c:pt>
                <c:pt idx="57">
                  <c:v>72.099999999999994</c:v>
                </c:pt>
                <c:pt idx="58">
                  <c:v>72.099999999999994</c:v>
                </c:pt>
                <c:pt idx="59">
                  <c:v>72.099999999999994</c:v>
                </c:pt>
                <c:pt idx="60">
                  <c:v>77.900000000000006</c:v>
                </c:pt>
                <c:pt idx="61">
                  <c:v>78.099999999999994</c:v>
                </c:pt>
                <c:pt idx="62">
                  <c:v>78.099999999999994</c:v>
                </c:pt>
                <c:pt idx="63">
                  <c:v>74.8</c:v>
                </c:pt>
                <c:pt idx="64">
                  <c:v>69.599999999999994</c:v>
                </c:pt>
                <c:pt idx="65">
                  <c:v>72.8</c:v>
                </c:pt>
                <c:pt idx="66">
                  <c:v>58.5</c:v>
                </c:pt>
                <c:pt idx="67">
                  <c:v>69.2</c:v>
                </c:pt>
                <c:pt idx="68">
                  <c:v>73.3</c:v>
                </c:pt>
                <c:pt idx="69">
                  <c:v>74.2</c:v>
                </c:pt>
                <c:pt idx="70">
                  <c:v>72</c:v>
                </c:pt>
                <c:pt idx="71">
                  <c:v>68.599999999999994</c:v>
                </c:pt>
                <c:pt idx="72">
                  <c:v>64.599999999999994</c:v>
                </c:pt>
                <c:pt idx="73">
                  <c:v>64.900000000000006</c:v>
                </c:pt>
                <c:pt idx="74">
                  <c:v>73.7</c:v>
                </c:pt>
                <c:pt idx="75">
                  <c:v>74.7</c:v>
                </c:pt>
                <c:pt idx="76">
                  <c:v>83</c:v>
                </c:pt>
                <c:pt idx="77">
                  <c:v>83</c:v>
                </c:pt>
                <c:pt idx="78">
                  <c:v>83</c:v>
                </c:pt>
                <c:pt idx="79">
                  <c:v>85.1</c:v>
                </c:pt>
                <c:pt idx="80">
                  <c:v>85.1</c:v>
                </c:pt>
                <c:pt idx="81">
                  <c:v>85.7</c:v>
                </c:pt>
                <c:pt idx="82">
                  <c:v>85.7</c:v>
                </c:pt>
                <c:pt idx="83">
                  <c:v>88.8</c:v>
                </c:pt>
                <c:pt idx="84">
                  <c:v>88.8</c:v>
                </c:pt>
                <c:pt idx="85">
                  <c:v>88.8</c:v>
                </c:pt>
                <c:pt idx="86">
                  <c:v>88.8</c:v>
                </c:pt>
                <c:pt idx="87">
                  <c:v>92.2</c:v>
                </c:pt>
                <c:pt idx="88">
                  <c:v>92.2</c:v>
                </c:pt>
                <c:pt idx="89">
                  <c:v>87.1</c:v>
                </c:pt>
                <c:pt idx="90">
                  <c:v>87.1</c:v>
                </c:pt>
                <c:pt idx="91">
                  <c:v>65.900000000000006</c:v>
                </c:pt>
                <c:pt idx="92">
                  <c:v>65.900000000000006</c:v>
                </c:pt>
                <c:pt idx="93">
                  <c:v>81</c:v>
                </c:pt>
                <c:pt idx="94">
                  <c:v>85.5</c:v>
                </c:pt>
                <c:pt idx="95">
                  <c:v>84.3</c:v>
                </c:pt>
                <c:pt idx="96">
                  <c:v>84.3</c:v>
                </c:pt>
                <c:pt idx="97">
                  <c:v>84.3</c:v>
                </c:pt>
                <c:pt idx="98">
                  <c:v>84.3</c:v>
                </c:pt>
                <c:pt idx="99">
                  <c:v>85.3</c:v>
                </c:pt>
                <c:pt idx="100">
                  <c:v>85.4</c:v>
                </c:pt>
                <c:pt idx="101">
                  <c:v>85.4</c:v>
                </c:pt>
                <c:pt idx="102">
                  <c:v>86.7</c:v>
                </c:pt>
                <c:pt idx="103">
                  <c:v>83.6</c:v>
                </c:pt>
                <c:pt idx="104">
                  <c:v>80.3</c:v>
                </c:pt>
                <c:pt idx="105">
                  <c:v>82.8</c:v>
                </c:pt>
                <c:pt idx="106">
                  <c:v>78.2</c:v>
                </c:pt>
                <c:pt idx="107">
                  <c:v>70.599999999999994</c:v>
                </c:pt>
                <c:pt idx="108">
                  <c:v>81.599999999999994</c:v>
                </c:pt>
                <c:pt idx="109">
                  <c:v>86.6</c:v>
                </c:pt>
                <c:pt idx="110">
                  <c:v>86.4</c:v>
                </c:pt>
                <c:pt idx="111">
                  <c:v>86.4</c:v>
                </c:pt>
                <c:pt idx="112">
                  <c:v>86.4</c:v>
                </c:pt>
                <c:pt idx="113">
                  <c:v>88.1</c:v>
                </c:pt>
                <c:pt idx="114">
                  <c:v>87.2</c:v>
                </c:pt>
                <c:pt idx="115">
                  <c:v>87.2</c:v>
                </c:pt>
                <c:pt idx="116">
                  <c:v>87.2</c:v>
                </c:pt>
                <c:pt idx="117">
                  <c:v>85.3</c:v>
                </c:pt>
                <c:pt idx="118">
                  <c:v>85.3</c:v>
                </c:pt>
                <c:pt idx="119">
                  <c:v>84.6</c:v>
                </c:pt>
                <c:pt idx="120">
                  <c:v>85.6</c:v>
                </c:pt>
                <c:pt idx="121">
                  <c:v>85.6</c:v>
                </c:pt>
                <c:pt idx="122">
                  <c:v>51.9</c:v>
                </c:pt>
                <c:pt idx="123">
                  <c:v>74.8</c:v>
                </c:pt>
                <c:pt idx="124">
                  <c:v>74.8</c:v>
                </c:pt>
                <c:pt idx="125">
                  <c:v>63.1</c:v>
                </c:pt>
                <c:pt idx="126">
                  <c:v>66.900000000000006</c:v>
                </c:pt>
                <c:pt idx="127">
                  <c:v>66.900000000000006</c:v>
                </c:pt>
                <c:pt idx="128">
                  <c:v>66.599999999999994</c:v>
                </c:pt>
                <c:pt idx="129">
                  <c:v>82.9</c:v>
                </c:pt>
                <c:pt idx="130">
                  <c:v>73.2</c:v>
                </c:pt>
                <c:pt idx="131">
                  <c:v>71.3</c:v>
                </c:pt>
                <c:pt idx="132">
                  <c:v>63.6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B-468F-8315-B37967267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011919"/>
        <c:axId val="1923819599"/>
      </c:scatterChart>
      <c:valAx>
        <c:axId val="1692011919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38859789211821016"/>
              <c:y val="0.907600198623820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3819599"/>
        <c:crosses val="autoZero"/>
        <c:crossBetween val="midCat"/>
        <c:majorUnit val="100"/>
      </c:valAx>
      <c:valAx>
        <c:axId val="19238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9201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50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SIO2'!$J$362:$J$401</c:f>
              <c:numCache>
                <c:formatCode>General</c:formatCode>
                <c:ptCount val="4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900</c:v>
                </c:pt>
                <c:pt idx="10">
                  <c:v>800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900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1100</c:v>
                </c:pt>
                <c:pt idx="38">
                  <c:v>1000</c:v>
                </c:pt>
                <c:pt idx="39">
                  <c:v>1000</c:v>
                </c:pt>
              </c:numCache>
            </c:numRef>
          </c:xVal>
          <c:yVal>
            <c:numRef>
              <c:f>'RESISTENCIA VS SIO2'!$K$362:$K$401</c:f>
              <c:numCache>
                <c:formatCode>General</c:formatCode>
                <c:ptCount val="40"/>
                <c:pt idx="0">
                  <c:v>28.9</c:v>
                </c:pt>
                <c:pt idx="1">
                  <c:v>28.9</c:v>
                </c:pt>
                <c:pt idx="2">
                  <c:v>26.7</c:v>
                </c:pt>
                <c:pt idx="3">
                  <c:v>26.7</c:v>
                </c:pt>
                <c:pt idx="4">
                  <c:v>25.4</c:v>
                </c:pt>
                <c:pt idx="5">
                  <c:v>25.4</c:v>
                </c:pt>
                <c:pt idx="6">
                  <c:v>14.8</c:v>
                </c:pt>
                <c:pt idx="7">
                  <c:v>14.8</c:v>
                </c:pt>
                <c:pt idx="8">
                  <c:v>23.3</c:v>
                </c:pt>
                <c:pt idx="9">
                  <c:v>85.3</c:v>
                </c:pt>
                <c:pt idx="10">
                  <c:v>28.6</c:v>
                </c:pt>
                <c:pt idx="11">
                  <c:v>20.8</c:v>
                </c:pt>
                <c:pt idx="12">
                  <c:v>53.9</c:v>
                </c:pt>
                <c:pt idx="13">
                  <c:v>13.2</c:v>
                </c:pt>
                <c:pt idx="14">
                  <c:v>6.59</c:v>
                </c:pt>
                <c:pt idx="15">
                  <c:v>8.08</c:v>
                </c:pt>
                <c:pt idx="16">
                  <c:v>4.96</c:v>
                </c:pt>
                <c:pt idx="17">
                  <c:v>6.85</c:v>
                </c:pt>
                <c:pt idx="18">
                  <c:v>6.26</c:v>
                </c:pt>
                <c:pt idx="19">
                  <c:v>5.8</c:v>
                </c:pt>
                <c:pt idx="20">
                  <c:v>9.33</c:v>
                </c:pt>
                <c:pt idx="21">
                  <c:v>11.2</c:v>
                </c:pt>
                <c:pt idx="22">
                  <c:v>8.3000000000000007</c:v>
                </c:pt>
                <c:pt idx="23">
                  <c:v>8.3000000000000007</c:v>
                </c:pt>
                <c:pt idx="24">
                  <c:v>6.61</c:v>
                </c:pt>
                <c:pt idx="25">
                  <c:v>5.16</c:v>
                </c:pt>
                <c:pt idx="26">
                  <c:v>4.68</c:v>
                </c:pt>
                <c:pt idx="27">
                  <c:v>7.8</c:v>
                </c:pt>
                <c:pt idx="28">
                  <c:v>20.100000000000001</c:v>
                </c:pt>
                <c:pt idx="29">
                  <c:v>41.8</c:v>
                </c:pt>
                <c:pt idx="30">
                  <c:v>54.1</c:v>
                </c:pt>
                <c:pt idx="31">
                  <c:v>54.1</c:v>
                </c:pt>
                <c:pt idx="32">
                  <c:v>57.8</c:v>
                </c:pt>
                <c:pt idx="33">
                  <c:v>67.8</c:v>
                </c:pt>
                <c:pt idx="34">
                  <c:v>65.2</c:v>
                </c:pt>
                <c:pt idx="35">
                  <c:v>34.9</c:v>
                </c:pt>
                <c:pt idx="36">
                  <c:v>44.1</c:v>
                </c:pt>
                <c:pt idx="37">
                  <c:v>59.6</c:v>
                </c:pt>
                <c:pt idx="38">
                  <c:v>33.799999999999997</c:v>
                </c:pt>
                <c:pt idx="39">
                  <c:v>32.9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E-49F4-A02C-10399DEA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687663"/>
        <c:axId val="1846685583"/>
      </c:scatterChart>
      <c:valAx>
        <c:axId val="1846687663"/>
        <c:scaling>
          <c:orientation val="minMax"/>
          <c:max val="11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5583"/>
        <c:crosses val="autoZero"/>
        <c:crossBetween val="midCat"/>
        <c:majorUnit val="100"/>
      </c:valAx>
      <c:valAx>
        <c:axId val="18466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</a:t>
            </a:r>
            <a:r>
              <a:rPr lang="en-US" baseline="0"/>
              <a:t> VS SIO2(%)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60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SIO2'!$J$406:$J$434</c:f>
              <c:numCache>
                <c:formatCode>General</c:formatCode>
                <c:ptCount val="2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1200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1100</c:v>
                </c:pt>
              </c:numCache>
            </c:numRef>
          </c:xVal>
          <c:yVal>
            <c:numRef>
              <c:f>'RESISTENCIA VS SIO2'!$K$406:$K$434</c:f>
              <c:numCache>
                <c:formatCode>General</c:formatCode>
                <c:ptCount val="29"/>
                <c:pt idx="0">
                  <c:v>48.3</c:v>
                </c:pt>
                <c:pt idx="1">
                  <c:v>48.3</c:v>
                </c:pt>
                <c:pt idx="2">
                  <c:v>51.5</c:v>
                </c:pt>
                <c:pt idx="3">
                  <c:v>50.8</c:v>
                </c:pt>
                <c:pt idx="4">
                  <c:v>75.099999999999994</c:v>
                </c:pt>
                <c:pt idx="5">
                  <c:v>28.7</c:v>
                </c:pt>
                <c:pt idx="6">
                  <c:v>28.7</c:v>
                </c:pt>
                <c:pt idx="7">
                  <c:v>40</c:v>
                </c:pt>
                <c:pt idx="8">
                  <c:v>40</c:v>
                </c:pt>
                <c:pt idx="9">
                  <c:v>59.9</c:v>
                </c:pt>
                <c:pt idx="10">
                  <c:v>59.9</c:v>
                </c:pt>
                <c:pt idx="11">
                  <c:v>62.9</c:v>
                </c:pt>
                <c:pt idx="12">
                  <c:v>61.4</c:v>
                </c:pt>
                <c:pt idx="13">
                  <c:v>66.7</c:v>
                </c:pt>
                <c:pt idx="14">
                  <c:v>66.2</c:v>
                </c:pt>
                <c:pt idx="15">
                  <c:v>51.9</c:v>
                </c:pt>
                <c:pt idx="16">
                  <c:v>64.099999999999994</c:v>
                </c:pt>
                <c:pt idx="17">
                  <c:v>64.099999999999994</c:v>
                </c:pt>
                <c:pt idx="18">
                  <c:v>66.099999999999994</c:v>
                </c:pt>
                <c:pt idx="19">
                  <c:v>42.8</c:v>
                </c:pt>
                <c:pt idx="20">
                  <c:v>50.4</c:v>
                </c:pt>
                <c:pt idx="21">
                  <c:v>44.5</c:v>
                </c:pt>
                <c:pt idx="22">
                  <c:v>49.5</c:v>
                </c:pt>
                <c:pt idx="23">
                  <c:v>59.4</c:v>
                </c:pt>
                <c:pt idx="24">
                  <c:v>59.4</c:v>
                </c:pt>
                <c:pt idx="25">
                  <c:v>60.3</c:v>
                </c:pt>
                <c:pt idx="26">
                  <c:v>60</c:v>
                </c:pt>
                <c:pt idx="27">
                  <c:v>60</c:v>
                </c:pt>
                <c:pt idx="28">
                  <c:v>82.9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1-4CD9-BDD8-E95C7C1D1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4111"/>
        <c:axId val="2062309951"/>
      </c:scatterChart>
      <c:valAx>
        <c:axId val="2062314111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09951"/>
        <c:crosses val="autoZero"/>
        <c:crossBetween val="midCat"/>
        <c:majorUnit val="100"/>
      </c:valAx>
      <c:valAx>
        <c:axId val="206230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</a:t>
            </a:r>
            <a:r>
              <a:rPr lang="en-US" baseline="0"/>
              <a:t> VS SIO2(%)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70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SIO2'!$J$438:$J$459</c:f>
              <c:numCache>
                <c:formatCode>General</c:formatCode>
                <c:ptCount val="22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800</c:v>
                </c:pt>
                <c:pt idx="9">
                  <c:v>1000</c:v>
                </c:pt>
                <c:pt idx="10">
                  <c:v>900</c:v>
                </c:pt>
                <c:pt idx="11">
                  <c:v>1000</c:v>
                </c:pt>
                <c:pt idx="12">
                  <c:v>1000</c:v>
                </c:pt>
                <c:pt idx="13">
                  <c:v>900</c:v>
                </c:pt>
                <c:pt idx="14">
                  <c:v>900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</c:numCache>
            </c:numRef>
          </c:xVal>
          <c:yVal>
            <c:numRef>
              <c:f>'RESISTENCIA VS SIO2'!$K$438:$K$459</c:f>
              <c:numCache>
                <c:formatCode>General</c:formatCode>
                <c:ptCount val="22"/>
                <c:pt idx="0">
                  <c:v>45.8</c:v>
                </c:pt>
                <c:pt idx="1">
                  <c:v>40.6</c:v>
                </c:pt>
                <c:pt idx="2">
                  <c:v>40.5</c:v>
                </c:pt>
                <c:pt idx="3">
                  <c:v>40.6</c:v>
                </c:pt>
                <c:pt idx="4">
                  <c:v>49.1</c:v>
                </c:pt>
                <c:pt idx="5">
                  <c:v>51.2</c:v>
                </c:pt>
                <c:pt idx="6">
                  <c:v>44.6</c:v>
                </c:pt>
                <c:pt idx="7">
                  <c:v>45.8</c:v>
                </c:pt>
                <c:pt idx="8">
                  <c:v>40.299999999999997</c:v>
                </c:pt>
                <c:pt idx="9">
                  <c:v>39.1</c:v>
                </c:pt>
                <c:pt idx="10">
                  <c:v>45.2</c:v>
                </c:pt>
                <c:pt idx="11">
                  <c:v>39.9</c:v>
                </c:pt>
                <c:pt idx="12">
                  <c:v>40.4</c:v>
                </c:pt>
                <c:pt idx="13">
                  <c:v>34.9</c:v>
                </c:pt>
                <c:pt idx="14">
                  <c:v>31.9</c:v>
                </c:pt>
                <c:pt idx="15">
                  <c:v>39.5</c:v>
                </c:pt>
                <c:pt idx="16">
                  <c:v>43.1</c:v>
                </c:pt>
                <c:pt idx="17">
                  <c:v>44.7</c:v>
                </c:pt>
                <c:pt idx="18">
                  <c:v>47.8</c:v>
                </c:pt>
                <c:pt idx="19">
                  <c:v>49.1</c:v>
                </c:pt>
                <c:pt idx="20">
                  <c:v>44.9</c:v>
                </c:pt>
                <c:pt idx="21">
                  <c:v>42.8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3-4D5D-B27D-DF391255B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7039"/>
        <c:axId val="1917393695"/>
      </c:scatterChart>
      <c:valAx>
        <c:axId val="1917387039"/>
        <c:scaling>
          <c:orientation val="minMax"/>
          <c:max val="10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93695"/>
        <c:crosses val="autoZero"/>
        <c:crossBetween val="midCat"/>
        <c:majorUnit val="100"/>
      </c:valAx>
      <c:valAx>
        <c:axId val="19173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87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800" b="0" i="0" baseline="0">
                <a:effectLst/>
              </a:rPr>
              <a:t>RESISTENCIA VS SIO2(%)</a:t>
            </a:r>
            <a:endParaRPr lang="es-P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11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SIO2'!$J$39:$J$56</c:f>
              <c:numCache>
                <c:formatCode>General</c:formatCode>
                <c:ptCount val="18"/>
                <c:pt idx="0">
                  <c:v>1100</c:v>
                </c:pt>
                <c:pt idx="1">
                  <c:v>1100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1100</c:v>
                </c:pt>
                <c:pt idx="7">
                  <c:v>1100</c:v>
                </c:pt>
                <c:pt idx="8">
                  <c:v>1000</c:v>
                </c:pt>
                <c:pt idx="9">
                  <c:v>1100</c:v>
                </c:pt>
                <c:pt idx="10">
                  <c:v>1000</c:v>
                </c:pt>
                <c:pt idx="11">
                  <c:v>1000</c:v>
                </c:pt>
                <c:pt idx="12">
                  <c:v>1100</c:v>
                </c:pt>
                <c:pt idx="13">
                  <c:v>1100</c:v>
                </c:pt>
                <c:pt idx="14">
                  <c:v>800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</c:numCache>
            </c:numRef>
          </c:xVal>
          <c:yVal>
            <c:numRef>
              <c:f>'RESISTENCIA VS SIO2'!$K$39:$K$56</c:f>
              <c:numCache>
                <c:formatCode>General</c:formatCode>
                <c:ptCount val="18"/>
                <c:pt idx="0">
                  <c:v>33.200000000000003</c:v>
                </c:pt>
                <c:pt idx="1">
                  <c:v>37.200000000000003</c:v>
                </c:pt>
                <c:pt idx="2">
                  <c:v>38.799999999999997</c:v>
                </c:pt>
                <c:pt idx="3">
                  <c:v>37.6</c:v>
                </c:pt>
                <c:pt idx="4">
                  <c:v>0</c:v>
                </c:pt>
                <c:pt idx="5">
                  <c:v>37.700000000000003</c:v>
                </c:pt>
                <c:pt idx="6">
                  <c:v>81.5</c:v>
                </c:pt>
                <c:pt idx="7">
                  <c:v>43.8</c:v>
                </c:pt>
                <c:pt idx="8">
                  <c:v>43.6</c:v>
                </c:pt>
                <c:pt idx="9">
                  <c:v>43.6</c:v>
                </c:pt>
                <c:pt idx="10">
                  <c:v>47.8</c:v>
                </c:pt>
                <c:pt idx="11">
                  <c:v>47.1</c:v>
                </c:pt>
                <c:pt idx="12">
                  <c:v>51.5</c:v>
                </c:pt>
                <c:pt idx="13">
                  <c:v>51.5</c:v>
                </c:pt>
                <c:pt idx="14">
                  <c:v>48.6</c:v>
                </c:pt>
                <c:pt idx="15">
                  <c:v>48.3</c:v>
                </c:pt>
                <c:pt idx="16">
                  <c:v>41.5</c:v>
                </c:pt>
                <c:pt idx="17">
                  <c:v>41.3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8-4A15-833A-3C7AB890A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97023"/>
        <c:axId val="1917397439"/>
      </c:scatterChart>
      <c:valAx>
        <c:axId val="191739702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39504033522156273"/>
              <c:y val="0.94220418633056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97439"/>
        <c:crosses val="autoZero"/>
        <c:crossBetween val="midCat"/>
        <c:majorUnit val="100"/>
      </c:valAx>
      <c:valAx>
        <c:axId val="1917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97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20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SIO2'!$J$62:$J$122</c:f>
              <c:numCache>
                <c:formatCode>General</c:formatCode>
                <c:ptCount val="6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900</c:v>
                </c:pt>
                <c:pt idx="5">
                  <c:v>800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1100</c:v>
                </c:pt>
                <c:pt idx="14">
                  <c:v>1200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1100</c:v>
                </c:pt>
                <c:pt idx="19">
                  <c:v>1000</c:v>
                </c:pt>
                <c:pt idx="20">
                  <c:v>1000</c:v>
                </c:pt>
                <c:pt idx="21">
                  <c:v>900</c:v>
                </c:pt>
                <c:pt idx="22">
                  <c:v>800</c:v>
                </c:pt>
                <c:pt idx="23">
                  <c:v>900</c:v>
                </c:pt>
                <c:pt idx="24">
                  <c:v>900</c:v>
                </c:pt>
                <c:pt idx="25">
                  <c:v>800</c:v>
                </c:pt>
                <c:pt idx="26">
                  <c:v>800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900</c:v>
                </c:pt>
                <c:pt idx="46">
                  <c:v>1000</c:v>
                </c:pt>
                <c:pt idx="47">
                  <c:v>900</c:v>
                </c:pt>
                <c:pt idx="48">
                  <c:v>900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800</c:v>
                </c:pt>
                <c:pt idx="53">
                  <c:v>1100</c:v>
                </c:pt>
                <c:pt idx="54">
                  <c:v>800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800</c:v>
                </c:pt>
                <c:pt idx="59">
                  <c:v>1100</c:v>
                </c:pt>
                <c:pt idx="60">
                  <c:v>1100</c:v>
                </c:pt>
              </c:numCache>
            </c:numRef>
          </c:xVal>
          <c:yVal>
            <c:numRef>
              <c:f>'RESISTENCIA VS SIO2'!$K$62:$K$122</c:f>
              <c:numCache>
                <c:formatCode>General</c:formatCode>
                <c:ptCount val="61"/>
                <c:pt idx="0">
                  <c:v>46.3</c:v>
                </c:pt>
                <c:pt idx="1">
                  <c:v>39.6</c:v>
                </c:pt>
                <c:pt idx="2">
                  <c:v>23.8</c:v>
                </c:pt>
                <c:pt idx="3">
                  <c:v>56.4</c:v>
                </c:pt>
                <c:pt idx="4">
                  <c:v>67.3</c:v>
                </c:pt>
                <c:pt idx="5">
                  <c:v>43.2</c:v>
                </c:pt>
                <c:pt idx="6">
                  <c:v>43.2</c:v>
                </c:pt>
                <c:pt idx="7">
                  <c:v>36.700000000000003</c:v>
                </c:pt>
                <c:pt idx="8">
                  <c:v>52.4</c:v>
                </c:pt>
                <c:pt idx="9">
                  <c:v>50.7</c:v>
                </c:pt>
                <c:pt idx="10">
                  <c:v>57.5</c:v>
                </c:pt>
                <c:pt idx="11">
                  <c:v>67.599999999999994</c:v>
                </c:pt>
                <c:pt idx="12">
                  <c:v>67.599999999999994</c:v>
                </c:pt>
                <c:pt idx="13">
                  <c:v>84.5</c:v>
                </c:pt>
                <c:pt idx="14">
                  <c:v>87.4</c:v>
                </c:pt>
                <c:pt idx="15">
                  <c:v>87.4</c:v>
                </c:pt>
                <c:pt idx="16">
                  <c:v>37</c:v>
                </c:pt>
                <c:pt idx="17">
                  <c:v>28</c:v>
                </c:pt>
                <c:pt idx="18">
                  <c:v>41.4</c:v>
                </c:pt>
                <c:pt idx="19">
                  <c:v>46.6</c:v>
                </c:pt>
                <c:pt idx="20">
                  <c:v>38.200000000000003</c:v>
                </c:pt>
                <c:pt idx="21">
                  <c:v>35.6</c:v>
                </c:pt>
                <c:pt idx="22">
                  <c:v>35.6</c:v>
                </c:pt>
                <c:pt idx="23">
                  <c:v>36.4</c:v>
                </c:pt>
                <c:pt idx="24">
                  <c:v>47.5</c:v>
                </c:pt>
                <c:pt idx="25">
                  <c:v>53.3</c:v>
                </c:pt>
                <c:pt idx="26">
                  <c:v>63.1</c:v>
                </c:pt>
                <c:pt idx="27">
                  <c:v>45.8</c:v>
                </c:pt>
                <c:pt idx="28">
                  <c:v>47.8</c:v>
                </c:pt>
                <c:pt idx="29">
                  <c:v>46.9</c:v>
                </c:pt>
                <c:pt idx="30">
                  <c:v>44.6</c:v>
                </c:pt>
                <c:pt idx="31">
                  <c:v>49.7</c:v>
                </c:pt>
                <c:pt idx="32">
                  <c:v>45.4</c:v>
                </c:pt>
                <c:pt idx="33">
                  <c:v>46</c:v>
                </c:pt>
                <c:pt idx="34">
                  <c:v>49.3</c:v>
                </c:pt>
                <c:pt idx="35">
                  <c:v>48.1</c:v>
                </c:pt>
                <c:pt idx="36">
                  <c:v>41.5</c:v>
                </c:pt>
                <c:pt idx="37">
                  <c:v>44.6</c:v>
                </c:pt>
                <c:pt idx="38">
                  <c:v>64.3</c:v>
                </c:pt>
                <c:pt idx="39">
                  <c:v>64.3</c:v>
                </c:pt>
                <c:pt idx="40">
                  <c:v>44.4</c:v>
                </c:pt>
                <c:pt idx="41">
                  <c:v>43.9</c:v>
                </c:pt>
                <c:pt idx="42">
                  <c:v>42.8</c:v>
                </c:pt>
                <c:pt idx="43">
                  <c:v>41.8</c:v>
                </c:pt>
                <c:pt idx="44">
                  <c:v>55.5</c:v>
                </c:pt>
                <c:pt idx="45">
                  <c:v>46.2</c:v>
                </c:pt>
                <c:pt idx="46">
                  <c:v>67.099999999999994</c:v>
                </c:pt>
                <c:pt idx="47">
                  <c:v>67.7</c:v>
                </c:pt>
                <c:pt idx="48">
                  <c:v>39.1</c:v>
                </c:pt>
                <c:pt idx="49">
                  <c:v>43.4</c:v>
                </c:pt>
                <c:pt idx="50">
                  <c:v>40.1</c:v>
                </c:pt>
                <c:pt idx="51">
                  <c:v>46.3</c:v>
                </c:pt>
                <c:pt idx="52">
                  <c:v>51.5</c:v>
                </c:pt>
                <c:pt idx="53">
                  <c:v>56</c:v>
                </c:pt>
                <c:pt idx="54">
                  <c:v>48.5</c:v>
                </c:pt>
                <c:pt idx="55">
                  <c:v>48.5</c:v>
                </c:pt>
                <c:pt idx="56">
                  <c:v>61.9</c:v>
                </c:pt>
                <c:pt idx="57">
                  <c:v>64.599999999999994</c:v>
                </c:pt>
                <c:pt idx="58">
                  <c:v>70.7</c:v>
                </c:pt>
                <c:pt idx="59">
                  <c:v>72.599999999999994</c:v>
                </c:pt>
                <c:pt idx="60">
                  <c:v>67.599999999999994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2-4AA5-8073-F247AE0E7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685583"/>
        <c:axId val="1846685999"/>
      </c:scatterChart>
      <c:valAx>
        <c:axId val="184668558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1864964571072427"/>
              <c:y val="0.9445262219875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5999"/>
        <c:crosses val="autoZero"/>
        <c:crossBetween val="midCat"/>
        <c:majorUnit val="100"/>
      </c:valAx>
      <c:valAx>
        <c:axId val="18466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5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30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SIO2'!$J$127:$J$222</c:f>
              <c:numCache>
                <c:formatCode>General</c:formatCode>
                <c:ptCount val="96"/>
                <c:pt idx="0">
                  <c:v>1100</c:v>
                </c:pt>
                <c:pt idx="1">
                  <c:v>1100</c:v>
                </c:pt>
                <c:pt idx="2">
                  <c:v>1000</c:v>
                </c:pt>
                <c:pt idx="3">
                  <c:v>1000</c:v>
                </c:pt>
                <c:pt idx="4">
                  <c:v>900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1000</c:v>
                </c:pt>
                <c:pt idx="11">
                  <c:v>1000</c:v>
                </c:pt>
                <c:pt idx="12">
                  <c:v>1300</c:v>
                </c:pt>
                <c:pt idx="13">
                  <c:v>1300</c:v>
                </c:pt>
                <c:pt idx="14">
                  <c:v>1000</c:v>
                </c:pt>
                <c:pt idx="15">
                  <c:v>900</c:v>
                </c:pt>
                <c:pt idx="16">
                  <c:v>1000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1100</c:v>
                </c:pt>
                <c:pt idx="28">
                  <c:v>1100</c:v>
                </c:pt>
                <c:pt idx="29">
                  <c:v>1000</c:v>
                </c:pt>
                <c:pt idx="30">
                  <c:v>900</c:v>
                </c:pt>
                <c:pt idx="31">
                  <c:v>900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1000</c:v>
                </c:pt>
                <c:pt idx="47">
                  <c:v>900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900</c:v>
                </c:pt>
                <c:pt idx="53">
                  <c:v>1100</c:v>
                </c:pt>
                <c:pt idx="54">
                  <c:v>1300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1300</c:v>
                </c:pt>
                <c:pt idx="60">
                  <c:v>1100</c:v>
                </c:pt>
                <c:pt idx="61">
                  <c:v>1300</c:v>
                </c:pt>
                <c:pt idx="62">
                  <c:v>1100</c:v>
                </c:pt>
                <c:pt idx="63">
                  <c:v>1100</c:v>
                </c:pt>
                <c:pt idx="64">
                  <c:v>1100</c:v>
                </c:pt>
                <c:pt idx="65">
                  <c:v>900</c:v>
                </c:pt>
                <c:pt idx="66">
                  <c:v>1200</c:v>
                </c:pt>
                <c:pt idx="67">
                  <c:v>1100</c:v>
                </c:pt>
                <c:pt idx="68">
                  <c:v>1000</c:v>
                </c:pt>
                <c:pt idx="69">
                  <c:v>900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1000</c:v>
                </c:pt>
                <c:pt idx="77">
                  <c:v>900</c:v>
                </c:pt>
                <c:pt idx="78">
                  <c:v>900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1100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</c:numCache>
            </c:numRef>
          </c:xVal>
          <c:yVal>
            <c:numRef>
              <c:f>'RESISTENCIA VS SIO2'!$K$127:$K$222</c:f>
              <c:numCache>
                <c:formatCode>General</c:formatCode>
                <c:ptCount val="96"/>
                <c:pt idx="0">
                  <c:v>42.5</c:v>
                </c:pt>
                <c:pt idx="1">
                  <c:v>70</c:v>
                </c:pt>
                <c:pt idx="2">
                  <c:v>51.4</c:v>
                </c:pt>
                <c:pt idx="3">
                  <c:v>36.200000000000003</c:v>
                </c:pt>
                <c:pt idx="4">
                  <c:v>71.3</c:v>
                </c:pt>
                <c:pt idx="5">
                  <c:v>34.799999999999997</c:v>
                </c:pt>
                <c:pt idx="6">
                  <c:v>80.7</c:v>
                </c:pt>
                <c:pt idx="7">
                  <c:v>59.3</c:v>
                </c:pt>
                <c:pt idx="8">
                  <c:v>52.7</c:v>
                </c:pt>
                <c:pt idx="9">
                  <c:v>57.9</c:v>
                </c:pt>
                <c:pt idx="10">
                  <c:v>53.1</c:v>
                </c:pt>
                <c:pt idx="11">
                  <c:v>58</c:v>
                </c:pt>
                <c:pt idx="12">
                  <c:v>84.3</c:v>
                </c:pt>
                <c:pt idx="13">
                  <c:v>76.2</c:v>
                </c:pt>
                <c:pt idx="14">
                  <c:v>75.7</c:v>
                </c:pt>
                <c:pt idx="15">
                  <c:v>76.2</c:v>
                </c:pt>
                <c:pt idx="16">
                  <c:v>76.2</c:v>
                </c:pt>
                <c:pt idx="17">
                  <c:v>81.7</c:v>
                </c:pt>
                <c:pt idx="18">
                  <c:v>84.9</c:v>
                </c:pt>
                <c:pt idx="19">
                  <c:v>82.4</c:v>
                </c:pt>
                <c:pt idx="20">
                  <c:v>82.4</c:v>
                </c:pt>
                <c:pt idx="21">
                  <c:v>79.400000000000006</c:v>
                </c:pt>
                <c:pt idx="22">
                  <c:v>68.7</c:v>
                </c:pt>
                <c:pt idx="23">
                  <c:v>68.7</c:v>
                </c:pt>
                <c:pt idx="24">
                  <c:v>56.8</c:v>
                </c:pt>
                <c:pt idx="25">
                  <c:v>83.4</c:v>
                </c:pt>
                <c:pt idx="26">
                  <c:v>73.599999999999994</c:v>
                </c:pt>
                <c:pt idx="27">
                  <c:v>29.8</c:v>
                </c:pt>
                <c:pt idx="28">
                  <c:v>29.8</c:v>
                </c:pt>
                <c:pt idx="29">
                  <c:v>82.1</c:v>
                </c:pt>
                <c:pt idx="30">
                  <c:v>74.099999999999994</c:v>
                </c:pt>
                <c:pt idx="31">
                  <c:v>73.400000000000006</c:v>
                </c:pt>
                <c:pt idx="32">
                  <c:v>71.5</c:v>
                </c:pt>
                <c:pt idx="33">
                  <c:v>77.2</c:v>
                </c:pt>
                <c:pt idx="34">
                  <c:v>77.2</c:v>
                </c:pt>
                <c:pt idx="35">
                  <c:v>85.7</c:v>
                </c:pt>
                <c:pt idx="36">
                  <c:v>81.400000000000006</c:v>
                </c:pt>
                <c:pt idx="37">
                  <c:v>86.9</c:v>
                </c:pt>
                <c:pt idx="38">
                  <c:v>86.9</c:v>
                </c:pt>
                <c:pt idx="39">
                  <c:v>86.9</c:v>
                </c:pt>
                <c:pt idx="40">
                  <c:v>85</c:v>
                </c:pt>
                <c:pt idx="41">
                  <c:v>86.2</c:v>
                </c:pt>
                <c:pt idx="42">
                  <c:v>68.599999999999994</c:v>
                </c:pt>
                <c:pt idx="43">
                  <c:v>61.7</c:v>
                </c:pt>
                <c:pt idx="44">
                  <c:v>63.3</c:v>
                </c:pt>
                <c:pt idx="45">
                  <c:v>50.6</c:v>
                </c:pt>
                <c:pt idx="46">
                  <c:v>64</c:v>
                </c:pt>
                <c:pt idx="47">
                  <c:v>71.3</c:v>
                </c:pt>
                <c:pt idx="48">
                  <c:v>77.7</c:v>
                </c:pt>
                <c:pt idx="49">
                  <c:v>78.7</c:v>
                </c:pt>
                <c:pt idx="50">
                  <c:v>78.7</c:v>
                </c:pt>
                <c:pt idx="51">
                  <c:v>84.5</c:v>
                </c:pt>
                <c:pt idx="52">
                  <c:v>70.400000000000006</c:v>
                </c:pt>
                <c:pt idx="53">
                  <c:v>86</c:v>
                </c:pt>
                <c:pt idx="54">
                  <c:v>86</c:v>
                </c:pt>
                <c:pt idx="55">
                  <c:v>86.7</c:v>
                </c:pt>
                <c:pt idx="56">
                  <c:v>86.7</c:v>
                </c:pt>
                <c:pt idx="57">
                  <c:v>85.3</c:v>
                </c:pt>
                <c:pt idx="58">
                  <c:v>85.3</c:v>
                </c:pt>
                <c:pt idx="59">
                  <c:v>72.599999999999994</c:v>
                </c:pt>
                <c:pt idx="60">
                  <c:v>77.7</c:v>
                </c:pt>
                <c:pt idx="61">
                  <c:v>85.2</c:v>
                </c:pt>
                <c:pt idx="62">
                  <c:v>81.900000000000006</c:v>
                </c:pt>
                <c:pt idx="63">
                  <c:v>76.3</c:v>
                </c:pt>
                <c:pt idx="64">
                  <c:v>78.8</c:v>
                </c:pt>
                <c:pt idx="65">
                  <c:v>52.7</c:v>
                </c:pt>
                <c:pt idx="66">
                  <c:v>72.099999999999994</c:v>
                </c:pt>
                <c:pt idx="67">
                  <c:v>62.5</c:v>
                </c:pt>
                <c:pt idx="68">
                  <c:v>60.7</c:v>
                </c:pt>
                <c:pt idx="69">
                  <c:v>56.3</c:v>
                </c:pt>
                <c:pt idx="70">
                  <c:v>68</c:v>
                </c:pt>
                <c:pt idx="71">
                  <c:v>69.7</c:v>
                </c:pt>
                <c:pt idx="72">
                  <c:v>64.8</c:v>
                </c:pt>
                <c:pt idx="73">
                  <c:v>58.2</c:v>
                </c:pt>
                <c:pt idx="74">
                  <c:v>58.5</c:v>
                </c:pt>
                <c:pt idx="75">
                  <c:v>58.2</c:v>
                </c:pt>
                <c:pt idx="76">
                  <c:v>68.3</c:v>
                </c:pt>
                <c:pt idx="77">
                  <c:v>58.8</c:v>
                </c:pt>
                <c:pt idx="78">
                  <c:v>58.8</c:v>
                </c:pt>
                <c:pt idx="79">
                  <c:v>56.6</c:v>
                </c:pt>
                <c:pt idx="80">
                  <c:v>65.599999999999994</c:v>
                </c:pt>
                <c:pt idx="81">
                  <c:v>47.7</c:v>
                </c:pt>
                <c:pt idx="82">
                  <c:v>76.400000000000006</c:v>
                </c:pt>
                <c:pt idx="83">
                  <c:v>74.8</c:v>
                </c:pt>
                <c:pt idx="84">
                  <c:v>67.599999999999994</c:v>
                </c:pt>
                <c:pt idx="85">
                  <c:v>72</c:v>
                </c:pt>
                <c:pt idx="86">
                  <c:v>69.7</c:v>
                </c:pt>
                <c:pt idx="87">
                  <c:v>74.7</c:v>
                </c:pt>
                <c:pt idx="88">
                  <c:v>64.099999999999994</c:v>
                </c:pt>
                <c:pt idx="89">
                  <c:v>66.099999999999994</c:v>
                </c:pt>
                <c:pt idx="90">
                  <c:v>68.8</c:v>
                </c:pt>
                <c:pt idx="91">
                  <c:v>74.5</c:v>
                </c:pt>
                <c:pt idx="92">
                  <c:v>72.7</c:v>
                </c:pt>
                <c:pt idx="93">
                  <c:v>60.5</c:v>
                </c:pt>
                <c:pt idx="94">
                  <c:v>48.3</c:v>
                </c:pt>
                <c:pt idx="95">
                  <c:v>41.9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9-4B10-ABEA-D3545423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616095"/>
        <c:axId val="1921617343"/>
      </c:scatterChart>
      <c:valAx>
        <c:axId val="1921616095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1705040109848779"/>
              <c:y val="0.954278351652243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1617343"/>
        <c:crosses val="autoZero"/>
        <c:crossBetween val="midCat"/>
        <c:majorUnit val="100"/>
      </c:valAx>
      <c:valAx>
        <c:axId val="19216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161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40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99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SIO2'!$J$226:$J$358</c:f>
              <c:numCache>
                <c:formatCode>General</c:formatCode>
                <c:ptCount val="133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900</c:v>
                </c:pt>
                <c:pt idx="4">
                  <c:v>1000</c:v>
                </c:pt>
                <c:pt idx="5">
                  <c:v>900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1000</c:v>
                </c:pt>
                <c:pt idx="11">
                  <c:v>1200</c:v>
                </c:pt>
                <c:pt idx="12">
                  <c:v>1100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900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900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900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800</c:v>
                </c:pt>
                <c:pt idx="75">
                  <c:v>900</c:v>
                </c:pt>
                <c:pt idx="76">
                  <c:v>900</c:v>
                </c:pt>
                <c:pt idx="77">
                  <c:v>800</c:v>
                </c:pt>
                <c:pt idx="78">
                  <c:v>800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1100</c:v>
                </c:pt>
                <c:pt idx="90">
                  <c:v>1100</c:v>
                </c:pt>
                <c:pt idx="91">
                  <c:v>1100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1100</c:v>
                </c:pt>
                <c:pt idx="99">
                  <c:v>1100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1100</c:v>
                </c:pt>
                <c:pt idx="108">
                  <c:v>1100</c:v>
                </c:pt>
                <c:pt idx="109">
                  <c:v>1100</c:v>
                </c:pt>
                <c:pt idx="110">
                  <c:v>1100</c:v>
                </c:pt>
                <c:pt idx="111">
                  <c:v>1100</c:v>
                </c:pt>
                <c:pt idx="112">
                  <c:v>1100</c:v>
                </c:pt>
                <c:pt idx="113">
                  <c:v>1100</c:v>
                </c:pt>
                <c:pt idx="114">
                  <c:v>1100</c:v>
                </c:pt>
                <c:pt idx="115">
                  <c:v>1100</c:v>
                </c:pt>
                <c:pt idx="116">
                  <c:v>1100</c:v>
                </c:pt>
                <c:pt idx="117">
                  <c:v>1300</c:v>
                </c:pt>
                <c:pt idx="118">
                  <c:v>1100</c:v>
                </c:pt>
                <c:pt idx="119">
                  <c:v>1100</c:v>
                </c:pt>
                <c:pt idx="120">
                  <c:v>1100</c:v>
                </c:pt>
                <c:pt idx="121">
                  <c:v>1100</c:v>
                </c:pt>
                <c:pt idx="122">
                  <c:v>800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1100</c:v>
                </c:pt>
                <c:pt idx="127">
                  <c:v>1000</c:v>
                </c:pt>
                <c:pt idx="128">
                  <c:v>1000</c:v>
                </c:pt>
                <c:pt idx="129">
                  <c:v>1100</c:v>
                </c:pt>
                <c:pt idx="130">
                  <c:v>1100</c:v>
                </c:pt>
                <c:pt idx="131">
                  <c:v>1100</c:v>
                </c:pt>
                <c:pt idx="132">
                  <c:v>1000</c:v>
                </c:pt>
              </c:numCache>
            </c:numRef>
          </c:xVal>
          <c:yVal>
            <c:numRef>
              <c:f>'RESISTENCIA VS SIO2'!$K$226:$K$358</c:f>
              <c:numCache>
                <c:formatCode>General</c:formatCode>
                <c:ptCount val="133"/>
                <c:pt idx="0">
                  <c:v>26.7</c:v>
                </c:pt>
                <c:pt idx="1">
                  <c:v>82</c:v>
                </c:pt>
                <c:pt idx="2">
                  <c:v>82</c:v>
                </c:pt>
                <c:pt idx="3">
                  <c:v>87.2</c:v>
                </c:pt>
                <c:pt idx="4">
                  <c:v>87.2</c:v>
                </c:pt>
                <c:pt idx="5">
                  <c:v>87.2</c:v>
                </c:pt>
                <c:pt idx="6">
                  <c:v>82</c:v>
                </c:pt>
                <c:pt idx="7">
                  <c:v>82</c:v>
                </c:pt>
                <c:pt idx="8">
                  <c:v>83.8</c:v>
                </c:pt>
                <c:pt idx="9">
                  <c:v>78.5</c:v>
                </c:pt>
                <c:pt idx="10">
                  <c:v>78.5</c:v>
                </c:pt>
                <c:pt idx="11">
                  <c:v>78.5</c:v>
                </c:pt>
                <c:pt idx="12">
                  <c:v>87.3</c:v>
                </c:pt>
                <c:pt idx="13">
                  <c:v>87.3</c:v>
                </c:pt>
                <c:pt idx="14">
                  <c:v>85.3</c:v>
                </c:pt>
                <c:pt idx="15">
                  <c:v>85.3</c:v>
                </c:pt>
                <c:pt idx="16">
                  <c:v>44.3</c:v>
                </c:pt>
                <c:pt idx="17">
                  <c:v>87.5</c:v>
                </c:pt>
                <c:pt idx="18">
                  <c:v>87.5</c:v>
                </c:pt>
                <c:pt idx="19">
                  <c:v>82.2</c:v>
                </c:pt>
                <c:pt idx="20">
                  <c:v>81.8</c:v>
                </c:pt>
                <c:pt idx="21">
                  <c:v>83.3</c:v>
                </c:pt>
                <c:pt idx="22">
                  <c:v>83.3</c:v>
                </c:pt>
                <c:pt idx="23">
                  <c:v>86.8</c:v>
                </c:pt>
                <c:pt idx="24">
                  <c:v>84.9</c:v>
                </c:pt>
                <c:pt idx="25">
                  <c:v>85.1</c:v>
                </c:pt>
                <c:pt idx="26">
                  <c:v>85.1</c:v>
                </c:pt>
                <c:pt idx="27">
                  <c:v>69.2</c:v>
                </c:pt>
                <c:pt idx="28">
                  <c:v>85.5</c:v>
                </c:pt>
                <c:pt idx="29">
                  <c:v>78.900000000000006</c:v>
                </c:pt>
                <c:pt idx="30">
                  <c:v>78.900000000000006</c:v>
                </c:pt>
                <c:pt idx="31">
                  <c:v>82.5</c:v>
                </c:pt>
                <c:pt idx="32">
                  <c:v>86.9</c:v>
                </c:pt>
                <c:pt idx="33">
                  <c:v>86.9</c:v>
                </c:pt>
                <c:pt idx="34">
                  <c:v>78.2</c:v>
                </c:pt>
                <c:pt idx="35">
                  <c:v>83.2</c:v>
                </c:pt>
                <c:pt idx="36">
                  <c:v>53.9</c:v>
                </c:pt>
                <c:pt idx="37">
                  <c:v>74.599999999999994</c:v>
                </c:pt>
                <c:pt idx="38">
                  <c:v>74.599999999999994</c:v>
                </c:pt>
                <c:pt idx="39">
                  <c:v>73.599999999999994</c:v>
                </c:pt>
                <c:pt idx="40">
                  <c:v>78.2</c:v>
                </c:pt>
                <c:pt idx="41">
                  <c:v>78.2</c:v>
                </c:pt>
                <c:pt idx="42">
                  <c:v>80.2</c:v>
                </c:pt>
                <c:pt idx="43">
                  <c:v>75</c:v>
                </c:pt>
                <c:pt idx="44">
                  <c:v>65.599999999999994</c:v>
                </c:pt>
                <c:pt idx="45">
                  <c:v>66.5</c:v>
                </c:pt>
                <c:pt idx="46">
                  <c:v>59</c:v>
                </c:pt>
                <c:pt idx="47">
                  <c:v>80</c:v>
                </c:pt>
                <c:pt idx="48">
                  <c:v>80</c:v>
                </c:pt>
                <c:pt idx="49">
                  <c:v>78.3</c:v>
                </c:pt>
                <c:pt idx="50">
                  <c:v>78.2</c:v>
                </c:pt>
                <c:pt idx="51">
                  <c:v>78.2</c:v>
                </c:pt>
                <c:pt idx="52">
                  <c:v>80.099999999999994</c:v>
                </c:pt>
                <c:pt idx="53">
                  <c:v>81.900000000000006</c:v>
                </c:pt>
                <c:pt idx="54">
                  <c:v>80.5</c:v>
                </c:pt>
                <c:pt idx="55">
                  <c:v>76.400000000000006</c:v>
                </c:pt>
                <c:pt idx="56">
                  <c:v>81.2</c:v>
                </c:pt>
                <c:pt idx="57">
                  <c:v>72.099999999999994</c:v>
                </c:pt>
                <c:pt idx="58">
                  <c:v>72.099999999999994</c:v>
                </c:pt>
                <c:pt idx="59">
                  <c:v>72.099999999999994</c:v>
                </c:pt>
                <c:pt idx="60">
                  <c:v>77.900000000000006</c:v>
                </c:pt>
                <c:pt idx="61">
                  <c:v>78.099999999999994</c:v>
                </c:pt>
                <c:pt idx="62">
                  <c:v>78.099999999999994</c:v>
                </c:pt>
                <c:pt idx="63">
                  <c:v>74.8</c:v>
                </c:pt>
                <c:pt idx="64">
                  <c:v>69.599999999999994</c:v>
                </c:pt>
                <c:pt idx="65">
                  <c:v>72.8</c:v>
                </c:pt>
                <c:pt idx="66">
                  <c:v>58.5</c:v>
                </c:pt>
                <c:pt idx="67">
                  <c:v>69.2</c:v>
                </c:pt>
                <c:pt idx="68">
                  <c:v>73.3</c:v>
                </c:pt>
                <c:pt idx="69">
                  <c:v>74.2</c:v>
                </c:pt>
                <c:pt idx="70">
                  <c:v>72</c:v>
                </c:pt>
                <c:pt idx="71">
                  <c:v>68.599999999999994</c:v>
                </c:pt>
                <c:pt idx="72">
                  <c:v>64.599999999999994</c:v>
                </c:pt>
                <c:pt idx="73">
                  <c:v>64.900000000000006</c:v>
                </c:pt>
                <c:pt idx="74">
                  <c:v>73.7</c:v>
                </c:pt>
                <c:pt idx="75">
                  <c:v>74.7</c:v>
                </c:pt>
                <c:pt idx="76">
                  <c:v>83</c:v>
                </c:pt>
                <c:pt idx="77">
                  <c:v>83</c:v>
                </c:pt>
                <c:pt idx="78">
                  <c:v>83</c:v>
                </c:pt>
                <c:pt idx="79">
                  <c:v>85.1</c:v>
                </c:pt>
                <c:pt idx="80">
                  <c:v>85.1</c:v>
                </c:pt>
                <c:pt idx="81">
                  <c:v>85.7</c:v>
                </c:pt>
                <c:pt idx="82">
                  <c:v>85.7</c:v>
                </c:pt>
                <c:pt idx="83">
                  <c:v>88.8</c:v>
                </c:pt>
                <c:pt idx="84">
                  <c:v>88.8</c:v>
                </c:pt>
                <c:pt idx="85">
                  <c:v>88.8</c:v>
                </c:pt>
                <c:pt idx="86">
                  <c:v>88.8</c:v>
                </c:pt>
                <c:pt idx="87">
                  <c:v>92.2</c:v>
                </c:pt>
                <c:pt idx="88">
                  <c:v>92.2</c:v>
                </c:pt>
                <c:pt idx="89">
                  <c:v>87.1</c:v>
                </c:pt>
                <c:pt idx="90">
                  <c:v>87.1</c:v>
                </c:pt>
                <c:pt idx="91">
                  <c:v>65.900000000000006</c:v>
                </c:pt>
                <c:pt idx="92">
                  <c:v>65.900000000000006</c:v>
                </c:pt>
                <c:pt idx="93">
                  <c:v>81</c:v>
                </c:pt>
                <c:pt idx="94">
                  <c:v>85.5</c:v>
                </c:pt>
                <c:pt idx="95">
                  <c:v>84.3</c:v>
                </c:pt>
                <c:pt idx="96">
                  <c:v>84.3</c:v>
                </c:pt>
                <c:pt idx="97">
                  <c:v>84.3</c:v>
                </c:pt>
                <c:pt idx="98">
                  <c:v>84.3</c:v>
                </c:pt>
                <c:pt idx="99">
                  <c:v>85.3</c:v>
                </c:pt>
                <c:pt idx="100">
                  <c:v>85.4</c:v>
                </c:pt>
                <c:pt idx="101">
                  <c:v>85.4</c:v>
                </c:pt>
                <c:pt idx="102">
                  <c:v>86.7</c:v>
                </c:pt>
                <c:pt idx="103">
                  <c:v>83.6</c:v>
                </c:pt>
                <c:pt idx="104">
                  <c:v>80.3</c:v>
                </c:pt>
                <c:pt idx="105">
                  <c:v>82.8</c:v>
                </c:pt>
                <c:pt idx="106">
                  <c:v>78.2</c:v>
                </c:pt>
                <c:pt idx="107">
                  <c:v>70.599999999999994</c:v>
                </c:pt>
                <c:pt idx="108">
                  <c:v>81.599999999999994</c:v>
                </c:pt>
                <c:pt idx="109">
                  <c:v>86.6</c:v>
                </c:pt>
                <c:pt idx="110">
                  <c:v>86.4</c:v>
                </c:pt>
                <c:pt idx="111">
                  <c:v>86.4</c:v>
                </c:pt>
                <c:pt idx="112">
                  <c:v>86.4</c:v>
                </c:pt>
                <c:pt idx="113">
                  <c:v>88.1</c:v>
                </c:pt>
                <c:pt idx="114">
                  <c:v>87.2</c:v>
                </c:pt>
                <c:pt idx="115">
                  <c:v>87.2</c:v>
                </c:pt>
                <c:pt idx="116">
                  <c:v>87.2</c:v>
                </c:pt>
                <c:pt idx="117">
                  <c:v>85.3</c:v>
                </c:pt>
                <c:pt idx="118">
                  <c:v>85.3</c:v>
                </c:pt>
                <c:pt idx="119">
                  <c:v>84.6</c:v>
                </c:pt>
                <c:pt idx="120">
                  <c:v>85.6</c:v>
                </c:pt>
                <c:pt idx="121">
                  <c:v>85.6</c:v>
                </c:pt>
                <c:pt idx="122">
                  <c:v>51.9</c:v>
                </c:pt>
                <c:pt idx="123">
                  <c:v>74.8</c:v>
                </c:pt>
                <c:pt idx="124">
                  <c:v>74.8</c:v>
                </c:pt>
                <c:pt idx="125">
                  <c:v>63.1</c:v>
                </c:pt>
                <c:pt idx="126">
                  <c:v>66.900000000000006</c:v>
                </c:pt>
                <c:pt idx="127">
                  <c:v>66.900000000000006</c:v>
                </c:pt>
                <c:pt idx="128">
                  <c:v>66.599999999999994</c:v>
                </c:pt>
                <c:pt idx="129">
                  <c:v>82.9</c:v>
                </c:pt>
                <c:pt idx="130">
                  <c:v>73.2</c:v>
                </c:pt>
                <c:pt idx="131">
                  <c:v>71.3</c:v>
                </c:pt>
                <c:pt idx="132">
                  <c:v>63.6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6-4E64-8B5F-F429FF1EB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011919"/>
        <c:axId val="1923819599"/>
      </c:scatterChart>
      <c:valAx>
        <c:axId val="1692011919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3794985470582959"/>
              <c:y val="0.95095777816632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23819599"/>
        <c:crosses val="autoZero"/>
        <c:crossBetween val="midCat"/>
        <c:majorUnit val="100"/>
      </c:valAx>
      <c:valAx>
        <c:axId val="19238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9201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50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SIO2'!$J$362:$J$401</c:f>
              <c:numCache>
                <c:formatCode>General</c:formatCode>
                <c:ptCount val="4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900</c:v>
                </c:pt>
                <c:pt idx="10">
                  <c:v>800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900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1100</c:v>
                </c:pt>
                <c:pt idx="38">
                  <c:v>1000</c:v>
                </c:pt>
                <c:pt idx="39">
                  <c:v>1000</c:v>
                </c:pt>
              </c:numCache>
            </c:numRef>
          </c:xVal>
          <c:yVal>
            <c:numRef>
              <c:f>'RESISTENCIA VS SIO2'!$K$362:$K$401</c:f>
              <c:numCache>
                <c:formatCode>General</c:formatCode>
                <c:ptCount val="40"/>
                <c:pt idx="0">
                  <c:v>28.9</c:v>
                </c:pt>
                <c:pt idx="1">
                  <c:v>28.9</c:v>
                </c:pt>
                <c:pt idx="2">
                  <c:v>26.7</c:v>
                </c:pt>
                <c:pt idx="3">
                  <c:v>26.7</c:v>
                </c:pt>
                <c:pt idx="4">
                  <c:v>25.4</c:v>
                </c:pt>
                <c:pt idx="5">
                  <c:v>25.4</c:v>
                </c:pt>
                <c:pt idx="6">
                  <c:v>14.8</c:v>
                </c:pt>
                <c:pt idx="7">
                  <c:v>14.8</c:v>
                </c:pt>
                <c:pt idx="8">
                  <c:v>23.3</c:v>
                </c:pt>
                <c:pt idx="9">
                  <c:v>85.3</c:v>
                </c:pt>
                <c:pt idx="10">
                  <c:v>28.6</c:v>
                </c:pt>
                <c:pt idx="11">
                  <c:v>20.8</c:v>
                </c:pt>
                <c:pt idx="12">
                  <c:v>53.9</c:v>
                </c:pt>
                <c:pt idx="13">
                  <c:v>13.2</c:v>
                </c:pt>
                <c:pt idx="14">
                  <c:v>6.59</c:v>
                </c:pt>
                <c:pt idx="15">
                  <c:v>8.08</c:v>
                </c:pt>
                <c:pt idx="16">
                  <c:v>4.96</c:v>
                </c:pt>
                <c:pt idx="17">
                  <c:v>6.85</c:v>
                </c:pt>
                <c:pt idx="18">
                  <c:v>6.26</c:v>
                </c:pt>
                <c:pt idx="19">
                  <c:v>5.8</c:v>
                </c:pt>
                <c:pt idx="20">
                  <c:v>9.33</c:v>
                </c:pt>
                <c:pt idx="21">
                  <c:v>11.2</c:v>
                </c:pt>
                <c:pt idx="22">
                  <c:v>8.3000000000000007</c:v>
                </c:pt>
                <c:pt idx="23">
                  <c:v>8.3000000000000007</c:v>
                </c:pt>
                <c:pt idx="24">
                  <c:v>6.61</c:v>
                </c:pt>
                <c:pt idx="25">
                  <c:v>5.16</c:v>
                </c:pt>
                <c:pt idx="26">
                  <c:v>4.68</c:v>
                </c:pt>
                <c:pt idx="27">
                  <c:v>7.8</c:v>
                </c:pt>
                <c:pt idx="28">
                  <c:v>20.100000000000001</c:v>
                </c:pt>
                <c:pt idx="29">
                  <c:v>41.8</c:v>
                </c:pt>
                <c:pt idx="30">
                  <c:v>54.1</c:v>
                </c:pt>
                <c:pt idx="31">
                  <c:v>54.1</c:v>
                </c:pt>
                <c:pt idx="32">
                  <c:v>57.8</c:v>
                </c:pt>
                <c:pt idx="33">
                  <c:v>67.8</c:v>
                </c:pt>
                <c:pt idx="34">
                  <c:v>65.2</c:v>
                </c:pt>
                <c:pt idx="35">
                  <c:v>34.9</c:v>
                </c:pt>
                <c:pt idx="36">
                  <c:v>44.1</c:v>
                </c:pt>
                <c:pt idx="37">
                  <c:v>59.6</c:v>
                </c:pt>
                <c:pt idx="38">
                  <c:v>33.799999999999997</c:v>
                </c:pt>
                <c:pt idx="39">
                  <c:v>32.9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1-4BB1-8ADC-5D3CB6D4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687663"/>
        <c:axId val="1846685583"/>
      </c:scatterChart>
      <c:valAx>
        <c:axId val="1846687663"/>
        <c:scaling>
          <c:orientation val="minMax"/>
          <c:max val="11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4867115385062178"/>
              <c:y val="0.95150242583313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5583"/>
        <c:crosses val="autoZero"/>
        <c:crossBetween val="midCat"/>
        <c:majorUnit val="100"/>
      </c:valAx>
      <c:valAx>
        <c:axId val="18466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4668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</a:t>
            </a:r>
            <a:r>
              <a:rPr lang="en-US" baseline="0"/>
              <a:t> VS SIO2(%)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60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SIO2'!$J$406:$J$434</c:f>
              <c:numCache>
                <c:formatCode>General</c:formatCode>
                <c:ptCount val="2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1200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1100</c:v>
                </c:pt>
              </c:numCache>
            </c:numRef>
          </c:xVal>
          <c:yVal>
            <c:numRef>
              <c:f>'RESISTENCIA VS SIO2'!$K$406:$K$434</c:f>
              <c:numCache>
                <c:formatCode>General</c:formatCode>
                <c:ptCount val="29"/>
                <c:pt idx="0">
                  <c:v>48.3</c:v>
                </c:pt>
                <c:pt idx="1">
                  <c:v>48.3</c:v>
                </c:pt>
                <c:pt idx="2">
                  <c:v>51.5</c:v>
                </c:pt>
                <c:pt idx="3">
                  <c:v>50.8</c:v>
                </c:pt>
                <c:pt idx="4">
                  <c:v>75.099999999999994</c:v>
                </c:pt>
                <c:pt idx="5">
                  <c:v>28.7</c:v>
                </c:pt>
                <c:pt idx="6">
                  <c:v>28.7</c:v>
                </c:pt>
                <c:pt idx="7">
                  <c:v>40</c:v>
                </c:pt>
                <c:pt idx="8">
                  <c:v>40</c:v>
                </c:pt>
                <c:pt idx="9">
                  <c:v>59.9</c:v>
                </c:pt>
                <c:pt idx="10">
                  <c:v>59.9</c:v>
                </c:pt>
                <c:pt idx="11">
                  <c:v>62.9</c:v>
                </c:pt>
                <c:pt idx="12">
                  <c:v>61.4</c:v>
                </c:pt>
                <c:pt idx="13">
                  <c:v>66.7</c:v>
                </c:pt>
                <c:pt idx="14">
                  <c:v>66.2</c:v>
                </c:pt>
                <c:pt idx="15">
                  <c:v>51.9</c:v>
                </c:pt>
                <c:pt idx="16">
                  <c:v>64.099999999999994</c:v>
                </c:pt>
                <c:pt idx="17">
                  <c:v>64.099999999999994</c:v>
                </c:pt>
                <c:pt idx="18">
                  <c:v>66.099999999999994</c:v>
                </c:pt>
                <c:pt idx="19">
                  <c:v>42.8</c:v>
                </c:pt>
                <c:pt idx="20">
                  <c:v>50.4</c:v>
                </c:pt>
                <c:pt idx="21">
                  <c:v>44.5</c:v>
                </c:pt>
                <c:pt idx="22">
                  <c:v>49.5</c:v>
                </c:pt>
                <c:pt idx="23">
                  <c:v>59.4</c:v>
                </c:pt>
                <c:pt idx="24">
                  <c:v>59.4</c:v>
                </c:pt>
                <c:pt idx="25">
                  <c:v>60.3</c:v>
                </c:pt>
                <c:pt idx="26">
                  <c:v>60</c:v>
                </c:pt>
                <c:pt idx="27">
                  <c:v>60</c:v>
                </c:pt>
                <c:pt idx="28">
                  <c:v>82.9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9-4A3D-9E65-3F773967E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4111"/>
        <c:axId val="2062309951"/>
      </c:scatterChart>
      <c:valAx>
        <c:axId val="2062314111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39053164257832623"/>
              <c:y val="0.959860125593626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09951"/>
        <c:crosses val="autoZero"/>
        <c:crossBetween val="midCat"/>
        <c:majorUnit val="100"/>
      </c:valAx>
      <c:valAx>
        <c:axId val="206230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</a:t>
            </a:r>
            <a:r>
              <a:rPr lang="en-US" baseline="0"/>
              <a:t> VS SIO2(%)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70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SIO2'!$J$438:$J$459</c:f>
              <c:numCache>
                <c:formatCode>General</c:formatCode>
                <c:ptCount val="22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800</c:v>
                </c:pt>
                <c:pt idx="9">
                  <c:v>1000</c:v>
                </c:pt>
                <c:pt idx="10">
                  <c:v>900</c:v>
                </c:pt>
                <c:pt idx="11">
                  <c:v>1000</c:v>
                </c:pt>
                <c:pt idx="12">
                  <c:v>1000</c:v>
                </c:pt>
                <c:pt idx="13">
                  <c:v>900</c:v>
                </c:pt>
                <c:pt idx="14">
                  <c:v>900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</c:numCache>
            </c:numRef>
          </c:xVal>
          <c:yVal>
            <c:numRef>
              <c:f>'RESISTENCIA VS SIO2'!$K$438:$K$459</c:f>
              <c:numCache>
                <c:formatCode>General</c:formatCode>
                <c:ptCount val="22"/>
                <c:pt idx="0">
                  <c:v>45.8</c:v>
                </c:pt>
                <c:pt idx="1">
                  <c:v>40.6</c:v>
                </c:pt>
                <c:pt idx="2">
                  <c:v>40.5</c:v>
                </c:pt>
                <c:pt idx="3">
                  <c:v>40.6</c:v>
                </c:pt>
                <c:pt idx="4">
                  <c:v>49.1</c:v>
                </c:pt>
                <c:pt idx="5">
                  <c:v>51.2</c:v>
                </c:pt>
                <c:pt idx="6">
                  <c:v>44.6</c:v>
                </c:pt>
                <c:pt idx="7">
                  <c:v>45.8</c:v>
                </c:pt>
                <c:pt idx="8">
                  <c:v>40.299999999999997</c:v>
                </c:pt>
                <c:pt idx="9">
                  <c:v>39.1</c:v>
                </c:pt>
                <c:pt idx="10">
                  <c:v>45.2</c:v>
                </c:pt>
                <c:pt idx="11">
                  <c:v>39.9</c:v>
                </c:pt>
                <c:pt idx="12">
                  <c:v>40.4</c:v>
                </c:pt>
                <c:pt idx="13">
                  <c:v>34.9</c:v>
                </c:pt>
                <c:pt idx="14">
                  <c:v>31.9</c:v>
                </c:pt>
                <c:pt idx="15">
                  <c:v>39.5</c:v>
                </c:pt>
                <c:pt idx="16">
                  <c:v>43.1</c:v>
                </c:pt>
                <c:pt idx="17">
                  <c:v>44.7</c:v>
                </c:pt>
                <c:pt idx="18">
                  <c:v>47.8</c:v>
                </c:pt>
                <c:pt idx="19">
                  <c:v>49.1</c:v>
                </c:pt>
                <c:pt idx="20">
                  <c:v>44.9</c:v>
                </c:pt>
                <c:pt idx="21">
                  <c:v>42.8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E-4CA2-BF76-2BB3E376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87039"/>
        <c:axId val="1917393695"/>
      </c:scatterChart>
      <c:valAx>
        <c:axId val="1917387039"/>
        <c:scaling>
          <c:orientation val="minMax"/>
          <c:max val="10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37086630732672604"/>
              <c:y val="0.95119137767353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93695"/>
        <c:crosses val="autoZero"/>
        <c:crossBetween val="midCat"/>
        <c:majorUnit val="100"/>
      </c:valAx>
      <c:valAx>
        <c:axId val="19173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17387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SIO2(%)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10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SIO2'!$J$2:$J$34</c:f>
              <c:numCache>
                <c:formatCode>General</c:formatCode>
                <c:ptCount val="33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1100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</c:numCache>
            </c:numRef>
          </c:xVal>
          <c:yVal>
            <c:numRef>
              <c:f>'RESISTENCIA VS SIO2'!$K$2:$K$34</c:f>
              <c:numCache>
                <c:formatCode>General</c:formatCode>
                <c:ptCount val="33"/>
                <c:pt idx="0">
                  <c:v>38.1</c:v>
                </c:pt>
                <c:pt idx="1">
                  <c:v>41</c:v>
                </c:pt>
                <c:pt idx="2">
                  <c:v>42.3</c:v>
                </c:pt>
                <c:pt idx="3">
                  <c:v>40.799999999999997</c:v>
                </c:pt>
                <c:pt idx="4">
                  <c:v>38.1</c:v>
                </c:pt>
                <c:pt idx="5">
                  <c:v>59.2</c:v>
                </c:pt>
                <c:pt idx="6">
                  <c:v>37.299999999999997</c:v>
                </c:pt>
                <c:pt idx="7">
                  <c:v>37.299999999999997</c:v>
                </c:pt>
                <c:pt idx="8">
                  <c:v>43</c:v>
                </c:pt>
                <c:pt idx="9">
                  <c:v>41.9</c:v>
                </c:pt>
                <c:pt idx="10">
                  <c:v>53.4</c:v>
                </c:pt>
                <c:pt idx="11">
                  <c:v>46.3</c:v>
                </c:pt>
                <c:pt idx="12">
                  <c:v>51.5</c:v>
                </c:pt>
                <c:pt idx="13">
                  <c:v>77.2</c:v>
                </c:pt>
                <c:pt idx="14">
                  <c:v>38.5</c:v>
                </c:pt>
                <c:pt idx="15">
                  <c:v>38.6</c:v>
                </c:pt>
                <c:pt idx="16">
                  <c:v>39.799999999999997</c:v>
                </c:pt>
                <c:pt idx="17">
                  <c:v>35.700000000000003</c:v>
                </c:pt>
                <c:pt idx="18">
                  <c:v>35.700000000000003</c:v>
                </c:pt>
                <c:pt idx="19">
                  <c:v>37.5</c:v>
                </c:pt>
                <c:pt idx="20">
                  <c:v>39.1</c:v>
                </c:pt>
                <c:pt idx="21">
                  <c:v>33.1</c:v>
                </c:pt>
                <c:pt idx="22">
                  <c:v>34.700000000000003</c:v>
                </c:pt>
                <c:pt idx="23">
                  <c:v>32</c:v>
                </c:pt>
                <c:pt idx="24">
                  <c:v>38.200000000000003</c:v>
                </c:pt>
                <c:pt idx="25">
                  <c:v>37.9</c:v>
                </c:pt>
                <c:pt idx="26">
                  <c:v>40.299999999999997</c:v>
                </c:pt>
                <c:pt idx="27">
                  <c:v>34.9</c:v>
                </c:pt>
                <c:pt idx="28">
                  <c:v>35.700000000000003</c:v>
                </c:pt>
                <c:pt idx="29">
                  <c:v>46.2</c:v>
                </c:pt>
                <c:pt idx="30">
                  <c:v>39.299999999999997</c:v>
                </c:pt>
                <c:pt idx="31">
                  <c:v>37.799999999999997</c:v>
                </c:pt>
                <c:pt idx="32">
                  <c:v>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C-4024-B255-E0B81986C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77343"/>
        <c:axId val="1444078175"/>
      </c:scatterChart>
      <c:valAx>
        <c:axId val="144407734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3632755845904368"/>
              <c:y val="0.946813650017379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44078175"/>
        <c:crosses val="autoZero"/>
        <c:crossBetween val="midCat"/>
        <c:majorUnit val="100"/>
      </c:valAx>
      <c:valAx>
        <c:axId val="1444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SIO2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44077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v>LITO 70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MGO'!$B$412:$B$433</c:f>
              <c:numCache>
                <c:formatCode>General</c:formatCode>
                <c:ptCount val="22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800</c:v>
                </c:pt>
                <c:pt idx="9">
                  <c:v>1000</c:v>
                </c:pt>
                <c:pt idx="10">
                  <c:v>900</c:v>
                </c:pt>
                <c:pt idx="11">
                  <c:v>1000</c:v>
                </c:pt>
                <c:pt idx="12">
                  <c:v>1000</c:v>
                </c:pt>
                <c:pt idx="13">
                  <c:v>900</c:v>
                </c:pt>
                <c:pt idx="14">
                  <c:v>900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</c:numCache>
            </c:numRef>
          </c:xVal>
          <c:yVal>
            <c:numRef>
              <c:f>'RESISTENCIA VS MGO'!$C$412:$C$433</c:f>
              <c:numCache>
                <c:formatCode>General</c:formatCode>
                <c:ptCount val="22"/>
                <c:pt idx="0">
                  <c:v>0.46</c:v>
                </c:pt>
                <c:pt idx="1">
                  <c:v>1.78</c:v>
                </c:pt>
                <c:pt idx="2">
                  <c:v>2.69</c:v>
                </c:pt>
                <c:pt idx="3">
                  <c:v>4.01</c:v>
                </c:pt>
                <c:pt idx="4">
                  <c:v>4.88</c:v>
                </c:pt>
                <c:pt idx="5">
                  <c:v>4.92</c:v>
                </c:pt>
                <c:pt idx="6">
                  <c:v>11</c:v>
                </c:pt>
                <c:pt idx="7">
                  <c:v>8.56</c:v>
                </c:pt>
                <c:pt idx="8">
                  <c:v>5.51</c:v>
                </c:pt>
                <c:pt idx="9">
                  <c:v>1.07</c:v>
                </c:pt>
                <c:pt idx="10">
                  <c:v>4.4800000000000004</c:v>
                </c:pt>
                <c:pt idx="11">
                  <c:v>13.6</c:v>
                </c:pt>
                <c:pt idx="12">
                  <c:v>13.5</c:v>
                </c:pt>
                <c:pt idx="13">
                  <c:v>19.899999999999999</c:v>
                </c:pt>
                <c:pt idx="14">
                  <c:v>19.5</c:v>
                </c:pt>
                <c:pt idx="15">
                  <c:v>13</c:v>
                </c:pt>
                <c:pt idx="16">
                  <c:v>10.3</c:v>
                </c:pt>
                <c:pt idx="17">
                  <c:v>12.5</c:v>
                </c:pt>
                <c:pt idx="18">
                  <c:v>8.6</c:v>
                </c:pt>
                <c:pt idx="19">
                  <c:v>7.86</c:v>
                </c:pt>
                <c:pt idx="20">
                  <c:v>8.9700000000000006</c:v>
                </c:pt>
                <c:pt idx="2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EC-4FBE-9167-5ABAC9005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2EC-4FBE-9167-5ABAC90050B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2EC-4FBE-9167-5ABAC90050B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2EC-4FBE-9167-5ABAC90050B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EC-4FBE-9167-5ABAC90050B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EC-4FBE-9167-5ABAC90050B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EC-4FBE-9167-5ABAC90050B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2EC-4FBE-9167-5ABAC90050B6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5932968416122705"/>
              <c:y val="0.91091855743897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LITO 10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MGO'!$B$2:$B$33</c:f>
              <c:numCache>
                <c:formatCode>General</c:formatCode>
                <c:ptCount val="32"/>
                <c:pt idx="0">
                  <c:v>1000</c:v>
                </c:pt>
                <c:pt idx="1">
                  <c:v>1000</c:v>
                </c:pt>
                <c:pt idx="2">
                  <c:v>800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1000</c:v>
                </c:pt>
                <c:pt idx="9">
                  <c:v>1000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1100</c:v>
                </c:pt>
                <c:pt idx="19">
                  <c:v>1200</c:v>
                </c:pt>
                <c:pt idx="20">
                  <c:v>800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</c:numCache>
            </c:numRef>
          </c:xVal>
          <c:yVal>
            <c:numRef>
              <c:f>'RESISTENCIA VS MGO'!$C$2:$C$33</c:f>
              <c:numCache>
                <c:formatCode>General</c:formatCode>
                <c:ptCount val="32"/>
                <c:pt idx="0">
                  <c:v>25.7</c:v>
                </c:pt>
                <c:pt idx="1">
                  <c:v>25.7</c:v>
                </c:pt>
                <c:pt idx="2">
                  <c:v>29.7</c:v>
                </c:pt>
                <c:pt idx="3">
                  <c:v>34</c:v>
                </c:pt>
                <c:pt idx="4">
                  <c:v>34.200000000000003</c:v>
                </c:pt>
                <c:pt idx="5">
                  <c:v>34</c:v>
                </c:pt>
                <c:pt idx="6">
                  <c:v>33.9</c:v>
                </c:pt>
                <c:pt idx="7">
                  <c:v>36</c:v>
                </c:pt>
                <c:pt idx="8">
                  <c:v>14.1</c:v>
                </c:pt>
                <c:pt idx="9">
                  <c:v>13.2</c:v>
                </c:pt>
                <c:pt idx="10">
                  <c:v>13.6</c:v>
                </c:pt>
                <c:pt idx="11">
                  <c:v>14.3</c:v>
                </c:pt>
                <c:pt idx="12">
                  <c:v>16</c:v>
                </c:pt>
                <c:pt idx="13">
                  <c:v>34.4</c:v>
                </c:pt>
                <c:pt idx="14">
                  <c:v>36.4</c:v>
                </c:pt>
                <c:pt idx="15">
                  <c:v>38.5</c:v>
                </c:pt>
                <c:pt idx="16">
                  <c:v>36.6</c:v>
                </c:pt>
                <c:pt idx="17">
                  <c:v>39.4</c:v>
                </c:pt>
                <c:pt idx="18">
                  <c:v>3.87</c:v>
                </c:pt>
                <c:pt idx="19">
                  <c:v>35.4</c:v>
                </c:pt>
                <c:pt idx="20">
                  <c:v>29.7</c:v>
                </c:pt>
                <c:pt idx="21">
                  <c:v>34.5</c:v>
                </c:pt>
                <c:pt idx="22">
                  <c:v>31</c:v>
                </c:pt>
                <c:pt idx="23">
                  <c:v>35.5</c:v>
                </c:pt>
                <c:pt idx="24">
                  <c:v>35.700000000000003</c:v>
                </c:pt>
                <c:pt idx="25">
                  <c:v>16.8</c:v>
                </c:pt>
                <c:pt idx="26">
                  <c:v>34.4</c:v>
                </c:pt>
                <c:pt idx="27">
                  <c:v>34.6</c:v>
                </c:pt>
                <c:pt idx="28">
                  <c:v>33.6</c:v>
                </c:pt>
                <c:pt idx="29">
                  <c:v>4.37</c:v>
                </c:pt>
                <c:pt idx="30">
                  <c:v>23.7</c:v>
                </c:pt>
                <c:pt idx="31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E-49F7-A67D-B86B2481A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CDE-49F7-A67D-B86B2481AEA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DE-49F7-A67D-B86B2481AEA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DE-49F7-A67D-B86B2481AEA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DE-49F7-A67D-B86B2481AEA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DE-49F7-A67D-B86B2481AEA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DE-49F7-A67D-B86B2481AEA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DE-49F7-A67D-B86B2481AEAE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5932968416122705"/>
              <c:y val="0.89969048570915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LITO 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MGO'!$B$35:$B$52</c:f>
              <c:numCache>
                <c:formatCode>General</c:formatCode>
                <c:ptCount val="18"/>
                <c:pt idx="0">
                  <c:v>1100</c:v>
                </c:pt>
                <c:pt idx="1">
                  <c:v>1100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1100</c:v>
                </c:pt>
                <c:pt idx="7">
                  <c:v>1100</c:v>
                </c:pt>
                <c:pt idx="8">
                  <c:v>1000</c:v>
                </c:pt>
                <c:pt idx="9">
                  <c:v>1100</c:v>
                </c:pt>
                <c:pt idx="10">
                  <c:v>1000</c:v>
                </c:pt>
                <c:pt idx="11">
                  <c:v>1000</c:v>
                </c:pt>
                <c:pt idx="12">
                  <c:v>1100</c:v>
                </c:pt>
                <c:pt idx="13">
                  <c:v>1100</c:v>
                </c:pt>
                <c:pt idx="14">
                  <c:v>800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</c:numCache>
            </c:numRef>
          </c:xVal>
          <c:yVal>
            <c:numRef>
              <c:f>'RESISTENCIA VS MGO'!$C$35:$C$52</c:f>
              <c:numCache>
                <c:formatCode>General</c:formatCode>
                <c:ptCount val="18"/>
                <c:pt idx="0">
                  <c:v>20</c:v>
                </c:pt>
                <c:pt idx="1">
                  <c:v>29.5</c:v>
                </c:pt>
                <c:pt idx="2">
                  <c:v>33.9</c:v>
                </c:pt>
                <c:pt idx="3">
                  <c:v>34.700000000000003</c:v>
                </c:pt>
                <c:pt idx="4">
                  <c:v>0</c:v>
                </c:pt>
                <c:pt idx="5">
                  <c:v>32.9</c:v>
                </c:pt>
                <c:pt idx="6">
                  <c:v>1.86</c:v>
                </c:pt>
                <c:pt idx="7">
                  <c:v>25.7</c:v>
                </c:pt>
                <c:pt idx="8">
                  <c:v>28.1</c:v>
                </c:pt>
                <c:pt idx="9">
                  <c:v>28.1</c:v>
                </c:pt>
                <c:pt idx="10">
                  <c:v>27</c:v>
                </c:pt>
                <c:pt idx="11">
                  <c:v>27.2</c:v>
                </c:pt>
                <c:pt idx="12">
                  <c:v>25.8</c:v>
                </c:pt>
                <c:pt idx="13">
                  <c:v>25.8</c:v>
                </c:pt>
                <c:pt idx="14">
                  <c:v>23</c:v>
                </c:pt>
                <c:pt idx="15">
                  <c:v>24.7</c:v>
                </c:pt>
                <c:pt idx="16">
                  <c:v>31.2</c:v>
                </c:pt>
                <c:pt idx="17">
                  <c:v>33.9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3E-41EA-951A-DF17A6AB1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A3E-41EA-951A-DF17A6AB1C2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A3E-41EA-951A-DF17A6AB1C2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3E-41EA-951A-DF17A6AB1C2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A3E-41EA-951A-DF17A6AB1C2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A3E-41EA-951A-DF17A6AB1C2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A3E-41EA-951A-DF17A6AB1C2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3E-41EA-951A-DF17A6AB1C2C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6676462839914518"/>
              <c:y val="0.887917122942413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LITO 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MGO'!$B$53:$B$113</c:f>
              <c:numCache>
                <c:formatCode>General</c:formatCode>
                <c:ptCount val="6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900</c:v>
                </c:pt>
                <c:pt idx="5">
                  <c:v>800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1100</c:v>
                </c:pt>
                <c:pt idx="14">
                  <c:v>1200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1100</c:v>
                </c:pt>
                <c:pt idx="19">
                  <c:v>1000</c:v>
                </c:pt>
                <c:pt idx="20">
                  <c:v>1000</c:v>
                </c:pt>
                <c:pt idx="21">
                  <c:v>900</c:v>
                </c:pt>
                <c:pt idx="22">
                  <c:v>800</c:v>
                </c:pt>
                <c:pt idx="23">
                  <c:v>900</c:v>
                </c:pt>
                <c:pt idx="24">
                  <c:v>900</c:v>
                </c:pt>
                <c:pt idx="25">
                  <c:v>800</c:v>
                </c:pt>
                <c:pt idx="26">
                  <c:v>800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900</c:v>
                </c:pt>
                <c:pt idx="46">
                  <c:v>1000</c:v>
                </c:pt>
                <c:pt idx="47">
                  <c:v>900</c:v>
                </c:pt>
                <c:pt idx="48">
                  <c:v>900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800</c:v>
                </c:pt>
                <c:pt idx="53">
                  <c:v>1100</c:v>
                </c:pt>
                <c:pt idx="54">
                  <c:v>800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800</c:v>
                </c:pt>
                <c:pt idx="59">
                  <c:v>1100</c:v>
                </c:pt>
                <c:pt idx="60">
                  <c:v>1100</c:v>
                </c:pt>
              </c:numCache>
            </c:numRef>
          </c:xVal>
          <c:yVal>
            <c:numRef>
              <c:f>'RESISTENCIA VS MGO'!$C$53:$C$113</c:f>
              <c:numCache>
                <c:formatCode>General</c:formatCode>
                <c:ptCount val="61"/>
                <c:pt idx="0">
                  <c:v>8.74</c:v>
                </c:pt>
                <c:pt idx="1">
                  <c:v>9.1300000000000008</c:v>
                </c:pt>
                <c:pt idx="2">
                  <c:v>6</c:v>
                </c:pt>
                <c:pt idx="3">
                  <c:v>5.3</c:v>
                </c:pt>
                <c:pt idx="4">
                  <c:v>6.51</c:v>
                </c:pt>
                <c:pt idx="5">
                  <c:v>19.5</c:v>
                </c:pt>
                <c:pt idx="6">
                  <c:v>19.5</c:v>
                </c:pt>
                <c:pt idx="7">
                  <c:v>27.1</c:v>
                </c:pt>
                <c:pt idx="8">
                  <c:v>13</c:v>
                </c:pt>
                <c:pt idx="9">
                  <c:v>16.600000000000001</c:v>
                </c:pt>
                <c:pt idx="10">
                  <c:v>13.7</c:v>
                </c:pt>
                <c:pt idx="11">
                  <c:v>8.7100000000000009</c:v>
                </c:pt>
                <c:pt idx="12">
                  <c:v>8.7100000000000009</c:v>
                </c:pt>
                <c:pt idx="13">
                  <c:v>2</c:v>
                </c:pt>
                <c:pt idx="14">
                  <c:v>1.21</c:v>
                </c:pt>
                <c:pt idx="15">
                  <c:v>1.21</c:v>
                </c:pt>
                <c:pt idx="16">
                  <c:v>21.1</c:v>
                </c:pt>
                <c:pt idx="17">
                  <c:v>17.100000000000001</c:v>
                </c:pt>
                <c:pt idx="18">
                  <c:v>10</c:v>
                </c:pt>
                <c:pt idx="19">
                  <c:v>7.96</c:v>
                </c:pt>
                <c:pt idx="20">
                  <c:v>17.100000000000001</c:v>
                </c:pt>
                <c:pt idx="21">
                  <c:v>30.7</c:v>
                </c:pt>
                <c:pt idx="22">
                  <c:v>22.5</c:v>
                </c:pt>
                <c:pt idx="23">
                  <c:v>19.5</c:v>
                </c:pt>
                <c:pt idx="24">
                  <c:v>15.9</c:v>
                </c:pt>
                <c:pt idx="25">
                  <c:v>17.5</c:v>
                </c:pt>
                <c:pt idx="26">
                  <c:v>0.3</c:v>
                </c:pt>
                <c:pt idx="27">
                  <c:v>0.81</c:v>
                </c:pt>
                <c:pt idx="28">
                  <c:v>5.29</c:v>
                </c:pt>
                <c:pt idx="29">
                  <c:v>5.94</c:v>
                </c:pt>
                <c:pt idx="30">
                  <c:v>11.3</c:v>
                </c:pt>
                <c:pt idx="31">
                  <c:v>6.66</c:v>
                </c:pt>
                <c:pt idx="32">
                  <c:v>9.3699999999999992</c:v>
                </c:pt>
                <c:pt idx="33">
                  <c:v>12.8</c:v>
                </c:pt>
                <c:pt idx="34">
                  <c:v>10.7</c:v>
                </c:pt>
                <c:pt idx="35">
                  <c:v>11.7</c:v>
                </c:pt>
                <c:pt idx="36">
                  <c:v>11.1</c:v>
                </c:pt>
                <c:pt idx="37">
                  <c:v>6.73</c:v>
                </c:pt>
                <c:pt idx="38">
                  <c:v>4.54</c:v>
                </c:pt>
                <c:pt idx="39">
                  <c:v>4.54</c:v>
                </c:pt>
                <c:pt idx="40">
                  <c:v>6.21</c:v>
                </c:pt>
                <c:pt idx="41">
                  <c:v>11.2</c:v>
                </c:pt>
                <c:pt idx="42">
                  <c:v>12.2</c:v>
                </c:pt>
                <c:pt idx="43">
                  <c:v>14.2</c:v>
                </c:pt>
                <c:pt idx="44">
                  <c:v>11.1</c:v>
                </c:pt>
                <c:pt idx="45">
                  <c:v>16.8</c:v>
                </c:pt>
                <c:pt idx="46">
                  <c:v>4.84</c:v>
                </c:pt>
                <c:pt idx="47">
                  <c:v>4.07</c:v>
                </c:pt>
                <c:pt idx="48">
                  <c:v>12.5</c:v>
                </c:pt>
                <c:pt idx="49">
                  <c:v>11.7</c:v>
                </c:pt>
                <c:pt idx="50">
                  <c:v>24.9</c:v>
                </c:pt>
                <c:pt idx="51">
                  <c:v>23.7</c:v>
                </c:pt>
                <c:pt idx="52">
                  <c:v>23.4</c:v>
                </c:pt>
                <c:pt idx="53">
                  <c:v>21.1</c:v>
                </c:pt>
                <c:pt idx="54">
                  <c:v>26.7</c:v>
                </c:pt>
                <c:pt idx="55">
                  <c:v>26.7</c:v>
                </c:pt>
                <c:pt idx="56">
                  <c:v>17</c:v>
                </c:pt>
                <c:pt idx="57">
                  <c:v>13.5</c:v>
                </c:pt>
                <c:pt idx="58">
                  <c:v>12.9</c:v>
                </c:pt>
                <c:pt idx="59">
                  <c:v>11</c:v>
                </c:pt>
                <c:pt idx="60">
                  <c:v>11.3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50-41C9-9059-2C48303D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E50-41C9-9059-2C48303DFB4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E50-41C9-9059-2C48303DFB4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50-41C9-9059-2C48303DFB4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E50-41C9-9059-2C48303DFB4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E50-41C9-9059-2C48303DFB4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E50-41C9-9059-2C48303DFB4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E50-41C9-9059-2C48303DFB4B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6180799890719981"/>
              <c:y val="0.884973782250728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v>LITO 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MGO'!$B$114:$B$209</c:f>
              <c:numCache>
                <c:formatCode>General</c:formatCode>
                <c:ptCount val="96"/>
                <c:pt idx="0">
                  <c:v>1100</c:v>
                </c:pt>
                <c:pt idx="1">
                  <c:v>1100</c:v>
                </c:pt>
                <c:pt idx="2">
                  <c:v>1000</c:v>
                </c:pt>
                <c:pt idx="3">
                  <c:v>1000</c:v>
                </c:pt>
                <c:pt idx="4">
                  <c:v>900</c:v>
                </c:pt>
                <c:pt idx="5">
                  <c:v>1100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1000</c:v>
                </c:pt>
                <c:pt idx="11">
                  <c:v>1000</c:v>
                </c:pt>
                <c:pt idx="12">
                  <c:v>1300</c:v>
                </c:pt>
                <c:pt idx="13">
                  <c:v>1300</c:v>
                </c:pt>
                <c:pt idx="14">
                  <c:v>1000</c:v>
                </c:pt>
                <c:pt idx="15">
                  <c:v>900</c:v>
                </c:pt>
                <c:pt idx="16">
                  <c:v>1000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1100</c:v>
                </c:pt>
                <c:pt idx="28">
                  <c:v>1100</c:v>
                </c:pt>
                <c:pt idx="29">
                  <c:v>1000</c:v>
                </c:pt>
                <c:pt idx="30">
                  <c:v>900</c:v>
                </c:pt>
                <c:pt idx="31">
                  <c:v>900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1000</c:v>
                </c:pt>
                <c:pt idx="47">
                  <c:v>900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1100</c:v>
                </c:pt>
                <c:pt idx="52">
                  <c:v>900</c:v>
                </c:pt>
                <c:pt idx="53">
                  <c:v>1100</c:v>
                </c:pt>
                <c:pt idx="54">
                  <c:v>1300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1100</c:v>
                </c:pt>
                <c:pt idx="59">
                  <c:v>1300</c:v>
                </c:pt>
                <c:pt idx="60">
                  <c:v>1100</c:v>
                </c:pt>
                <c:pt idx="61">
                  <c:v>1300</c:v>
                </c:pt>
                <c:pt idx="62">
                  <c:v>1100</c:v>
                </c:pt>
                <c:pt idx="63">
                  <c:v>1100</c:v>
                </c:pt>
                <c:pt idx="64">
                  <c:v>1100</c:v>
                </c:pt>
                <c:pt idx="65">
                  <c:v>900</c:v>
                </c:pt>
                <c:pt idx="66">
                  <c:v>1200</c:v>
                </c:pt>
                <c:pt idx="67">
                  <c:v>1100</c:v>
                </c:pt>
                <c:pt idx="68">
                  <c:v>1000</c:v>
                </c:pt>
                <c:pt idx="69">
                  <c:v>900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1000</c:v>
                </c:pt>
                <c:pt idx="77">
                  <c:v>900</c:v>
                </c:pt>
                <c:pt idx="78">
                  <c:v>900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1100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</c:numCache>
            </c:numRef>
          </c:xVal>
          <c:yVal>
            <c:numRef>
              <c:f>'RESISTENCIA VS MGO'!$C$114:$C$209</c:f>
              <c:numCache>
                <c:formatCode>General</c:formatCode>
                <c:ptCount val="96"/>
                <c:pt idx="0">
                  <c:v>7.88</c:v>
                </c:pt>
                <c:pt idx="1">
                  <c:v>4.54</c:v>
                </c:pt>
                <c:pt idx="2">
                  <c:v>5.93</c:v>
                </c:pt>
                <c:pt idx="3">
                  <c:v>14.9</c:v>
                </c:pt>
                <c:pt idx="4">
                  <c:v>4.25</c:v>
                </c:pt>
                <c:pt idx="5">
                  <c:v>6.35</c:v>
                </c:pt>
                <c:pt idx="6">
                  <c:v>1.32</c:v>
                </c:pt>
                <c:pt idx="7">
                  <c:v>4.7699999999999996</c:v>
                </c:pt>
                <c:pt idx="8">
                  <c:v>6.43</c:v>
                </c:pt>
                <c:pt idx="9">
                  <c:v>5.61</c:v>
                </c:pt>
                <c:pt idx="10">
                  <c:v>6.46</c:v>
                </c:pt>
                <c:pt idx="11">
                  <c:v>5.56</c:v>
                </c:pt>
                <c:pt idx="12">
                  <c:v>1.2</c:v>
                </c:pt>
                <c:pt idx="13">
                  <c:v>1.68</c:v>
                </c:pt>
                <c:pt idx="14">
                  <c:v>1.66</c:v>
                </c:pt>
                <c:pt idx="15">
                  <c:v>1.79</c:v>
                </c:pt>
                <c:pt idx="16">
                  <c:v>1.79</c:v>
                </c:pt>
                <c:pt idx="17">
                  <c:v>1.72</c:v>
                </c:pt>
                <c:pt idx="18">
                  <c:v>1.31</c:v>
                </c:pt>
                <c:pt idx="19">
                  <c:v>1.76</c:v>
                </c:pt>
                <c:pt idx="20">
                  <c:v>1.76</c:v>
                </c:pt>
                <c:pt idx="21">
                  <c:v>2.1</c:v>
                </c:pt>
                <c:pt idx="22">
                  <c:v>4.22</c:v>
                </c:pt>
                <c:pt idx="23">
                  <c:v>4.22</c:v>
                </c:pt>
                <c:pt idx="24">
                  <c:v>4.54</c:v>
                </c:pt>
                <c:pt idx="25">
                  <c:v>1.97</c:v>
                </c:pt>
                <c:pt idx="26">
                  <c:v>3.21</c:v>
                </c:pt>
                <c:pt idx="27">
                  <c:v>4.96</c:v>
                </c:pt>
                <c:pt idx="28">
                  <c:v>4.96</c:v>
                </c:pt>
                <c:pt idx="29">
                  <c:v>2.44</c:v>
                </c:pt>
                <c:pt idx="30">
                  <c:v>1.4</c:v>
                </c:pt>
                <c:pt idx="31">
                  <c:v>1.49</c:v>
                </c:pt>
                <c:pt idx="32">
                  <c:v>0.13</c:v>
                </c:pt>
                <c:pt idx="33">
                  <c:v>0.42</c:v>
                </c:pt>
                <c:pt idx="34">
                  <c:v>0.42</c:v>
                </c:pt>
                <c:pt idx="35">
                  <c:v>1.58</c:v>
                </c:pt>
                <c:pt idx="36">
                  <c:v>2.4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1.48</c:v>
                </c:pt>
                <c:pt idx="41">
                  <c:v>1.62</c:v>
                </c:pt>
                <c:pt idx="42">
                  <c:v>2.04</c:v>
                </c:pt>
                <c:pt idx="43">
                  <c:v>2.16</c:v>
                </c:pt>
                <c:pt idx="44">
                  <c:v>2.27</c:v>
                </c:pt>
                <c:pt idx="45">
                  <c:v>3.71</c:v>
                </c:pt>
                <c:pt idx="46">
                  <c:v>4.9000000000000004</c:v>
                </c:pt>
                <c:pt idx="47">
                  <c:v>8.15</c:v>
                </c:pt>
                <c:pt idx="48">
                  <c:v>4.66</c:v>
                </c:pt>
                <c:pt idx="49">
                  <c:v>3.99</c:v>
                </c:pt>
                <c:pt idx="50">
                  <c:v>3.99</c:v>
                </c:pt>
                <c:pt idx="51">
                  <c:v>2</c:v>
                </c:pt>
                <c:pt idx="52">
                  <c:v>8.58</c:v>
                </c:pt>
                <c:pt idx="53">
                  <c:v>1.55</c:v>
                </c:pt>
                <c:pt idx="54">
                  <c:v>1.55</c:v>
                </c:pt>
                <c:pt idx="55">
                  <c:v>1.65</c:v>
                </c:pt>
                <c:pt idx="56">
                  <c:v>1.65</c:v>
                </c:pt>
                <c:pt idx="57">
                  <c:v>1.79</c:v>
                </c:pt>
                <c:pt idx="58">
                  <c:v>1.79</c:v>
                </c:pt>
                <c:pt idx="59">
                  <c:v>8.08</c:v>
                </c:pt>
                <c:pt idx="60">
                  <c:v>5.18</c:v>
                </c:pt>
                <c:pt idx="61">
                  <c:v>2.15</c:v>
                </c:pt>
                <c:pt idx="62">
                  <c:v>1.69</c:v>
                </c:pt>
                <c:pt idx="63">
                  <c:v>2.87</c:v>
                </c:pt>
                <c:pt idx="64">
                  <c:v>2.1800000000000002</c:v>
                </c:pt>
                <c:pt idx="65">
                  <c:v>6.21</c:v>
                </c:pt>
                <c:pt idx="66">
                  <c:v>4.38</c:v>
                </c:pt>
                <c:pt idx="67">
                  <c:v>5.6</c:v>
                </c:pt>
                <c:pt idx="68">
                  <c:v>5.38</c:v>
                </c:pt>
                <c:pt idx="69">
                  <c:v>6.39</c:v>
                </c:pt>
                <c:pt idx="70">
                  <c:v>5.46</c:v>
                </c:pt>
                <c:pt idx="71">
                  <c:v>4.13</c:v>
                </c:pt>
                <c:pt idx="72">
                  <c:v>3.54</c:v>
                </c:pt>
                <c:pt idx="73">
                  <c:v>8.1999999999999993</c:v>
                </c:pt>
                <c:pt idx="74">
                  <c:v>4.3899999999999997</c:v>
                </c:pt>
                <c:pt idx="75">
                  <c:v>4.93</c:v>
                </c:pt>
                <c:pt idx="76">
                  <c:v>4.79</c:v>
                </c:pt>
                <c:pt idx="77">
                  <c:v>6.52</c:v>
                </c:pt>
                <c:pt idx="78">
                  <c:v>6.52</c:v>
                </c:pt>
                <c:pt idx="79">
                  <c:v>1.91</c:v>
                </c:pt>
                <c:pt idx="80">
                  <c:v>1.7</c:v>
                </c:pt>
                <c:pt idx="81">
                  <c:v>20.100000000000001</c:v>
                </c:pt>
                <c:pt idx="82">
                  <c:v>1.36</c:v>
                </c:pt>
                <c:pt idx="83">
                  <c:v>1.65</c:v>
                </c:pt>
                <c:pt idx="84">
                  <c:v>4.26</c:v>
                </c:pt>
                <c:pt idx="85">
                  <c:v>1.91</c:v>
                </c:pt>
                <c:pt idx="86">
                  <c:v>3.24</c:v>
                </c:pt>
                <c:pt idx="87">
                  <c:v>1.95</c:v>
                </c:pt>
                <c:pt idx="88">
                  <c:v>6.46</c:v>
                </c:pt>
                <c:pt idx="89">
                  <c:v>3.77</c:v>
                </c:pt>
                <c:pt idx="90">
                  <c:v>2.4900000000000002</c:v>
                </c:pt>
                <c:pt idx="91">
                  <c:v>1.59</c:v>
                </c:pt>
                <c:pt idx="92">
                  <c:v>6.26</c:v>
                </c:pt>
                <c:pt idx="93">
                  <c:v>3.93</c:v>
                </c:pt>
                <c:pt idx="94">
                  <c:v>4.3499999999999996</c:v>
                </c:pt>
                <c:pt idx="95">
                  <c:v>12.1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A-49ED-ABA7-D5663E79E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77A-49ED-ABA7-D5663E79EA1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77A-49ED-ABA7-D5663E79EA1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77A-49ED-ABA7-D5663E79EA1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77A-49ED-ABA7-D5663E79EA1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7A-49ED-ABA7-D5663E79EA1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7A-49ED-ABA7-D5663E79EA1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7A-49ED-ABA7-D5663E79EA1D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7063079940286273"/>
              <c:y val="0.902633826400839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v>LITO 40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C99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MGO'!$B$210:$B$342</c:f>
              <c:numCache>
                <c:formatCode>General</c:formatCode>
                <c:ptCount val="133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900</c:v>
                </c:pt>
                <c:pt idx="4">
                  <c:v>1000</c:v>
                </c:pt>
                <c:pt idx="5">
                  <c:v>900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1100</c:v>
                </c:pt>
                <c:pt idx="10">
                  <c:v>1000</c:v>
                </c:pt>
                <c:pt idx="11">
                  <c:v>1200</c:v>
                </c:pt>
                <c:pt idx="12">
                  <c:v>1100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900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900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900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1100</c:v>
                </c:pt>
                <c:pt idx="56">
                  <c:v>1100</c:v>
                </c:pt>
                <c:pt idx="57">
                  <c:v>1100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800</c:v>
                </c:pt>
                <c:pt idx="75">
                  <c:v>900</c:v>
                </c:pt>
                <c:pt idx="76">
                  <c:v>900</c:v>
                </c:pt>
                <c:pt idx="77">
                  <c:v>800</c:v>
                </c:pt>
                <c:pt idx="78">
                  <c:v>800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1100</c:v>
                </c:pt>
                <c:pt idx="90">
                  <c:v>1100</c:v>
                </c:pt>
                <c:pt idx="91">
                  <c:v>1100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1100</c:v>
                </c:pt>
                <c:pt idx="99">
                  <c:v>1100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1100</c:v>
                </c:pt>
                <c:pt idx="108">
                  <c:v>1100</c:v>
                </c:pt>
                <c:pt idx="109">
                  <c:v>1100</c:v>
                </c:pt>
                <c:pt idx="110">
                  <c:v>1100</c:v>
                </c:pt>
                <c:pt idx="111">
                  <c:v>1100</c:v>
                </c:pt>
                <c:pt idx="112">
                  <c:v>1100</c:v>
                </c:pt>
                <c:pt idx="113">
                  <c:v>1100</c:v>
                </c:pt>
                <c:pt idx="114">
                  <c:v>1100</c:v>
                </c:pt>
                <c:pt idx="115">
                  <c:v>1100</c:v>
                </c:pt>
                <c:pt idx="116">
                  <c:v>1100</c:v>
                </c:pt>
                <c:pt idx="117">
                  <c:v>1300</c:v>
                </c:pt>
                <c:pt idx="118">
                  <c:v>1100</c:v>
                </c:pt>
                <c:pt idx="119">
                  <c:v>1100</c:v>
                </c:pt>
                <c:pt idx="120">
                  <c:v>1100</c:v>
                </c:pt>
                <c:pt idx="121">
                  <c:v>1100</c:v>
                </c:pt>
                <c:pt idx="122">
                  <c:v>800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1100</c:v>
                </c:pt>
                <c:pt idx="127">
                  <c:v>1000</c:v>
                </c:pt>
                <c:pt idx="128">
                  <c:v>1000</c:v>
                </c:pt>
                <c:pt idx="129">
                  <c:v>1100</c:v>
                </c:pt>
                <c:pt idx="130">
                  <c:v>1100</c:v>
                </c:pt>
                <c:pt idx="131">
                  <c:v>1100</c:v>
                </c:pt>
                <c:pt idx="132">
                  <c:v>1000</c:v>
                </c:pt>
              </c:numCache>
            </c:numRef>
          </c:xVal>
          <c:yVal>
            <c:numRef>
              <c:f>'RESISTENCIA VS MGO'!$C$210:$C$342</c:f>
              <c:numCache>
                <c:formatCode>General</c:formatCode>
                <c:ptCount val="133"/>
                <c:pt idx="0">
                  <c:v>0.15</c:v>
                </c:pt>
                <c:pt idx="1">
                  <c:v>0.51</c:v>
                </c:pt>
                <c:pt idx="2">
                  <c:v>0.51</c:v>
                </c:pt>
                <c:pt idx="3">
                  <c:v>0.41</c:v>
                </c:pt>
                <c:pt idx="4">
                  <c:v>0.41</c:v>
                </c:pt>
                <c:pt idx="5">
                  <c:v>0.41</c:v>
                </c:pt>
                <c:pt idx="6">
                  <c:v>0.45</c:v>
                </c:pt>
                <c:pt idx="7">
                  <c:v>0.45</c:v>
                </c:pt>
                <c:pt idx="8">
                  <c:v>0.53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0.26</c:v>
                </c:pt>
                <c:pt idx="13">
                  <c:v>0.26</c:v>
                </c:pt>
                <c:pt idx="14">
                  <c:v>0.24</c:v>
                </c:pt>
                <c:pt idx="15">
                  <c:v>0.24</c:v>
                </c:pt>
                <c:pt idx="16">
                  <c:v>7.88</c:v>
                </c:pt>
                <c:pt idx="17">
                  <c:v>0.64</c:v>
                </c:pt>
                <c:pt idx="18">
                  <c:v>0.64</c:v>
                </c:pt>
                <c:pt idx="19">
                  <c:v>1.03</c:v>
                </c:pt>
                <c:pt idx="20">
                  <c:v>1.17</c:v>
                </c:pt>
                <c:pt idx="21">
                  <c:v>1.24</c:v>
                </c:pt>
                <c:pt idx="22">
                  <c:v>1.24</c:v>
                </c:pt>
                <c:pt idx="23">
                  <c:v>1.01</c:v>
                </c:pt>
                <c:pt idx="24">
                  <c:v>1.31</c:v>
                </c:pt>
                <c:pt idx="25">
                  <c:v>0.34</c:v>
                </c:pt>
                <c:pt idx="26">
                  <c:v>0.34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0.19</c:v>
                </c:pt>
                <c:pt idx="31">
                  <c:v>0.28999999999999998</c:v>
                </c:pt>
                <c:pt idx="32">
                  <c:v>0.36</c:v>
                </c:pt>
                <c:pt idx="33">
                  <c:v>0.36</c:v>
                </c:pt>
                <c:pt idx="34">
                  <c:v>0.28999999999999998</c:v>
                </c:pt>
                <c:pt idx="35">
                  <c:v>0.66</c:v>
                </c:pt>
                <c:pt idx="36">
                  <c:v>0.22</c:v>
                </c:pt>
                <c:pt idx="37">
                  <c:v>0.26</c:v>
                </c:pt>
                <c:pt idx="38">
                  <c:v>0.26</c:v>
                </c:pt>
                <c:pt idx="39">
                  <c:v>0.4</c:v>
                </c:pt>
                <c:pt idx="40">
                  <c:v>0.3</c:v>
                </c:pt>
                <c:pt idx="41">
                  <c:v>0.3</c:v>
                </c:pt>
                <c:pt idx="42">
                  <c:v>0.28000000000000003</c:v>
                </c:pt>
                <c:pt idx="43">
                  <c:v>0.1</c:v>
                </c:pt>
                <c:pt idx="44">
                  <c:v>0.13</c:v>
                </c:pt>
                <c:pt idx="45">
                  <c:v>0.16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0.13</c:v>
                </c:pt>
                <c:pt idx="53">
                  <c:v>0.28000000000000003</c:v>
                </c:pt>
                <c:pt idx="54">
                  <c:v>0.35</c:v>
                </c:pt>
                <c:pt idx="55">
                  <c:v>0.6</c:v>
                </c:pt>
                <c:pt idx="56">
                  <c:v>0.6</c:v>
                </c:pt>
                <c:pt idx="57">
                  <c:v>0.43</c:v>
                </c:pt>
                <c:pt idx="58">
                  <c:v>0.43</c:v>
                </c:pt>
                <c:pt idx="59">
                  <c:v>0.43</c:v>
                </c:pt>
                <c:pt idx="60">
                  <c:v>0.42</c:v>
                </c:pt>
                <c:pt idx="61">
                  <c:v>0.9</c:v>
                </c:pt>
                <c:pt idx="62">
                  <c:v>0.9</c:v>
                </c:pt>
                <c:pt idx="63">
                  <c:v>1.2</c:v>
                </c:pt>
                <c:pt idx="64">
                  <c:v>1.1000000000000001</c:v>
                </c:pt>
                <c:pt idx="65">
                  <c:v>0.1</c:v>
                </c:pt>
                <c:pt idx="66">
                  <c:v>0.01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0.13</c:v>
                </c:pt>
                <c:pt idx="73">
                  <c:v>0.18</c:v>
                </c:pt>
                <c:pt idx="74">
                  <c:v>1.1599999999999999</c:v>
                </c:pt>
                <c:pt idx="75">
                  <c:v>0.1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1.06</c:v>
                </c:pt>
                <c:pt idx="80">
                  <c:v>1.06</c:v>
                </c:pt>
                <c:pt idx="81">
                  <c:v>1.58</c:v>
                </c:pt>
                <c:pt idx="82">
                  <c:v>1.58</c:v>
                </c:pt>
                <c:pt idx="83">
                  <c:v>1.04</c:v>
                </c:pt>
                <c:pt idx="84">
                  <c:v>1.04</c:v>
                </c:pt>
                <c:pt idx="85">
                  <c:v>1.04</c:v>
                </c:pt>
                <c:pt idx="86">
                  <c:v>1.04</c:v>
                </c:pt>
                <c:pt idx="87">
                  <c:v>0.6</c:v>
                </c:pt>
                <c:pt idx="88">
                  <c:v>0.6</c:v>
                </c:pt>
                <c:pt idx="89">
                  <c:v>1.07</c:v>
                </c:pt>
                <c:pt idx="90">
                  <c:v>1.07</c:v>
                </c:pt>
                <c:pt idx="91">
                  <c:v>13.4</c:v>
                </c:pt>
                <c:pt idx="92">
                  <c:v>13.4</c:v>
                </c:pt>
                <c:pt idx="93">
                  <c:v>4.42</c:v>
                </c:pt>
                <c:pt idx="94">
                  <c:v>1.03</c:v>
                </c:pt>
                <c:pt idx="95">
                  <c:v>0.53</c:v>
                </c:pt>
                <c:pt idx="96">
                  <c:v>0.53</c:v>
                </c:pt>
                <c:pt idx="97">
                  <c:v>1.32</c:v>
                </c:pt>
                <c:pt idx="98">
                  <c:v>1.32</c:v>
                </c:pt>
                <c:pt idx="99">
                  <c:v>1.07</c:v>
                </c:pt>
                <c:pt idx="100">
                  <c:v>1.01</c:v>
                </c:pt>
                <c:pt idx="101">
                  <c:v>1.01</c:v>
                </c:pt>
                <c:pt idx="102">
                  <c:v>0.73</c:v>
                </c:pt>
                <c:pt idx="103">
                  <c:v>1.1000000000000001</c:v>
                </c:pt>
                <c:pt idx="104">
                  <c:v>1.35</c:v>
                </c:pt>
                <c:pt idx="105">
                  <c:v>1.24</c:v>
                </c:pt>
                <c:pt idx="106">
                  <c:v>1.52</c:v>
                </c:pt>
                <c:pt idx="107">
                  <c:v>0.25</c:v>
                </c:pt>
                <c:pt idx="108">
                  <c:v>0.32</c:v>
                </c:pt>
                <c:pt idx="109">
                  <c:v>1.01</c:v>
                </c:pt>
                <c:pt idx="110">
                  <c:v>1.23</c:v>
                </c:pt>
                <c:pt idx="111">
                  <c:v>1.23</c:v>
                </c:pt>
                <c:pt idx="112">
                  <c:v>1.23</c:v>
                </c:pt>
                <c:pt idx="113">
                  <c:v>0.62</c:v>
                </c:pt>
                <c:pt idx="114">
                  <c:v>0.72</c:v>
                </c:pt>
                <c:pt idx="115">
                  <c:v>0.72</c:v>
                </c:pt>
                <c:pt idx="116">
                  <c:v>0.72</c:v>
                </c:pt>
                <c:pt idx="117">
                  <c:v>0.96</c:v>
                </c:pt>
                <c:pt idx="118">
                  <c:v>0.96</c:v>
                </c:pt>
                <c:pt idx="119">
                  <c:v>0.86</c:v>
                </c:pt>
                <c:pt idx="120">
                  <c:v>0.86</c:v>
                </c:pt>
                <c:pt idx="121">
                  <c:v>0.86</c:v>
                </c:pt>
                <c:pt idx="122">
                  <c:v>0.01</c:v>
                </c:pt>
                <c:pt idx="123">
                  <c:v>0.38</c:v>
                </c:pt>
                <c:pt idx="124">
                  <c:v>0.38</c:v>
                </c:pt>
                <c:pt idx="125">
                  <c:v>0.3</c:v>
                </c:pt>
                <c:pt idx="126">
                  <c:v>0.46</c:v>
                </c:pt>
                <c:pt idx="127">
                  <c:v>0.46</c:v>
                </c:pt>
                <c:pt idx="128">
                  <c:v>0.68</c:v>
                </c:pt>
                <c:pt idx="129">
                  <c:v>0.4</c:v>
                </c:pt>
                <c:pt idx="130">
                  <c:v>0.48</c:v>
                </c:pt>
                <c:pt idx="131">
                  <c:v>1</c:v>
                </c:pt>
                <c:pt idx="132">
                  <c:v>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8-47FB-9E86-428DE26C2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5B8-47FB-9E86-428DE26C2F1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B8-47FB-9E86-428DE26C2F1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B8-47FB-9E86-428DE26C2F1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B8-47FB-9E86-428DE26C2F1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B8-47FB-9E86-428DE26C2F1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B8-47FB-9E86-428DE26C2F1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B8-47FB-9E86-428DE26C2F1E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6180799890719981"/>
              <c:y val="0.9205281652307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v>LITO 50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FF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MGO'!$B$343:$B$382</c:f>
              <c:numCache>
                <c:formatCode>General</c:formatCode>
                <c:ptCount val="40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900</c:v>
                </c:pt>
                <c:pt idx="10">
                  <c:v>800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900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1100</c:v>
                </c:pt>
                <c:pt idx="38">
                  <c:v>1000</c:v>
                </c:pt>
                <c:pt idx="39">
                  <c:v>1000</c:v>
                </c:pt>
              </c:numCache>
            </c:numRef>
          </c:xVal>
          <c:yVal>
            <c:numRef>
              <c:f>'RESISTENCIA VS MGO'!$C$343:$C$382</c:f>
              <c:numCache>
                <c:formatCode>General</c:formatCode>
                <c:ptCount val="40"/>
                <c:pt idx="0">
                  <c:v>0.19</c:v>
                </c:pt>
                <c:pt idx="1">
                  <c:v>0.19</c:v>
                </c:pt>
                <c:pt idx="2">
                  <c:v>0.15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0.16</c:v>
                </c:pt>
                <c:pt idx="7">
                  <c:v>0.16</c:v>
                </c:pt>
                <c:pt idx="8">
                  <c:v>0.18</c:v>
                </c:pt>
                <c:pt idx="9">
                  <c:v>0.24</c:v>
                </c:pt>
                <c:pt idx="10">
                  <c:v>11.3</c:v>
                </c:pt>
                <c:pt idx="11">
                  <c:v>6.81</c:v>
                </c:pt>
                <c:pt idx="12">
                  <c:v>0.22</c:v>
                </c:pt>
                <c:pt idx="13">
                  <c:v>0.28999999999999998</c:v>
                </c:pt>
                <c:pt idx="14">
                  <c:v>0.21</c:v>
                </c:pt>
                <c:pt idx="15">
                  <c:v>0.13</c:v>
                </c:pt>
                <c:pt idx="16">
                  <c:v>0.35</c:v>
                </c:pt>
                <c:pt idx="17">
                  <c:v>0.5</c:v>
                </c:pt>
                <c:pt idx="18">
                  <c:v>0.41</c:v>
                </c:pt>
                <c:pt idx="19">
                  <c:v>0.5</c:v>
                </c:pt>
                <c:pt idx="20">
                  <c:v>0.46</c:v>
                </c:pt>
                <c:pt idx="21">
                  <c:v>0.81</c:v>
                </c:pt>
                <c:pt idx="22">
                  <c:v>1.23</c:v>
                </c:pt>
                <c:pt idx="23">
                  <c:v>1.23</c:v>
                </c:pt>
                <c:pt idx="24">
                  <c:v>1.45</c:v>
                </c:pt>
                <c:pt idx="25">
                  <c:v>1.73</c:v>
                </c:pt>
                <c:pt idx="26">
                  <c:v>1.55</c:v>
                </c:pt>
                <c:pt idx="27">
                  <c:v>1.1200000000000001</c:v>
                </c:pt>
                <c:pt idx="28">
                  <c:v>0.49</c:v>
                </c:pt>
                <c:pt idx="29">
                  <c:v>0.24</c:v>
                </c:pt>
                <c:pt idx="30">
                  <c:v>0.3</c:v>
                </c:pt>
                <c:pt idx="31">
                  <c:v>0.3</c:v>
                </c:pt>
                <c:pt idx="32">
                  <c:v>0.28000000000000003</c:v>
                </c:pt>
                <c:pt idx="33">
                  <c:v>0.6</c:v>
                </c:pt>
                <c:pt idx="34">
                  <c:v>0.56999999999999995</c:v>
                </c:pt>
                <c:pt idx="35">
                  <c:v>3.67</c:v>
                </c:pt>
                <c:pt idx="36">
                  <c:v>8.5299999999999994</c:v>
                </c:pt>
                <c:pt idx="37">
                  <c:v>7.75</c:v>
                </c:pt>
                <c:pt idx="38">
                  <c:v>4.49</c:v>
                </c:pt>
                <c:pt idx="39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9-4F6E-A411-F2A8AA268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2C9-4F6E-A411-F2A8AA2688A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C9-4F6E-A411-F2A8AA2688A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C9-4F6E-A411-F2A8AA2688A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C9-4F6E-A411-F2A8AA2688A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C9-4F6E-A411-F2A8AA2688A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2C9-4F6E-A411-F2A8AA2688A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2C9-4F6E-A411-F2A8AA2688AB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5437305466928157"/>
              <c:y val="0.9205281652307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6"/>
          <c:tx>
            <c:v>LITO 60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MGO'!$B$383:$B$411</c:f>
              <c:numCache>
                <c:formatCode>General</c:formatCode>
                <c:ptCount val="2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1200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1100</c:v>
                </c:pt>
              </c:numCache>
            </c:numRef>
          </c:xVal>
          <c:yVal>
            <c:numRef>
              <c:f>'RESISTENCIA VS MGO'!$C$383:$C$411</c:f>
              <c:numCache>
                <c:formatCode>General</c:formatCode>
                <c:ptCount val="29"/>
                <c:pt idx="0">
                  <c:v>0.27</c:v>
                </c:pt>
                <c:pt idx="1">
                  <c:v>0.27</c:v>
                </c:pt>
                <c:pt idx="2">
                  <c:v>0.21</c:v>
                </c:pt>
                <c:pt idx="3">
                  <c:v>0.13</c:v>
                </c:pt>
                <c:pt idx="4">
                  <c:v>0.28000000000000003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0.37</c:v>
                </c:pt>
                <c:pt idx="10">
                  <c:v>0.37</c:v>
                </c:pt>
                <c:pt idx="11">
                  <c:v>0.17</c:v>
                </c:pt>
                <c:pt idx="12">
                  <c:v>0.19</c:v>
                </c:pt>
                <c:pt idx="13">
                  <c:v>0.54</c:v>
                </c:pt>
                <c:pt idx="14">
                  <c:v>0.33</c:v>
                </c:pt>
                <c:pt idx="15">
                  <c:v>0.01</c:v>
                </c:pt>
                <c:pt idx="16">
                  <c:v>0.15</c:v>
                </c:pt>
                <c:pt idx="17">
                  <c:v>0.15</c:v>
                </c:pt>
                <c:pt idx="18">
                  <c:v>0.19</c:v>
                </c:pt>
                <c:pt idx="19">
                  <c:v>0.21</c:v>
                </c:pt>
                <c:pt idx="20">
                  <c:v>0.16</c:v>
                </c:pt>
                <c:pt idx="21">
                  <c:v>0.2</c:v>
                </c:pt>
                <c:pt idx="22">
                  <c:v>0.28999999999999998</c:v>
                </c:pt>
                <c:pt idx="23">
                  <c:v>0.33</c:v>
                </c:pt>
                <c:pt idx="24">
                  <c:v>0.33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E-491E-A17B-F6A84322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50E-491E-A17B-F6A843226BB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50E-491E-A17B-F6A843226BB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50E-491E-A17B-F6A843226BB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0E-491E-A17B-F6A843226BB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0E-491E-A17B-F6A843226BB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0E-491E-A17B-F6A843226BB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LITO 70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MGO'!$B$412:$B$433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900</c:v>
                      </c:pt>
                      <c:pt idx="1">
                        <c:v>900</c:v>
                      </c:pt>
                      <c:pt idx="2">
                        <c:v>900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1000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800</c:v>
                      </c:pt>
                      <c:pt idx="9">
                        <c:v>1000</c:v>
                      </c:pt>
                      <c:pt idx="10">
                        <c:v>900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900</c:v>
                      </c:pt>
                      <c:pt idx="14">
                        <c:v>900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1000</c:v>
                      </c:pt>
                      <c:pt idx="18">
                        <c:v>1000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MGO'!$C$412:$C$433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0.46</c:v>
                      </c:pt>
                      <c:pt idx="1">
                        <c:v>1.78</c:v>
                      </c:pt>
                      <c:pt idx="2">
                        <c:v>2.69</c:v>
                      </c:pt>
                      <c:pt idx="3">
                        <c:v>4.01</c:v>
                      </c:pt>
                      <c:pt idx="4">
                        <c:v>4.88</c:v>
                      </c:pt>
                      <c:pt idx="5">
                        <c:v>4.92</c:v>
                      </c:pt>
                      <c:pt idx="6">
                        <c:v>11</c:v>
                      </c:pt>
                      <c:pt idx="7">
                        <c:v>8.56</c:v>
                      </c:pt>
                      <c:pt idx="8">
                        <c:v>5.51</c:v>
                      </c:pt>
                      <c:pt idx="9">
                        <c:v>1.07</c:v>
                      </c:pt>
                      <c:pt idx="10">
                        <c:v>4.4800000000000004</c:v>
                      </c:pt>
                      <c:pt idx="11">
                        <c:v>13.6</c:v>
                      </c:pt>
                      <c:pt idx="12">
                        <c:v>13.5</c:v>
                      </c:pt>
                      <c:pt idx="13">
                        <c:v>19.899999999999999</c:v>
                      </c:pt>
                      <c:pt idx="14">
                        <c:v>19.5</c:v>
                      </c:pt>
                      <c:pt idx="15">
                        <c:v>13</c:v>
                      </c:pt>
                      <c:pt idx="16">
                        <c:v>10.3</c:v>
                      </c:pt>
                      <c:pt idx="17">
                        <c:v>12.5</c:v>
                      </c:pt>
                      <c:pt idx="18">
                        <c:v>8.6</c:v>
                      </c:pt>
                      <c:pt idx="19">
                        <c:v>7.86</c:v>
                      </c:pt>
                      <c:pt idx="20">
                        <c:v>8.9700000000000006</c:v>
                      </c:pt>
                      <c:pt idx="21">
                        <c:v>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0E-491E-A17B-F6A843226BBF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6745855652801765"/>
              <c:y val="0.91572336133487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RESISTENCIA VS MGO(%)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v>LITO 70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'RESISTENCIA VS MGO'!$B$412:$B$433</c:f>
              <c:numCache>
                <c:formatCode>General</c:formatCode>
                <c:ptCount val="22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800</c:v>
                </c:pt>
                <c:pt idx="9">
                  <c:v>1000</c:v>
                </c:pt>
                <c:pt idx="10">
                  <c:v>900</c:v>
                </c:pt>
                <c:pt idx="11">
                  <c:v>1000</c:v>
                </c:pt>
                <c:pt idx="12">
                  <c:v>1000</c:v>
                </c:pt>
                <c:pt idx="13">
                  <c:v>900</c:v>
                </c:pt>
                <c:pt idx="14">
                  <c:v>900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</c:numCache>
            </c:numRef>
          </c:xVal>
          <c:yVal>
            <c:numRef>
              <c:f>'RESISTENCIA VS MGO'!$C$412:$C$433</c:f>
              <c:numCache>
                <c:formatCode>General</c:formatCode>
                <c:ptCount val="22"/>
                <c:pt idx="0">
                  <c:v>0.46</c:v>
                </c:pt>
                <c:pt idx="1">
                  <c:v>1.78</c:v>
                </c:pt>
                <c:pt idx="2">
                  <c:v>2.69</c:v>
                </c:pt>
                <c:pt idx="3">
                  <c:v>4.01</c:v>
                </c:pt>
                <c:pt idx="4">
                  <c:v>4.88</c:v>
                </c:pt>
                <c:pt idx="5">
                  <c:v>4.92</c:v>
                </c:pt>
                <c:pt idx="6">
                  <c:v>11</c:v>
                </c:pt>
                <c:pt idx="7">
                  <c:v>8.56</c:v>
                </c:pt>
                <c:pt idx="8">
                  <c:v>5.51</c:v>
                </c:pt>
                <c:pt idx="9">
                  <c:v>1.07</c:v>
                </c:pt>
                <c:pt idx="10">
                  <c:v>4.4800000000000004</c:v>
                </c:pt>
                <c:pt idx="11">
                  <c:v>13.6</c:v>
                </c:pt>
                <c:pt idx="12">
                  <c:v>13.5</c:v>
                </c:pt>
                <c:pt idx="13">
                  <c:v>19.899999999999999</c:v>
                </c:pt>
                <c:pt idx="14">
                  <c:v>19.5</c:v>
                </c:pt>
                <c:pt idx="15">
                  <c:v>13</c:v>
                </c:pt>
                <c:pt idx="16">
                  <c:v>10.3</c:v>
                </c:pt>
                <c:pt idx="17">
                  <c:v>12.5</c:v>
                </c:pt>
                <c:pt idx="18">
                  <c:v>8.6</c:v>
                </c:pt>
                <c:pt idx="19">
                  <c:v>7.86</c:v>
                </c:pt>
                <c:pt idx="20">
                  <c:v>8.9700000000000006</c:v>
                </c:pt>
                <c:pt idx="2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F-4391-9589-8D38342CC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312447"/>
        <c:axId val="206231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LITO 10</c:v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70C0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'RESISTENCIA VS MGO'!$B$2:$B$33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800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1200</c:v>
                      </c:pt>
                      <c:pt idx="7">
                        <c:v>1200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1200</c:v>
                      </c:pt>
                      <c:pt idx="14">
                        <c:v>1200</c:v>
                      </c:pt>
                      <c:pt idx="15">
                        <c:v>1200</c:v>
                      </c:pt>
                      <c:pt idx="16">
                        <c:v>1200</c:v>
                      </c:pt>
                      <c:pt idx="17">
                        <c:v>1200</c:v>
                      </c:pt>
                      <c:pt idx="18">
                        <c:v>1100</c:v>
                      </c:pt>
                      <c:pt idx="19">
                        <c:v>1200</c:v>
                      </c:pt>
                      <c:pt idx="20">
                        <c:v>800</c:v>
                      </c:pt>
                      <c:pt idx="21">
                        <c:v>1200</c:v>
                      </c:pt>
                      <c:pt idx="22">
                        <c:v>1200</c:v>
                      </c:pt>
                      <c:pt idx="23">
                        <c:v>1200</c:v>
                      </c:pt>
                      <c:pt idx="24">
                        <c:v>1200</c:v>
                      </c:pt>
                      <c:pt idx="25">
                        <c:v>1200</c:v>
                      </c:pt>
                      <c:pt idx="26">
                        <c:v>1200</c:v>
                      </c:pt>
                      <c:pt idx="27">
                        <c:v>1200</c:v>
                      </c:pt>
                      <c:pt idx="28">
                        <c:v>1200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'RESISTENCIA VS MGO'!$C$2:$C$33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25.7</c:v>
                      </c:pt>
                      <c:pt idx="1">
                        <c:v>25.7</c:v>
                      </c:pt>
                      <c:pt idx="2">
                        <c:v>29.7</c:v>
                      </c:pt>
                      <c:pt idx="3">
                        <c:v>34</c:v>
                      </c:pt>
                      <c:pt idx="4">
                        <c:v>34.200000000000003</c:v>
                      </c:pt>
                      <c:pt idx="5">
                        <c:v>34</c:v>
                      </c:pt>
                      <c:pt idx="6">
                        <c:v>33.9</c:v>
                      </c:pt>
                      <c:pt idx="7">
                        <c:v>36</c:v>
                      </c:pt>
                      <c:pt idx="8">
                        <c:v>14.1</c:v>
                      </c:pt>
                      <c:pt idx="9">
                        <c:v>13.2</c:v>
                      </c:pt>
                      <c:pt idx="10">
                        <c:v>13.6</c:v>
                      </c:pt>
                      <c:pt idx="11">
                        <c:v>14.3</c:v>
                      </c:pt>
                      <c:pt idx="12">
                        <c:v>16</c:v>
                      </c:pt>
                      <c:pt idx="13">
                        <c:v>34.4</c:v>
                      </c:pt>
                      <c:pt idx="14">
                        <c:v>36.4</c:v>
                      </c:pt>
                      <c:pt idx="15">
                        <c:v>38.5</c:v>
                      </c:pt>
                      <c:pt idx="16">
                        <c:v>36.6</c:v>
                      </c:pt>
                      <c:pt idx="17">
                        <c:v>39.4</c:v>
                      </c:pt>
                      <c:pt idx="18">
                        <c:v>3.87</c:v>
                      </c:pt>
                      <c:pt idx="19">
                        <c:v>35.4</c:v>
                      </c:pt>
                      <c:pt idx="20">
                        <c:v>29.7</c:v>
                      </c:pt>
                      <c:pt idx="21">
                        <c:v>34.5</c:v>
                      </c:pt>
                      <c:pt idx="22">
                        <c:v>31</c:v>
                      </c:pt>
                      <c:pt idx="23">
                        <c:v>35.5</c:v>
                      </c:pt>
                      <c:pt idx="24">
                        <c:v>35.700000000000003</c:v>
                      </c:pt>
                      <c:pt idx="25">
                        <c:v>16.8</c:v>
                      </c:pt>
                      <c:pt idx="26">
                        <c:v>34.4</c:v>
                      </c:pt>
                      <c:pt idx="27">
                        <c:v>34.6</c:v>
                      </c:pt>
                      <c:pt idx="28">
                        <c:v>33.6</c:v>
                      </c:pt>
                      <c:pt idx="29">
                        <c:v>4.37</c:v>
                      </c:pt>
                      <c:pt idx="30">
                        <c:v>23.7</c:v>
                      </c:pt>
                      <c:pt idx="31">
                        <c:v>23.4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9CF-4391-9589-8D38342CCDA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LITO 11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MGO'!$B$35:$B$52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1200</c:v>
                      </c:pt>
                      <c:pt idx="3">
                        <c:v>1200</c:v>
                      </c:pt>
                      <c:pt idx="4">
                        <c:v>1200</c:v>
                      </c:pt>
                      <c:pt idx="5">
                        <c:v>1200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1000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1100</c:v>
                      </c:pt>
                      <c:pt idx="13">
                        <c:v>1100</c:v>
                      </c:pt>
                      <c:pt idx="14">
                        <c:v>800</c:v>
                      </c:pt>
                      <c:pt idx="15">
                        <c:v>1100</c:v>
                      </c:pt>
                      <c:pt idx="16">
                        <c:v>1100</c:v>
                      </c:pt>
                      <c:pt idx="17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MGO'!$C$35:$C$52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</c:v>
                      </c:pt>
                      <c:pt idx="1">
                        <c:v>29.5</c:v>
                      </c:pt>
                      <c:pt idx="2">
                        <c:v>33.9</c:v>
                      </c:pt>
                      <c:pt idx="3">
                        <c:v>34.700000000000003</c:v>
                      </c:pt>
                      <c:pt idx="4">
                        <c:v>0</c:v>
                      </c:pt>
                      <c:pt idx="5">
                        <c:v>32.9</c:v>
                      </c:pt>
                      <c:pt idx="6">
                        <c:v>1.86</c:v>
                      </c:pt>
                      <c:pt idx="7">
                        <c:v>25.7</c:v>
                      </c:pt>
                      <c:pt idx="8">
                        <c:v>28.1</c:v>
                      </c:pt>
                      <c:pt idx="9">
                        <c:v>28.1</c:v>
                      </c:pt>
                      <c:pt idx="10">
                        <c:v>27</c:v>
                      </c:pt>
                      <c:pt idx="11">
                        <c:v>27.2</c:v>
                      </c:pt>
                      <c:pt idx="12">
                        <c:v>25.8</c:v>
                      </c:pt>
                      <c:pt idx="13">
                        <c:v>25.8</c:v>
                      </c:pt>
                      <c:pt idx="14">
                        <c:v>23</c:v>
                      </c:pt>
                      <c:pt idx="15">
                        <c:v>24.7</c:v>
                      </c:pt>
                      <c:pt idx="16">
                        <c:v>31.2</c:v>
                      </c:pt>
                      <c:pt idx="17">
                        <c:v>33.9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9CF-4391-9589-8D38342CCDA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LITO 20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FF00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MGO'!$B$53:$B$113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1000</c:v>
                      </c:pt>
                      <c:pt idx="1">
                        <c:v>1000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800</c:v>
                      </c:pt>
                      <c:pt idx="6">
                        <c:v>1000</c:v>
                      </c:pt>
                      <c:pt idx="7">
                        <c:v>1000</c:v>
                      </c:pt>
                      <c:pt idx="8">
                        <c:v>1000</c:v>
                      </c:pt>
                      <c:pt idx="9">
                        <c:v>1000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1100</c:v>
                      </c:pt>
                      <c:pt idx="14">
                        <c:v>1200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1000</c:v>
                      </c:pt>
                      <c:pt idx="20">
                        <c:v>1000</c:v>
                      </c:pt>
                      <c:pt idx="21">
                        <c:v>900</c:v>
                      </c:pt>
                      <c:pt idx="22">
                        <c:v>800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1000</c:v>
                      </c:pt>
                      <c:pt idx="28">
                        <c:v>1000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1000</c:v>
                      </c:pt>
                      <c:pt idx="34">
                        <c:v>900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900</c:v>
                      </c:pt>
                      <c:pt idx="40">
                        <c:v>900</c:v>
                      </c:pt>
                      <c:pt idx="41">
                        <c:v>900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900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800</c:v>
                      </c:pt>
                      <c:pt idx="53">
                        <c:v>1100</c:v>
                      </c:pt>
                      <c:pt idx="54">
                        <c:v>800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800</c:v>
                      </c:pt>
                      <c:pt idx="59">
                        <c:v>1100</c:v>
                      </c:pt>
                      <c:pt idx="60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MGO'!$C$53:$C$113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8.74</c:v>
                      </c:pt>
                      <c:pt idx="1">
                        <c:v>9.1300000000000008</c:v>
                      </c:pt>
                      <c:pt idx="2">
                        <c:v>6</c:v>
                      </c:pt>
                      <c:pt idx="3">
                        <c:v>5.3</c:v>
                      </c:pt>
                      <c:pt idx="4">
                        <c:v>6.51</c:v>
                      </c:pt>
                      <c:pt idx="5">
                        <c:v>19.5</c:v>
                      </c:pt>
                      <c:pt idx="6">
                        <c:v>19.5</c:v>
                      </c:pt>
                      <c:pt idx="7">
                        <c:v>27.1</c:v>
                      </c:pt>
                      <c:pt idx="8">
                        <c:v>13</c:v>
                      </c:pt>
                      <c:pt idx="9">
                        <c:v>16.600000000000001</c:v>
                      </c:pt>
                      <c:pt idx="10">
                        <c:v>13.7</c:v>
                      </c:pt>
                      <c:pt idx="11">
                        <c:v>8.7100000000000009</c:v>
                      </c:pt>
                      <c:pt idx="12">
                        <c:v>8.7100000000000009</c:v>
                      </c:pt>
                      <c:pt idx="13">
                        <c:v>2</c:v>
                      </c:pt>
                      <c:pt idx="14">
                        <c:v>1.21</c:v>
                      </c:pt>
                      <c:pt idx="15">
                        <c:v>1.21</c:v>
                      </c:pt>
                      <c:pt idx="16">
                        <c:v>21.1</c:v>
                      </c:pt>
                      <c:pt idx="17">
                        <c:v>17.100000000000001</c:v>
                      </c:pt>
                      <c:pt idx="18">
                        <c:v>10</c:v>
                      </c:pt>
                      <c:pt idx="19">
                        <c:v>7.96</c:v>
                      </c:pt>
                      <c:pt idx="20">
                        <c:v>17.100000000000001</c:v>
                      </c:pt>
                      <c:pt idx="21">
                        <c:v>30.7</c:v>
                      </c:pt>
                      <c:pt idx="22">
                        <c:v>22.5</c:v>
                      </c:pt>
                      <c:pt idx="23">
                        <c:v>19.5</c:v>
                      </c:pt>
                      <c:pt idx="24">
                        <c:v>15.9</c:v>
                      </c:pt>
                      <c:pt idx="25">
                        <c:v>17.5</c:v>
                      </c:pt>
                      <c:pt idx="26">
                        <c:v>0.3</c:v>
                      </c:pt>
                      <c:pt idx="27">
                        <c:v>0.81</c:v>
                      </c:pt>
                      <c:pt idx="28">
                        <c:v>5.29</c:v>
                      </c:pt>
                      <c:pt idx="29">
                        <c:v>5.94</c:v>
                      </c:pt>
                      <c:pt idx="30">
                        <c:v>11.3</c:v>
                      </c:pt>
                      <c:pt idx="31">
                        <c:v>6.66</c:v>
                      </c:pt>
                      <c:pt idx="32">
                        <c:v>9.3699999999999992</c:v>
                      </c:pt>
                      <c:pt idx="33">
                        <c:v>12.8</c:v>
                      </c:pt>
                      <c:pt idx="34">
                        <c:v>10.7</c:v>
                      </c:pt>
                      <c:pt idx="35">
                        <c:v>11.7</c:v>
                      </c:pt>
                      <c:pt idx="36">
                        <c:v>11.1</c:v>
                      </c:pt>
                      <c:pt idx="37">
                        <c:v>6.73</c:v>
                      </c:pt>
                      <c:pt idx="38">
                        <c:v>4.54</c:v>
                      </c:pt>
                      <c:pt idx="39">
                        <c:v>4.54</c:v>
                      </c:pt>
                      <c:pt idx="40">
                        <c:v>6.21</c:v>
                      </c:pt>
                      <c:pt idx="41">
                        <c:v>11.2</c:v>
                      </c:pt>
                      <c:pt idx="42">
                        <c:v>12.2</c:v>
                      </c:pt>
                      <c:pt idx="43">
                        <c:v>14.2</c:v>
                      </c:pt>
                      <c:pt idx="44">
                        <c:v>11.1</c:v>
                      </c:pt>
                      <c:pt idx="45">
                        <c:v>16.8</c:v>
                      </c:pt>
                      <c:pt idx="46">
                        <c:v>4.84</c:v>
                      </c:pt>
                      <c:pt idx="47">
                        <c:v>4.07</c:v>
                      </c:pt>
                      <c:pt idx="48">
                        <c:v>12.5</c:v>
                      </c:pt>
                      <c:pt idx="49">
                        <c:v>11.7</c:v>
                      </c:pt>
                      <c:pt idx="50">
                        <c:v>24.9</c:v>
                      </c:pt>
                      <c:pt idx="51">
                        <c:v>23.7</c:v>
                      </c:pt>
                      <c:pt idx="52">
                        <c:v>23.4</c:v>
                      </c:pt>
                      <c:pt idx="53">
                        <c:v>21.1</c:v>
                      </c:pt>
                      <c:pt idx="54">
                        <c:v>26.7</c:v>
                      </c:pt>
                      <c:pt idx="55">
                        <c:v>26.7</c:v>
                      </c:pt>
                      <c:pt idx="56">
                        <c:v>17</c:v>
                      </c:pt>
                      <c:pt idx="57">
                        <c:v>13.5</c:v>
                      </c:pt>
                      <c:pt idx="58">
                        <c:v>12.9</c:v>
                      </c:pt>
                      <c:pt idx="59">
                        <c:v>11</c:v>
                      </c:pt>
                      <c:pt idx="60">
                        <c:v>11.3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CF-4391-9589-8D38342CCDA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LITO 30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00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MGO'!$B$114:$B$209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1000</c:v>
                      </c:pt>
                      <c:pt idx="3">
                        <c:v>1000</c:v>
                      </c:pt>
                      <c:pt idx="4">
                        <c:v>900</c:v>
                      </c:pt>
                      <c:pt idx="5">
                        <c:v>1100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1000</c:v>
                      </c:pt>
                      <c:pt idx="12">
                        <c:v>1300</c:v>
                      </c:pt>
                      <c:pt idx="13">
                        <c:v>1300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1000</c:v>
                      </c:pt>
                      <c:pt idx="17">
                        <c:v>1100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1300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1100</c:v>
                      </c:pt>
                      <c:pt idx="28">
                        <c:v>1100</c:v>
                      </c:pt>
                      <c:pt idx="29">
                        <c:v>1000</c:v>
                      </c:pt>
                      <c:pt idx="30">
                        <c:v>900</c:v>
                      </c:pt>
                      <c:pt idx="31">
                        <c:v>900</c:v>
                      </c:pt>
                      <c:pt idx="32">
                        <c:v>800</c:v>
                      </c:pt>
                      <c:pt idx="33">
                        <c:v>800</c:v>
                      </c:pt>
                      <c:pt idx="34">
                        <c:v>800</c:v>
                      </c:pt>
                      <c:pt idx="35">
                        <c:v>900</c:v>
                      </c:pt>
                      <c:pt idx="36">
                        <c:v>900</c:v>
                      </c:pt>
                      <c:pt idx="37">
                        <c:v>900</c:v>
                      </c:pt>
                      <c:pt idx="38">
                        <c:v>900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900</c:v>
                      </c:pt>
                      <c:pt idx="43">
                        <c:v>900</c:v>
                      </c:pt>
                      <c:pt idx="44">
                        <c:v>900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900</c:v>
                      </c:pt>
                      <c:pt idx="48">
                        <c:v>1100</c:v>
                      </c:pt>
                      <c:pt idx="49">
                        <c:v>1100</c:v>
                      </c:pt>
                      <c:pt idx="50">
                        <c:v>1100</c:v>
                      </c:pt>
                      <c:pt idx="51">
                        <c:v>1100</c:v>
                      </c:pt>
                      <c:pt idx="52">
                        <c:v>900</c:v>
                      </c:pt>
                      <c:pt idx="53">
                        <c:v>1100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1100</c:v>
                      </c:pt>
                      <c:pt idx="59">
                        <c:v>1300</c:v>
                      </c:pt>
                      <c:pt idx="60">
                        <c:v>1100</c:v>
                      </c:pt>
                      <c:pt idx="61">
                        <c:v>1300</c:v>
                      </c:pt>
                      <c:pt idx="62">
                        <c:v>1100</c:v>
                      </c:pt>
                      <c:pt idx="63">
                        <c:v>1100</c:v>
                      </c:pt>
                      <c:pt idx="64">
                        <c:v>1100</c:v>
                      </c:pt>
                      <c:pt idx="65">
                        <c:v>900</c:v>
                      </c:pt>
                      <c:pt idx="66">
                        <c:v>1200</c:v>
                      </c:pt>
                      <c:pt idx="67">
                        <c:v>1100</c:v>
                      </c:pt>
                      <c:pt idx="68">
                        <c:v>1000</c:v>
                      </c:pt>
                      <c:pt idx="69">
                        <c:v>900</c:v>
                      </c:pt>
                      <c:pt idx="70">
                        <c:v>1000</c:v>
                      </c:pt>
                      <c:pt idx="71">
                        <c:v>1000</c:v>
                      </c:pt>
                      <c:pt idx="72">
                        <c:v>1000</c:v>
                      </c:pt>
                      <c:pt idx="73">
                        <c:v>900</c:v>
                      </c:pt>
                      <c:pt idx="74">
                        <c:v>900</c:v>
                      </c:pt>
                      <c:pt idx="75">
                        <c:v>900</c:v>
                      </c:pt>
                      <c:pt idx="76">
                        <c:v>1000</c:v>
                      </c:pt>
                      <c:pt idx="77">
                        <c:v>900</c:v>
                      </c:pt>
                      <c:pt idx="78">
                        <c:v>900</c:v>
                      </c:pt>
                      <c:pt idx="79">
                        <c:v>1000</c:v>
                      </c:pt>
                      <c:pt idx="80">
                        <c:v>1000</c:v>
                      </c:pt>
                      <c:pt idx="81">
                        <c:v>1000</c:v>
                      </c:pt>
                      <c:pt idx="82">
                        <c:v>1000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1000</c:v>
                      </c:pt>
                      <c:pt idx="90">
                        <c:v>1100</c:v>
                      </c:pt>
                      <c:pt idx="91">
                        <c:v>1000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MGO'!$C$114:$C$209</c15:sqref>
                        </c15:formulaRef>
                      </c:ext>
                    </c:extLst>
                    <c:numCache>
                      <c:formatCode>General</c:formatCode>
                      <c:ptCount val="96"/>
                      <c:pt idx="0">
                        <c:v>7.88</c:v>
                      </c:pt>
                      <c:pt idx="1">
                        <c:v>4.54</c:v>
                      </c:pt>
                      <c:pt idx="2">
                        <c:v>5.93</c:v>
                      </c:pt>
                      <c:pt idx="3">
                        <c:v>14.9</c:v>
                      </c:pt>
                      <c:pt idx="4">
                        <c:v>4.25</c:v>
                      </c:pt>
                      <c:pt idx="5">
                        <c:v>6.35</c:v>
                      </c:pt>
                      <c:pt idx="6">
                        <c:v>1.32</c:v>
                      </c:pt>
                      <c:pt idx="7">
                        <c:v>4.7699999999999996</c:v>
                      </c:pt>
                      <c:pt idx="8">
                        <c:v>6.43</c:v>
                      </c:pt>
                      <c:pt idx="9">
                        <c:v>5.61</c:v>
                      </c:pt>
                      <c:pt idx="10">
                        <c:v>6.46</c:v>
                      </c:pt>
                      <c:pt idx="11">
                        <c:v>5.56</c:v>
                      </c:pt>
                      <c:pt idx="12">
                        <c:v>1.2</c:v>
                      </c:pt>
                      <c:pt idx="13">
                        <c:v>1.68</c:v>
                      </c:pt>
                      <c:pt idx="14">
                        <c:v>1.66</c:v>
                      </c:pt>
                      <c:pt idx="15">
                        <c:v>1.79</c:v>
                      </c:pt>
                      <c:pt idx="16">
                        <c:v>1.79</c:v>
                      </c:pt>
                      <c:pt idx="17">
                        <c:v>1.72</c:v>
                      </c:pt>
                      <c:pt idx="18">
                        <c:v>1.31</c:v>
                      </c:pt>
                      <c:pt idx="19">
                        <c:v>1.76</c:v>
                      </c:pt>
                      <c:pt idx="20">
                        <c:v>1.76</c:v>
                      </c:pt>
                      <c:pt idx="21">
                        <c:v>2.1</c:v>
                      </c:pt>
                      <c:pt idx="22">
                        <c:v>4.22</c:v>
                      </c:pt>
                      <c:pt idx="23">
                        <c:v>4.22</c:v>
                      </c:pt>
                      <c:pt idx="24">
                        <c:v>4.54</c:v>
                      </c:pt>
                      <c:pt idx="25">
                        <c:v>1.97</c:v>
                      </c:pt>
                      <c:pt idx="26">
                        <c:v>3.21</c:v>
                      </c:pt>
                      <c:pt idx="27">
                        <c:v>4.96</c:v>
                      </c:pt>
                      <c:pt idx="28">
                        <c:v>4.96</c:v>
                      </c:pt>
                      <c:pt idx="29">
                        <c:v>2.44</c:v>
                      </c:pt>
                      <c:pt idx="30">
                        <c:v>1.4</c:v>
                      </c:pt>
                      <c:pt idx="31">
                        <c:v>1.49</c:v>
                      </c:pt>
                      <c:pt idx="32">
                        <c:v>0.13</c:v>
                      </c:pt>
                      <c:pt idx="33">
                        <c:v>0.42</c:v>
                      </c:pt>
                      <c:pt idx="34">
                        <c:v>0.42</c:v>
                      </c:pt>
                      <c:pt idx="35">
                        <c:v>1.58</c:v>
                      </c:pt>
                      <c:pt idx="36">
                        <c:v>2.4</c:v>
                      </c:pt>
                      <c:pt idx="37">
                        <c:v>1.4</c:v>
                      </c:pt>
                      <c:pt idx="38">
                        <c:v>1.4</c:v>
                      </c:pt>
                      <c:pt idx="39">
                        <c:v>1.4</c:v>
                      </c:pt>
                      <c:pt idx="40">
                        <c:v>1.48</c:v>
                      </c:pt>
                      <c:pt idx="41">
                        <c:v>1.62</c:v>
                      </c:pt>
                      <c:pt idx="42">
                        <c:v>2.04</c:v>
                      </c:pt>
                      <c:pt idx="43">
                        <c:v>2.16</c:v>
                      </c:pt>
                      <c:pt idx="44">
                        <c:v>2.27</c:v>
                      </c:pt>
                      <c:pt idx="45">
                        <c:v>3.71</c:v>
                      </c:pt>
                      <c:pt idx="46">
                        <c:v>4.9000000000000004</c:v>
                      </c:pt>
                      <c:pt idx="47">
                        <c:v>8.15</c:v>
                      </c:pt>
                      <c:pt idx="48">
                        <c:v>4.66</c:v>
                      </c:pt>
                      <c:pt idx="49">
                        <c:v>3.99</c:v>
                      </c:pt>
                      <c:pt idx="50">
                        <c:v>3.99</c:v>
                      </c:pt>
                      <c:pt idx="51">
                        <c:v>2</c:v>
                      </c:pt>
                      <c:pt idx="52">
                        <c:v>8.58</c:v>
                      </c:pt>
                      <c:pt idx="53">
                        <c:v>1.55</c:v>
                      </c:pt>
                      <c:pt idx="54">
                        <c:v>1.55</c:v>
                      </c:pt>
                      <c:pt idx="55">
                        <c:v>1.65</c:v>
                      </c:pt>
                      <c:pt idx="56">
                        <c:v>1.65</c:v>
                      </c:pt>
                      <c:pt idx="57">
                        <c:v>1.79</c:v>
                      </c:pt>
                      <c:pt idx="58">
                        <c:v>1.79</c:v>
                      </c:pt>
                      <c:pt idx="59">
                        <c:v>8.08</c:v>
                      </c:pt>
                      <c:pt idx="60">
                        <c:v>5.18</c:v>
                      </c:pt>
                      <c:pt idx="61">
                        <c:v>2.15</c:v>
                      </c:pt>
                      <c:pt idx="62">
                        <c:v>1.69</c:v>
                      </c:pt>
                      <c:pt idx="63">
                        <c:v>2.87</c:v>
                      </c:pt>
                      <c:pt idx="64">
                        <c:v>2.1800000000000002</c:v>
                      </c:pt>
                      <c:pt idx="65">
                        <c:v>6.21</c:v>
                      </c:pt>
                      <c:pt idx="66">
                        <c:v>4.38</c:v>
                      </c:pt>
                      <c:pt idx="67">
                        <c:v>5.6</c:v>
                      </c:pt>
                      <c:pt idx="68">
                        <c:v>5.38</c:v>
                      </c:pt>
                      <c:pt idx="69">
                        <c:v>6.39</c:v>
                      </c:pt>
                      <c:pt idx="70">
                        <c:v>5.46</c:v>
                      </c:pt>
                      <c:pt idx="71">
                        <c:v>4.13</c:v>
                      </c:pt>
                      <c:pt idx="72">
                        <c:v>3.54</c:v>
                      </c:pt>
                      <c:pt idx="73">
                        <c:v>8.1999999999999993</c:v>
                      </c:pt>
                      <c:pt idx="74">
                        <c:v>4.3899999999999997</c:v>
                      </c:pt>
                      <c:pt idx="75">
                        <c:v>4.93</c:v>
                      </c:pt>
                      <c:pt idx="76">
                        <c:v>4.79</c:v>
                      </c:pt>
                      <c:pt idx="77">
                        <c:v>6.52</c:v>
                      </c:pt>
                      <c:pt idx="78">
                        <c:v>6.52</c:v>
                      </c:pt>
                      <c:pt idx="79">
                        <c:v>1.91</c:v>
                      </c:pt>
                      <c:pt idx="80">
                        <c:v>1.7</c:v>
                      </c:pt>
                      <c:pt idx="81">
                        <c:v>20.100000000000001</c:v>
                      </c:pt>
                      <c:pt idx="82">
                        <c:v>1.36</c:v>
                      </c:pt>
                      <c:pt idx="83">
                        <c:v>1.65</c:v>
                      </c:pt>
                      <c:pt idx="84">
                        <c:v>4.26</c:v>
                      </c:pt>
                      <c:pt idx="85">
                        <c:v>1.91</c:v>
                      </c:pt>
                      <c:pt idx="86">
                        <c:v>3.24</c:v>
                      </c:pt>
                      <c:pt idx="87">
                        <c:v>1.95</c:v>
                      </c:pt>
                      <c:pt idx="88">
                        <c:v>6.46</c:v>
                      </c:pt>
                      <c:pt idx="89">
                        <c:v>3.77</c:v>
                      </c:pt>
                      <c:pt idx="90">
                        <c:v>2.4900000000000002</c:v>
                      </c:pt>
                      <c:pt idx="91">
                        <c:v>1.59</c:v>
                      </c:pt>
                      <c:pt idx="92">
                        <c:v>6.26</c:v>
                      </c:pt>
                      <c:pt idx="93">
                        <c:v>3.93</c:v>
                      </c:pt>
                      <c:pt idx="94">
                        <c:v>4.3499999999999996</c:v>
                      </c:pt>
                      <c:pt idx="95">
                        <c:v>12.1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CF-4391-9589-8D38342CCDA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LITO 40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CC99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MGO'!$B$210:$B$342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1100</c:v>
                      </c:pt>
                      <c:pt idx="1">
                        <c:v>1100</c:v>
                      </c:pt>
                      <c:pt idx="2">
                        <c:v>1100</c:v>
                      </c:pt>
                      <c:pt idx="3">
                        <c:v>900</c:v>
                      </c:pt>
                      <c:pt idx="4">
                        <c:v>1000</c:v>
                      </c:pt>
                      <c:pt idx="5">
                        <c:v>900</c:v>
                      </c:pt>
                      <c:pt idx="6">
                        <c:v>1100</c:v>
                      </c:pt>
                      <c:pt idx="7">
                        <c:v>1100</c:v>
                      </c:pt>
                      <c:pt idx="8">
                        <c:v>1100</c:v>
                      </c:pt>
                      <c:pt idx="9">
                        <c:v>1100</c:v>
                      </c:pt>
                      <c:pt idx="10">
                        <c:v>1000</c:v>
                      </c:pt>
                      <c:pt idx="11">
                        <c:v>1200</c:v>
                      </c:pt>
                      <c:pt idx="12">
                        <c:v>1100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1000</c:v>
                      </c:pt>
                      <c:pt idx="16">
                        <c:v>1000</c:v>
                      </c:pt>
                      <c:pt idx="17">
                        <c:v>900</c:v>
                      </c:pt>
                      <c:pt idx="18">
                        <c:v>1100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1100</c:v>
                      </c:pt>
                      <c:pt idx="24">
                        <c:v>1100</c:v>
                      </c:pt>
                      <c:pt idx="25">
                        <c:v>1300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  <c:pt idx="29">
                        <c:v>1300</c:v>
                      </c:pt>
                      <c:pt idx="30">
                        <c:v>1300</c:v>
                      </c:pt>
                      <c:pt idx="31">
                        <c:v>1300</c:v>
                      </c:pt>
                      <c:pt idx="32">
                        <c:v>1300</c:v>
                      </c:pt>
                      <c:pt idx="33">
                        <c:v>1300</c:v>
                      </c:pt>
                      <c:pt idx="34">
                        <c:v>1300</c:v>
                      </c:pt>
                      <c:pt idx="35">
                        <c:v>1300</c:v>
                      </c:pt>
                      <c:pt idx="36">
                        <c:v>1300</c:v>
                      </c:pt>
                      <c:pt idx="37">
                        <c:v>900</c:v>
                      </c:pt>
                      <c:pt idx="38">
                        <c:v>1000</c:v>
                      </c:pt>
                      <c:pt idx="39">
                        <c:v>1000</c:v>
                      </c:pt>
                      <c:pt idx="40">
                        <c:v>1000</c:v>
                      </c:pt>
                      <c:pt idx="41">
                        <c:v>1000</c:v>
                      </c:pt>
                      <c:pt idx="42">
                        <c:v>1000</c:v>
                      </c:pt>
                      <c:pt idx="43">
                        <c:v>1000</c:v>
                      </c:pt>
                      <c:pt idx="44">
                        <c:v>1000</c:v>
                      </c:pt>
                      <c:pt idx="45">
                        <c:v>900</c:v>
                      </c:pt>
                      <c:pt idx="46">
                        <c:v>1000</c:v>
                      </c:pt>
                      <c:pt idx="47">
                        <c:v>1000</c:v>
                      </c:pt>
                      <c:pt idx="48">
                        <c:v>1000</c:v>
                      </c:pt>
                      <c:pt idx="49">
                        <c:v>1000</c:v>
                      </c:pt>
                      <c:pt idx="50">
                        <c:v>1000</c:v>
                      </c:pt>
                      <c:pt idx="51">
                        <c:v>1000</c:v>
                      </c:pt>
                      <c:pt idx="52">
                        <c:v>1300</c:v>
                      </c:pt>
                      <c:pt idx="53">
                        <c:v>1300</c:v>
                      </c:pt>
                      <c:pt idx="54">
                        <c:v>1300</c:v>
                      </c:pt>
                      <c:pt idx="55">
                        <c:v>1100</c:v>
                      </c:pt>
                      <c:pt idx="56">
                        <c:v>1100</c:v>
                      </c:pt>
                      <c:pt idx="57">
                        <c:v>1100</c:v>
                      </c:pt>
                      <c:pt idx="58">
                        <c:v>1000</c:v>
                      </c:pt>
                      <c:pt idx="59">
                        <c:v>1000</c:v>
                      </c:pt>
                      <c:pt idx="60">
                        <c:v>1000</c:v>
                      </c:pt>
                      <c:pt idx="61">
                        <c:v>900</c:v>
                      </c:pt>
                      <c:pt idx="62">
                        <c:v>900</c:v>
                      </c:pt>
                      <c:pt idx="63">
                        <c:v>900</c:v>
                      </c:pt>
                      <c:pt idx="64">
                        <c:v>900</c:v>
                      </c:pt>
                      <c:pt idx="65">
                        <c:v>800</c:v>
                      </c:pt>
                      <c:pt idx="66">
                        <c:v>800</c:v>
                      </c:pt>
                      <c:pt idx="67">
                        <c:v>800</c:v>
                      </c:pt>
                      <c:pt idx="68">
                        <c:v>800</c:v>
                      </c:pt>
                      <c:pt idx="69">
                        <c:v>900</c:v>
                      </c:pt>
                      <c:pt idx="70">
                        <c:v>900</c:v>
                      </c:pt>
                      <c:pt idx="71">
                        <c:v>900</c:v>
                      </c:pt>
                      <c:pt idx="72">
                        <c:v>900</c:v>
                      </c:pt>
                      <c:pt idx="73">
                        <c:v>900</c:v>
                      </c:pt>
                      <c:pt idx="74">
                        <c:v>800</c:v>
                      </c:pt>
                      <c:pt idx="75">
                        <c:v>900</c:v>
                      </c:pt>
                      <c:pt idx="76">
                        <c:v>900</c:v>
                      </c:pt>
                      <c:pt idx="77">
                        <c:v>800</c:v>
                      </c:pt>
                      <c:pt idx="78">
                        <c:v>800</c:v>
                      </c:pt>
                      <c:pt idx="79">
                        <c:v>1300</c:v>
                      </c:pt>
                      <c:pt idx="80">
                        <c:v>1300</c:v>
                      </c:pt>
                      <c:pt idx="81">
                        <c:v>1300</c:v>
                      </c:pt>
                      <c:pt idx="82">
                        <c:v>1300</c:v>
                      </c:pt>
                      <c:pt idx="83">
                        <c:v>1000</c:v>
                      </c:pt>
                      <c:pt idx="84">
                        <c:v>1000</c:v>
                      </c:pt>
                      <c:pt idx="85">
                        <c:v>1000</c:v>
                      </c:pt>
                      <c:pt idx="86">
                        <c:v>1000</c:v>
                      </c:pt>
                      <c:pt idx="87">
                        <c:v>1000</c:v>
                      </c:pt>
                      <c:pt idx="88">
                        <c:v>1000</c:v>
                      </c:pt>
                      <c:pt idx="89">
                        <c:v>1100</c:v>
                      </c:pt>
                      <c:pt idx="90">
                        <c:v>1100</c:v>
                      </c:pt>
                      <c:pt idx="91">
                        <c:v>1100</c:v>
                      </c:pt>
                      <c:pt idx="92">
                        <c:v>1000</c:v>
                      </c:pt>
                      <c:pt idx="93">
                        <c:v>1000</c:v>
                      </c:pt>
                      <c:pt idx="94">
                        <c:v>1000</c:v>
                      </c:pt>
                      <c:pt idx="95">
                        <c:v>1000</c:v>
                      </c:pt>
                      <c:pt idx="96">
                        <c:v>1000</c:v>
                      </c:pt>
                      <c:pt idx="97">
                        <c:v>1000</c:v>
                      </c:pt>
                      <c:pt idx="98">
                        <c:v>1100</c:v>
                      </c:pt>
                      <c:pt idx="99">
                        <c:v>1100</c:v>
                      </c:pt>
                      <c:pt idx="100">
                        <c:v>1000</c:v>
                      </c:pt>
                      <c:pt idx="101">
                        <c:v>1000</c:v>
                      </c:pt>
                      <c:pt idx="102">
                        <c:v>1000</c:v>
                      </c:pt>
                      <c:pt idx="103">
                        <c:v>1000</c:v>
                      </c:pt>
                      <c:pt idx="104">
                        <c:v>900</c:v>
                      </c:pt>
                      <c:pt idx="105">
                        <c:v>900</c:v>
                      </c:pt>
                      <c:pt idx="106">
                        <c:v>900</c:v>
                      </c:pt>
                      <c:pt idx="107">
                        <c:v>1100</c:v>
                      </c:pt>
                      <c:pt idx="108">
                        <c:v>1100</c:v>
                      </c:pt>
                      <c:pt idx="109">
                        <c:v>1100</c:v>
                      </c:pt>
                      <c:pt idx="110">
                        <c:v>1100</c:v>
                      </c:pt>
                      <c:pt idx="111">
                        <c:v>1100</c:v>
                      </c:pt>
                      <c:pt idx="112">
                        <c:v>1100</c:v>
                      </c:pt>
                      <c:pt idx="113">
                        <c:v>1100</c:v>
                      </c:pt>
                      <c:pt idx="114">
                        <c:v>1100</c:v>
                      </c:pt>
                      <c:pt idx="115">
                        <c:v>1100</c:v>
                      </c:pt>
                      <c:pt idx="116">
                        <c:v>1100</c:v>
                      </c:pt>
                      <c:pt idx="117">
                        <c:v>1300</c:v>
                      </c:pt>
                      <c:pt idx="118">
                        <c:v>1100</c:v>
                      </c:pt>
                      <c:pt idx="119">
                        <c:v>1100</c:v>
                      </c:pt>
                      <c:pt idx="120">
                        <c:v>1100</c:v>
                      </c:pt>
                      <c:pt idx="121">
                        <c:v>1100</c:v>
                      </c:pt>
                      <c:pt idx="122">
                        <c:v>800</c:v>
                      </c:pt>
                      <c:pt idx="123">
                        <c:v>1000</c:v>
                      </c:pt>
                      <c:pt idx="124">
                        <c:v>1000</c:v>
                      </c:pt>
                      <c:pt idx="125">
                        <c:v>1000</c:v>
                      </c:pt>
                      <c:pt idx="126">
                        <c:v>1100</c:v>
                      </c:pt>
                      <c:pt idx="127">
                        <c:v>1000</c:v>
                      </c:pt>
                      <c:pt idx="128">
                        <c:v>1000</c:v>
                      </c:pt>
                      <c:pt idx="129">
                        <c:v>1100</c:v>
                      </c:pt>
                      <c:pt idx="130">
                        <c:v>1100</c:v>
                      </c:pt>
                      <c:pt idx="131">
                        <c:v>1100</c:v>
                      </c:pt>
                      <c:pt idx="132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MGO'!$C$210:$C$342</c15:sqref>
                        </c15:formulaRef>
                      </c:ext>
                    </c:extLst>
                    <c:numCache>
                      <c:formatCode>General</c:formatCode>
                      <c:ptCount val="133"/>
                      <c:pt idx="0">
                        <c:v>0.15</c:v>
                      </c:pt>
                      <c:pt idx="1">
                        <c:v>0.51</c:v>
                      </c:pt>
                      <c:pt idx="2">
                        <c:v>0.51</c:v>
                      </c:pt>
                      <c:pt idx="3">
                        <c:v>0.41</c:v>
                      </c:pt>
                      <c:pt idx="4">
                        <c:v>0.41</c:v>
                      </c:pt>
                      <c:pt idx="5">
                        <c:v>0.41</c:v>
                      </c:pt>
                      <c:pt idx="6">
                        <c:v>0.45</c:v>
                      </c:pt>
                      <c:pt idx="7">
                        <c:v>0.45</c:v>
                      </c:pt>
                      <c:pt idx="8">
                        <c:v>0.53</c:v>
                      </c:pt>
                      <c:pt idx="9">
                        <c:v>0.21</c:v>
                      </c:pt>
                      <c:pt idx="10">
                        <c:v>0.21</c:v>
                      </c:pt>
                      <c:pt idx="11">
                        <c:v>0.21</c:v>
                      </c:pt>
                      <c:pt idx="12">
                        <c:v>0.26</c:v>
                      </c:pt>
                      <c:pt idx="13">
                        <c:v>0.26</c:v>
                      </c:pt>
                      <c:pt idx="14">
                        <c:v>0.24</c:v>
                      </c:pt>
                      <c:pt idx="15">
                        <c:v>0.24</c:v>
                      </c:pt>
                      <c:pt idx="16">
                        <c:v>7.88</c:v>
                      </c:pt>
                      <c:pt idx="17">
                        <c:v>0.64</c:v>
                      </c:pt>
                      <c:pt idx="18">
                        <c:v>0.64</c:v>
                      </c:pt>
                      <c:pt idx="19">
                        <c:v>1.03</c:v>
                      </c:pt>
                      <c:pt idx="20">
                        <c:v>1.17</c:v>
                      </c:pt>
                      <c:pt idx="21">
                        <c:v>1.24</c:v>
                      </c:pt>
                      <c:pt idx="22">
                        <c:v>1.24</c:v>
                      </c:pt>
                      <c:pt idx="23">
                        <c:v>1.01</c:v>
                      </c:pt>
                      <c:pt idx="24">
                        <c:v>1.31</c:v>
                      </c:pt>
                      <c:pt idx="25">
                        <c:v>0.34</c:v>
                      </c:pt>
                      <c:pt idx="26">
                        <c:v>0.34</c:v>
                      </c:pt>
                      <c:pt idx="27">
                        <c:v>0.17</c:v>
                      </c:pt>
                      <c:pt idx="28">
                        <c:v>0.18</c:v>
                      </c:pt>
                      <c:pt idx="29">
                        <c:v>0.19</c:v>
                      </c:pt>
                      <c:pt idx="30">
                        <c:v>0.19</c:v>
                      </c:pt>
                      <c:pt idx="31">
                        <c:v>0.28999999999999998</c:v>
                      </c:pt>
                      <c:pt idx="32">
                        <c:v>0.36</c:v>
                      </c:pt>
                      <c:pt idx="33">
                        <c:v>0.36</c:v>
                      </c:pt>
                      <c:pt idx="34">
                        <c:v>0.28999999999999998</c:v>
                      </c:pt>
                      <c:pt idx="35">
                        <c:v>0.66</c:v>
                      </c:pt>
                      <c:pt idx="36">
                        <c:v>0.22</c:v>
                      </c:pt>
                      <c:pt idx="37">
                        <c:v>0.26</c:v>
                      </c:pt>
                      <c:pt idx="38">
                        <c:v>0.26</c:v>
                      </c:pt>
                      <c:pt idx="39">
                        <c:v>0.4</c:v>
                      </c:pt>
                      <c:pt idx="40">
                        <c:v>0.3</c:v>
                      </c:pt>
                      <c:pt idx="41">
                        <c:v>0.3</c:v>
                      </c:pt>
                      <c:pt idx="42">
                        <c:v>0.28000000000000003</c:v>
                      </c:pt>
                      <c:pt idx="43">
                        <c:v>0.1</c:v>
                      </c:pt>
                      <c:pt idx="44">
                        <c:v>0.13</c:v>
                      </c:pt>
                      <c:pt idx="45">
                        <c:v>0.16</c:v>
                      </c:pt>
                      <c:pt idx="46">
                        <c:v>0.1</c:v>
                      </c:pt>
                      <c:pt idx="47">
                        <c:v>0.1</c:v>
                      </c:pt>
                      <c:pt idx="48">
                        <c:v>0.1</c:v>
                      </c:pt>
                      <c:pt idx="49">
                        <c:v>0.1</c:v>
                      </c:pt>
                      <c:pt idx="50">
                        <c:v>0.1</c:v>
                      </c:pt>
                      <c:pt idx="51">
                        <c:v>0.1</c:v>
                      </c:pt>
                      <c:pt idx="52">
                        <c:v>0.13</c:v>
                      </c:pt>
                      <c:pt idx="53">
                        <c:v>0.28000000000000003</c:v>
                      </c:pt>
                      <c:pt idx="54">
                        <c:v>0.35</c:v>
                      </c:pt>
                      <c:pt idx="55">
                        <c:v>0.6</c:v>
                      </c:pt>
                      <c:pt idx="56">
                        <c:v>0.6</c:v>
                      </c:pt>
                      <c:pt idx="57">
                        <c:v>0.43</c:v>
                      </c:pt>
                      <c:pt idx="58">
                        <c:v>0.43</c:v>
                      </c:pt>
                      <c:pt idx="59">
                        <c:v>0.43</c:v>
                      </c:pt>
                      <c:pt idx="60">
                        <c:v>0.42</c:v>
                      </c:pt>
                      <c:pt idx="61">
                        <c:v>0.9</c:v>
                      </c:pt>
                      <c:pt idx="62">
                        <c:v>0.9</c:v>
                      </c:pt>
                      <c:pt idx="63">
                        <c:v>1.2</c:v>
                      </c:pt>
                      <c:pt idx="64">
                        <c:v>1.1000000000000001</c:v>
                      </c:pt>
                      <c:pt idx="65">
                        <c:v>0.1</c:v>
                      </c:pt>
                      <c:pt idx="66">
                        <c:v>0.01</c:v>
                      </c:pt>
                      <c:pt idx="67">
                        <c:v>0.1</c:v>
                      </c:pt>
                      <c:pt idx="68">
                        <c:v>0.1</c:v>
                      </c:pt>
                      <c:pt idx="69">
                        <c:v>0.1</c:v>
                      </c:pt>
                      <c:pt idx="70">
                        <c:v>0.1</c:v>
                      </c:pt>
                      <c:pt idx="71">
                        <c:v>0.1</c:v>
                      </c:pt>
                      <c:pt idx="72">
                        <c:v>0.13</c:v>
                      </c:pt>
                      <c:pt idx="73">
                        <c:v>0.18</c:v>
                      </c:pt>
                      <c:pt idx="74">
                        <c:v>1.1599999999999999</c:v>
                      </c:pt>
                      <c:pt idx="75">
                        <c:v>0.1</c:v>
                      </c:pt>
                      <c:pt idx="76">
                        <c:v>0.85</c:v>
                      </c:pt>
                      <c:pt idx="77">
                        <c:v>0.85</c:v>
                      </c:pt>
                      <c:pt idx="78">
                        <c:v>0.85</c:v>
                      </c:pt>
                      <c:pt idx="79">
                        <c:v>1.06</c:v>
                      </c:pt>
                      <c:pt idx="80">
                        <c:v>1.06</c:v>
                      </c:pt>
                      <c:pt idx="81">
                        <c:v>1.58</c:v>
                      </c:pt>
                      <c:pt idx="82">
                        <c:v>1.58</c:v>
                      </c:pt>
                      <c:pt idx="83">
                        <c:v>1.04</c:v>
                      </c:pt>
                      <c:pt idx="84">
                        <c:v>1.04</c:v>
                      </c:pt>
                      <c:pt idx="85">
                        <c:v>1.04</c:v>
                      </c:pt>
                      <c:pt idx="86">
                        <c:v>1.04</c:v>
                      </c:pt>
                      <c:pt idx="87">
                        <c:v>0.6</c:v>
                      </c:pt>
                      <c:pt idx="88">
                        <c:v>0.6</c:v>
                      </c:pt>
                      <c:pt idx="89">
                        <c:v>1.07</c:v>
                      </c:pt>
                      <c:pt idx="90">
                        <c:v>1.07</c:v>
                      </c:pt>
                      <c:pt idx="91">
                        <c:v>13.4</c:v>
                      </c:pt>
                      <c:pt idx="92">
                        <c:v>13.4</c:v>
                      </c:pt>
                      <c:pt idx="93">
                        <c:v>4.42</c:v>
                      </c:pt>
                      <c:pt idx="94">
                        <c:v>1.03</c:v>
                      </c:pt>
                      <c:pt idx="95">
                        <c:v>0.53</c:v>
                      </c:pt>
                      <c:pt idx="96">
                        <c:v>0.53</c:v>
                      </c:pt>
                      <c:pt idx="97">
                        <c:v>1.32</c:v>
                      </c:pt>
                      <c:pt idx="98">
                        <c:v>1.32</c:v>
                      </c:pt>
                      <c:pt idx="99">
                        <c:v>1.07</c:v>
                      </c:pt>
                      <c:pt idx="100">
                        <c:v>1.01</c:v>
                      </c:pt>
                      <c:pt idx="101">
                        <c:v>1.01</c:v>
                      </c:pt>
                      <c:pt idx="102">
                        <c:v>0.73</c:v>
                      </c:pt>
                      <c:pt idx="103">
                        <c:v>1.1000000000000001</c:v>
                      </c:pt>
                      <c:pt idx="104">
                        <c:v>1.35</c:v>
                      </c:pt>
                      <c:pt idx="105">
                        <c:v>1.24</c:v>
                      </c:pt>
                      <c:pt idx="106">
                        <c:v>1.52</c:v>
                      </c:pt>
                      <c:pt idx="107">
                        <c:v>0.25</c:v>
                      </c:pt>
                      <c:pt idx="108">
                        <c:v>0.32</c:v>
                      </c:pt>
                      <c:pt idx="109">
                        <c:v>1.01</c:v>
                      </c:pt>
                      <c:pt idx="110">
                        <c:v>1.23</c:v>
                      </c:pt>
                      <c:pt idx="111">
                        <c:v>1.23</c:v>
                      </c:pt>
                      <c:pt idx="112">
                        <c:v>1.23</c:v>
                      </c:pt>
                      <c:pt idx="113">
                        <c:v>0.62</c:v>
                      </c:pt>
                      <c:pt idx="114">
                        <c:v>0.72</c:v>
                      </c:pt>
                      <c:pt idx="115">
                        <c:v>0.72</c:v>
                      </c:pt>
                      <c:pt idx="116">
                        <c:v>0.72</c:v>
                      </c:pt>
                      <c:pt idx="117">
                        <c:v>0.96</c:v>
                      </c:pt>
                      <c:pt idx="118">
                        <c:v>0.96</c:v>
                      </c:pt>
                      <c:pt idx="119">
                        <c:v>0.86</c:v>
                      </c:pt>
                      <c:pt idx="120">
                        <c:v>0.86</c:v>
                      </c:pt>
                      <c:pt idx="121">
                        <c:v>0.86</c:v>
                      </c:pt>
                      <c:pt idx="122">
                        <c:v>0.01</c:v>
                      </c:pt>
                      <c:pt idx="123">
                        <c:v>0.38</c:v>
                      </c:pt>
                      <c:pt idx="124">
                        <c:v>0.38</c:v>
                      </c:pt>
                      <c:pt idx="125">
                        <c:v>0.3</c:v>
                      </c:pt>
                      <c:pt idx="126">
                        <c:v>0.46</c:v>
                      </c:pt>
                      <c:pt idx="127">
                        <c:v>0.46</c:v>
                      </c:pt>
                      <c:pt idx="128">
                        <c:v>0.68</c:v>
                      </c:pt>
                      <c:pt idx="129">
                        <c:v>0.4</c:v>
                      </c:pt>
                      <c:pt idx="130">
                        <c:v>0.48</c:v>
                      </c:pt>
                      <c:pt idx="131">
                        <c:v>1</c:v>
                      </c:pt>
                      <c:pt idx="132">
                        <c:v>0.85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CF-4391-9589-8D38342CCDA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LITO 50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00FF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MGO'!$B$343:$B$382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800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800</c:v>
                      </c:pt>
                      <c:pt idx="11">
                        <c:v>1000</c:v>
                      </c:pt>
                      <c:pt idx="12">
                        <c:v>1000</c:v>
                      </c:pt>
                      <c:pt idx="13">
                        <c:v>1000</c:v>
                      </c:pt>
                      <c:pt idx="14">
                        <c:v>1000</c:v>
                      </c:pt>
                      <c:pt idx="15">
                        <c:v>900</c:v>
                      </c:pt>
                      <c:pt idx="16">
                        <c:v>900</c:v>
                      </c:pt>
                      <c:pt idx="17">
                        <c:v>900</c:v>
                      </c:pt>
                      <c:pt idx="18">
                        <c:v>900</c:v>
                      </c:pt>
                      <c:pt idx="19">
                        <c:v>900</c:v>
                      </c:pt>
                      <c:pt idx="20">
                        <c:v>900</c:v>
                      </c:pt>
                      <c:pt idx="21">
                        <c:v>900</c:v>
                      </c:pt>
                      <c:pt idx="22">
                        <c:v>900</c:v>
                      </c:pt>
                      <c:pt idx="23">
                        <c:v>900</c:v>
                      </c:pt>
                      <c:pt idx="24">
                        <c:v>900</c:v>
                      </c:pt>
                      <c:pt idx="25">
                        <c:v>900</c:v>
                      </c:pt>
                      <c:pt idx="26">
                        <c:v>900</c:v>
                      </c:pt>
                      <c:pt idx="27">
                        <c:v>900</c:v>
                      </c:pt>
                      <c:pt idx="28">
                        <c:v>900</c:v>
                      </c:pt>
                      <c:pt idx="29">
                        <c:v>1000</c:v>
                      </c:pt>
                      <c:pt idx="30">
                        <c:v>1000</c:v>
                      </c:pt>
                      <c:pt idx="31">
                        <c:v>1000</c:v>
                      </c:pt>
                      <c:pt idx="32">
                        <c:v>1000</c:v>
                      </c:pt>
                      <c:pt idx="33">
                        <c:v>900</c:v>
                      </c:pt>
                      <c:pt idx="34">
                        <c:v>1000</c:v>
                      </c:pt>
                      <c:pt idx="35">
                        <c:v>1000</c:v>
                      </c:pt>
                      <c:pt idx="36">
                        <c:v>1000</c:v>
                      </c:pt>
                      <c:pt idx="37">
                        <c:v>1100</c:v>
                      </c:pt>
                      <c:pt idx="38">
                        <c:v>1000</c:v>
                      </c:pt>
                      <c:pt idx="39">
                        <c:v>1000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MGO'!$C$343:$C$382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0.19</c:v>
                      </c:pt>
                      <c:pt idx="1">
                        <c:v>0.19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0.18</c:v>
                      </c:pt>
                      <c:pt idx="5">
                        <c:v>0.18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0.24</c:v>
                      </c:pt>
                      <c:pt idx="10">
                        <c:v>11.3</c:v>
                      </c:pt>
                      <c:pt idx="11">
                        <c:v>6.81</c:v>
                      </c:pt>
                      <c:pt idx="12">
                        <c:v>0.22</c:v>
                      </c:pt>
                      <c:pt idx="13">
                        <c:v>0.28999999999999998</c:v>
                      </c:pt>
                      <c:pt idx="14">
                        <c:v>0.21</c:v>
                      </c:pt>
                      <c:pt idx="15">
                        <c:v>0.13</c:v>
                      </c:pt>
                      <c:pt idx="16">
                        <c:v>0.35</c:v>
                      </c:pt>
                      <c:pt idx="17">
                        <c:v>0.5</c:v>
                      </c:pt>
                      <c:pt idx="18">
                        <c:v>0.41</c:v>
                      </c:pt>
                      <c:pt idx="19">
                        <c:v>0.5</c:v>
                      </c:pt>
                      <c:pt idx="20">
                        <c:v>0.46</c:v>
                      </c:pt>
                      <c:pt idx="21">
                        <c:v>0.81</c:v>
                      </c:pt>
                      <c:pt idx="22">
                        <c:v>1.23</c:v>
                      </c:pt>
                      <c:pt idx="23">
                        <c:v>1.23</c:v>
                      </c:pt>
                      <c:pt idx="24">
                        <c:v>1.45</c:v>
                      </c:pt>
                      <c:pt idx="25">
                        <c:v>1.73</c:v>
                      </c:pt>
                      <c:pt idx="26">
                        <c:v>1.55</c:v>
                      </c:pt>
                      <c:pt idx="27">
                        <c:v>1.1200000000000001</c:v>
                      </c:pt>
                      <c:pt idx="28">
                        <c:v>0.49</c:v>
                      </c:pt>
                      <c:pt idx="29">
                        <c:v>0.24</c:v>
                      </c:pt>
                      <c:pt idx="30">
                        <c:v>0.3</c:v>
                      </c:pt>
                      <c:pt idx="31">
                        <c:v>0.3</c:v>
                      </c:pt>
                      <c:pt idx="32">
                        <c:v>0.28000000000000003</c:v>
                      </c:pt>
                      <c:pt idx="33">
                        <c:v>0.6</c:v>
                      </c:pt>
                      <c:pt idx="34">
                        <c:v>0.56999999999999995</c:v>
                      </c:pt>
                      <c:pt idx="35">
                        <c:v>3.67</c:v>
                      </c:pt>
                      <c:pt idx="36">
                        <c:v>8.5299999999999994</c:v>
                      </c:pt>
                      <c:pt idx="37">
                        <c:v>7.75</c:v>
                      </c:pt>
                      <c:pt idx="38">
                        <c:v>4.49</c:v>
                      </c:pt>
                      <c:pt idx="39">
                        <c:v>6.75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CF-4391-9589-8D38342CCDA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LITO 60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MGO'!$B$383:$B$411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800</c:v>
                      </c:pt>
                      <c:pt idx="1">
                        <c:v>800</c:v>
                      </c:pt>
                      <c:pt idx="2">
                        <c:v>800</c:v>
                      </c:pt>
                      <c:pt idx="3">
                        <c:v>800</c:v>
                      </c:pt>
                      <c:pt idx="4">
                        <c:v>1200</c:v>
                      </c:pt>
                      <c:pt idx="5">
                        <c:v>800</c:v>
                      </c:pt>
                      <c:pt idx="6">
                        <c:v>800</c:v>
                      </c:pt>
                      <c:pt idx="7">
                        <c:v>800</c:v>
                      </c:pt>
                      <c:pt idx="8">
                        <c:v>800</c:v>
                      </c:pt>
                      <c:pt idx="9">
                        <c:v>800</c:v>
                      </c:pt>
                      <c:pt idx="10">
                        <c:v>800</c:v>
                      </c:pt>
                      <c:pt idx="11">
                        <c:v>800</c:v>
                      </c:pt>
                      <c:pt idx="12">
                        <c:v>800</c:v>
                      </c:pt>
                      <c:pt idx="13">
                        <c:v>800</c:v>
                      </c:pt>
                      <c:pt idx="14">
                        <c:v>800</c:v>
                      </c:pt>
                      <c:pt idx="15">
                        <c:v>800</c:v>
                      </c:pt>
                      <c:pt idx="16">
                        <c:v>800</c:v>
                      </c:pt>
                      <c:pt idx="17">
                        <c:v>800</c:v>
                      </c:pt>
                      <c:pt idx="18">
                        <c:v>800</c:v>
                      </c:pt>
                      <c:pt idx="19">
                        <c:v>1100</c:v>
                      </c:pt>
                      <c:pt idx="20">
                        <c:v>1100</c:v>
                      </c:pt>
                      <c:pt idx="21">
                        <c:v>1100</c:v>
                      </c:pt>
                      <c:pt idx="22">
                        <c:v>1100</c:v>
                      </c:pt>
                      <c:pt idx="23">
                        <c:v>800</c:v>
                      </c:pt>
                      <c:pt idx="24">
                        <c:v>800</c:v>
                      </c:pt>
                      <c:pt idx="25">
                        <c:v>800</c:v>
                      </c:pt>
                      <c:pt idx="26">
                        <c:v>800</c:v>
                      </c:pt>
                      <c:pt idx="27">
                        <c:v>800</c:v>
                      </c:pt>
                      <c:pt idx="28">
                        <c:v>1100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'RESISTENCIA VS MGO'!$C$383:$C$411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0.27</c:v>
                      </c:pt>
                      <c:pt idx="1">
                        <c:v>0.27</c:v>
                      </c:pt>
                      <c:pt idx="2">
                        <c:v>0.21</c:v>
                      </c:pt>
                      <c:pt idx="3">
                        <c:v>0.13</c:v>
                      </c:pt>
                      <c:pt idx="4">
                        <c:v>0.28000000000000003</c:v>
                      </c:pt>
                      <c:pt idx="5">
                        <c:v>0.01</c:v>
                      </c:pt>
                      <c:pt idx="6">
                        <c:v>0.01</c:v>
                      </c:pt>
                      <c:pt idx="7">
                        <c:v>0.01</c:v>
                      </c:pt>
                      <c:pt idx="8">
                        <c:v>0.01</c:v>
                      </c:pt>
                      <c:pt idx="9">
                        <c:v>0.37</c:v>
                      </c:pt>
                      <c:pt idx="10">
                        <c:v>0.37</c:v>
                      </c:pt>
                      <c:pt idx="11">
                        <c:v>0.17</c:v>
                      </c:pt>
                      <c:pt idx="12">
                        <c:v>0.19</c:v>
                      </c:pt>
                      <c:pt idx="13">
                        <c:v>0.54</c:v>
                      </c:pt>
                      <c:pt idx="14">
                        <c:v>0.33</c:v>
                      </c:pt>
                      <c:pt idx="15">
                        <c:v>0.01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0.19</c:v>
                      </c:pt>
                      <c:pt idx="19">
                        <c:v>0.21</c:v>
                      </c:pt>
                      <c:pt idx="20">
                        <c:v>0.16</c:v>
                      </c:pt>
                      <c:pt idx="21">
                        <c:v>0.2</c:v>
                      </c:pt>
                      <c:pt idx="22">
                        <c:v>0.28999999999999998</c:v>
                      </c:pt>
                      <c:pt idx="23">
                        <c:v>0.33</c:v>
                      </c:pt>
                      <c:pt idx="24">
                        <c:v>0.33</c:v>
                      </c:pt>
                      <c:pt idx="25">
                        <c:v>0.25</c:v>
                      </c:pt>
                      <c:pt idx="26">
                        <c:v>0.25</c:v>
                      </c:pt>
                      <c:pt idx="27">
                        <c:v>0.25</c:v>
                      </c:pt>
                      <c:pt idx="28">
                        <c:v>0.4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9CF-4391-9589-8D38342CCDA2}"/>
                  </c:ext>
                </c:extLst>
              </c15:ser>
            </c15:filteredScatterSeries>
          </c:ext>
        </c:extLst>
      </c:scatterChart>
      <c:valAx>
        <c:axId val="2062312447"/>
        <c:scaling>
          <c:orientation val="minMax"/>
          <c:max val="13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RESISTENCIA</a:t>
                </a:r>
              </a:p>
            </c:rich>
          </c:tx>
          <c:layout>
            <c:manualLayout>
              <c:xMode val="edge"/>
              <c:yMode val="edge"/>
              <c:x val="0.46180799890719981"/>
              <c:y val="0.91332095938692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4527"/>
        <c:crosses val="autoZero"/>
        <c:crossBetween val="midCat"/>
        <c:majorUnit val="100"/>
      </c:valAx>
      <c:valAx>
        <c:axId val="20623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MGO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6231244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_xlchart.v1.3</cx:f>
      </cx:numDim>
    </cx:data>
    <cx:data id="2">
      <cx:numDim type="val">
        <cx:f>_xlchart.v1.4</cx:f>
      </cx:numDim>
    </cx:data>
    <cx:data id="3">
      <cx:numDim type="val">
        <cx:f>_xlchart.v1.5</cx:f>
      </cx:numDim>
    </cx:data>
    <cx:data id="4">
      <cx:numDim type="val">
        <cx:f>_xlchart.v1.7</cx:f>
      </cx:numDim>
    </cx:data>
    <cx:data id="5">
      <cx:numDim type="val">
        <cx:f>_xlchart.v1.8</cx:f>
      </cx:numDim>
    </cx:data>
    <cx:data id="6">
      <cx:numDim type="val">
        <cx:f>_xlchart.v1.9</cx:f>
      </cx:numDim>
    </cx:data>
    <cx:data id="7">
      <cx:numDim type="val">
        <cx:f>_xlchart.v1.10</cx:f>
      </cx:numDim>
    </cx:data>
  </cx:chartData>
  <cx:chart>
    <cx:plotArea>
      <cx:plotAreaRegion>
        <cx:series layoutId="boxWhisker" uniqueId="{00000002-D26E-4A1C-BAC1-3F350E85006D}" formatIdx="0">
          <cx:tx>
            <cx:txData>
              <cx:f/>
              <cx:v>LITO 10</cx:v>
            </cx:txData>
          </cx:tx>
          <cx:spPr>
            <a:solidFill>
              <a:srgbClr val="002060"/>
            </a:solidFill>
          </cx:spPr>
          <cx:dataId val="0"/>
          <cx:layoutPr>
            <cx:statistics quartileMethod="exclusive"/>
          </cx:layoutPr>
        </cx:series>
        <cx:series layoutId="boxWhisker" uniqueId="{00000004-D26E-4A1C-BAC1-3F350E85006D}" formatIdx="1">
          <cx:tx>
            <cx:txData>
              <cx:f/>
              <cx:v>LITO 11</cx:v>
            </cx:txData>
          </cx:tx>
          <cx:spPr>
            <a:solidFill>
              <a:schemeClr val="accent6">
                <a:lumMod val="50000"/>
              </a:schemeClr>
            </a:solidFill>
          </cx:spPr>
          <cx:dataId val="1"/>
          <cx:layoutPr>
            <cx:statistics quartileMethod="exclusive"/>
          </cx:layoutPr>
        </cx:series>
        <cx:series layoutId="boxWhisker" uniqueId="{00000005-D26E-4A1C-BAC1-3F350E85006D}" formatIdx="2">
          <cx:tx>
            <cx:txData>
              <cx:f/>
              <cx:v>LITO 20</cx:v>
            </cx:txData>
          </cx:tx>
          <cx:spPr>
            <a:solidFill>
              <a:srgbClr val="00FF00"/>
            </a:solidFill>
          </cx:spPr>
          <cx:dataId val="2"/>
          <cx:layoutPr>
            <cx:statistics quartileMethod="exclusive"/>
          </cx:layoutPr>
        </cx:series>
        <cx:series layoutId="boxWhisker" uniqueId="{00000006-D26E-4A1C-BAC1-3F350E85006D}" formatIdx="3">
          <cx:tx>
            <cx:txData>
              <cx:f/>
              <cx:v>LITO 30</cx:v>
            </cx:txData>
          </cx:tx>
          <cx:spPr>
            <a:solidFill>
              <a:srgbClr val="FF0000"/>
            </a:solidFill>
          </cx:spPr>
          <cx:dataId val="3"/>
          <cx:layoutPr>
            <cx:statistics quartileMethod="exclusive"/>
          </cx:layoutPr>
        </cx:series>
        <cx:series layoutId="boxWhisker" uniqueId="{00000007-D26E-4A1C-BAC1-3F350E85006D}" formatIdx="4">
          <cx:tx>
            <cx:txData>
              <cx:f/>
              <cx:v>LITO 40</cx:v>
            </cx:txData>
          </cx:tx>
          <cx:spPr>
            <a:solidFill>
              <a:srgbClr val="FFCC99"/>
            </a:solidFill>
          </cx:spPr>
          <cx:dataId val="4"/>
          <cx:layoutPr>
            <cx:statistics quartileMethod="exclusive"/>
          </cx:layoutPr>
        </cx:series>
        <cx:series layoutId="boxWhisker" uniqueId="{00000008-D26E-4A1C-BAC1-3F350E85006D}" formatIdx="5">
          <cx:tx>
            <cx:txData>
              <cx:f/>
              <cx:v>LITO 50</cx:v>
            </cx:txData>
          </cx:tx>
          <cx:spPr>
            <a:solidFill>
              <a:srgbClr val="FF00FF"/>
            </a:solidFill>
          </cx:spPr>
          <cx:dataId val="5"/>
          <cx:layoutPr>
            <cx:statistics quartileMethod="exclusive"/>
          </cx:layoutPr>
        </cx:series>
        <cx:series layoutId="boxWhisker" uniqueId="{00000009-D26E-4A1C-BAC1-3F350E85006D}" formatIdx="6">
          <cx:tx>
            <cx:txData>
              <cx:f/>
              <cx:v>LITO 60</cx:v>
            </cx:txData>
          </cx:tx>
          <cx:spPr>
            <a:solidFill>
              <a:schemeClr val="bg1">
                <a:lumMod val="50000"/>
              </a:schemeClr>
            </a:solidFill>
          </cx:spPr>
          <cx:dataId val="6"/>
          <cx:layoutPr>
            <cx:statistics quartileMethod="exclusive"/>
          </cx:layoutPr>
        </cx:series>
        <cx:series layoutId="boxWhisker" uniqueId="{0000000A-D26E-4A1C-BAC1-3F350E85006D}" formatIdx="7">
          <cx:tx>
            <cx:txData>
              <cx:f/>
              <cx:v>LITO 70</cx:v>
            </cx:txData>
          </cx:tx>
          <cx:spPr>
            <a:solidFill>
              <a:schemeClr val="accent2"/>
            </a:solidFill>
          </cx:spPr>
          <cx:dataId val="7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LITOLOGIA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LITOLOGIA</a:t>
              </a:r>
            </a:p>
          </cx:txPr>
        </cx:title>
        <cx:tickLabels/>
      </cx:axis>
      <cx:axis id="1">
        <cx:valScaling/>
        <cx:title>
          <cx:tx>
            <cx:txData>
              <cx:v>RMR 76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RMR 76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EF8F17F4-9E94-453C-9F35-6806AEFC0F15}">
          <cx:tx>
            <cx:txData>
              <cx:f>_xlchart.v1.1</cx:f>
              <cx:v>55 56 75 62 71 53 52 51 67 67 62 68 69 67 58 54 55 73 63 57 38 52 48 37 47 49 45 24 44 52 40 46 45 39 43 33 34 30 28 29 30 37 32 48 38 37 30 36 31 41 61 38 30 30 48 38 40 39 35 28 33 23 22 58 50 55 44 43 38 39 22 56 54 58 64 66 35 30 32 32 29 58 56 53 53 56 46 60 51 52 53 60 54 50 48 51 51 51 37 45 30 37 38 53 60 47 51 54 55 35 38 28 33 46 49 35 45 46 39 28 27 28 28 29 29 28 28 28 34 34 28 23 24 23 30 26 38 30 27 35 27 34 35 38 28 28 28 28 28 29 29 29 34 33 32 29 29 39 27 38 26 35 34 25 28 35 38 26 47 46 59 50 49 49 49 49 57 53 56 59 57 49 39 41 31 33 32 36 40 55 44 28 41 32 27 26 46 31 30 48 42 34 27 45 31 25 35 32 38 41 41 32 35 35 37 30 32 31 44 33 33 46 34 28 28 28 25 34 31 35 35 36 37 29 26 36 31 27 42 24 26 25 31 31 31 25 44 32 30 27 30 29 27 45 31 44 44 43 26 45 30 23 21 22 23 23 33 25 29 31 29 25 41 38 31 39 25 24 18 19 19 21 22 23 22 22 22 24 24 23 26 23 24 23 25 24 24 22 22 22 22 25 24 22 25 22 25 22 22 24 24 22 28 22 31 28 23 26 32 26 25 26 26 27 28 27 27 27 26 26 20 20 24 34 29 31 30 23 35 33 36 23 24 25 42 47 44 50 28 31 46 36 43 47 32 33 49 51 38 25 27 38 40 33 39 30 45 31 54 45 49 52 47 27 23 35 36 35 31 30 28 26 -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17" Type="http://schemas.openxmlformats.org/officeDocument/2006/relationships/image" Target="../media/image10.png"/><Relationship Id="rId2" Type="http://schemas.openxmlformats.org/officeDocument/2006/relationships/chart" Target="../charts/chart15.xml"/><Relationship Id="rId16" Type="http://schemas.openxmlformats.org/officeDocument/2006/relationships/chart" Target="../charts/chart29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530086</xdr:colOff>
      <xdr:row>8</xdr:row>
      <xdr:rowOff>91108</xdr:rowOff>
    </xdr:from>
    <xdr:to>
      <xdr:col>11</xdr:col>
      <xdr:colOff>579783</xdr:colOff>
      <xdr:row>27</xdr:row>
      <xdr:rowOff>182217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90FF36B-9FF4-4A86-BF2F-FFB83CF07A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ángulo 1"/>
            <xdr:cNvSpPr>
              <a:spLocks noTextEdit="1"/>
            </xdr:cNvSpPr>
          </xdr:nvSpPr>
          <xdr:spPr>
            <a:xfrm>
              <a:off x="2777986" y="1615108"/>
              <a:ext cx="6907697" cy="3710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11205</xdr:colOff>
      <xdr:row>3</xdr:row>
      <xdr:rowOff>33618</xdr:rowOff>
    </xdr:from>
    <xdr:to>
      <xdr:col>24</xdr:col>
      <xdr:colOff>246528</xdr:colOff>
      <xdr:row>17</xdr:row>
      <xdr:rowOff>109818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1FF1CBCE-30CE-4749-AD70-19D83737D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Rectángulo 2"/>
            <xdr:cNvSpPr>
              <a:spLocks noTextEdit="1"/>
            </xdr:cNvSpPr>
          </xdr:nvSpPr>
          <xdr:spPr>
            <a:xfrm>
              <a:off x="13659970" y="605118"/>
              <a:ext cx="633132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60</xdr:col>
      <xdr:colOff>497229</xdr:colOff>
      <xdr:row>3</xdr:row>
      <xdr:rowOff>114945</xdr:rowOff>
    </xdr:from>
    <xdr:to>
      <xdr:col>69</xdr:col>
      <xdr:colOff>130970</xdr:colOff>
      <xdr:row>986</xdr:row>
      <xdr:rowOff>22034</xdr:rowOff>
    </xdr:to>
    <xdr:pic>
      <xdr:nvPicPr>
        <xdr:cNvPr id="2" name="Imagen 1" descr="C:\Users\dcachay\Downloads\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1854" y="1067445"/>
          <a:ext cx="6491741" cy="1546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51</xdr:col>
      <xdr:colOff>748392</xdr:colOff>
      <xdr:row>6</xdr:row>
      <xdr:rowOff>163286</xdr:rowOff>
    </xdr:from>
    <xdr:to>
      <xdr:col>59</xdr:col>
      <xdr:colOff>503464</xdr:colOff>
      <xdr:row>24</xdr:row>
      <xdr:rowOff>157852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639535</xdr:colOff>
      <xdr:row>3</xdr:row>
      <xdr:rowOff>95259</xdr:rowOff>
    </xdr:from>
    <xdr:to>
      <xdr:col>51</xdr:col>
      <xdr:colOff>13607</xdr:colOff>
      <xdr:row>24</xdr:row>
      <xdr:rowOff>176893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734785</xdr:colOff>
      <xdr:row>30</xdr:row>
      <xdr:rowOff>122472</xdr:rowOff>
    </xdr:from>
    <xdr:to>
      <xdr:col>51</xdr:col>
      <xdr:colOff>340178</xdr:colOff>
      <xdr:row>51</xdr:row>
      <xdr:rowOff>68035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721176</xdr:colOff>
      <xdr:row>30</xdr:row>
      <xdr:rowOff>68043</xdr:rowOff>
    </xdr:from>
    <xdr:to>
      <xdr:col>60</xdr:col>
      <xdr:colOff>571499</xdr:colOff>
      <xdr:row>52</xdr:row>
      <xdr:rowOff>40820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237089</xdr:colOff>
      <xdr:row>77</xdr:row>
      <xdr:rowOff>93385</xdr:rowOff>
    </xdr:from>
    <xdr:to>
      <xdr:col>51</xdr:col>
      <xdr:colOff>70402</xdr:colOff>
      <xdr:row>99</xdr:row>
      <xdr:rowOff>12423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747567</xdr:colOff>
      <xdr:row>117</xdr:row>
      <xdr:rowOff>63643</xdr:rowOff>
    </xdr:from>
    <xdr:to>
      <xdr:col>51</xdr:col>
      <xdr:colOff>523875</xdr:colOff>
      <xdr:row>133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398859</xdr:colOff>
      <xdr:row>148</xdr:row>
      <xdr:rowOff>3569</xdr:rowOff>
    </xdr:from>
    <xdr:to>
      <xdr:col>55</xdr:col>
      <xdr:colOff>59531</xdr:colOff>
      <xdr:row>171</xdr:row>
      <xdr:rowOff>166686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315514</xdr:colOff>
      <xdr:row>190</xdr:row>
      <xdr:rowOff>51195</xdr:rowOff>
    </xdr:from>
    <xdr:to>
      <xdr:col>53</xdr:col>
      <xdr:colOff>488156</xdr:colOff>
      <xdr:row>211</xdr:row>
      <xdr:rowOff>142874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716825</xdr:colOff>
      <xdr:row>228</xdr:row>
      <xdr:rowOff>66816</xdr:rowOff>
    </xdr:from>
    <xdr:to>
      <xdr:col>54</xdr:col>
      <xdr:colOff>302559</xdr:colOff>
      <xdr:row>256</xdr:row>
      <xdr:rowOff>56029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95249</xdr:colOff>
      <xdr:row>274</xdr:row>
      <xdr:rowOff>104775</xdr:rowOff>
    </xdr:from>
    <xdr:to>
      <xdr:col>51</xdr:col>
      <xdr:colOff>57150</xdr:colOff>
      <xdr:row>298</xdr:row>
      <xdr:rowOff>28575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62</xdr:col>
      <xdr:colOff>605117</xdr:colOff>
      <xdr:row>29</xdr:row>
      <xdr:rowOff>34738</xdr:rowOff>
    </xdr:from>
    <xdr:to>
      <xdr:col>71</xdr:col>
      <xdr:colOff>112058</xdr:colOff>
      <xdr:row>50</xdr:row>
      <xdr:rowOff>179294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0</xdr:row>
      <xdr:rowOff>580</xdr:rowOff>
    </xdr:from>
    <xdr:to>
      <xdr:col>12</xdr:col>
      <xdr:colOff>542925</xdr:colOff>
      <xdr:row>12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E997B-6A72-40C0-BCB7-0EE97A0EE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5525" y="580"/>
          <a:ext cx="3581400" cy="23901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143123</xdr:rowOff>
    </xdr:from>
    <xdr:to>
      <xdr:col>17</xdr:col>
      <xdr:colOff>133350</xdr:colOff>
      <xdr:row>11</xdr:row>
      <xdr:rowOff>170829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5E5FFB-BD43-4350-BF1A-B99668D91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0" y="143123"/>
          <a:ext cx="3181350" cy="2123206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13</xdr:row>
      <xdr:rowOff>104775</xdr:rowOff>
    </xdr:from>
    <xdr:to>
      <xdr:col>12</xdr:col>
      <xdr:colOff>534300</xdr:colOff>
      <xdr:row>26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B1D50D-0408-43E4-99C9-9E59EED6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4575" y="2581275"/>
          <a:ext cx="3553725" cy="2371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14</xdr:row>
      <xdr:rowOff>121713</xdr:rowOff>
    </xdr:from>
    <xdr:to>
      <xdr:col>17</xdr:col>
      <xdr:colOff>19050</xdr:colOff>
      <xdr:row>24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0853D3-C59D-4844-8CC6-22A31787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58400" y="2788713"/>
          <a:ext cx="2914650" cy="1945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26214</xdr:rowOff>
    </xdr:from>
    <xdr:to>
      <xdr:col>11</xdr:col>
      <xdr:colOff>619125</xdr:colOff>
      <xdr:row>12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211C23-7956-444C-AD7B-1B684375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3575" y="216714"/>
          <a:ext cx="3257550" cy="2174061"/>
        </a:xfrm>
        <a:prstGeom prst="rect">
          <a:avLst/>
        </a:prstGeom>
      </xdr:spPr>
    </xdr:pic>
    <xdr:clientData/>
  </xdr:twoCellAnchor>
  <xdr:twoCellAnchor editAs="oneCell">
    <xdr:from>
      <xdr:col>12</xdr:col>
      <xdr:colOff>57149</xdr:colOff>
      <xdr:row>1</xdr:row>
      <xdr:rowOff>38101</xdr:rowOff>
    </xdr:from>
    <xdr:to>
      <xdr:col>16</xdr:col>
      <xdr:colOff>390524</xdr:colOff>
      <xdr:row>13</xdr:row>
      <xdr:rowOff>8801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3CD97-47FE-4BD2-AA2E-64536144F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1149" y="228601"/>
          <a:ext cx="3381375" cy="2256700"/>
        </a:xfrm>
        <a:prstGeom prst="rect">
          <a:avLst/>
        </a:prstGeom>
      </xdr:spPr>
    </xdr:pic>
    <xdr:clientData/>
  </xdr:twoCellAnchor>
  <xdr:twoCellAnchor editAs="oneCell">
    <xdr:from>
      <xdr:col>7</xdr:col>
      <xdr:colOff>201707</xdr:colOff>
      <xdr:row>14</xdr:row>
      <xdr:rowOff>56688</xdr:rowOff>
    </xdr:from>
    <xdr:to>
      <xdr:col>12</xdr:col>
      <xdr:colOff>118227</xdr:colOff>
      <xdr:row>27</xdr:row>
      <xdr:rowOff>67235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CA3449-6B37-4957-AC4F-FDB693B39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5707" y="2723688"/>
          <a:ext cx="3726520" cy="2487047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14</xdr:row>
      <xdr:rowOff>44822</xdr:rowOff>
    </xdr:from>
    <xdr:to>
      <xdr:col>16</xdr:col>
      <xdr:colOff>649941</xdr:colOff>
      <xdr:row>26</xdr:row>
      <xdr:rowOff>99657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8C7A53F-FCB4-4BDB-A878-43E74EDF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00" y="2711822"/>
          <a:ext cx="3507441" cy="23408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152399</xdr:rowOff>
    </xdr:from>
    <xdr:to>
      <xdr:col>10</xdr:col>
      <xdr:colOff>628650</xdr:colOff>
      <xdr:row>19</xdr:row>
      <xdr:rowOff>66674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481011</xdr:colOff>
      <xdr:row>19</xdr:row>
      <xdr:rowOff>114300</xdr:rowOff>
    </xdr:from>
    <xdr:to>
      <xdr:col>10</xdr:col>
      <xdr:colOff>466724</xdr:colOff>
      <xdr:row>37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685800</xdr:colOff>
      <xdr:row>4</xdr:row>
      <xdr:rowOff>38100</xdr:rowOff>
    </xdr:from>
    <xdr:to>
      <xdr:col>19</xdr:col>
      <xdr:colOff>0</xdr:colOff>
      <xdr:row>20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200024</xdr:colOff>
      <xdr:row>38</xdr:row>
      <xdr:rowOff>9525</xdr:rowOff>
    </xdr:from>
    <xdr:to>
      <xdr:col>18</xdr:col>
      <xdr:colOff>742949</xdr:colOff>
      <xdr:row>52</xdr:row>
      <xdr:rowOff>142875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300037</xdr:colOff>
      <xdr:row>64</xdr:row>
      <xdr:rowOff>133349</xdr:rowOff>
    </xdr:from>
    <xdr:to>
      <xdr:col>20</xdr:col>
      <xdr:colOff>238125</xdr:colOff>
      <xdr:row>82</xdr:row>
      <xdr:rowOff>161924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519111</xdr:colOff>
      <xdr:row>131</xdr:row>
      <xdr:rowOff>85724</xdr:rowOff>
    </xdr:from>
    <xdr:to>
      <xdr:col>19</xdr:col>
      <xdr:colOff>600075</xdr:colOff>
      <xdr:row>150</xdr:row>
      <xdr:rowOff>142875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504824</xdr:colOff>
      <xdr:row>230</xdr:row>
      <xdr:rowOff>28574</xdr:rowOff>
    </xdr:from>
    <xdr:to>
      <xdr:col>20</xdr:col>
      <xdr:colOff>400049</xdr:colOff>
      <xdr:row>250</xdr:row>
      <xdr:rowOff>95249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761999</xdr:colOff>
      <xdr:row>355</xdr:row>
      <xdr:rowOff>76200</xdr:rowOff>
    </xdr:from>
    <xdr:to>
      <xdr:col>22</xdr:col>
      <xdr:colOff>28575</xdr:colOff>
      <xdr:row>381</xdr:row>
      <xdr:rowOff>152400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190500</xdr:colOff>
      <xdr:row>403</xdr:row>
      <xdr:rowOff>29935</xdr:rowOff>
    </xdr:from>
    <xdr:to>
      <xdr:col>21</xdr:col>
      <xdr:colOff>340178</xdr:colOff>
      <xdr:row>430</xdr:row>
      <xdr:rowOff>13606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485775</xdr:colOff>
      <xdr:row>435</xdr:row>
      <xdr:rowOff>152400</xdr:rowOff>
    </xdr:from>
    <xdr:to>
      <xdr:col>20</xdr:col>
      <xdr:colOff>428625</xdr:colOff>
      <xdr:row>459</xdr:row>
      <xdr:rowOff>57150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10085</xdr:colOff>
      <xdr:row>19</xdr:row>
      <xdr:rowOff>83482</xdr:rowOff>
    </xdr:from>
    <xdr:to>
      <xdr:col>34</xdr:col>
      <xdr:colOff>414618</xdr:colOff>
      <xdr:row>37</xdr:row>
      <xdr:rowOff>156881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112339</xdr:colOff>
      <xdr:row>39</xdr:row>
      <xdr:rowOff>173688</xdr:rowOff>
    </xdr:from>
    <xdr:to>
      <xdr:col>35</xdr:col>
      <xdr:colOff>280147</xdr:colOff>
      <xdr:row>61</xdr:row>
      <xdr:rowOff>33617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110936</xdr:colOff>
      <xdr:row>63</xdr:row>
      <xdr:rowOff>49304</xdr:rowOff>
    </xdr:from>
    <xdr:to>
      <xdr:col>36</xdr:col>
      <xdr:colOff>392205</xdr:colOff>
      <xdr:row>86</xdr:row>
      <xdr:rowOff>156881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336177</xdr:colOff>
      <xdr:row>88</xdr:row>
      <xdr:rowOff>22412</xdr:rowOff>
    </xdr:from>
    <xdr:to>
      <xdr:col>36</xdr:col>
      <xdr:colOff>683559</xdr:colOff>
      <xdr:row>109</xdr:row>
      <xdr:rowOff>122705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313765</xdr:colOff>
      <xdr:row>112</xdr:row>
      <xdr:rowOff>11206</xdr:rowOff>
    </xdr:from>
    <xdr:to>
      <xdr:col>36</xdr:col>
      <xdr:colOff>342341</xdr:colOff>
      <xdr:row>138</xdr:row>
      <xdr:rowOff>87406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493059</xdr:colOff>
      <xdr:row>140</xdr:row>
      <xdr:rowOff>145676</xdr:rowOff>
    </xdr:from>
    <xdr:to>
      <xdr:col>36</xdr:col>
      <xdr:colOff>642737</xdr:colOff>
      <xdr:row>167</xdr:row>
      <xdr:rowOff>129347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317687</xdr:colOff>
      <xdr:row>173</xdr:row>
      <xdr:rowOff>88848</xdr:rowOff>
    </xdr:from>
    <xdr:to>
      <xdr:col>36</xdr:col>
      <xdr:colOff>260537</xdr:colOff>
      <xdr:row>196</xdr:row>
      <xdr:rowOff>184098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324971</xdr:colOff>
      <xdr:row>0</xdr:row>
      <xdr:rowOff>0</xdr:rowOff>
    </xdr:from>
    <xdr:to>
      <xdr:col>33</xdr:col>
      <xdr:colOff>549649</xdr:colOff>
      <xdr:row>19</xdr:row>
      <xdr:rowOff>11206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27</xdr:col>
      <xdr:colOff>100853</xdr:colOff>
      <xdr:row>17</xdr:row>
      <xdr:rowOff>22412</xdr:rowOff>
    </xdr:from>
    <xdr:to>
      <xdr:col>32</xdr:col>
      <xdr:colOff>174342</xdr:colOff>
      <xdr:row>18</xdr:row>
      <xdr:rowOff>106256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546235" y="3260912"/>
          <a:ext cx="3883489" cy="274344"/>
        </a:xfrm>
        <a:prstGeom prst="rect">
          <a:avLst/>
        </a:prstGeom>
      </xdr:spPr>
    </xdr:pic>
    <xdr:clientData/>
  </xdr:twoCellAnchor>
  <xdr:twoCellAnchor editAs="oneCell">
    <xdr:from>
      <xdr:col>27</xdr:col>
      <xdr:colOff>549088</xdr:colOff>
      <xdr:row>35</xdr:row>
      <xdr:rowOff>179294</xdr:rowOff>
    </xdr:from>
    <xdr:to>
      <xdr:col>33</xdr:col>
      <xdr:colOff>56029</xdr:colOff>
      <xdr:row>37</xdr:row>
      <xdr:rowOff>72638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994470" y="6846794"/>
          <a:ext cx="4078941" cy="274344"/>
        </a:xfrm>
        <a:prstGeom prst="rect">
          <a:avLst/>
        </a:prstGeom>
      </xdr:spPr>
    </xdr:pic>
    <xdr:clientData/>
  </xdr:twoCellAnchor>
  <xdr:twoCellAnchor editAs="oneCell">
    <xdr:from>
      <xdr:col>27</xdr:col>
      <xdr:colOff>728382</xdr:colOff>
      <xdr:row>59</xdr:row>
      <xdr:rowOff>33619</xdr:rowOff>
    </xdr:from>
    <xdr:to>
      <xdr:col>33</xdr:col>
      <xdr:colOff>728383</xdr:colOff>
      <xdr:row>60</xdr:row>
      <xdr:rowOff>117463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73764" y="11273119"/>
          <a:ext cx="4572001" cy="274344"/>
        </a:xfrm>
        <a:prstGeom prst="rect">
          <a:avLst/>
        </a:prstGeom>
      </xdr:spPr>
    </xdr:pic>
    <xdr:clientData/>
  </xdr:twoCellAnchor>
  <xdr:twoCellAnchor editAs="oneCell">
    <xdr:from>
      <xdr:col>28</xdr:col>
      <xdr:colOff>750793</xdr:colOff>
      <xdr:row>194</xdr:row>
      <xdr:rowOff>112058</xdr:rowOff>
    </xdr:from>
    <xdr:to>
      <xdr:col>35</xdr:col>
      <xdr:colOff>324970</xdr:colOff>
      <xdr:row>196</xdr:row>
      <xdr:rowOff>112058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r="40558" b="8109"/>
        <a:stretch/>
      </xdr:blipFill>
      <xdr:spPr>
        <a:xfrm>
          <a:off x="23958175" y="37069058"/>
          <a:ext cx="4908177" cy="381000"/>
        </a:xfrm>
        <a:prstGeom prst="rect">
          <a:avLst/>
        </a:prstGeom>
      </xdr:spPr>
    </xdr:pic>
    <xdr:clientData/>
  </xdr:twoCellAnchor>
  <xdr:twoCellAnchor editAs="oneCell">
    <xdr:from>
      <xdr:col>28</xdr:col>
      <xdr:colOff>257735</xdr:colOff>
      <xdr:row>165</xdr:row>
      <xdr:rowOff>112059</xdr:rowOff>
    </xdr:from>
    <xdr:to>
      <xdr:col>35</xdr:col>
      <xdr:colOff>347383</xdr:colOff>
      <xdr:row>167</xdr:row>
      <xdr:rowOff>5403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465117" y="31544559"/>
          <a:ext cx="5423648" cy="274344"/>
        </a:xfrm>
        <a:prstGeom prst="rect">
          <a:avLst/>
        </a:prstGeom>
      </xdr:spPr>
    </xdr:pic>
    <xdr:clientData/>
  </xdr:twoCellAnchor>
  <xdr:twoCellAnchor editAs="oneCell">
    <xdr:from>
      <xdr:col>28</xdr:col>
      <xdr:colOff>56029</xdr:colOff>
      <xdr:row>136</xdr:row>
      <xdr:rowOff>44825</xdr:rowOff>
    </xdr:from>
    <xdr:to>
      <xdr:col>35</xdr:col>
      <xdr:colOff>100853</xdr:colOff>
      <xdr:row>137</xdr:row>
      <xdr:rowOff>160097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r="20041" b="10139"/>
        <a:stretch/>
      </xdr:blipFill>
      <xdr:spPr>
        <a:xfrm>
          <a:off x="23263411" y="25952825"/>
          <a:ext cx="5378824" cy="305772"/>
        </a:xfrm>
        <a:prstGeom prst="rect">
          <a:avLst/>
        </a:prstGeom>
      </xdr:spPr>
    </xdr:pic>
    <xdr:clientData/>
  </xdr:twoCellAnchor>
  <xdr:oneCellAnchor>
    <xdr:from>
      <xdr:col>27</xdr:col>
      <xdr:colOff>672353</xdr:colOff>
      <xdr:row>85</xdr:row>
      <xdr:rowOff>0</xdr:rowOff>
    </xdr:from>
    <xdr:ext cx="5439246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23117735" y="16192500"/>
          <a:ext cx="54392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R0                      R1                                R2                          R3                              R4                          R5 </a:t>
          </a:r>
        </a:p>
      </xdr:txBody>
    </xdr:sp>
    <xdr:clientData/>
  </xdr:oneCellAnchor>
  <xdr:oneCellAnchor>
    <xdr:from>
      <xdr:col>28</xdr:col>
      <xdr:colOff>123265</xdr:colOff>
      <xdr:row>107</xdr:row>
      <xdr:rowOff>112059</xdr:rowOff>
    </xdr:from>
    <xdr:ext cx="5439246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23330647" y="20495559"/>
          <a:ext cx="54392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R0                      R1                                R2                          R3                              R4                          R5 </a:t>
          </a:r>
        </a:p>
      </xdr:txBody>
    </xdr:sp>
    <xdr:clientData/>
  </xdr:one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0.08265</cdr:x>
      <cdr:y>0.86333</cdr:y>
    </cdr:from>
    <cdr:to>
      <cdr:x>0.76</cdr:x>
      <cdr:y>0.92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459441" y="2902323"/>
          <a:ext cx="3765176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76199</xdr:rowOff>
    </xdr:from>
    <xdr:to>
      <xdr:col>12</xdr:col>
      <xdr:colOff>66675</xdr:colOff>
      <xdr:row>29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1</xdr:row>
      <xdr:rowOff>66675</xdr:rowOff>
    </xdr:from>
    <xdr:to>
      <xdr:col>19</xdr:col>
      <xdr:colOff>247650</xdr:colOff>
      <xdr:row>24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523875</xdr:colOff>
      <xdr:row>25</xdr:row>
      <xdr:rowOff>171450</xdr:rowOff>
    </xdr:from>
    <xdr:to>
      <xdr:col>19</xdr:col>
      <xdr:colOff>314325</xdr:colOff>
      <xdr:row>48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19050</xdr:colOff>
      <xdr:row>50</xdr:row>
      <xdr:rowOff>133350</xdr:rowOff>
    </xdr:from>
    <xdr:to>
      <xdr:col>19</xdr:col>
      <xdr:colOff>571500</xdr:colOff>
      <xdr:row>73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76</xdr:row>
      <xdr:rowOff>0</xdr:rowOff>
    </xdr:from>
    <xdr:to>
      <xdr:col>19</xdr:col>
      <xdr:colOff>552450</xdr:colOff>
      <xdr:row>98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105</xdr:row>
      <xdr:rowOff>0</xdr:rowOff>
    </xdr:from>
    <xdr:to>
      <xdr:col>19</xdr:col>
      <xdr:colOff>552450</xdr:colOff>
      <xdr:row>132</xdr:row>
      <xdr:rowOff>142876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138</xdr:row>
      <xdr:rowOff>0</xdr:rowOff>
    </xdr:from>
    <xdr:to>
      <xdr:col>19</xdr:col>
      <xdr:colOff>552450</xdr:colOff>
      <xdr:row>165</xdr:row>
      <xdr:rowOff>142876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169</xdr:row>
      <xdr:rowOff>0</xdr:rowOff>
    </xdr:from>
    <xdr:to>
      <xdr:col>19</xdr:col>
      <xdr:colOff>552450</xdr:colOff>
      <xdr:row>196</xdr:row>
      <xdr:rowOff>142876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200</xdr:row>
      <xdr:rowOff>0</xdr:rowOff>
    </xdr:from>
    <xdr:to>
      <xdr:col>19</xdr:col>
      <xdr:colOff>552450</xdr:colOff>
      <xdr:row>227</xdr:row>
      <xdr:rowOff>142876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13</xdr:col>
      <xdr:colOff>238124</xdr:colOff>
      <xdr:row>20</xdr:row>
      <xdr:rowOff>152399</xdr:rowOff>
    </xdr:from>
    <xdr:ext cx="5438775" cy="233205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10144124" y="3962399"/>
          <a:ext cx="543877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oneCellAnchor>
  <xdr:oneCellAnchor>
    <xdr:from>
      <xdr:col>13</xdr:col>
      <xdr:colOff>304800</xdr:colOff>
      <xdr:row>45</xdr:row>
      <xdr:rowOff>28575</xdr:rowOff>
    </xdr:from>
    <xdr:ext cx="5438775" cy="233205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10210800" y="8601075"/>
          <a:ext cx="543877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oneCellAnchor>
  <xdr:oneCellAnchor>
    <xdr:from>
      <xdr:col>13</xdr:col>
      <xdr:colOff>504825</xdr:colOff>
      <xdr:row>70</xdr:row>
      <xdr:rowOff>19050</xdr:rowOff>
    </xdr:from>
    <xdr:ext cx="5438775" cy="233205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0410825" y="13354050"/>
          <a:ext cx="543877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oneCellAnchor>
  <xdr:oneCellAnchor>
    <xdr:from>
      <xdr:col>13</xdr:col>
      <xdr:colOff>542925</xdr:colOff>
      <xdr:row>95</xdr:row>
      <xdr:rowOff>66675</xdr:rowOff>
    </xdr:from>
    <xdr:ext cx="5438775" cy="233205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10448925" y="18164175"/>
          <a:ext cx="543877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oneCellAnchor>
  <xdr:oneCellAnchor>
    <xdr:from>
      <xdr:col>13</xdr:col>
      <xdr:colOff>542925</xdr:colOff>
      <xdr:row>129</xdr:row>
      <xdr:rowOff>123825</xdr:rowOff>
    </xdr:from>
    <xdr:ext cx="5438775" cy="23320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10448925" y="24698325"/>
          <a:ext cx="543877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oneCellAnchor>
  <xdr:twoCellAnchor>
    <xdr:from>
      <xdr:col>13</xdr:col>
      <xdr:colOff>561975</xdr:colOff>
      <xdr:row>162</xdr:row>
      <xdr:rowOff>104775</xdr:rowOff>
    </xdr:from>
    <xdr:to>
      <xdr:col>20</xdr:col>
      <xdr:colOff>352425</xdr:colOff>
      <xdr:row>163</xdr:row>
      <xdr:rowOff>158750</xdr:rowOff>
    </xdr:to>
    <xdr:sp macro="" textlink="">
      <xdr:nvSpPr>
        <xdr:cNvPr id="16" name="CuadroTexto 10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0467975" y="30965775"/>
          <a:ext cx="5124450" cy="244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twoCellAnchor>
  <xdr:twoCellAnchor>
    <xdr:from>
      <xdr:col>13</xdr:col>
      <xdr:colOff>504825</xdr:colOff>
      <xdr:row>193</xdr:row>
      <xdr:rowOff>85725</xdr:rowOff>
    </xdr:from>
    <xdr:to>
      <xdr:col>20</xdr:col>
      <xdr:colOff>295275</xdr:colOff>
      <xdr:row>194</xdr:row>
      <xdr:rowOff>139700</xdr:rowOff>
    </xdr:to>
    <xdr:sp macro="" textlink="">
      <xdr:nvSpPr>
        <xdr:cNvPr id="17" name="CuadroTexto 10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0410825" y="36852225"/>
          <a:ext cx="5124450" cy="244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twoCellAnchor>
  <xdr:twoCellAnchor>
    <xdr:from>
      <xdr:col>13</xdr:col>
      <xdr:colOff>504825</xdr:colOff>
      <xdr:row>224</xdr:row>
      <xdr:rowOff>85725</xdr:rowOff>
    </xdr:from>
    <xdr:to>
      <xdr:col>20</xdr:col>
      <xdr:colOff>295275</xdr:colOff>
      <xdr:row>225</xdr:row>
      <xdr:rowOff>139700</xdr:rowOff>
    </xdr:to>
    <xdr:sp macro="" textlink="">
      <xdr:nvSpPr>
        <xdr:cNvPr id="18" name="CuadroTexto 10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10410825" y="42757725"/>
          <a:ext cx="5124450" cy="244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900" b="1"/>
            <a:t>R0                         R1                                R2                          R3                              R4                            R5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id Cachay" refreshedDate="45854.778994791668" createdVersion="6" refreshedVersion="6" minRefreshableVersion="3" recordCount="1017">
  <cacheSource type="worksheet">
    <worksheetSource ref="A1:V1018" sheet="TALADROS_ESD"/>
  </cacheSource>
  <cacheFields count="22">
    <cacheField name="DDHH" numFmtId="0">
      <sharedItems/>
    </cacheField>
    <cacheField name="LITOMOD_01/07_FLAG" numFmtId="0">
      <sharedItems containsString="0" containsBlank="1" containsNumber="1" containsInteger="1" minValue="10" maxValue="60"/>
    </cacheField>
    <cacheField name="Lithology (Quimica SGS)" numFmtId="0">
      <sharedItems containsString="0" containsBlank="1" containsNumber="1" containsInteger="1" minValue="10" maxValue="70" count="9">
        <n v="60"/>
        <n v="40"/>
        <n v="50"/>
        <n v="30"/>
        <n v="10"/>
        <n v="20"/>
        <m/>
        <n v="70"/>
        <n v="11"/>
      </sharedItems>
    </cacheField>
    <cacheField name="From (m)" numFmtId="0">
      <sharedItems containsString="0" containsBlank="1" containsNumber="1" minValue="0" maxValue="79.08"/>
    </cacheField>
    <cacheField name="To (m)" numFmtId="0">
      <sharedItems containsString="0" containsBlank="1" containsNumber="1" minValue="0.5" maxValue="80.510000000000005"/>
    </cacheField>
    <cacheField name="LONGITUD (m)" numFmtId="0">
      <sharedItems containsString="0" containsBlank="1" containsNumber="1" minValue="0.10000000000000142" maxValue="2.7699999999999996"/>
    </cacheField>
    <cacheField name="Longitud recuperada (m)" numFmtId="0">
      <sharedItems containsString="0" containsBlank="1" containsNumber="1" minValue="0" maxValue="2.4"/>
    </cacheField>
    <cacheField name="TCR (%)" numFmtId="2">
      <sharedItems containsString="0" containsBlank="1" containsNumber="1" minValue="0" maxValue="152"/>
    </cacheField>
    <cacheField name="RQD (%)" numFmtId="0">
      <sharedItems containsString="0" containsBlank="1" containsNumber="1" minValue="0" maxValue="100"/>
    </cacheField>
    <cacheField name="RNG RQD" numFmtId="0">
      <sharedItems containsBlank="1"/>
    </cacheField>
    <cacheField name="Fracturas Totales " numFmtId="0">
      <sharedItems containsString="0" containsBlank="1" containsNumber="1" minValue="0" maxValue="30"/>
    </cacheField>
    <cacheField name="Espaciamiento (mm)" numFmtId="0">
      <sharedItems containsString="0" containsBlank="1" containsNumber="1" minValue="0" maxValue="665"/>
    </cacheField>
    <cacheField name="RNG ESP" numFmtId="0">
      <sharedItems containsBlank="1"/>
    </cacheField>
    <cacheField name="FRECUENCIA DE FRACTURAS" numFmtId="1">
      <sharedItems containsSemiMixedTypes="0" containsString="0" containsNumber="1" minValue="0" maxValue="200"/>
    </cacheField>
    <cacheField name="Suma de Condiciones Juntas" numFmtId="0">
      <sharedItems containsString="0" containsBlank="1" containsNumber="1" containsInteger="1" minValue="0" maxValue="21"/>
    </cacheField>
    <cacheField name="RNG JC89" numFmtId="0">
      <sharedItems containsBlank="1"/>
    </cacheField>
    <cacheField name="Ratio89_Resistencia" numFmtId="0">
      <sharedItems containsString="0" containsBlank="1" containsNumber="1" containsInteger="1" minValue="0" maxValue="12"/>
    </cacheField>
    <cacheField name="RMR76" numFmtId="0">
      <sharedItems containsString="0" containsBlank="1" containsNumber="1" containsInteger="1" minValue="13" maxValue="74"/>
    </cacheField>
    <cacheField name="RMR89" numFmtId="0">
      <sharedItems containsString="0" containsBlank="1" containsNumber="1" containsInteger="1" minValue="15" maxValue="75"/>
    </cacheField>
    <cacheField name="RNG RMR89" numFmtId="0">
      <sharedItems containsBlank="1"/>
    </cacheField>
    <cacheField name="Material Classification" numFmtId="0">
      <sharedItems containsBlank="1"/>
    </cacheField>
    <cacheField name="Meteorización" numFmtId="0">
      <sharedItems containsBlank="1" count="5">
        <s v="W4"/>
        <s v="W3"/>
        <s v="W2"/>
        <s v="W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lor" refreshedDate="45860.492215740742" createdVersion="7" refreshedVersion="7" minRefreshableVersion="3" recordCount="1017">
  <cacheSource type="worksheet">
    <worksheetSource ref="A1:W1018" sheet="TALADROS_ESD"/>
  </cacheSource>
  <cacheFields count="23">
    <cacheField name="DDHH" numFmtId="0">
      <sharedItems/>
    </cacheField>
    <cacheField name="LITOMOD_01/07_FLAG" numFmtId="0">
      <sharedItems containsString="0" containsBlank="1" containsNumber="1" containsInteger="1" minValue="10" maxValue="60"/>
    </cacheField>
    <cacheField name="Lithology (Quimica SGS)" numFmtId="0">
      <sharedItems containsString="0" containsBlank="1" containsNumber="1" containsInteger="1" minValue="10" maxValue="70" count="9">
        <n v="60"/>
        <n v="40"/>
        <n v="50"/>
        <n v="30"/>
        <n v="10"/>
        <n v="20"/>
        <m/>
        <n v="70"/>
        <n v="11"/>
      </sharedItems>
    </cacheField>
    <cacheField name="From (m)" numFmtId="0">
      <sharedItems containsString="0" containsBlank="1" containsNumber="1" minValue="0" maxValue="79.08"/>
    </cacheField>
    <cacheField name="To (m)" numFmtId="0">
      <sharedItems containsString="0" containsBlank="1" containsNumber="1" minValue="0.5" maxValue="80.510000000000005"/>
    </cacheField>
    <cacheField name="LONGITUD (m)" numFmtId="0">
      <sharedItems containsString="0" containsBlank="1" containsNumber="1" minValue="0.10000000000000142" maxValue="2.7699999999999996"/>
    </cacheField>
    <cacheField name="Longitud recuperada (m)" numFmtId="0">
      <sharedItems containsString="0" containsBlank="1" containsNumber="1" minValue="0" maxValue="2.4"/>
    </cacheField>
    <cacheField name="TCR (%)" numFmtId="2">
      <sharedItems containsString="0" containsBlank="1" containsNumber="1" minValue="0" maxValue="152" count="417">
        <n v="98"/>
        <n v="86"/>
        <n v="60"/>
        <n v="57.999999999999993"/>
        <n v="80"/>
        <n v="76"/>
        <n v="84"/>
        <n v="38"/>
        <n v="72"/>
        <n v="78"/>
        <n v="70"/>
        <n v="46"/>
        <n v="92"/>
        <n v="90"/>
        <n v="94"/>
        <n v="82"/>
        <n v="54"/>
        <n v="64"/>
        <n v="44"/>
        <n v="74"/>
        <n v="68"/>
        <n v="56.000000000000007"/>
        <n v="66"/>
        <n v="62"/>
        <n v="26"/>
        <n v="22"/>
        <n v="28.000000000000004"/>
        <n v="34"/>
        <n v="88"/>
        <n v="100"/>
        <n v="100.00000000000013"/>
        <n v="87.142857142856784"/>
        <n v="91.48936170212788"/>
        <n v="79.611650485436797"/>
        <n v="96"/>
        <n v="94.594594594594781"/>
        <n v="88.749999999999915"/>
        <n v="98.666666666666671"/>
        <n v="92.857142857142478"/>
        <n v="88.571428571429109"/>
        <n v="81.666666666666472"/>
        <n v="74.999999999999829"/>
        <n v="152"/>
        <n v="51.111111111110787"/>
        <n v="95.000000000000341"/>
        <n v="78.333333333333144"/>
        <n v="71.428571428571857"/>
        <n v="50"/>
        <n v="52"/>
        <n v="48"/>
        <n v="78.181818181817576"/>
        <n v="96.363636363636857"/>
        <n v="99.999999999999588"/>
        <n v="97"/>
        <n v="92.727272727273217"/>
        <n v="84.999999999999801"/>
        <n v="40"/>
        <n v="30"/>
        <n v="42"/>
        <n v="20"/>
        <n v="32"/>
        <n v="0"/>
        <n v="36"/>
        <n v="24"/>
        <n v="84.000000000000014"/>
        <n v="88.000000000000014"/>
        <n v="86.000000000000014"/>
        <n v="14.000000000000002"/>
        <n v="12"/>
        <n v="16"/>
        <n v="10"/>
        <n v="88.709677419354833"/>
        <n v="85.714285714285779"/>
        <n v="102.50000000000001"/>
        <n v="40.38461538461538"/>
        <n v="41.999999999999957"/>
        <n v="77.777777777777914"/>
        <n v="58.000000000000007"/>
        <m/>
        <n v="64.999999999999943"/>
        <n v="61.538461538461512"/>
        <n v="75.00000000000027"/>
        <n v="79.999999999999574"/>
        <n v="60.000000000000099"/>
        <n v="64.444444444444287"/>
        <n v="33.333333333333385"/>
        <n v="82.499999999999929"/>
        <n v="71.111111111110944"/>
        <n v="40.000000000000021"/>
        <n v="60.000000000000206"/>
        <n v="53.333333333333208"/>
        <n v="51"/>
        <n v="90.769230769230717"/>
        <n v="75.000000000000099"/>
        <n v="67.096774193548356"/>
        <n v="74.374999999999929"/>
        <n v="84.285714285714391"/>
        <n v="83.478260869565318"/>
        <n v="76.874999999999929"/>
        <n v="64.571428571428569"/>
        <n v="74.400000000000006"/>
        <n v="87.894736842105331"/>
        <n v="85.624999999999929"/>
        <n v="95.789473684210961"/>
        <n v="84.666666666666671"/>
        <n v="88.571428571428214"/>
        <n v="75.294117647059011"/>
        <n v="77.692307692307438"/>
        <n v="76.153846153846317"/>
        <n v="72.222222222222342"/>
        <n v="69.999999999999901"/>
        <n v="72.17391304347835"/>
        <n v="64.615384615384755"/>
        <n v="29.999999999999876"/>
        <n v="32.85714285714306"/>
        <n v="75.555555555555671"/>
        <n v="64.999999999999844"/>
        <n v="48.571428571428378"/>
        <n v="67.142857142857551"/>
        <n v="76.363636363635763"/>
        <n v="66.153846153846303"/>
        <n v="51.428571428571736"/>
        <n v="13.333333333333302"/>
        <n v="67.142857142856869"/>
        <n v="69.999999999999844"/>
        <n v="87.058823529412336"/>
        <n v="56.842105263157727"/>
        <n v="16.363636363636342"/>
        <n v="92.307692307692506"/>
        <n v="27.272727272727238"/>
        <n v="89"/>
        <n v="64.179104477611787"/>
        <n v="55.714285714285495"/>
        <n v="100.00000000000094"/>
        <n v="65.263157894737134"/>
        <n v="73.636363636363072"/>
        <n v="50.000000000000469"/>
        <n v="57.64705882352883"/>
        <n v="65.000000000000611"/>
        <n v="67.333333333333329"/>
        <n v="82.580645161290477"/>
        <n v="96.747967479674486"/>
        <n v="89.947089947089921"/>
        <n v="77.333333333333329"/>
        <n v="69.333333333333343"/>
        <n v="72.000000000000014"/>
        <n v="67"/>
        <n v="68.181818181818201"/>
        <n v="59.999999999999943"/>
        <n v="56.250000000000014"/>
        <n v="61.111111111111093"/>
        <n v="82.539682539682559"/>
        <n v="73.684210526315823"/>
        <n v="45.555555555555536"/>
        <n v="64.444444444444414"/>
        <n v="50.000000000000178"/>
        <n v="68.333333333333172"/>
        <n v="71.111111111111228"/>
        <n v="71.176470588235247"/>
        <n v="70.000000000000071"/>
        <n v="66.666666666666686"/>
        <n v="66.666666666666657"/>
        <n v="90.983606557377001"/>
        <n v="63.020833333333393"/>
        <n v="68.644067796609988"/>
        <n v="80.555555555555685"/>
        <n v="79"/>
        <n v="92.746113989637323"/>
        <n v="66.666666666666501"/>
        <n v="100.00000000000009"/>
        <n v="93.3333333333334"/>
        <n v="88.695652173912876"/>
        <n v="46.153846153846189"/>
        <n v="96.153846153846231"/>
        <n v="78.571428571428243"/>
        <n v="71.666666666666501"/>
        <n v="77.14285714285684"/>
        <n v="61.111111111111214"/>
        <n v="57.777777777777871"/>
        <n v="70.000000000000256"/>
        <n v="58.461538461537955"/>
        <n v="28.571428571428747"/>
        <n v="45.000000000000156"/>
        <n v="74.999999999999602"/>
        <n v="74.666666666666671"/>
        <n v="65.555555555555657"/>
        <n v="46.666666666666565"/>
        <n v="45.882352941176393"/>
        <n v="49.090909090909349"/>
        <n v="57.142857142856919"/>
        <n v="52.173913043478329"/>
        <n v="47.79411764705884"/>
        <n v="71.428571428571146"/>
        <n v="68.888888888888999"/>
        <n v="72.500000000000256"/>
        <n v="51.428571428571566"/>
        <n v="99.999999999998579"/>
        <n v="67.500000000000256"/>
        <n v="58.74999999999968"/>
        <n v="66.666666666666913"/>
        <n v="58.666666666666664"/>
        <n v="73.076923076922824"/>
        <n v="83.809523809524038"/>
        <n v="77"/>
        <n v="59.999999999999822"/>
        <n v="70.833333333333158"/>
        <n v="74.285714285713993"/>
        <n v="72.500000000000682"/>
        <n v="51.086956521739033"/>
        <n v="81.666666666666671"/>
        <n v="73.333333333333343"/>
        <n v="78.333333333333314"/>
        <n v="74.285714285714292"/>
        <n v="103.07692307692309"/>
        <n v="94.444444444444457"/>
        <n v="46.153846153846153"/>
        <n v="37.777777777777764"/>
        <n v="34.285714285714278"/>
        <n v="73"/>
        <n v="62.666666666666657"/>
        <n v="19.999999999999993"/>
        <n v="58.235294117647086"/>
        <n v="72.2222222222222"/>
        <n v="74.444444444444571"/>
        <n v="49.999999999999957"/>
        <n v="63.333333333333186"/>
        <n v="51.42857142857121"/>
        <n v="55.000000000000192"/>
        <n v="54.545454545454476"/>
        <n v="65.882352941176364"/>
        <n v="60.000000000000362"/>
        <n v="54.999999999999702"/>
        <n v="29.523809523809501"/>
        <n v="18.571428571428591"/>
        <n v="65.454545454545368"/>
        <n v="36.666666666666579"/>
        <n v="65.71428571428612"/>
        <n v="62.50000000000022"/>
        <n v="59.999999999999673"/>
        <n v="73.84615384615401"/>
        <n v="61.818181818181742"/>
        <n v="56.666666666666529"/>
        <n v="92.500000000000327"/>
        <n v="64.6153846153844"/>
        <n v="65.714285714285779"/>
        <n v="69.999999999999829"/>
        <n v="43.333333333333748"/>
        <n v="68.421052631578746"/>
        <n v="58.823529411765094"/>
        <n v="69.999999999999631"/>
        <n v="41.538461538461632"/>
        <n v="72.142857142857224"/>
        <n v="66.249999999999659"/>
        <n v="68.421052631579002"/>
        <n v="69"/>
        <n v="62.857142857142598"/>
        <n v="60.833333333333186"/>
        <n v="72.50000000000027"/>
        <n v="63.749999999999659"/>
        <n v="73.684210526315837"/>
        <n v="74.000000000000014"/>
        <n v="64.166666666666899"/>
        <n v="31.666666666666593"/>
        <n v="100.0000000000006"/>
        <n v="75.555555555555088"/>
        <n v="47.272727272727515"/>
        <n v="54.285714285714072"/>
        <n v="58.571428571428932"/>
        <n v="34.666666666666671"/>
        <n v="73.8461538461532"/>
        <n v="56.923076923077041"/>
        <n v="83.157894736841868"/>
        <n v="75"/>
        <n v="100.00000000000213"/>
        <n v="29.090909090908866"/>
        <n v="80.5"/>
        <n v="55.714285714285857"/>
        <n v="94.73684210526288"/>
        <n v="96.25"/>
        <n v="56.363636363636374"/>
        <n v="77.142857142857125"/>
        <n v="77.000000000000028"/>
        <n v="68.749999999999943"/>
        <n v="72.500000000000014"/>
        <n v="58.181818181818201"/>
        <n v="63.636363636363654"/>
        <n v="70.000000000000043"/>
        <n v="68.57142857142864"/>
        <n v="63.076923076923045"/>
        <n v="77.499999999999929"/>
        <n v="24.390243902439039"/>
        <n v="99.999999999999758"/>
        <n v="81.176470588235148"/>
        <n v="63.333333333333563"/>
        <n v="78.333333333333371"/>
        <n v="59.999999999999851"/>
        <n v="85.714285714285367"/>
        <n v="66.666666666666771"/>
        <n v="74.999999999999929"/>
        <n v="71.428571428571502"/>
        <n v="65.000000000000028"/>
        <n v="70.5"/>
        <n v="25.714285714285719"/>
        <n v="83.333333333333286"/>
        <n v="92.5"/>
        <n v="85.714285714285793"/>
        <n v="75.5"/>
        <n v="85.238095238095184"/>
        <n v="82.790697674418652"/>
        <n v="97.29729729729722"/>
        <n v="24.102564102564102"/>
        <n v="65.454545454545439"/>
        <n v="111.11111111111107"/>
        <n v="105.71428571428574"/>
        <n v="63.33333333333335"/>
        <n v="57.894736842105253"/>
        <n v="69.166666666666714"/>
        <n v="74.545454545454447"/>
        <n v="50.000000000000043"/>
        <n v="59.999999999999964"/>
        <n v="61.904761904761976"/>
        <n v="69.5"/>
        <n v="76.31578947368412"/>
        <n v="60.000000000000057"/>
        <n v="73.076923076923023"/>
        <n v="95"/>
        <n v="83.854166666666742"/>
        <n v="79.090909090908994"/>
        <n v="73.846153846153811"/>
        <n v="77.500000000000043"/>
        <n v="75.129533678756488"/>
        <n v="19.354838709677445"/>
        <n v="86.642599277978348"/>
        <n v="91"/>
        <n v="95.901639344262378"/>
        <n v="91.584158415841429"/>
        <n v="82.857142857142847"/>
        <n v="71.428571428571431"/>
        <n v="78.571428571428555"/>
        <n v="65.714285714285751"/>
        <n v="62.499999999999943"/>
        <n v="76.250000000000014"/>
        <n v="58.888888888888872"/>
        <n v="61.428571428571409"/>
        <n v="20.769230769230788"/>
        <n v="72.857142857142847"/>
        <n v="74.444444444444429"/>
        <n v="90.400000000000119"/>
        <n v="88.387096774193523"/>
        <n v="90.000000000000057"/>
        <n v="71"/>
        <n v="77.857142857142719"/>
        <n v="67.692307692307836"/>
        <n v="62.500000000000036"/>
        <n v="24.705882352941131"/>
        <n v="54.999999999999872"/>
        <n v="76.36363636363626"/>
        <n v="63"/>
        <n v="70.909090909090821"/>
        <n v="82.941176470588445"/>
        <n v="73.333333333333158"/>
        <n v="70.000000000000156"/>
        <n v="89.5"/>
        <n v="81.818181818181884"/>
        <n v="74.545454545454533"/>
        <n v="61"/>
        <n v="72.142857142857153"/>
        <n v="72.222222222222271"/>
        <n v="73.125"/>
        <n v="70.399999999999991"/>
        <n v="86.315789473684191"/>
        <n v="71.428571428571402"/>
        <n v="69.999999999999972"/>
        <n v="85.714285714285694"/>
        <n v="74.193548387096726"/>
        <n v="74.736842105263207"/>
        <n v="74.117647058823408"/>
        <n v="72.857142857142932"/>
        <n v="68.235294117647086"/>
        <n v="70.555555555555529"/>
        <n v="77.692307692307651"/>
        <n v="93.750000000000128"/>
        <n v="93.043478260869392"/>
        <n v="91.42857142857136"/>
        <n v="87.500000000000313"/>
        <n v="76.842105263157947"/>
        <n v="87.407407407407305"/>
        <n v="74.761904761904717"/>
        <n v="78.947368421052687"/>
        <n v="84.285714285714292"/>
        <n v="79.999999999999986"/>
        <n v="77.142857142857181"/>
        <n v="79.285714285714263"/>
        <n v="74.285714285714263"/>
        <n v="78.571428571428655"/>
        <n v="71.111111111111086"/>
        <n v="69.999999999999986"/>
        <n v="76.000000000000028"/>
        <n v="81.333333333333329"/>
        <n v="91.874999999999915"/>
        <n v="91.304347826087067"/>
        <n v="85.45454545454561"/>
        <n v="82.222222222221703"/>
        <n v="90.000000000000085"/>
        <n v="94.999999999999915"/>
        <n v="39.166666666666686"/>
        <n v="67.499999999999943"/>
        <n v="47.058823529411683"/>
        <n v="72.307692307692463"/>
        <n v="63.333333333333172"/>
        <n v="74.545454545454675"/>
        <n v="69.411764705882234"/>
        <n v="59.166666666666877"/>
        <n v="64.615384615384059"/>
        <n v="77.5"/>
        <n v="55.000000000000007"/>
        <n v="78.666666666666657"/>
      </sharedItems>
    </cacheField>
    <cacheField name="RQD (%)" numFmtId="0">
      <sharedItems containsString="0" containsBlank="1" containsNumber="1" minValue="0" maxValue="100"/>
    </cacheField>
    <cacheField name="RNG RQD" numFmtId="0">
      <sharedItems containsBlank="1"/>
    </cacheField>
    <cacheField name="Fracturas Totales " numFmtId="0">
      <sharedItems containsString="0" containsBlank="1" containsNumber="1" minValue="0" maxValue="30"/>
    </cacheField>
    <cacheField name="Espaciamiento (mm)" numFmtId="0">
      <sharedItems containsString="0" containsBlank="1" containsNumber="1" minValue="0" maxValue="665"/>
    </cacheField>
    <cacheField name="RNG ESP" numFmtId="0">
      <sharedItems containsBlank="1"/>
    </cacheField>
    <cacheField name="FRECUENCIA DE FRACTURAS" numFmtId="1">
      <sharedItems containsSemiMixedTypes="0" containsString="0" containsNumber="1" minValue="0" maxValue="200"/>
    </cacheField>
    <cacheField name="Suma de Condiciones Juntas" numFmtId="0">
      <sharedItems containsString="0" containsBlank="1" containsNumber="1" containsInteger="1" minValue="0" maxValue="21"/>
    </cacheField>
    <cacheField name="RNG JC89" numFmtId="0">
      <sharedItems containsBlank="1"/>
    </cacheField>
    <cacheField name="Ratio89_Resistencia" numFmtId="0">
      <sharedItems containsString="0" containsBlank="1" containsNumber="1" containsInteger="1" minValue="0" maxValue="12"/>
    </cacheField>
    <cacheField name="RMR76" numFmtId="0">
      <sharedItems containsString="0" containsBlank="1" containsNumber="1" containsInteger="1" minValue="13" maxValue="74"/>
    </cacheField>
    <cacheField name="RMR89" numFmtId="0">
      <sharedItems containsString="0" containsBlank="1" containsNumber="1" containsInteger="1" minValue="15" maxValue="75"/>
    </cacheField>
    <cacheField name="RNG RMR89" numFmtId="0">
      <sharedItems containsBlank="1"/>
    </cacheField>
    <cacheField name="Material Classification" numFmtId="0">
      <sharedItems containsBlank="1"/>
    </cacheField>
    <cacheField name="Meteorización" numFmtId="0">
      <sharedItems containsBlank="1"/>
    </cacheField>
    <cacheField name="CATEG_MET" numFmtId="0">
      <sharedItems containsString="0" containsBlank="1" containsNumber="1" containsInteger="1" minValue="10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avid Cachay" refreshedDate="45873.545947569444" createdVersion="6" refreshedVersion="6" minRefreshableVersion="3" recordCount="1017">
  <cacheSource type="worksheet">
    <worksheetSource ref="A1:AE1018" sheet="TALADROS_COD"/>
  </cacheSource>
  <cacheFields count="31">
    <cacheField name="DDHH" numFmtId="0">
      <sharedItems count="17">
        <s v="GEOTEC-01"/>
        <s v="GEOTEC-02"/>
        <s v="GEOTEC-03"/>
        <s v="PZ-BS-01"/>
        <s v="PZ-BS-03"/>
        <s v="P24-01"/>
        <s v="P24-02"/>
        <s v="P24-03"/>
        <s v="GEOTEC-04"/>
        <s v="PPN-BS-DD01"/>
        <s v="PPN-BS-DD02"/>
        <s v="PPN-BS-DD03"/>
        <s v="PPN-BS-DD04"/>
        <s v="PPN-BS-DD05"/>
        <s v="PPN-BS-DD06"/>
        <s v="PPN-BS-DD07"/>
        <s v="PPN-BS-DD08"/>
      </sharedItems>
    </cacheField>
    <cacheField name="LITOMOD_01/07" numFmtId="0">
      <sharedItems containsString="0" containsBlank="1" containsNumber="1" containsInteger="1" minValue="10" maxValue="60"/>
    </cacheField>
    <cacheField name="LIT_SGS" numFmtId="0">
      <sharedItems containsSemiMixedTypes="0" containsString="0" containsNumber="1" containsInteger="1" minValue="0" maxValue="70" count="9">
        <n v="60"/>
        <n v="40"/>
        <n v="50"/>
        <n v="30"/>
        <n v="10"/>
        <n v="20"/>
        <n v="0"/>
        <n v="70"/>
        <n v="11"/>
      </sharedItems>
    </cacheField>
    <cacheField name="From (m)" numFmtId="0">
      <sharedItems containsSemiMixedTypes="0" containsString="0" containsNumber="1" minValue="0" maxValue="79.08"/>
    </cacheField>
    <cacheField name="To (m)" numFmtId="0">
      <sharedItems containsSemiMixedTypes="0" containsString="0" containsNumber="1" minValue="0.3" maxValue="80.510000000000005"/>
    </cacheField>
    <cacheField name="PROFUNDIDAD (m)" numFmtId="0">
      <sharedItems containsSemiMixedTypes="0" containsString="0" containsNumber="1" minValue="0.15" maxValue="79.564999999999998"/>
    </cacheField>
    <cacheField name="Diferencia" numFmtId="0">
      <sharedItems containsSemiMixedTypes="0" containsString="0" containsNumber="1" minValue="0.5" maxValue="0.5"/>
    </cacheField>
    <cacheField name="RQD (%)" numFmtId="0">
      <sharedItems containsSemiMixedTypes="0" containsString="0" containsNumber="1" minValue="0" maxValue="100"/>
    </cacheField>
    <cacheField name="RN RQD" numFmtId="0">
      <sharedItems/>
    </cacheField>
    <cacheField name="Fracturas Totales " numFmtId="0">
      <sharedItems containsString="0" containsBlank="1" containsNumber="1" minValue="0" maxValue="30"/>
    </cacheField>
    <cacheField name="Espaciamiento (mm)" numFmtId="0">
      <sharedItems containsString="0" containsBlank="1" containsNumber="1" minValue="0" maxValue="665"/>
    </cacheField>
    <cacheField name="Suma de Condiciones Juntas" numFmtId="0">
      <sharedItems containsString="0" containsBlank="1" containsNumber="1" containsInteger="1" minValue="0" maxValue="21"/>
    </cacheField>
    <cacheField name="Ratio89_Resistencia" numFmtId="0">
      <sharedItems containsString="0" containsBlank="1" containsNumber="1" containsInteger="1" minValue="0" maxValue="12"/>
    </cacheField>
    <cacheField name="RMR76" numFmtId="0">
      <sharedItems containsString="0" containsBlank="1" containsNumber="1" containsInteger="1" minValue="13" maxValue="74"/>
    </cacheField>
    <cacheField name="RMR89" numFmtId="0">
      <sharedItems containsString="0" containsBlank="1" containsNumber="1" containsInteger="1" minValue="15" maxValue="75"/>
    </cacheField>
    <cacheField name="RN RMR89" numFmtId="0">
      <sharedItems containsBlank="1"/>
    </cacheField>
    <cacheField name="Material Classification" numFmtId="0">
      <sharedItems containsBlank="1"/>
    </cacheField>
    <cacheField name="RN RMR892" numFmtId="0">
      <sharedItems containsBlank="1"/>
    </cacheField>
    <cacheField name="RN RQD2" numFmtId="0">
      <sharedItems/>
    </cacheField>
    <cacheField name="CATEG_RESIS" numFmtId="0">
      <sharedItems containsString="0" containsBlank="1" containsNumber="1" containsInteger="1" minValue="800" maxValue="1300"/>
    </cacheField>
    <cacheField name="CATEG_RMR89" numFmtId="0">
      <sharedItems containsString="0" containsBlank="1" containsNumber="1" containsInteger="1" minValue="100" maxValue="700"/>
    </cacheField>
    <cacheField name="CATEG_RQD" numFmtId="0">
      <sharedItems containsSemiMixedTypes="0" containsString="0" containsNumber="1" containsInteger="1" minValue="10" maxValue="50"/>
    </cacheField>
    <cacheField name="Fe2O3 RNG" numFmtId="0">
      <sharedItems containsBlank="1"/>
    </cacheField>
    <cacheField name="SiO2 RNG" numFmtId="0">
      <sharedItems containsBlank="1"/>
    </cacheField>
    <cacheField name="MgO RNG" numFmtId="0">
      <sharedItems containsBlank="1"/>
    </cacheField>
    <cacheField name="CATEGORIA FE2O3" numFmtId="0">
      <sharedItems containsString="0" containsBlank="1" containsNumber="1" containsInteger="1" minValue="10" maxValue="80"/>
    </cacheField>
    <cacheField name="CATEGORIA SIO2" numFmtId="0">
      <sharedItems containsString="0" containsBlank="1" containsNumber="1" containsInteger="1" minValue="10" maxValue="100"/>
    </cacheField>
    <cacheField name="CATEGORIA MGO" numFmtId="0">
      <sharedItems containsString="0" containsBlank="1" containsNumber="1" containsInteger="1" minValue="10" maxValue="40"/>
    </cacheField>
    <cacheField name="FE2O3" numFmtId="0">
      <sharedItems containsString="0" containsBlank="1" containsNumber="1" minValue="0" maxValue="76.64"/>
    </cacheField>
    <cacheField name="SIO2" numFmtId="0">
      <sharedItems containsString="0" containsBlank="1" containsNumber="1" minValue="0" maxValue="92.2"/>
    </cacheField>
    <cacheField name="MGO" numFmtId="0">
      <sharedItems containsString="0" containsBlank="1" containsNumber="1" minValue="0" maxValue="3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David Cachay" refreshedDate="45885.437416666668" createdVersion="6" refreshedVersion="6" minRefreshableVersion="3" recordCount="982">
  <cacheSource type="worksheet">
    <worksheetSource ref="A1:W983" sheet="ESD_MOD_16_08"/>
  </cacheSource>
  <cacheFields count="23">
    <cacheField name="DDHH" numFmtId="0">
      <sharedItems count="14">
        <s v="GEOTEC-01"/>
        <s v="GEOTEC-02"/>
        <s v="GEOTEC-03"/>
        <s v="PZ-BS-01"/>
        <s v="PZ-BS-03"/>
        <s v="GEOTEC-04"/>
        <s v="PPN-BS-DD01"/>
        <s v="PPN-BS-DD02"/>
        <s v="PPN-BS-DD03"/>
        <s v="PPN-BS-DD04"/>
        <s v="PPN-BS-DD05"/>
        <s v="PPN-BS-DD06"/>
        <s v="PPN-BS-DD07"/>
        <s v="PPN-BS-DD08"/>
      </sharedItems>
    </cacheField>
    <cacheField name="LITOMOD_01/07_FLAG" numFmtId="0">
      <sharedItems containsString="0" containsBlank="1" containsNumber="1" containsInteger="1" minValue="10" maxValue="60"/>
    </cacheField>
    <cacheField name="Lithology (Quimica SGS)" numFmtId="0">
      <sharedItems containsSemiMixedTypes="0" containsString="0" containsNumber="1" containsInteger="1" minValue="10" maxValue="70" count="8">
        <n v="60"/>
        <n v="40"/>
        <n v="50"/>
        <n v="30"/>
        <n v="10"/>
        <n v="20"/>
        <n v="70"/>
        <n v="11"/>
      </sharedItems>
    </cacheField>
    <cacheField name="From (m)" numFmtId="0">
      <sharedItems containsSemiMixedTypes="0" containsString="0" containsNumber="1" minValue="0" maxValue="79.08"/>
    </cacheField>
    <cacheField name="To (m)" numFmtId="0">
      <sharedItems containsSemiMixedTypes="0" containsString="0" containsNumber="1" minValue="0.5" maxValue="80.510000000000005"/>
    </cacheField>
    <cacheField name="LONGITUD (m)" numFmtId="0">
      <sharedItems containsSemiMixedTypes="0" containsString="0" containsNumber="1" minValue="0.10000000000000142" maxValue="2.7699999999999996"/>
    </cacheField>
    <cacheField name="Longitud recuperada (m)" numFmtId="0">
      <sharedItems containsString="0" containsBlank="1" containsNumber="1" minValue="0" maxValue="2.4"/>
    </cacheField>
    <cacheField name="TCR (%)" numFmtId="0">
      <sharedItems containsSemiMixedTypes="0" containsString="0" containsNumber="1" minValue="0" maxValue="152"/>
    </cacheField>
    <cacheField name="RQD (%)" numFmtId="0">
      <sharedItems containsSemiMixedTypes="0" containsString="0" containsNumber="1" minValue="0" maxValue="100"/>
    </cacheField>
    <cacheField name="RNG RQD" numFmtId="0">
      <sharedItems/>
    </cacheField>
    <cacheField name="Fracturas Totales " numFmtId="0">
      <sharedItems containsString="0" containsBlank="1" containsNumber="1" minValue="0" maxValue="30"/>
    </cacheField>
    <cacheField name="Espaciamiento (mm)" numFmtId="0">
      <sharedItems containsString="0" containsBlank="1" containsNumber="1" minValue="0" maxValue="665"/>
    </cacheField>
    <cacheField name="RNG ESP" numFmtId="0">
      <sharedItems/>
    </cacheField>
    <cacheField name="FRECUENCIA DE FRACTURAS" numFmtId="0">
      <sharedItems containsSemiMixedTypes="0" containsString="0" containsNumber="1" minValue="0" maxValue="200"/>
    </cacheField>
    <cacheField name="Suma de Condiciones Juntas" numFmtId="0">
      <sharedItems containsString="0" containsBlank="1" containsNumber="1" containsInteger="1" minValue="0" maxValue="21"/>
    </cacheField>
    <cacheField name="RNG JC89" numFmtId="0">
      <sharedItems/>
    </cacheField>
    <cacheField name="Ratio89_Resistencia" numFmtId="0">
      <sharedItems containsSemiMixedTypes="0" containsString="0" containsNumber="1" containsInteger="1" minValue="0" maxValue="12"/>
    </cacheField>
    <cacheField name="RMR76" numFmtId="0">
      <sharedItems containsString="0" containsBlank="1" containsNumber="1" containsInteger="1" minValue="13" maxValue="74"/>
    </cacheField>
    <cacheField name="RMR89" numFmtId="0">
      <sharedItems containsString="0" containsBlank="1" containsNumber="1" containsInteger="1" minValue="15" maxValue="75"/>
    </cacheField>
    <cacheField name="RNG RMR89" numFmtId="0">
      <sharedItems containsBlank="1"/>
    </cacheField>
    <cacheField name="Material Classification" numFmtId="0">
      <sharedItems count="6">
        <s v="R0"/>
        <s v="R3"/>
        <s v="R4"/>
        <s v="R2"/>
        <s v="R1"/>
        <s v="R5"/>
      </sharedItems>
    </cacheField>
    <cacheField name="Meteorización" numFmtId="0">
      <sharedItems containsBlank="1"/>
    </cacheField>
    <cacheField name="CATEG_MET" numFmtId="0">
      <sharedItems containsString="0" containsBlank="1" containsNumber="1" containsInteger="1" minValue="10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7">
  <r>
    <s v="GEOTEC-01"/>
    <n v="60"/>
    <x v="0"/>
    <n v="0"/>
    <n v="0.5"/>
    <n v="0.5"/>
    <n v="0.49"/>
    <n v="98"/>
    <n v="0"/>
    <s v="0%-25%"/>
    <m/>
    <n v="0"/>
    <s v="0mm-60 mm"/>
    <n v="0"/>
    <n v="0"/>
    <s v="0-10"/>
    <n v="0"/>
    <n v="15"/>
    <n v="15"/>
    <s v="0-20"/>
    <s v="R0"/>
    <x v="0"/>
  </r>
  <r>
    <s v="GEOTEC-01"/>
    <n v="60"/>
    <x v="0"/>
    <n v="0.5"/>
    <n v="1"/>
    <n v="0.5"/>
    <n v="0.49"/>
    <n v="98"/>
    <n v="0"/>
    <s v="0%-25%"/>
    <m/>
    <n v="0"/>
    <s v="0mm-60 mm"/>
    <n v="0"/>
    <n v="0"/>
    <s v="0-10"/>
    <n v="0"/>
    <n v="15"/>
    <n v="15"/>
    <s v="0-20"/>
    <s v="R0"/>
    <x v="0"/>
  </r>
  <r>
    <s v="GEOTEC-01"/>
    <n v="60"/>
    <x v="0"/>
    <n v="1"/>
    <n v="1.5"/>
    <n v="0.5"/>
    <n v="0.43"/>
    <n v="86"/>
    <n v="0"/>
    <s v="0%-25%"/>
    <m/>
    <n v="0"/>
    <s v="0mm-60 mm"/>
    <n v="0"/>
    <n v="0"/>
    <s v="0-10"/>
    <n v="0"/>
    <n v="15"/>
    <n v="15"/>
    <s v="0-20"/>
    <s v="R0"/>
    <x v="0"/>
  </r>
  <r>
    <s v="GEOTEC-01"/>
    <n v="60"/>
    <x v="0"/>
    <n v="1.5"/>
    <n v="2"/>
    <n v="0.5"/>
    <n v="0.3"/>
    <n v="60"/>
    <n v="0"/>
    <s v="0%-25%"/>
    <m/>
    <n v="0"/>
    <s v="0mm-60 mm"/>
    <n v="0"/>
    <n v="0"/>
    <s v="0-10"/>
    <n v="0"/>
    <n v="15"/>
    <n v="15"/>
    <s v="0-20"/>
    <s v="R0"/>
    <x v="0"/>
  </r>
  <r>
    <s v="GEOTEC-01"/>
    <n v="40"/>
    <x v="0"/>
    <n v="2"/>
    <n v="2.5"/>
    <n v="0.5"/>
    <n v="0.28999999999999998"/>
    <n v="57.999999999999993"/>
    <n v="0"/>
    <s v="0%-25%"/>
    <m/>
    <n v="0"/>
    <s v="0mm-60 mm"/>
    <n v="0"/>
    <n v="0"/>
    <s v="0-10"/>
    <n v="0"/>
    <n v="15"/>
    <n v="15"/>
    <s v="0-20"/>
    <s v="R0"/>
    <x v="0"/>
  </r>
  <r>
    <s v="GEOTEC-01"/>
    <n v="40"/>
    <x v="0"/>
    <n v="2.5"/>
    <n v="3"/>
    <n v="0.5"/>
    <n v="0.4"/>
    <n v="80"/>
    <n v="0"/>
    <s v="0%-25%"/>
    <m/>
    <n v="0"/>
    <s v="0mm-60 mm"/>
    <n v="0"/>
    <n v="0"/>
    <s v="0-10"/>
    <n v="0"/>
    <n v="15"/>
    <n v="15"/>
    <s v="0-20"/>
    <s v="R0"/>
    <x v="0"/>
  </r>
  <r>
    <s v="GEOTEC-01"/>
    <n v="40"/>
    <x v="1"/>
    <n v="3"/>
    <n v="3.5"/>
    <n v="0.5"/>
    <n v="0.38"/>
    <n v="76"/>
    <n v="60"/>
    <s v="50%-75%"/>
    <n v="3"/>
    <n v="126.66666666666667"/>
    <s v="60mm-200 mm"/>
    <n v="7.8947368421052628"/>
    <n v="11"/>
    <s v="10-20"/>
    <n v="4"/>
    <n v="48"/>
    <n v="50"/>
    <s v="40-50"/>
    <s v="R3"/>
    <x v="1"/>
  </r>
  <r>
    <s v="GEOTEC-01"/>
    <n v="40"/>
    <x v="1"/>
    <n v="3.5"/>
    <n v="4"/>
    <n v="0.5"/>
    <n v="0.42"/>
    <n v="84"/>
    <n v="100"/>
    <s v="90%-100%"/>
    <n v="1"/>
    <n v="420"/>
    <s v="200mm-600 mm"/>
    <n v="2.3809523809523809"/>
    <n v="9"/>
    <s v="0-10"/>
    <n v="7"/>
    <n v="64"/>
    <n v="63"/>
    <s v="60-70"/>
    <s v="R4"/>
    <x v="1"/>
  </r>
  <r>
    <s v="GEOTEC-01"/>
    <n v="40"/>
    <x v="1"/>
    <n v="4"/>
    <n v="4.5"/>
    <n v="0.5"/>
    <n v="0.19"/>
    <n v="38"/>
    <n v="0"/>
    <s v="0%-25%"/>
    <n v="10"/>
    <n v="19"/>
    <s v="0mm-60 mm"/>
    <n v="52.631578947368425"/>
    <n v="2"/>
    <s v="0-10"/>
    <n v="4"/>
    <n v="22"/>
    <n v="25"/>
    <s v="20-30"/>
    <s v="R3"/>
    <x v="0"/>
  </r>
  <r>
    <s v="GEOTEC-01"/>
    <n v="50"/>
    <x v="2"/>
    <n v="4.5"/>
    <n v="5"/>
    <n v="0.5"/>
    <n v="0.36"/>
    <n v="72"/>
    <n v="60"/>
    <s v="50%-75%"/>
    <n v="2"/>
    <n v="180"/>
    <s v="60mm-200 mm"/>
    <n v="5.5555555555555554"/>
    <n v="8"/>
    <s v="0-10"/>
    <n v="0"/>
    <n v="43"/>
    <n v="44"/>
    <s v="40-50"/>
    <s v="R0"/>
    <x v="1"/>
  </r>
  <r>
    <s v="GEOTEC-01"/>
    <n v="50"/>
    <x v="2"/>
    <n v="5"/>
    <n v="5.5"/>
    <n v="0.5"/>
    <n v="0.39"/>
    <n v="78"/>
    <n v="26"/>
    <s v="25%-50%"/>
    <n v="5"/>
    <n v="78"/>
    <s v="60mm-200 mm"/>
    <n v="12.820512820512821"/>
    <n v="6"/>
    <s v="0-10"/>
    <n v="0"/>
    <n v="30"/>
    <n v="34"/>
    <s v="30-40"/>
    <s v="R0"/>
    <x v="1"/>
  </r>
  <r>
    <s v="GEOTEC-01"/>
    <n v="50"/>
    <x v="2"/>
    <n v="5.5"/>
    <n v="6"/>
    <n v="0.5"/>
    <n v="0.35"/>
    <n v="70"/>
    <n v="32"/>
    <s v="25%-50%"/>
    <n v="4"/>
    <n v="87.5"/>
    <s v="60mm-200 mm"/>
    <n v="11.428571428571429"/>
    <n v="8"/>
    <s v="0-10"/>
    <n v="0"/>
    <n v="33"/>
    <n v="37"/>
    <s v="30-40"/>
    <s v="R0"/>
    <x v="2"/>
  </r>
  <r>
    <s v="GEOTEC-01"/>
    <n v="50"/>
    <x v="2"/>
    <n v="6"/>
    <n v="6.5"/>
    <n v="0.5"/>
    <n v="0.23"/>
    <n v="46"/>
    <n v="0"/>
    <s v="0%-25%"/>
    <n v="15"/>
    <n v="15.333333333333334"/>
    <s v="0mm-60 mm"/>
    <n v="65.217391304347828"/>
    <n v="4"/>
    <s v="0-10"/>
    <n v="0"/>
    <n v="20"/>
    <n v="23"/>
    <s v="20-30"/>
    <s v="R0"/>
    <x v="0"/>
  </r>
  <r>
    <s v="GEOTEC-01"/>
    <n v="40"/>
    <x v="1"/>
    <n v="6.5"/>
    <n v="7"/>
    <n v="0.5"/>
    <n v="0.46"/>
    <n v="92"/>
    <n v="22"/>
    <s v="0%-25%"/>
    <n v="6"/>
    <n v="76.666666666666671"/>
    <s v="60mm-200 mm"/>
    <n v="13.043478260869565"/>
    <n v="8"/>
    <s v="0-10"/>
    <n v="0"/>
    <n v="31"/>
    <n v="35"/>
    <s v="30-40"/>
    <s v="R0"/>
    <x v="2"/>
  </r>
  <r>
    <s v="GEOTEC-01"/>
    <n v="40"/>
    <x v="1"/>
    <n v="7"/>
    <n v="7.5"/>
    <n v="0.5"/>
    <n v="0.43"/>
    <n v="86"/>
    <n v="42.000000000000007"/>
    <s v="25%-50%"/>
    <n v="5"/>
    <n v="86"/>
    <s v="60mm-200 mm"/>
    <n v="11.627906976744187"/>
    <n v="8"/>
    <s v="0-10"/>
    <n v="2"/>
    <n v="37"/>
    <n v="41"/>
    <s v="40-50"/>
    <s v="R2"/>
    <x v="1"/>
  </r>
  <r>
    <s v="GEOTEC-01"/>
    <n v="40"/>
    <x v="1"/>
    <n v="7.5"/>
    <n v="8"/>
    <n v="0.5"/>
    <n v="0.45"/>
    <n v="90"/>
    <n v="56.000000000000007"/>
    <s v="50%-75%"/>
    <n v="4"/>
    <n v="112.5"/>
    <s v="60mm-200 mm"/>
    <n v="8.8888888888888893"/>
    <n v="11"/>
    <s v="10-20"/>
    <n v="4"/>
    <n v="47"/>
    <n v="50"/>
    <s v="40-50"/>
    <s v="R3"/>
    <x v="2"/>
  </r>
  <r>
    <s v="GEOTEC-01"/>
    <n v="40"/>
    <x v="1"/>
    <n v="8"/>
    <n v="8.5"/>
    <n v="0.5"/>
    <n v="0.47"/>
    <n v="94"/>
    <n v="62"/>
    <s v="50%-75%"/>
    <n v="2"/>
    <n v="235"/>
    <s v="200mm-600 mm"/>
    <n v="4.2553191489361701"/>
    <n v="11"/>
    <s v="10-20"/>
    <n v="4"/>
    <n v="52"/>
    <n v="53"/>
    <s v="50-60"/>
    <s v="R3"/>
    <x v="2"/>
  </r>
  <r>
    <s v="GEOTEC-01"/>
    <n v="40"/>
    <x v="1"/>
    <n v="8.5"/>
    <n v="9"/>
    <n v="0.5"/>
    <n v="0.35"/>
    <n v="70"/>
    <n v="32"/>
    <s v="25%-50%"/>
    <n v="5"/>
    <n v="70"/>
    <s v="60mm-200 mm"/>
    <n v="14.285714285714285"/>
    <n v="6"/>
    <s v="0-10"/>
    <n v="2"/>
    <n v="32"/>
    <n v="36"/>
    <s v="30-40"/>
    <s v="R2"/>
    <x v="1"/>
  </r>
  <r>
    <s v="GEOTEC-01"/>
    <n v="50"/>
    <x v="1"/>
    <n v="9"/>
    <n v="9.5"/>
    <n v="0.5"/>
    <n v="0.41"/>
    <n v="82"/>
    <n v="42"/>
    <s v="25%-50%"/>
    <n v="4"/>
    <n v="102.5"/>
    <s v="60mm-200 mm"/>
    <n v="9.7560975609756095"/>
    <n v="11"/>
    <s v="10-20"/>
    <n v="4"/>
    <n v="42"/>
    <n v="46"/>
    <s v="40-50"/>
    <s v="R3"/>
    <x v="2"/>
  </r>
  <r>
    <s v="GEOTEC-01"/>
    <n v="50"/>
    <x v="1"/>
    <n v="9.5"/>
    <n v="10"/>
    <n v="0.5"/>
    <n v="0.43"/>
    <n v="86"/>
    <n v="50"/>
    <s v="25%-50%"/>
    <n v="4"/>
    <n v="107.5"/>
    <s v="60mm-200 mm"/>
    <n v="9.3023255813953494"/>
    <n v="17"/>
    <s v="10-20"/>
    <n v="4"/>
    <n v="49"/>
    <n v="53"/>
    <s v="50-60"/>
    <s v="R3"/>
    <x v="3"/>
  </r>
  <r>
    <s v="GEOTEC-01"/>
    <n v="50"/>
    <x v="2"/>
    <n v="10"/>
    <n v="10.5"/>
    <n v="0.5"/>
    <n v="0.28999999999999998"/>
    <n v="57.999999999999993"/>
    <n v="22"/>
    <s v="0%-25%"/>
    <n v="3"/>
    <n v="96.666666666666671"/>
    <s v="60mm-200 mm"/>
    <n v="10.344827586206897"/>
    <n v="7"/>
    <s v="0-10"/>
    <n v="1"/>
    <n v="31"/>
    <n v="35"/>
    <s v="30-40"/>
    <s v="R1"/>
    <x v="1"/>
  </r>
  <r>
    <s v="GEOTEC-01"/>
    <n v="40"/>
    <x v="2"/>
    <n v="10.5"/>
    <n v="11"/>
    <n v="0.5"/>
    <n v="0.27"/>
    <n v="54"/>
    <n v="0"/>
    <s v="0%-25%"/>
    <n v="13"/>
    <n v="20.76923076923077"/>
    <s v="0mm-60 mm"/>
    <n v="48.148148148148145"/>
    <n v="7"/>
    <s v="0-10"/>
    <n v="1"/>
    <n v="23"/>
    <n v="27"/>
    <s v="20-30"/>
    <s v="R1"/>
    <x v="1"/>
  </r>
  <r>
    <s v="GEOTEC-01"/>
    <n v="40"/>
    <x v="2"/>
    <n v="11"/>
    <n v="11.5"/>
    <n v="0.5"/>
    <n v="0.28999999999999998"/>
    <n v="57.999999999999993"/>
    <n v="0"/>
    <s v="0%-25%"/>
    <n v="10"/>
    <n v="29"/>
    <s v="0mm-60 mm"/>
    <n v="34.482758620689651"/>
    <n v="18"/>
    <s v="10-20"/>
    <n v="1"/>
    <n v="34"/>
    <n v="39"/>
    <s v="30-40"/>
    <s v="R1"/>
    <x v="2"/>
  </r>
  <r>
    <s v="GEOTEC-01"/>
    <n v="40"/>
    <x v="2"/>
    <n v="11.5"/>
    <n v="12"/>
    <n v="0.5"/>
    <n v="0.32"/>
    <n v="64"/>
    <n v="32"/>
    <s v="25%-50%"/>
    <n v="10"/>
    <n v="32"/>
    <s v="0mm-60 mm"/>
    <n v="31.25"/>
    <n v="18"/>
    <s v="10-20"/>
    <n v="4"/>
    <n v="44"/>
    <n v="49"/>
    <s v="40-50"/>
    <s v="R3"/>
    <x v="2"/>
  </r>
  <r>
    <s v="GEOTEC-01"/>
    <n v="40"/>
    <x v="1"/>
    <n v="12"/>
    <n v="12.5"/>
    <n v="0.5"/>
    <n v="0.22"/>
    <n v="44"/>
    <n v="38"/>
    <s v="25%-50%"/>
    <n v="5"/>
    <n v="44"/>
    <s v="0mm-60 mm"/>
    <n v="22.72727272727273"/>
    <n v="18"/>
    <s v="10-20"/>
    <n v="2"/>
    <n v="43"/>
    <n v="49"/>
    <s v="40-50"/>
    <s v="R2"/>
    <x v="2"/>
  </r>
  <r>
    <s v="GEOTEC-01"/>
    <n v="40"/>
    <x v="1"/>
    <n v="12.5"/>
    <n v="13"/>
    <n v="0.5"/>
    <n v="0.23"/>
    <n v="46"/>
    <n v="22"/>
    <s v="0%-25%"/>
    <n v="5"/>
    <n v="46"/>
    <s v="0mm-60 mm"/>
    <n v="21.739130434782609"/>
    <n v="17"/>
    <s v="10-20"/>
    <n v="1"/>
    <n v="37"/>
    <n v="44"/>
    <s v="40-50"/>
    <s v="R1"/>
    <x v="3"/>
  </r>
  <r>
    <s v="GEOTEC-01"/>
    <n v="40"/>
    <x v="1"/>
    <n v="13"/>
    <n v="13.5"/>
    <n v="0.5"/>
    <n v="0.22"/>
    <n v="44"/>
    <n v="24"/>
    <s v="0%-25%"/>
    <n v="3"/>
    <n v="73.333333333333329"/>
    <s v="60mm-200 mm"/>
    <n v="13.636363636363637"/>
    <n v="4"/>
    <s v="0-10"/>
    <n v="2"/>
    <n v="27"/>
    <n v="33"/>
    <s v="30-40"/>
    <s v="R2"/>
    <x v="0"/>
  </r>
  <r>
    <s v="GEOTEC-01"/>
    <n v="40"/>
    <x v="1"/>
    <n v="13.5"/>
    <n v="14"/>
    <n v="0.5"/>
    <n v="0.42"/>
    <n v="84"/>
    <n v="28.000000000000004"/>
    <s v="25%-50%"/>
    <n v="3"/>
    <n v="140"/>
    <s v="60mm-200 mm"/>
    <n v="7.1428571428571423"/>
    <n v="4"/>
    <s v="0-10"/>
    <n v="1"/>
    <n v="31"/>
    <n v="34"/>
    <s v="30-40"/>
    <s v="R1"/>
    <x v="0"/>
  </r>
  <r>
    <s v="GEOTEC-01"/>
    <n v="30"/>
    <x v="1"/>
    <n v="14"/>
    <n v="14.5"/>
    <n v="0.5"/>
    <n v="0.42"/>
    <n v="84"/>
    <n v="44"/>
    <s v="25%-50%"/>
    <n v="6"/>
    <n v="70"/>
    <s v="60mm-200 mm"/>
    <n v="14.285714285714285"/>
    <n v="15"/>
    <s v="10-20"/>
    <n v="1"/>
    <n v="41"/>
    <n v="46"/>
    <s v="40-50"/>
    <s v="R1"/>
    <x v="2"/>
  </r>
  <r>
    <s v="GEOTEC-01"/>
    <n v="30"/>
    <x v="1"/>
    <n v="14.5"/>
    <n v="15"/>
    <n v="0.5"/>
    <n v="0.37"/>
    <n v="74"/>
    <n v="40"/>
    <s v="25%-50%"/>
    <n v="4"/>
    <n v="92.5"/>
    <s v="60mm-200 mm"/>
    <n v="10.810810810810811"/>
    <n v="15"/>
    <s v="10-20"/>
    <n v="1"/>
    <n v="42"/>
    <n v="46"/>
    <s v="40-50"/>
    <s v="R1"/>
    <x v="2"/>
  </r>
  <r>
    <s v="GEOTEC-01"/>
    <n v="30"/>
    <x v="1"/>
    <n v="15"/>
    <n v="15.5"/>
    <n v="0.5"/>
    <n v="0.34"/>
    <n v="68"/>
    <n v="0"/>
    <s v="0%-25%"/>
    <n v="7"/>
    <n v="48.571428571428569"/>
    <s v="0mm-60 mm"/>
    <n v="20.588235294117649"/>
    <n v="11"/>
    <s v="10-20"/>
    <n v="4"/>
    <n v="30"/>
    <n v="36"/>
    <s v="30-40"/>
    <s v="R3"/>
    <x v="2"/>
  </r>
  <r>
    <s v="GEOTEC-01"/>
    <n v="30"/>
    <x v="1"/>
    <n v="15.5"/>
    <n v="16"/>
    <n v="0.5"/>
    <n v="0.49"/>
    <n v="98"/>
    <n v="54"/>
    <s v="50%-75%"/>
    <n v="6"/>
    <n v="81.666666666666671"/>
    <s v="60mm-200 mm"/>
    <n v="12.244897959183673"/>
    <n v="11"/>
    <s v="10-20"/>
    <n v="2"/>
    <n v="41"/>
    <n v="46"/>
    <s v="40-50"/>
    <s v="R2"/>
    <x v="1"/>
  </r>
  <r>
    <s v="GEOTEC-01"/>
    <n v="30"/>
    <x v="1"/>
    <n v="16"/>
    <n v="16.5"/>
    <n v="0.5"/>
    <n v="0.28000000000000003"/>
    <n v="56.000000000000007"/>
    <n v="24"/>
    <s v="0%-25%"/>
    <n v="3"/>
    <n v="93.333333333333329"/>
    <s v="60mm-200 mm"/>
    <n v="10.714285714285715"/>
    <n v="8"/>
    <s v="0-10"/>
    <n v="4"/>
    <n v="35"/>
    <n v="39"/>
    <s v="30-40"/>
    <s v="R3"/>
    <x v="1"/>
  </r>
  <r>
    <s v="GEOTEC-01"/>
    <n v="30"/>
    <x v="1"/>
    <n v="16.5"/>
    <n v="17"/>
    <n v="0.5"/>
    <n v="0.33"/>
    <n v="66"/>
    <n v="0"/>
    <s v="0%-25%"/>
    <n v="6"/>
    <n v="55"/>
    <s v="0mm-60 mm"/>
    <n v="18.181818181818183"/>
    <n v="7"/>
    <s v="0-10"/>
    <n v="1"/>
    <n v="23"/>
    <n v="29"/>
    <s v="20-30"/>
    <s v="R1"/>
    <x v="1"/>
  </r>
  <r>
    <s v="GEOTEC-01"/>
    <n v="30"/>
    <x v="1"/>
    <n v="17"/>
    <n v="17.5"/>
    <n v="0.5"/>
    <n v="0.19"/>
    <n v="38"/>
    <n v="0"/>
    <s v="0%-25%"/>
    <n v="10"/>
    <n v="19"/>
    <s v="0mm-60 mm"/>
    <n v="52.631578947368425"/>
    <n v="6"/>
    <s v="0-10"/>
    <n v="1"/>
    <n v="22"/>
    <n v="26"/>
    <s v="20-30"/>
    <s v="R1"/>
    <x v="1"/>
  </r>
  <r>
    <s v="GEOTEC-01"/>
    <n v="30"/>
    <x v="3"/>
    <n v="17.5"/>
    <n v="18"/>
    <n v="0.5"/>
    <n v="0.31"/>
    <n v="62"/>
    <n v="0"/>
    <s v="0%-25%"/>
    <n v="6"/>
    <n v="51.666666666666664"/>
    <s v="0mm-60 mm"/>
    <n v="19.35483870967742"/>
    <n v="6"/>
    <s v="0-10"/>
    <n v="1"/>
    <n v="21"/>
    <n v="23"/>
    <s v="20-30"/>
    <s v="R1"/>
    <x v="1"/>
  </r>
  <r>
    <s v="GEOTEC-01"/>
    <n v="30"/>
    <x v="3"/>
    <n v="18"/>
    <n v="18.5"/>
    <n v="0.5"/>
    <n v="0.13"/>
    <n v="26"/>
    <n v="0"/>
    <s v="0%-25%"/>
    <n v="10"/>
    <n v="13"/>
    <s v="0mm-60 mm"/>
    <n v="76.92307692307692"/>
    <n v="6"/>
    <s v="0-10"/>
    <n v="1"/>
    <n v="22"/>
    <n v="21"/>
    <s v="20-30"/>
    <s v="R1"/>
    <x v="1"/>
  </r>
  <r>
    <s v="GEOTEC-01"/>
    <n v="30"/>
    <x v="3"/>
    <n v="18.5"/>
    <n v="19"/>
    <n v="0.5"/>
    <n v="0.11"/>
    <n v="22"/>
    <n v="0"/>
    <s v="0%-25%"/>
    <n v="10"/>
    <n v="11"/>
    <s v="0mm-60 mm"/>
    <n v="90.909090909090921"/>
    <n v="8"/>
    <s v="0-10"/>
    <n v="1"/>
    <n v="25"/>
    <n v="22"/>
    <s v="20-30"/>
    <s v="R1"/>
    <x v="1"/>
  </r>
  <r>
    <s v="GEOTEC-01"/>
    <n v="30"/>
    <x v="3"/>
    <n v="19"/>
    <n v="19.5"/>
    <n v="0.5"/>
    <n v="0.14000000000000001"/>
    <n v="28.000000000000004"/>
    <n v="0"/>
    <s v="0%-25%"/>
    <n v="10"/>
    <n v="14"/>
    <s v="0mm-60 mm"/>
    <n v="71.428571428571431"/>
    <n v="8"/>
    <s v="0-10"/>
    <n v="1"/>
    <n v="25"/>
    <n v="23"/>
    <s v="20-30"/>
    <s v="R1"/>
    <x v="1"/>
  </r>
  <r>
    <s v="GEOTEC-01"/>
    <n v="30"/>
    <x v="3"/>
    <n v="19.5"/>
    <n v="20"/>
    <n v="0.5"/>
    <n v="0.23"/>
    <n v="46"/>
    <n v="0"/>
    <s v="0%-25%"/>
    <n v="10"/>
    <n v="23"/>
    <s v="0mm-60 mm"/>
    <n v="43.478260869565219"/>
    <n v="7"/>
    <s v="0-10"/>
    <n v="2"/>
    <n v="25"/>
    <n v="23"/>
    <s v="20-30"/>
    <s v="R2"/>
    <x v="0"/>
  </r>
  <r>
    <s v="GEOTEC-01"/>
    <n v="30"/>
    <x v="3"/>
    <n v="20"/>
    <n v="20.5"/>
    <n v="0.5"/>
    <n v="0.17"/>
    <n v="34"/>
    <n v="22"/>
    <s v="0%-25%"/>
    <n v="5"/>
    <n v="34"/>
    <s v="0mm-60 mm"/>
    <n v="29.411764705882351"/>
    <n v="11"/>
    <s v="10-20"/>
    <n v="2"/>
    <n v="34"/>
    <n v="33"/>
    <s v="30-40"/>
    <s v="R2"/>
    <x v="2"/>
  </r>
  <r>
    <s v="GEOTEC-01"/>
    <n v="30"/>
    <x v="3"/>
    <n v="20.5"/>
    <n v="21"/>
    <n v="0.5"/>
    <n v="0.13"/>
    <n v="26"/>
    <n v="0"/>
    <s v="0%-25%"/>
    <n v="10"/>
    <n v="13"/>
    <s v="0mm-60 mm"/>
    <n v="76.92307692307692"/>
    <n v="11"/>
    <s v="10-20"/>
    <n v="0"/>
    <n v="27"/>
    <n v="25"/>
    <s v="20-30"/>
    <s v="R0"/>
    <x v="2"/>
  </r>
  <r>
    <s v="GEOTEC-01"/>
    <n v="30"/>
    <x v="3"/>
    <n v="21"/>
    <n v="21.5"/>
    <n v="0.5"/>
    <n v="0.31"/>
    <n v="62"/>
    <n v="0"/>
    <s v="0%-25%"/>
    <n v="6"/>
    <n v="51.666666666666664"/>
    <s v="0mm-60 mm"/>
    <n v="19.35483870967742"/>
    <n v="11"/>
    <s v="10-20"/>
    <n v="2"/>
    <n v="28"/>
    <n v="29"/>
    <s v="20-30"/>
    <s v="R2"/>
    <x v="2"/>
  </r>
  <r>
    <s v="GEOTEC-01"/>
    <n v="30"/>
    <x v="4"/>
    <n v="21.5"/>
    <n v="22"/>
    <n v="0.5"/>
    <n v="0.27"/>
    <n v="54"/>
    <n v="52"/>
    <s v="50%-75%"/>
    <n v="5"/>
    <n v="54"/>
    <s v="0mm-60 mm"/>
    <n v="18.518518518518519"/>
    <n v="19"/>
    <s v="10-20"/>
    <n v="4"/>
    <n v="47"/>
    <n v="55"/>
    <s v="50-60"/>
    <s v="R3"/>
    <x v="3"/>
  </r>
  <r>
    <s v="GEOTEC-01"/>
    <n v="30"/>
    <x v="4"/>
    <n v="22"/>
    <n v="22.5"/>
    <n v="0.5"/>
    <n v="0.44"/>
    <n v="88"/>
    <n v="36"/>
    <s v="25%-50%"/>
    <n v="4"/>
    <n v="110"/>
    <s v="60mm-200 mm"/>
    <n v="9.0909090909090917"/>
    <n v="19"/>
    <s v="10-20"/>
    <n v="7"/>
    <n v="52"/>
    <n v="56"/>
    <s v="50-60"/>
    <s v="R4"/>
    <x v="3"/>
  </r>
  <r>
    <s v="GEOTEC-01"/>
    <n v="30"/>
    <x v="4"/>
    <n v="22.5"/>
    <n v="23"/>
    <n v="0.5"/>
    <n v="0.5"/>
    <n v="100"/>
    <n v="100"/>
    <s v="90%-100%"/>
    <n v="1"/>
    <n v="500"/>
    <s v="200mm-600 mm"/>
    <n v="2"/>
    <n v="21"/>
    <s v="20-25"/>
    <n v="7"/>
    <n v="74"/>
    <n v="75"/>
    <s v="70-80"/>
    <s v="R4"/>
    <x v="3"/>
  </r>
  <r>
    <s v="GEOTEC-01"/>
    <n v="30"/>
    <x v="4"/>
    <n v="23"/>
    <n v="23.5"/>
    <n v="0.5"/>
    <n v="0.5"/>
    <n v="100"/>
    <n v="62"/>
    <s v="50%-75%"/>
    <n v="3"/>
    <n v="166.66666666666666"/>
    <s v="60mm-200 mm"/>
    <n v="6"/>
    <n v="21"/>
    <s v="20-25"/>
    <n v="4"/>
    <n v="57"/>
    <n v="62"/>
    <s v="60-70"/>
    <s v="R3"/>
    <x v="3"/>
  </r>
  <r>
    <s v="GEOTEC-01"/>
    <n v="10"/>
    <x v="4"/>
    <n v="23.5"/>
    <n v="24.83"/>
    <n v="1.3299999999999983"/>
    <n v="1.33"/>
    <n v="100.00000000000013"/>
    <n v="94.736842105263278"/>
    <s v="90%-100%"/>
    <n v="2"/>
    <n v="665"/>
    <s v="600mm-2000 mm"/>
    <n v="1.5037593984962405"/>
    <n v="20"/>
    <s v="10-20"/>
    <n v="4"/>
    <n v="72"/>
    <n v="71"/>
    <s v="70-80"/>
    <s v="R3"/>
    <x v="3"/>
  </r>
  <r>
    <s v="GEOTEC-01"/>
    <n v="10"/>
    <x v="4"/>
    <n v="24.83"/>
    <n v="25.33"/>
    <n v="0.5"/>
    <n v="0.35"/>
    <n v="70"/>
    <n v="34"/>
    <s v="25%-50%"/>
    <n v="4"/>
    <n v="87.5"/>
    <s v="60mm-200 mm"/>
    <n v="11.428571428571429"/>
    <n v="20"/>
    <s v="10-20"/>
    <n v="4"/>
    <n v="47"/>
    <n v="53"/>
    <s v="50-60"/>
    <s v="R3"/>
    <x v="3"/>
  </r>
  <r>
    <s v="GEOTEC-01"/>
    <n v="10"/>
    <x v="4"/>
    <n v="25.33"/>
    <n v="25.83"/>
    <n v="0.5"/>
    <n v="0.19"/>
    <n v="38"/>
    <n v="32"/>
    <s v="25%-50%"/>
    <n v="4"/>
    <n v="47.5"/>
    <s v="0mm-60 mm"/>
    <n v="21.05263157894737"/>
    <n v="20"/>
    <s v="10-20"/>
    <n v="4"/>
    <n v="45"/>
    <n v="52"/>
    <s v="50-60"/>
    <s v="R3"/>
    <x v="3"/>
  </r>
  <r>
    <s v="GEOTEC-01"/>
    <n v="10"/>
    <x v="4"/>
    <n v="25.83"/>
    <n v="26.33"/>
    <n v="0.5"/>
    <n v="0.31"/>
    <n v="62"/>
    <n v="22"/>
    <s v="0%-25%"/>
    <n v="3"/>
    <n v="103.33333333333333"/>
    <s v="60mm-200 mm"/>
    <n v="9.67741935483871"/>
    <n v="20"/>
    <s v="10-20"/>
    <n v="4"/>
    <n v="46"/>
    <n v="51"/>
    <s v="50-60"/>
    <s v="R3"/>
    <x v="3"/>
  </r>
  <r>
    <s v="GEOTEC-01"/>
    <n v="10"/>
    <x v="4"/>
    <n v="26.33"/>
    <n v="27.03"/>
    <n v="0.70000000000000284"/>
    <n v="0.61"/>
    <n v="87.142857142856784"/>
    <n v="85.714285714285367"/>
    <s v="75%-90%"/>
    <n v="2"/>
    <n v="305"/>
    <s v="200mm-600 mm"/>
    <n v="3.278688524590164"/>
    <n v="20"/>
    <s v="10-20"/>
    <n v="4"/>
    <n v="65"/>
    <n v="67"/>
    <s v="60-70"/>
    <s v="R3"/>
    <x v="3"/>
  </r>
  <r>
    <s v="GEOTEC-01"/>
    <n v="10"/>
    <x v="4"/>
    <n v="27.03"/>
    <n v="27.97"/>
    <n v="0.93999999999999773"/>
    <n v="0.86"/>
    <n v="91.48936170212788"/>
    <n v="91.48936170212788"/>
    <s v="90%-100%"/>
    <n v="3"/>
    <n v="286.66666666666669"/>
    <s v="200mm-600 mm"/>
    <n v="3.4883720930232558"/>
    <n v="20"/>
    <s v="10-20"/>
    <n v="4"/>
    <n v="66"/>
    <n v="67"/>
    <s v="60-70"/>
    <s v="R3"/>
    <x v="3"/>
  </r>
  <r>
    <s v="GEOTEC-01"/>
    <n v="10"/>
    <x v="4"/>
    <n v="27.97"/>
    <n v="29"/>
    <n v="1.0300000000000011"/>
    <n v="0.82"/>
    <n v="79.611650485436797"/>
    <n v="52.427184466019362"/>
    <s v="50%-75%"/>
    <n v="5"/>
    <n v="164"/>
    <s v="60mm-200 mm"/>
    <n v="6.0975609756097562"/>
    <n v="20"/>
    <s v="10-20"/>
    <n v="7"/>
    <n v="58"/>
    <n v="62"/>
    <s v="60-70"/>
    <s v="R4"/>
    <x v="3"/>
  </r>
  <r>
    <s v="GEOTEC-01"/>
    <n v="10"/>
    <x v="4"/>
    <n v="29"/>
    <n v="29.5"/>
    <n v="0.5"/>
    <n v="0.48"/>
    <n v="96"/>
    <n v="80"/>
    <s v="75%-90%"/>
    <n v="2"/>
    <n v="240"/>
    <s v="200mm-600 mm"/>
    <n v="4.166666666666667"/>
    <n v="20"/>
    <s v="10-20"/>
    <n v="7"/>
    <n v="65"/>
    <n v="68"/>
    <s v="60-70"/>
    <s v="R4"/>
    <x v="3"/>
  </r>
  <r>
    <s v="GEOTEC-01"/>
    <n v="10"/>
    <x v="4"/>
    <n v="29.5"/>
    <n v="30.24"/>
    <n v="0.73999999999999844"/>
    <n v="0.7"/>
    <n v="94.594594594594781"/>
    <n v="82.432432432432606"/>
    <s v="75%-90%"/>
    <n v="3"/>
    <n v="233.33333333333334"/>
    <s v="200mm-600 mm"/>
    <n v="4.2857142857142856"/>
    <n v="20"/>
    <s v="10-20"/>
    <n v="7"/>
    <n v="66"/>
    <n v="69"/>
    <s v="60-70"/>
    <s v="R4"/>
    <x v="3"/>
  </r>
  <r>
    <s v="GEOTEC-01"/>
    <n v="10"/>
    <x v="4"/>
    <n v="30.24"/>
    <n v="31.04"/>
    <n v="0.80000000000000071"/>
    <n v="0.71"/>
    <n v="88.749999999999915"/>
    <n v="74.999999999999929"/>
    <s v="50%-75%"/>
    <n v="3"/>
    <n v="236.66666666666666"/>
    <s v="200mm-600 mm"/>
    <n v="4.225352112676056"/>
    <n v="20"/>
    <s v="10-20"/>
    <n v="7"/>
    <n v="64"/>
    <n v="67"/>
    <s v="60-70"/>
    <s v="R4"/>
    <x v="3"/>
  </r>
  <r>
    <s v="GEOTEC-01"/>
    <n v="10"/>
    <x v="4"/>
    <n v="31.04"/>
    <n v="32.04"/>
    <n v="1"/>
    <n v="0.9"/>
    <n v="90"/>
    <n v="40"/>
    <s v="25%-50%"/>
    <n v="6"/>
    <n v="150"/>
    <s v="60mm-200 mm"/>
    <n v="6.666666666666667"/>
    <n v="20"/>
    <s v="10-20"/>
    <n v="7"/>
    <n v="55"/>
    <n v="58"/>
    <s v="50-60"/>
    <s v="R4"/>
    <x v="3"/>
  </r>
  <r>
    <s v="GEOTEC-01"/>
    <n v="10"/>
    <x v="4"/>
    <n v="32.04"/>
    <n v="32.54"/>
    <n v="0.5"/>
    <n v="0.36"/>
    <n v="72"/>
    <n v="30"/>
    <s v="25%-50%"/>
    <n v="5"/>
    <n v="72"/>
    <s v="60mm-200 mm"/>
    <n v="13.888888888888889"/>
    <n v="20"/>
    <s v="10-20"/>
    <n v="7"/>
    <n v="48"/>
    <n v="54"/>
    <s v="50-60"/>
    <s v="R4"/>
    <x v="3"/>
  </r>
  <r>
    <s v="GEOTEC-01"/>
    <n v="10"/>
    <x v="4"/>
    <n v="32.54"/>
    <n v="33.29"/>
    <n v="0.75"/>
    <n v="0.74"/>
    <n v="98.666666666666671"/>
    <n v="26.666666666666668"/>
    <s v="25%-50%"/>
    <n v="7"/>
    <n v="105.71428571428571"/>
    <s v="60mm-200 mm"/>
    <n v="9.4594594594594597"/>
    <n v="20"/>
    <s v="10-20"/>
    <n v="7"/>
    <n v="51"/>
    <n v="55"/>
    <s v="50-60"/>
    <s v="R4"/>
    <x v="3"/>
  </r>
  <r>
    <s v="GEOTEC-01"/>
    <n v="10"/>
    <x v="4"/>
    <n v="33.29"/>
    <n v="33.85"/>
    <n v="0.56000000000000227"/>
    <n v="0.52"/>
    <n v="92.857142857142478"/>
    <n v="92.857142857142478"/>
    <s v="90%-100%"/>
    <n v="1"/>
    <n v="520"/>
    <s v="200mm-600 mm"/>
    <n v="1.9230769230769229"/>
    <n v="20"/>
    <s v="10-20"/>
    <n v="7"/>
    <n v="73"/>
    <n v="73"/>
    <s v="70-80"/>
    <s v="R4"/>
    <x v="3"/>
  </r>
  <r>
    <s v="GEOTEC-01"/>
    <n v="10"/>
    <x v="4"/>
    <n v="33.85"/>
    <n v="34.35"/>
    <n v="0.5"/>
    <n v="0.37"/>
    <n v="74"/>
    <n v="64"/>
    <s v="50%-75%"/>
    <n v="3"/>
    <n v="123.33333333333333"/>
    <s v="60mm-200 mm"/>
    <n v="8.1081081081081088"/>
    <n v="20"/>
    <s v="10-20"/>
    <n v="7"/>
    <n v="58"/>
    <n v="63"/>
    <s v="60-70"/>
    <s v="R4"/>
    <x v="3"/>
  </r>
  <r>
    <s v="GEOTEC-01"/>
    <n v="10"/>
    <x v="4"/>
    <n v="34.35"/>
    <n v="34.85"/>
    <n v="0.5"/>
    <n v="0.44"/>
    <n v="88"/>
    <n v="40"/>
    <s v="25%-50%"/>
    <n v="6"/>
    <n v="73.333333333333329"/>
    <s v="60mm-200 mm"/>
    <n v="13.636363636363637"/>
    <n v="20"/>
    <s v="10-20"/>
    <n v="7"/>
    <n v="50"/>
    <n v="57"/>
    <s v="50-60"/>
    <s v="R4"/>
    <x v="3"/>
  </r>
  <r>
    <s v="GEOTEC-01"/>
    <n v="10"/>
    <x v="4"/>
    <n v="34.85"/>
    <n v="35.35"/>
    <n v="0.5"/>
    <n v="0.49"/>
    <n v="98"/>
    <n v="0"/>
    <s v="0%-25%"/>
    <n v="10"/>
    <n v="49"/>
    <s v="0mm-60 mm"/>
    <n v="20.408163265306122"/>
    <n v="13"/>
    <s v="10-20"/>
    <n v="4"/>
    <n v="33"/>
    <n v="38"/>
    <s v="30-40"/>
    <s v="R3"/>
    <x v="2"/>
  </r>
  <r>
    <s v="GEOTEC-01"/>
    <n v="10"/>
    <x v="4"/>
    <n v="35.35"/>
    <n v="35.85"/>
    <n v="0.5"/>
    <n v="0.5"/>
    <n v="100"/>
    <n v="57.999999999999993"/>
    <s v="50%-75%"/>
    <n v="4"/>
    <n v="125"/>
    <s v="60mm-200 mm"/>
    <n v="8"/>
    <n v="13"/>
    <s v="10-20"/>
    <n v="4"/>
    <n v="50"/>
    <n v="52"/>
    <s v="50-60"/>
    <s v="R3"/>
    <x v="2"/>
  </r>
  <r>
    <s v="GEOTEC-01"/>
    <n v="10"/>
    <x v="4"/>
    <n v="35.85"/>
    <n v="36.35"/>
    <n v="0.5"/>
    <n v="0.44"/>
    <n v="88"/>
    <n v="36"/>
    <s v="25%-50%"/>
    <n v="3"/>
    <n v="146.66666666666666"/>
    <s v="60mm-200 mm"/>
    <n v="6.8181818181818183"/>
    <n v="13"/>
    <s v="10-20"/>
    <n v="4"/>
    <n v="46"/>
    <n v="48"/>
    <s v="40-50"/>
    <s v="R3"/>
    <x v="2"/>
  </r>
  <r>
    <s v="GEOTEC-01"/>
    <n v="10"/>
    <x v="4"/>
    <n v="36.35"/>
    <n v="36.85"/>
    <n v="0.5"/>
    <n v="0.49"/>
    <n v="98"/>
    <n v="0"/>
    <s v="0%-25%"/>
    <n v="15"/>
    <n v="32.666666666666664"/>
    <s v="0mm-60 mm"/>
    <n v="30.612244897959187"/>
    <n v="13"/>
    <s v="10-20"/>
    <n v="4"/>
    <n v="33"/>
    <n v="37"/>
    <s v="30-40"/>
    <s v="R3"/>
    <x v="2"/>
  </r>
  <r>
    <s v="GEOTEC-01"/>
    <n v="10"/>
    <x v="4"/>
    <n v="36.85"/>
    <n v="37.549999999999997"/>
    <n v="0.69999999999999574"/>
    <n v="0.62"/>
    <n v="88.571428571429109"/>
    <n v="32.85714285714306"/>
    <s v="25%-50%"/>
    <n v="5"/>
    <n v="124"/>
    <s v="60mm-200 mm"/>
    <n v="8.064516129032258"/>
    <n v="13"/>
    <s v="10-20"/>
    <n v="4"/>
    <n v="44"/>
    <n v="47"/>
    <s v="40-50"/>
    <s v="R3"/>
    <x v="2"/>
  </r>
  <r>
    <s v="GEOTEC-01"/>
    <n v="10"/>
    <x v="4"/>
    <n v="37.549999999999997"/>
    <n v="38.15"/>
    <n v="0.60000000000000142"/>
    <n v="0.49"/>
    <n v="81.666666666666472"/>
    <n v="49.999999999999879"/>
    <s v="25%-50%"/>
    <n v="5"/>
    <n v="98"/>
    <s v="60mm-200 mm"/>
    <n v="10.204081632653061"/>
    <n v="13"/>
    <s v="10-20"/>
    <n v="4"/>
    <n v="46"/>
    <n v="49"/>
    <s v="40-50"/>
    <s v="R3"/>
    <x v="2"/>
  </r>
  <r>
    <s v="GEOTEC-01"/>
    <n v="10"/>
    <x v="4"/>
    <n v="38.15"/>
    <n v="38.65"/>
    <n v="0.5"/>
    <n v="0.48"/>
    <n v="96"/>
    <n v="22"/>
    <s v="0%-25%"/>
    <n v="4"/>
    <n v="120"/>
    <s v="60mm-200 mm"/>
    <n v="8.3333333333333339"/>
    <n v="13"/>
    <s v="10-20"/>
    <n v="4"/>
    <n v="42"/>
    <n v="45"/>
    <s v="40-50"/>
    <s v="R3"/>
    <x v="2"/>
  </r>
  <r>
    <s v="GEOTEC-01"/>
    <n v="10"/>
    <x v="4"/>
    <n v="38.65"/>
    <n v="39.15"/>
    <n v="0.5"/>
    <n v="0.49"/>
    <n v="98"/>
    <n v="0"/>
    <s v="0%-25%"/>
    <n v="15"/>
    <n v="32.666666666666664"/>
    <s v="0mm-60 mm"/>
    <n v="30.612244897959187"/>
    <n v="2"/>
    <s v="0-10"/>
    <n v="2"/>
    <n v="19"/>
    <n v="24"/>
    <s v="20-30"/>
    <s v="R2"/>
    <x v="1"/>
  </r>
  <r>
    <s v="GEOTEC-01"/>
    <n v="10"/>
    <x v="4"/>
    <n v="39.15"/>
    <n v="39.75"/>
    <n v="0.60000000000000142"/>
    <n v="0.45"/>
    <n v="74.999999999999829"/>
    <n v="39.999999999999901"/>
    <s v="25%-50%"/>
    <n v="3"/>
    <n v="150"/>
    <s v="60mm-200 mm"/>
    <n v="6.666666666666667"/>
    <n v="9"/>
    <s v="0-10"/>
    <n v="4"/>
    <n v="43"/>
    <n v="44"/>
    <s v="40-50"/>
    <s v="R3"/>
    <x v="1"/>
  </r>
  <r>
    <s v="GEOTEC-01"/>
    <n v="10"/>
    <x v="4"/>
    <n v="39.75"/>
    <n v="40"/>
    <n v="0.25"/>
    <n v="0.38"/>
    <n v="152"/>
    <n v="56.000000000000007"/>
    <s v="50%-75%"/>
    <n v="3"/>
    <n v="126.66666666666667"/>
    <s v="60mm-200 mm"/>
    <n v="7.8947368421052628"/>
    <n v="13"/>
    <s v="10-20"/>
    <n v="4"/>
    <n v="50"/>
    <n v="52"/>
    <s v="50-60"/>
    <s v="R3"/>
    <x v="2"/>
  </r>
  <r>
    <s v="GEOTEC-01"/>
    <n v="10"/>
    <x v="4"/>
    <n v="40"/>
    <n v="40.450000000000003"/>
    <n v="0.45000000000000284"/>
    <n v="0.23"/>
    <n v="51.111111111110787"/>
    <n v="0"/>
    <s v="0%-25%"/>
    <n v="5"/>
    <n v="46"/>
    <s v="0mm-60 mm"/>
    <n v="21.739130434782609"/>
    <n v="15"/>
    <s v="10-20"/>
    <n v="4"/>
    <n v="35"/>
    <n v="40"/>
    <s v="30-40"/>
    <s v="R3"/>
    <x v="2"/>
  </r>
  <r>
    <s v="GEOTEC-01"/>
    <n v="10"/>
    <x v="4"/>
    <n v="40.450000000000003"/>
    <n v="41.25"/>
    <n v="0.79999999999999716"/>
    <n v="0.76"/>
    <n v="95.000000000000341"/>
    <n v="47.500000000000171"/>
    <s v="25%-50%"/>
    <n v="6"/>
    <n v="126.66666666666667"/>
    <s v="60mm-200 mm"/>
    <n v="7.8947368421052628"/>
    <n v="9"/>
    <s v="0-10"/>
    <n v="4"/>
    <n v="44"/>
    <n v="46"/>
    <s v="40-50"/>
    <s v="R3"/>
    <x v="1"/>
  </r>
  <r>
    <s v="GEOTEC-01"/>
    <n v="10"/>
    <x v="4"/>
    <n v="41.25"/>
    <n v="41.85"/>
    <n v="0.60000000000000142"/>
    <n v="0.47"/>
    <n v="78.333333333333144"/>
    <n v="31.666666666666593"/>
    <s v="25%-50%"/>
    <n v="3"/>
    <n v="156.66666666666666"/>
    <s v="60mm-200 mm"/>
    <n v="6.3829787234042561"/>
    <n v="13"/>
    <s v="10-20"/>
    <n v="2"/>
    <n v="44"/>
    <n v="45"/>
    <s v="40-50"/>
    <s v="R2"/>
    <x v="2"/>
  </r>
  <r>
    <s v="GEOTEC-01"/>
    <n v="10"/>
    <x v="4"/>
    <n v="41.85"/>
    <n v="42.35"/>
    <n v="0.5"/>
    <n v="0.43"/>
    <n v="86"/>
    <n v="30"/>
    <s v="25%-50%"/>
    <n v="5"/>
    <n v="86"/>
    <s v="60mm-200 mm"/>
    <n v="11.627906976744187"/>
    <n v="9"/>
    <s v="0-10"/>
    <n v="2"/>
    <n v="35"/>
    <n v="39"/>
    <s v="30-40"/>
    <s v="R2"/>
    <x v="1"/>
  </r>
  <r>
    <s v="GEOTEC-01"/>
    <n v="10"/>
    <x v="4"/>
    <n v="42.35"/>
    <n v="43.05"/>
    <n v="0.69999999999999574"/>
    <n v="0.5"/>
    <n v="71.428571428571857"/>
    <n v="21.428571428571558"/>
    <s v="0%-25%"/>
    <n v="4"/>
    <n v="125"/>
    <s v="60mm-200 mm"/>
    <n v="8"/>
    <n v="13"/>
    <s v="10-20"/>
    <n v="2"/>
    <n v="41"/>
    <n v="43"/>
    <s v="40-50"/>
    <s v="R2"/>
    <x v="2"/>
  </r>
  <r>
    <s v="GEOTEC-01"/>
    <n v="10"/>
    <x v="4"/>
    <n v="43.05"/>
    <n v="43.55"/>
    <n v="0.5"/>
    <n v="0.25"/>
    <n v="50"/>
    <n v="0"/>
    <s v="0%-25%"/>
    <n v="6"/>
    <n v="41.666666666666664"/>
    <s v="0mm-60 mm"/>
    <n v="24"/>
    <n v="11"/>
    <s v="10-20"/>
    <n v="2"/>
    <n v="29"/>
    <n v="33"/>
    <s v="30-40"/>
    <s v="R2"/>
    <x v="2"/>
  </r>
  <r>
    <s v="GEOTEC-01"/>
    <n v="10"/>
    <x v="4"/>
    <n v="43.55"/>
    <n v="44.05"/>
    <n v="0.5"/>
    <n v="0.22"/>
    <n v="44"/>
    <n v="0"/>
    <s v="0%-25%"/>
    <n v="4"/>
    <n v="55"/>
    <s v="0mm-60 mm"/>
    <n v="18.181818181818183"/>
    <n v="11"/>
    <s v="10-20"/>
    <n v="2"/>
    <n v="29"/>
    <n v="34"/>
    <s v="30-40"/>
    <s v="R2"/>
    <x v="2"/>
  </r>
  <r>
    <s v="GEOTEC-01"/>
    <n v="10"/>
    <x v="4"/>
    <n v="44.05"/>
    <n v="44.55"/>
    <n v="0.5"/>
    <n v="0.26"/>
    <n v="52"/>
    <n v="0"/>
    <s v="0%-25%"/>
    <n v="6"/>
    <n v="43.333333333333336"/>
    <s v="0mm-60 mm"/>
    <n v="23.076923076923077"/>
    <n v="8"/>
    <s v="0-10"/>
    <n v="2"/>
    <n v="25"/>
    <n v="30"/>
    <s v="20-30"/>
    <s v="R2"/>
    <x v="1"/>
  </r>
  <r>
    <s v="GEOTEC-01"/>
    <n v="10"/>
    <x v="4"/>
    <n v="44.55"/>
    <n v="45.05"/>
    <n v="0.5"/>
    <n v="0.24"/>
    <n v="48"/>
    <n v="0"/>
    <s v="0%-25%"/>
    <n v="10"/>
    <n v="24"/>
    <s v="0mm-60 mm"/>
    <n v="41.666666666666664"/>
    <n v="8"/>
    <s v="0-10"/>
    <n v="1"/>
    <n v="25"/>
    <n v="28"/>
    <s v="20-30"/>
    <s v="R1"/>
    <x v="1"/>
  </r>
  <r>
    <s v="GEOTEC-01"/>
    <n v="10"/>
    <x v="4"/>
    <n v="45.05"/>
    <n v="45.55"/>
    <n v="0.5"/>
    <n v="0.28000000000000003"/>
    <n v="56.000000000000007"/>
    <n v="0"/>
    <s v="0%-25%"/>
    <n v="10"/>
    <n v="28"/>
    <s v="0mm-60 mm"/>
    <n v="35.714285714285715"/>
    <n v="8"/>
    <s v="0-10"/>
    <n v="1"/>
    <n v="25"/>
    <n v="29"/>
    <s v="20-30"/>
    <s v="R1"/>
    <x v="1"/>
  </r>
  <r>
    <s v="GEOTEC-01"/>
    <n v="10"/>
    <x v="4"/>
    <n v="45.55"/>
    <n v="46.05"/>
    <n v="0.5"/>
    <n v="0.27"/>
    <n v="54"/>
    <n v="0"/>
    <s v="0%-25%"/>
    <n v="8"/>
    <n v="33.75"/>
    <s v="0mm-60 mm"/>
    <n v="29.629629629629626"/>
    <n v="9"/>
    <s v="0-10"/>
    <n v="1"/>
    <n v="26"/>
    <n v="30"/>
    <s v="20-30"/>
    <s v="R1"/>
    <x v="1"/>
  </r>
  <r>
    <s v="GEOTEC-01"/>
    <n v="10"/>
    <x v="4"/>
    <n v="46.05"/>
    <n v="46.55"/>
    <n v="0.5"/>
    <n v="0.37"/>
    <n v="74"/>
    <n v="0"/>
    <s v="0%-25%"/>
    <n v="5"/>
    <n v="74"/>
    <s v="60mm-200 mm"/>
    <n v="13.513513513513514"/>
    <n v="13"/>
    <s v="10-20"/>
    <n v="2"/>
    <n v="32"/>
    <n v="37"/>
    <s v="30-40"/>
    <s v="R2"/>
    <x v="2"/>
  </r>
  <r>
    <s v="GEOTEC-01"/>
    <n v="10"/>
    <x v="4"/>
    <n v="46.55"/>
    <n v="47.05"/>
    <n v="0.5"/>
    <n v="0.33"/>
    <n v="66"/>
    <n v="0"/>
    <s v="0%-25%"/>
    <n v="7"/>
    <n v="47.142857142857146"/>
    <s v="0mm-60 mm"/>
    <n v="21.212121212121211"/>
    <n v="9"/>
    <s v="0-10"/>
    <n v="2"/>
    <n v="27"/>
    <n v="32"/>
    <s v="30-40"/>
    <s v="R2"/>
    <x v="1"/>
  </r>
  <r>
    <s v="GEOTEC-01"/>
    <n v="10"/>
    <x v="4"/>
    <n v="47.05"/>
    <n v="47.55"/>
    <n v="0.5"/>
    <n v="0.45"/>
    <n v="90"/>
    <n v="36"/>
    <s v="25%-50%"/>
    <n v="3"/>
    <n v="150"/>
    <s v="60mm-200 mm"/>
    <n v="6.666666666666667"/>
    <n v="15"/>
    <s v="10-20"/>
    <n v="2"/>
    <n v="47"/>
    <n v="48"/>
    <s v="40-50"/>
    <s v="R2"/>
    <x v="2"/>
  </r>
  <r>
    <s v="GEOTEC-01"/>
    <n v="10"/>
    <x v="4"/>
    <n v="47.55"/>
    <n v="48.05"/>
    <n v="0.5"/>
    <n v="0.39"/>
    <n v="78"/>
    <n v="28.000000000000004"/>
    <s v="25%-50%"/>
    <n v="6"/>
    <n v="65"/>
    <s v="60mm-200 mm"/>
    <n v="15.384615384615383"/>
    <n v="10"/>
    <s v="0-10"/>
    <n v="1"/>
    <n v="33"/>
    <n v="38"/>
    <s v="30-40"/>
    <s v="R1"/>
    <x v="1"/>
  </r>
  <r>
    <s v="GEOTEC-01"/>
    <n v="10"/>
    <x v="4"/>
    <n v="48.05"/>
    <n v="48.55"/>
    <n v="0.5"/>
    <n v="0.42"/>
    <n v="84"/>
    <n v="24"/>
    <s v="0%-25%"/>
    <n v="6"/>
    <n v="70"/>
    <s v="60mm-200 mm"/>
    <n v="14.285714285714285"/>
    <n v="10"/>
    <s v="0-10"/>
    <n v="1"/>
    <n v="32"/>
    <n v="37"/>
    <s v="30-40"/>
    <s v="R1"/>
    <x v="1"/>
  </r>
  <r>
    <s v="GEOTEC-01"/>
    <n v="10"/>
    <x v="4"/>
    <n v="48.55"/>
    <n v="49.05"/>
    <n v="0.5"/>
    <n v="0.4"/>
    <n v="80"/>
    <n v="0"/>
    <s v="0%-25%"/>
    <n v="14"/>
    <n v="28.571428571428573"/>
    <s v="0mm-60 mm"/>
    <n v="35"/>
    <n v="9"/>
    <s v="0-10"/>
    <n v="1"/>
    <n v="25"/>
    <n v="30"/>
    <s v="20-30"/>
    <s v="R1"/>
    <x v="0"/>
  </r>
  <r>
    <s v="GEOTEC-01"/>
    <n v="10"/>
    <x v="4"/>
    <n v="49.05"/>
    <n v="49.6"/>
    <n v="0.55000000000000426"/>
    <n v="0.43"/>
    <n v="78.181818181817576"/>
    <n v="34.545454545454277"/>
    <s v="25%-50%"/>
    <n v="6"/>
    <n v="71.666666666666671"/>
    <s v="60mm-200 mm"/>
    <n v="13.953488372093023"/>
    <n v="7"/>
    <s v="0-10"/>
    <n v="1"/>
    <n v="31"/>
    <n v="36"/>
    <s v="30-40"/>
    <s v="R1"/>
    <x v="0"/>
  </r>
  <r>
    <s v="GEOTEC-01"/>
    <n v="10"/>
    <x v="4"/>
    <n v="49.6"/>
    <n v="50.15"/>
    <n v="0.54999999999999716"/>
    <n v="0.53"/>
    <n v="96.363636363636857"/>
    <n v="0"/>
    <s v="0%-25%"/>
    <n v="10"/>
    <n v="53"/>
    <s v="0mm-60 mm"/>
    <n v="18.867924528301888"/>
    <n v="9"/>
    <s v="0-10"/>
    <n v="1"/>
    <n v="25"/>
    <n v="31"/>
    <s v="30-40"/>
    <s v="R1"/>
    <x v="1"/>
  </r>
  <r>
    <s v="GEOTEC-01"/>
    <n v="10"/>
    <x v="4"/>
    <n v="50.15"/>
    <n v="50.85"/>
    <n v="0.70000000000000284"/>
    <n v="0.7"/>
    <n v="99.999999999999588"/>
    <n v="35.714285714285573"/>
    <s v="25%-50%"/>
    <n v="7"/>
    <n v="100"/>
    <s v="60mm-200 mm"/>
    <n v="10"/>
    <n v="9"/>
    <s v="0-10"/>
    <n v="2"/>
    <n v="38"/>
    <n v="41"/>
    <s v="40-50"/>
    <s v="R2"/>
    <x v="1"/>
  </r>
  <r>
    <s v="GEOTEC-01"/>
    <n v="10"/>
    <x v="4"/>
    <n v="50.85"/>
    <n v="51.85"/>
    <n v="1"/>
    <n v="0.97"/>
    <n v="97"/>
    <n v="81"/>
    <s v="75%-90%"/>
    <n v="2"/>
    <n v="485"/>
    <s v="200mm-600 mm"/>
    <n v="2.061855670103093"/>
    <n v="11"/>
    <s v="10-20"/>
    <n v="7"/>
    <n v="63"/>
    <n v="61"/>
    <s v="60-70"/>
    <s v="R4"/>
    <x v="2"/>
  </r>
  <r>
    <s v="GEOTEC-01"/>
    <n v="10"/>
    <x v="4"/>
    <n v="51.85"/>
    <n v="52.35"/>
    <n v="0.5"/>
    <n v="0.5"/>
    <n v="100"/>
    <n v="28.000000000000004"/>
    <s v="25%-50%"/>
    <n v="7"/>
    <n v="71.428571428571431"/>
    <s v="60mm-200 mm"/>
    <n v="14"/>
    <n v="9"/>
    <s v="0-10"/>
    <n v="2"/>
    <n v="34"/>
    <n v="38"/>
    <s v="30-40"/>
    <s v="R2"/>
    <x v="1"/>
  </r>
  <r>
    <s v="GEOTEC-01"/>
    <n v="10"/>
    <x v="4"/>
    <n v="52.35"/>
    <n v="52.85"/>
    <n v="0.5"/>
    <n v="0.27"/>
    <n v="54"/>
    <n v="0"/>
    <s v="0%-25%"/>
    <n v="10"/>
    <n v="27"/>
    <s v="0mm-60 mm"/>
    <n v="37.037037037037038"/>
    <n v="9"/>
    <s v="0-10"/>
    <n v="1"/>
    <n v="26"/>
    <n v="30"/>
    <s v="20-30"/>
    <s v="R1"/>
    <x v="1"/>
  </r>
  <r>
    <s v="GEOTEC-01"/>
    <n v="10"/>
    <x v="4"/>
    <n v="52.85"/>
    <n v="53.35"/>
    <n v="0.5"/>
    <n v="0.25"/>
    <n v="50"/>
    <n v="0"/>
    <s v="0%-25%"/>
    <n v="10"/>
    <n v="25"/>
    <s v="0mm-60 mm"/>
    <n v="40"/>
    <n v="9"/>
    <s v="0-10"/>
    <n v="1"/>
    <n v="26"/>
    <n v="30"/>
    <s v="20-30"/>
    <s v="R1"/>
    <x v="1"/>
  </r>
  <r>
    <s v="GEOTEC-01"/>
    <n v="10"/>
    <x v="4"/>
    <n v="53.35"/>
    <n v="53.85"/>
    <n v="0.5"/>
    <n v="0.4"/>
    <n v="80"/>
    <n v="54"/>
    <s v="50%-75%"/>
    <n v="4"/>
    <n v="100"/>
    <s v="60mm-200 mm"/>
    <n v="10"/>
    <n v="11"/>
    <s v="10-20"/>
    <n v="4"/>
    <n v="45"/>
    <n v="48"/>
    <s v="40-50"/>
    <s v="R3"/>
    <x v="2"/>
  </r>
  <r>
    <s v="GEOTEC-01"/>
    <n v="10"/>
    <x v="4"/>
    <n v="53.85"/>
    <n v="54.35"/>
    <n v="0.5"/>
    <n v="0.44"/>
    <n v="88"/>
    <n v="20"/>
    <s v="0%-25%"/>
    <n v="3"/>
    <n v="146.66666666666666"/>
    <s v="60mm-200 mm"/>
    <n v="6.8181818181818183"/>
    <n v="9"/>
    <s v="0-10"/>
    <n v="2"/>
    <n v="36"/>
    <n v="38"/>
    <s v="30-40"/>
    <s v="R2"/>
    <x v="1"/>
  </r>
  <r>
    <s v="GEOTEC-01"/>
    <n v="10"/>
    <x v="4"/>
    <n v="54.35"/>
    <n v="54.85"/>
    <n v="0.5"/>
    <n v="0.4"/>
    <n v="80"/>
    <n v="32"/>
    <s v="25%-50%"/>
    <n v="4"/>
    <n v="100"/>
    <s v="60mm-200 mm"/>
    <n v="10"/>
    <n v="9"/>
    <s v="0-10"/>
    <n v="2"/>
    <n v="36"/>
    <n v="40"/>
    <s v="30-40"/>
    <s v="R2"/>
    <x v="0"/>
  </r>
  <r>
    <s v="GEOTEC-01"/>
    <n v="10"/>
    <x v="4"/>
    <n v="54.85"/>
    <n v="55.35"/>
    <n v="0.5"/>
    <n v="0.25"/>
    <n v="50"/>
    <n v="32"/>
    <s v="25%-50%"/>
    <n v="3"/>
    <n v="83.333333333333329"/>
    <s v="60mm-200 mm"/>
    <n v="12"/>
    <n v="8"/>
    <s v="0-10"/>
    <n v="2"/>
    <n v="35"/>
    <n v="39"/>
    <s v="30-40"/>
    <s v="R2"/>
    <x v="0"/>
  </r>
  <r>
    <s v="GEOTEC-01"/>
    <n v="10"/>
    <x v="4"/>
    <n v="55.35"/>
    <n v="55.85"/>
    <n v="0.5"/>
    <n v="0.45"/>
    <n v="90"/>
    <n v="30"/>
    <s v="25%-50%"/>
    <n v="5"/>
    <n v="90"/>
    <s v="60mm-200 mm"/>
    <n v="11.111111111111111"/>
    <n v="6"/>
    <s v="0-10"/>
    <n v="1"/>
    <n v="31"/>
    <n v="35"/>
    <s v="30-40"/>
    <s v="R1"/>
    <x v="0"/>
  </r>
  <r>
    <s v="GEOTEC-01"/>
    <n v="10"/>
    <x v="4"/>
    <n v="55.85"/>
    <n v="56.35"/>
    <n v="0.5"/>
    <n v="0.36"/>
    <n v="72"/>
    <n v="0"/>
    <s v="0%-25%"/>
    <n v="6"/>
    <n v="60"/>
    <s v="0mm-60 mm"/>
    <n v="16.666666666666668"/>
    <n v="7"/>
    <s v="0-10"/>
    <n v="0"/>
    <n v="23"/>
    <n v="28"/>
    <s v="20-30"/>
    <s v="R0"/>
    <x v="1"/>
  </r>
  <r>
    <s v="GEOTEC-01"/>
    <n v="10"/>
    <x v="4"/>
    <n v="56.35"/>
    <n v="56.85"/>
    <n v="0.5"/>
    <n v="0.43"/>
    <n v="86"/>
    <n v="0"/>
    <s v="0%-25%"/>
    <n v="5"/>
    <n v="86"/>
    <s v="60mm-200 mm"/>
    <n v="11.627906976744187"/>
    <n v="9"/>
    <s v="0-10"/>
    <n v="2"/>
    <n v="29"/>
    <n v="33"/>
    <s v="30-40"/>
    <s v="R2"/>
    <x v="2"/>
  </r>
  <r>
    <s v="GEOTEC-01"/>
    <n v="10"/>
    <x v="4"/>
    <n v="56.85"/>
    <n v="57.35"/>
    <n v="0.5"/>
    <n v="0.28999999999999998"/>
    <n v="57.999999999999993"/>
    <n v="0"/>
    <s v="0%-25%"/>
    <n v="10"/>
    <n v="29"/>
    <s v="0mm-60 mm"/>
    <n v="34.482758620689651"/>
    <n v="2"/>
    <s v="0-10"/>
    <n v="1"/>
    <n v="18"/>
    <n v="23"/>
    <s v="20-30"/>
    <s v="R1"/>
    <x v="0"/>
  </r>
  <r>
    <s v="GEOTEC-01"/>
    <n v="10"/>
    <x v="4"/>
    <n v="57.35"/>
    <n v="57.85"/>
    <n v="0.5"/>
    <n v="0.25"/>
    <n v="50"/>
    <n v="0"/>
    <s v="0%-25%"/>
    <n v="15"/>
    <n v="16.666666666666668"/>
    <s v="0mm-60 mm"/>
    <n v="60"/>
    <n v="2"/>
    <s v="0-10"/>
    <n v="1"/>
    <n v="18"/>
    <n v="22"/>
    <s v="20-30"/>
    <s v="R1"/>
    <x v="0"/>
  </r>
  <r>
    <s v="GEOTEC-01"/>
    <n v="10"/>
    <x v="4"/>
    <n v="57.85"/>
    <n v="58.35"/>
    <n v="0.5"/>
    <n v="0.47"/>
    <n v="94"/>
    <n v="80"/>
    <s v="75%-90%"/>
    <n v="2"/>
    <n v="235"/>
    <s v="200mm-600 mm"/>
    <n v="4.2553191489361701"/>
    <n v="13"/>
    <s v="10-20"/>
    <n v="4"/>
    <n v="57"/>
    <n v="58"/>
    <s v="50-60"/>
    <s v="R3"/>
    <x v="2"/>
  </r>
  <r>
    <s v="GEOTEC-01"/>
    <n v="10"/>
    <x v="4"/>
    <n v="58.35"/>
    <n v="58.9"/>
    <n v="0.54999999999999716"/>
    <n v="0.51"/>
    <n v="92.727272727273217"/>
    <n v="54.545454545454831"/>
    <s v="50%-75%"/>
    <n v="3"/>
    <n v="170"/>
    <s v="60mm-200 mm"/>
    <n v="5.8823529411764701"/>
    <n v="11"/>
    <s v="10-20"/>
    <n v="4"/>
    <n v="48"/>
    <n v="50"/>
    <s v="40-50"/>
    <s v="R3"/>
    <x v="1"/>
  </r>
  <r>
    <s v="GEOTEC-01"/>
    <n v="10"/>
    <x v="4"/>
    <n v="58.9"/>
    <n v="59.5"/>
    <n v="0.60000000000000142"/>
    <n v="0.51"/>
    <n v="84.999999999999801"/>
    <n v="69.999999999999829"/>
    <s v="50%-75%"/>
    <n v="3"/>
    <n v="170"/>
    <s v="60mm-200 mm"/>
    <n v="5.8823529411764701"/>
    <n v="13"/>
    <s v="10-20"/>
    <n v="4"/>
    <n v="53"/>
    <n v="55"/>
    <s v="50-60"/>
    <s v="R3"/>
    <x v="2"/>
  </r>
  <r>
    <s v="GEOTEC-01"/>
    <n v="10"/>
    <x v="4"/>
    <n v="59.5"/>
    <n v="60"/>
    <n v="0.5"/>
    <n v="0.5"/>
    <n v="100"/>
    <n v="32"/>
    <s v="25%-50%"/>
    <n v="5"/>
    <n v="100"/>
    <s v="60mm-200 mm"/>
    <n v="10"/>
    <n v="13"/>
    <s v="10-20"/>
    <n v="2"/>
    <n v="41"/>
    <n v="44"/>
    <s v="40-50"/>
    <s v="R2"/>
    <x v="2"/>
  </r>
  <r>
    <s v="GEOTEC-02"/>
    <n v="60"/>
    <x v="0"/>
    <n v="0"/>
    <n v="0.5"/>
    <n v="0.5"/>
    <n v="0.25"/>
    <n v="50"/>
    <n v="0"/>
    <s v="0%-25%"/>
    <n v="10"/>
    <n v="25"/>
    <s v="0mm-60 mm"/>
    <n v="40"/>
    <n v="0"/>
    <s v="0-10"/>
    <n v="0"/>
    <n v="15"/>
    <n v="20"/>
    <s v="0-20"/>
    <s v="R0"/>
    <x v="0"/>
  </r>
  <r>
    <s v="GEOTEC-02"/>
    <n v="60"/>
    <x v="0"/>
    <n v="0.5"/>
    <n v="1"/>
    <n v="0.5"/>
    <n v="0.37"/>
    <n v="74"/>
    <n v="0"/>
    <s v="0%-25%"/>
    <n v="10"/>
    <n v="37"/>
    <s v="0mm-60 mm"/>
    <n v="27.027027027027028"/>
    <n v="0"/>
    <s v="0-10"/>
    <n v="0"/>
    <n v="15"/>
    <n v="20"/>
    <s v="0-20"/>
    <s v="R0"/>
    <x v="0"/>
  </r>
  <r>
    <s v="GEOTEC-02"/>
    <n v="60"/>
    <x v="0"/>
    <n v="1"/>
    <n v="1.5"/>
    <n v="0.5"/>
    <n v="0.37"/>
    <n v="74"/>
    <n v="0"/>
    <s v="0%-25%"/>
    <n v="10"/>
    <n v="37"/>
    <s v="0mm-60 mm"/>
    <n v="27.027027027027028"/>
    <n v="0"/>
    <s v="0-10"/>
    <n v="0"/>
    <n v="15"/>
    <n v="20"/>
    <s v="0-20"/>
    <s v="R0"/>
    <x v="0"/>
  </r>
  <r>
    <s v="GEOTEC-02"/>
    <n v="40"/>
    <x v="1"/>
    <n v="1.5"/>
    <n v="2"/>
    <n v="0.5"/>
    <n v="0.26"/>
    <n v="52"/>
    <n v="0"/>
    <s v="0%-25%"/>
    <n v="10"/>
    <n v="26"/>
    <s v="0mm-60 mm"/>
    <n v="38.46153846153846"/>
    <n v="0"/>
    <s v="0-10"/>
    <n v="0"/>
    <n v="15"/>
    <n v="20"/>
    <s v="0-20"/>
    <s v="R0"/>
    <x v="0"/>
  </r>
  <r>
    <s v="GEOTEC-02"/>
    <n v="40"/>
    <x v="1"/>
    <n v="2"/>
    <n v="2.5"/>
    <n v="0.5"/>
    <n v="0.26"/>
    <n v="52"/>
    <n v="0"/>
    <s v="0%-25%"/>
    <n v="10"/>
    <n v="26"/>
    <s v="0mm-60 mm"/>
    <n v="38.46153846153846"/>
    <n v="0"/>
    <s v="0-10"/>
    <n v="0"/>
    <n v="15"/>
    <n v="20"/>
    <s v="0-20"/>
    <s v="R0"/>
    <x v="0"/>
  </r>
  <r>
    <s v="GEOTEC-02"/>
    <n v="60"/>
    <x v="1"/>
    <n v="2.5"/>
    <n v="3"/>
    <n v="0.5"/>
    <n v="0.24"/>
    <n v="48"/>
    <n v="0"/>
    <s v="0%-25%"/>
    <n v="10"/>
    <n v="24"/>
    <s v="0mm-60 mm"/>
    <n v="41.666666666666664"/>
    <n v="0"/>
    <s v="0-10"/>
    <n v="0"/>
    <n v="15"/>
    <n v="19"/>
    <s v="0-20"/>
    <s v="R0"/>
    <x v="0"/>
  </r>
  <r>
    <s v="GEOTEC-02"/>
    <n v="60"/>
    <x v="1"/>
    <n v="3"/>
    <n v="3.5"/>
    <n v="0.5"/>
    <n v="0.23"/>
    <n v="46"/>
    <n v="0"/>
    <s v="0%-25%"/>
    <n v="10"/>
    <n v="23"/>
    <s v="0mm-60 mm"/>
    <n v="43.478260869565219"/>
    <n v="0"/>
    <s v="0-10"/>
    <n v="0"/>
    <n v="15"/>
    <n v="19"/>
    <s v="0-20"/>
    <s v="R0"/>
    <x v="0"/>
  </r>
  <r>
    <s v="GEOTEC-02"/>
    <n v="60"/>
    <x v="1"/>
    <n v="3.5"/>
    <n v="4"/>
    <n v="0.5"/>
    <n v="0.22"/>
    <n v="44"/>
    <n v="0"/>
    <s v="0%-25%"/>
    <n v="10"/>
    <n v="22"/>
    <s v="0mm-60 mm"/>
    <n v="45.45454545454546"/>
    <n v="0"/>
    <s v="0-10"/>
    <n v="0"/>
    <n v="15"/>
    <n v="19"/>
    <s v="0-20"/>
    <s v="R0"/>
    <x v="0"/>
  </r>
  <r>
    <s v="GEOTEC-02"/>
    <n v="60"/>
    <x v="1"/>
    <n v="4"/>
    <n v="4.5"/>
    <n v="0.5"/>
    <n v="0.2"/>
    <n v="40"/>
    <n v="0"/>
    <s v="0%-25%"/>
    <n v="10"/>
    <n v="20"/>
    <s v="0mm-60 mm"/>
    <n v="50"/>
    <n v="0"/>
    <s v="0-10"/>
    <n v="0"/>
    <n v="15"/>
    <n v="19"/>
    <s v="0-20"/>
    <s v="R0"/>
    <x v="0"/>
  </r>
  <r>
    <s v="GEOTEC-02"/>
    <n v="40"/>
    <x v="2"/>
    <n v="4.5"/>
    <n v="5"/>
    <n v="0.5"/>
    <n v="0.24"/>
    <n v="48"/>
    <n v="0"/>
    <s v="0%-25%"/>
    <n v="10"/>
    <n v="24"/>
    <s v="0mm-60 mm"/>
    <n v="41.666666666666664"/>
    <n v="0"/>
    <s v="0-10"/>
    <n v="0"/>
    <n v="15"/>
    <n v="19"/>
    <s v="0-20"/>
    <s v="R0"/>
    <x v="0"/>
  </r>
  <r>
    <s v="GEOTEC-02"/>
    <n v="40"/>
    <x v="2"/>
    <n v="5"/>
    <n v="5.5"/>
    <n v="0.5"/>
    <n v="0.15"/>
    <n v="30"/>
    <n v="0"/>
    <s v="0%-25%"/>
    <n v="10"/>
    <n v="15"/>
    <s v="0mm-60 mm"/>
    <n v="66.666666666666671"/>
    <n v="0"/>
    <s v="0-10"/>
    <n v="0"/>
    <n v="15"/>
    <n v="19"/>
    <s v="0-20"/>
    <s v="R0"/>
    <x v="0"/>
  </r>
  <r>
    <s v="GEOTEC-02"/>
    <n v="40"/>
    <x v="1"/>
    <n v="5.5"/>
    <n v="6"/>
    <n v="0.5"/>
    <n v="0.19"/>
    <n v="38"/>
    <n v="38"/>
    <s v="25%-50%"/>
    <n v="5"/>
    <n v="38"/>
    <s v="0mm-60 mm"/>
    <n v="26.315789473684212"/>
    <n v="5"/>
    <s v="0-10"/>
    <n v="4"/>
    <n v="32"/>
    <n v="37"/>
    <s v="30-40"/>
    <s v="R3"/>
    <x v="1"/>
  </r>
  <r>
    <s v="GEOTEC-02"/>
    <n v="50"/>
    <x v="1"/>
    <n v="6"/>
    <n v="6.5"/>
    <n v="0.5"/>
    <n v="0.2"/>
    <n v="40"/>
    <n v="0"/>
    <s v="0%-25%"/>
    <n v="10"/>
    <n v="20"/>
    <s v="0mm-60 mm"/>
    <n v="50"/>
    <n v="3"/>
    <s v="0-10"/>
    <n v="4"/>
    <n v="22"/>
    <n v="26"/>
    <s v="20-30"/>
    <s v="R3"/>
    <x v="1"/>
  </r>
  <r>
    <s v="GEOTEC-02"/>
    <n v="50"/>
    <x v="1"/>
    <n v="6.5"/>
    <n v="7"/>
    <n v="0.5"/>
    <n v="0.24"/>
    <n v="48"/>
    <n v="0"/>
    <s v="0%-25%"/>
    <n v="10"/>
    <n v="24"/>
    <s v="0mm-60 mm"/>
    <n v="41.666666666666664"/>
    <n v="3"/>
    <s v="0-10"/>
    <n v="4"/>
    <n v="22"/>
    <n v="26"/>
    <s v="20-30"/>
    <s v="R3"/>
    <x v="1"/>
  </r>
  <r>
    <s v="GEOTEC-02"/>
    <n v="50"/>
    <x v="1"/>
    <n v="7"/>
    <n v="7.5"/>
    <n v="0.5"/>
    <n v="0.17"/>
    <n v="34"/>
    <n v="24"/>
    <s v="0%-25%"/>
    <n v="3"/>
    <n v="56.666666666666664"/>
    <s v="0mm-60 mm"/>
    <n v="17.647058823529413"/>
    <n v="0"/>
    <s v="0-10"/>
    <n v="4"/>
    <n v="24"/>
    <n v="30"/>
    <s v="20-30"/>
    <s v="R3"/>
    <x v="0"/>
  </r>
  <r>
    <s v="GEOTEC-02"/>
    <n v="50"/>
    <x v="1"/>
    <n v="7.5"/>
    <n v="8"/>
    <n v="0.5"/>
    <n v="0.21"/>
    <n v="42"/>
    <n v="42"/>
    <s v="25%-50%"/>
    <n v="3"/>
    <n v="70"/>
    <s v="60mm-200 mm"/>
    <n v="14.285714285714285"/>
    <n v="0"/>
    <s v="0-10"/>
    <n v="7"/>
    <n v="32"/>
    <n v="37"/>
    <s v="30-40"/>
    <s v="R4"/>
    <x v="0"/>
  </r>
  <r>
    <s v="GEOTEC-02"/>
    <n v="50"/>
    <x v="1"/>
    <n v="8"/>
    <n v="8.5"/>
    <n v="0.5"/>
    <n v="0.23"/>
    <n v="46"/>
    <n v="0"/>
    <s v="0%-25%"/>
    <n v="3"/>
    <n v="76.666666666666671"/>
    <s v="60mm-200 mm"/>
    <n v="13.043478260869565"/>
    <n v="2"/>
    <s v="0-10"/>
    <n v="4"/>
    <n v="23"/>
    <n v="28"/>
    <s v="20-30"/>
    <s v="R3"/>
    <x v="0"/>
  </r>
  <r>
    <s v="GEOTEC-02"/>
    <n v="50"/>
    <x v="1"/>
    <n v="8.5"/>
    <n v="9"/>
    <n v="0.5"/>
    <n v="0.13"/>
    <n v="26"/>
    <n v="0"/>
    <s v="0%-25%"/>
    <n v="5"/>
    <n v="26"/>
    <s v="0mm-60 mm"/>
    <n v="38.46153846153846"/>
    <n v="0"/>
    <s v="0-10"/>
    <n v="4"/>
    <n v="19"/>
    <n v="24"/>
    <s v="20-30"/>
    <s v="R3"/>
    <x v="0"/>
  </r>
  <r>
    <s v="GEOTEC-02"/>
    <n v="50"/>
    <x v="1"/>
    <n v="9"/>
    <n v="9.5"/>
    <n v="0.5"/>
    <n v="0.2"/>
    <n v="40"/>
    <n v="0"/>
    <s v="0%-25%"/>
    <n v="5"/>
    <n v="40"/>
    <s v="0mm-60 mm"/>
    <n v="25"/>
    <n v="11"/>
    <s v="10-20"/>
    <n v="2"/>
    <n v="29"/>
    <n v="33"/>
    <s v="30-40"/>
    <s v="R2"/>
    <x v="1"/>
  </r>
  <r>
    <s v="GEOTEC-02"/>
    <n v="50"/>
    <x v="1"/>
    <n v="9.5"/>
    <n v="10"/>
    <n v="0.5"/>
    <n v="0.15"/>
    <n v="30"/>
    <n v="0"/>
    <s v="0%-25%"/>
    <n v="3"/>
    <n v="50"/>
    <s v="0mm-60 mm"/>
    <n v="20"/>
    <n v="6"/>
    <s v="0-10"/>
    <n v="2"/>
    <n v="23"/>
    <n v="29"/>
    <s v="20-30"/>
    <s v="R2"/>
    <x v="1"/>
  </r>
  <r>
    <s v="GEOTEC-02"/>
    <n v="50"/>
    <x v="1"/>
    <n v="10"/>
    <n v="10.5"/>
    <n v="0.5"/>
    <n v="0.3"/>
    <n v="60"/>
    <n v="24"/>
    <s v="0%-25%"/>
    <n v="5"/>
    <n v="60"/>
    <s v="0mm-60 mm"/>
    <n v="16.666666666666668"/>
    <n v="11"/>
    <s v="10-20"/>
    <n v="4"/>
    <n v="36"/>
    <n v="41"/>
    <s v="40-50"/>
    <s v="R3"/>
    <x v="1"/>
  </r>
  <r>
    <s v="GEOTEC-02"/>
    <n v="50"/>
    <x v="1"/>
    <n v="10.5"/>
    <n v="11"/>
    <n v="0.5"/>
    <n v="0.27"/>
    <n v="54"/>
    <n v="54"/>
    <s v="50%-75%"/>
    <n v="2"/>
    <n v="135"/>
    <s v="60mm-200 mm"/>
    <n v="7.4074074074074066"/>
    <n v="11"/>
    <s v="10-20"/>
    <n v="4"/>
    <n v="47"/>
    <n v="49"/>
    <s v="40-50"/>
    <s v="R3"/>
    <x v="1"/>
  </r>
  <r>
    <s v="GEOTEC-02"/>
    <n v="50"/>
    <x v="1"/>
    <n v="11"/>
    <n v="11.5"/>
    <n v="0.5"/>
    <n v="0.24"/>
    <n v="48"/>
    <n v="0"/>
    <s v="0%-25%"/>
    <n v="4"/>
    <n v="60"/>
    <s v="0mm-60 mm"/>
    <n v="16.666666666666668"/>
    <n v="8"/>
    <s v="0-10"/>
    <n v="4"/>
    <n v="28"/>
    <n v="33"/>
    <s v="30-40"/>
    <s v="R3"/>
    <x v="0"/>
  </r>
  <r>
    <s v="GEOTEC-02"/>
    <n v="50"/>
    <x v="1"/>
    <n v="11.5"/>
    <n v="12"/>
    <n v="0.5"/>
    <n v="0.26"/>
    <n v="52"/>
    <n v="0"/>
    <s v="0%-25%"/>
    <n v="6"/>
    <n v="43.333333333333336"/>
    <s v="0mm-60 mm"/>
    <n v="23.076923076923077"/>
    <n v="6"/>
    <s v="0-10"/>
    <n v="7"/>
    <n v="28"/>
    <n v="33"/>
    <s v="30-40"/>
    <s v="R4"/>
    <x v="1"/>
  </r>
  <r>
    <s v="GEOTEC-02"/>
    <n v="50"/>
    <x v="1"/>
    <n v="12"/>
    <n v="12.5"/>
    <n v="0.5"/>
    <n v="0.41"/>
    <n v="82"/>
    <n v="46"/>
    <s v="25%-50%"/>
    <n v="4"/>
    <n v="102.5"/>
    <s v="60mm-200 mm"/>
    <n v="9.7560975609756095"/>
    <n v="4"/>
    <s v="0-10"/>
    <n v="7"/>
    <n v="39"/>
    <n v="43"/>
    <s v="40-50"/>
    <s v="R4"/>
    <x v="0"/>
  </r>
  <r>
    <s v="GEOTEC-02"/>
    <n v="50"/>
    <x v="1"/>
    <n v="12.5"/>
    <n v="13"/>
    <n v="0.5"/>
    <n v="0.43"/>
    <n v="86"/>
    <n v="68"/>
    <s v="50%-75%"/>
    <n v="2"/>
    <n v="215"/>
    <s v="200mm-600 mm"/>
    <n v="4.6511627906976747"/>
    <n v="9"/>
    <s v="0-10"/>
    <n v="7"/>
    <n v="54"/>
    <n v="54"/>
    <s v="50-60"/>
    <s v="R4"/>
    <x v="1"/>
  </r>
  <r>
    <s v="GEOTEC-02"/>
    <n v="50"/>
    <x v="1"/>
    <n v="13"/>
    <n v="13.5"/>
    <n v="0.5"/>
    <n v="0.21"/>
    <n v="42"/>
    <n v="24"/>
    <s v="0%-25%"/>
    <n v="3"/>
    <n v="70"/>
    <s v="60mm-200 mm"/>
    <n v="14.285714285714285"/>
    <n v="9"/>
    <s v="0-10"/>
    <n v="4"/>
    <n v="35"/>
    <n v="39"/>
    <s v="30-40"/>
    <s v="R3"/>
    <x v="1"/>
  </r>
  <r>
    <s v="GEOTEC-02"/>
    <n v="50"/>
    <x v="1"/>
    <n v="13.5"/>
    <n v="14"/>
    <n v="0.5"/>
    <n v="0.22"/>
    <n v="44"/>
    <n v="0"/>
    <s v="0%-25%"/>
    <n v="3"/>
    <n v="73.333333333333329"/>
    <s v="60mm-200 mm"/>
    <n v="13.636363636363637"/>
    <n v="4"/>
    <s v="0-10"/>
    <n v="4"/>
    <n v="24"/>
    <n v="30"/>
    <s v="20-30"/>
    <s v="R3"/>
    <x v="1"/>
  </r>
  <r>
    <s v="GEOTEC-02"/>
    <n v="50"/>
    <x v="1"/>
    <n v="14"/>
    <n v="14.5"/>
    <n v="0.5"/>
    <n v="0.1"/>
    <n v="20"/>
    <n v="20"/>
    <s v="0%-25%"/>
    <n v="1"/>
    <n v="100"/>
    <s v="60mm-200 mm"/>
    <n v="10"/>
    <n v="4"/>
    <s v="0-10"/>
    <n v="4"/>
    <n v="30"/>
    <n v="34"/>
    <s v="30-40"/>
    <s v="R3"/>
    <x v="1"/>
  </r>
  <r>
    <s v="GEOTEC-02"/>
    <n v="50"/>
    <x v="1"/>
    <n v="14.5"/>
    <n v="15"/>
    <n v="0.5"/>
    <n v="0.14000000000000001"/>
    <n v="28.000000000000004"/>
    <n v="0"/>
    <s v="0%-25%"/>
    <n v="2"/>
    <n v="70"/>
    <s v="60mm-200 mm"/>
    <n v="14.285714285714285"/>
    <n v="4"/>
    <s v="0-10"/>
    <n v="4"/>
    <n v="24"/>
    <n v="29"/>
    <s v="20-30"/>
    <s v="R3"/>
    <x v="1"/>
  </r>
  <r>
    <s v="GEOTEC-02"/>
    <n v="50"/>
    <x v="1"/>
    <n v="15"/>
    <n v="15.5"/>
    <n v="0.5"/>
    <n v="0.16"/>
    <n v="32"/>
    <n v="20"/>
    <s v="0%-25%"/>
    <n v="3"/>
    <n v="53.333333333333336"/>
    <s v="0mm-60 mm"/>
    <n v="18.75"/>
    <n v="4"/>
    <s v="0-10"/>
    <n v="2"/>
    <n v="24"/>
    <n v="31"/>
    <s v="30-40"/>
    <s v="R2"/>
    <x v="1"/>
  </r>
  <r>
    <s v="GEOTEC-02"/>
    <n v="50"/>
    <x v="1"/>
    <n v="15.5"/>
    <n v="16"/>
    <n v="0.5"/>
    <n v="0.16"/>
    <n v="32"/>
    <n v="0"/>
    <s v="0%-25%"/>
    <n v="5"/>
    <n v="32"/>
    <s v="0mm-60 mm"/>
    <n v="31.25"/>
    <n v="4"/>
    <s v="0-10"/>
    <n v="1"/>
    <n v="20"/>
    <n v="25"/>
    <s v="20-30"/>
    <s v="R1"/>
    <x v="1"/>
  </r>
  <r>
    <s v="GEOTEC-02"/>
    <n v="50"/>
    <x v="2"/>
    <n v="16"/>
    <n v="16.5"/>
    <n v="0.5"/>
    <n v="0.14000000000000001"/>
    <n v="28.000000000000004"/>
    <n v="0"/>
    <s v="0%-25%"/>
    <n v="4"/>
    <n v="35"/>
    <s v="0mm-60 mm"/>
    <n v="28.571428571428569"/>
    <n v="4"/>
    <s v="0-10"/>
    <n v="1"/>
    <n v="20"/>
    <n v="25"/>
    <s v="20-30"/>
    <s v="R1"/>
    <x v="1"/>
  </r>
  <r>
    <s v="GEOTEC-02"/>
    <n v="50"/>
    <x v="2"/>
    <n v="16.5"/>
    <n v="17"/>
    <n v="0.5"/>
    <n v="0.14000000000000001"/>
    <n v="28.000000000000004"/>
    <n v="0"/>
    <s v="0%-25%"/>
    <n v="5"/>
    <n v="28"/>
    <s v="0mm-60 mm"/>
    <n v="35.714285714285715"/>
    <n v="4"/>
    <s v="0-10"/>
    <n v="1"/>
    <n v="20"/>
    <n v="25"/>
    <s v="20-30"/>
    <s v="R1"/>
    <x v="1"/>
  </r>
  <r>
    <s v="GEOTEC-02"/>
    <n v="50"/>
    <x v="2"/>
    <n v="17"/>
    <n v="17.5"/>
    <n v="0.5"/>
    <n v="0.11"/>
    <n v="22"/>
    <n v="0"/>
    <s v="0%-25%"/>
    <n v="3"/>
    <n v="36.666666666666664"/>
    <s v="0mm-60 mm"/>
    <n v="27.272727272727273"/>
    <n v="4"/>
    <s v="0-10"/>
    <n v="1"/>
    <n v="20"/>
    <n v="25"/>
    <s v="20-30"/>
    <s v="R1"/>
    <x v="1"/>
  </r>
  <r>
    <s v="GEOTEC-02"/>
    <n v="50"/>
    <x v="2"/>
    <n v="17.5"/>
    <n v="18"/>
    <n v="0.5"/>
    <n v="0.11"/>
    <n v="22"/>
    <n v="0"/>
    <s v="0%-25%"/>
    <n v="5"/>
    <n v="22"/>
    <s v="0mm-60 mm"/>
    <n v="45.45454545454546"/>
    <n v="4"/>
    <s v="0-10"/>
    <n v="1"/>
    <n v="20"/>
    <n v="24"/>
    <s v="20-30"/>
    <s v="R1"/>
    <x v="1"/>
  </r>
  <r>
    <s v="GEOTEC-02"/>
    <n v="50"/>
    <x v="2"/>
    <n v="18"/>
    <n v="18.5"/>
    <n v="0.5"/>
    <n v="0"/>
    <n v="0"/>
    <n v="0"/>
    <s v="0%-25%"/>
    <n v="10"/>
    <n v="10"/>
    <s v="0mm-60 mm"/>
    <n v="100"/>
    <n v="4"/>
    <s v="0-10"/>
    <n v="0"/>
    <n v="19"/>
    <n v="22"/>
    <s v="20-30"/>
    <s v="R0"/>
    <x v="1"/>
  </r>
  <r>
    <s v="GEOTEC-02"/>
    <n v="50"/>
    <x v="2"/>
    <n v="18.5"/>
    <n v="19"/>
    <n v="0.5"/>
    <n v="0.1"/>
    <n v="20"/>
    <n v="0"/>
    <s v="0%-25%"/>
    <n v="10"/>
    <n v="10"/>
    <s v="0mm-60 mm"/>
    <n v="100"/>
    <n v="1"/>
    <s v="0-10"/>
    <n v="1"/>
    <n v="17"/>
    <n v="20"/>
    <s v="0-20"/>
    <s v="R1"/>
    <x v="0"/>
  </r>
  <r>
    <s v="GEOTEC-02"/>
    <n v="50"/>
    <x v="2"/>
    <n v="19"/>
    <n v="19.5"/>
    <n v="0.5"/>
    <n v="0.18"/>
    <n v="36"/>
    <n v="0"/>
    <s v="0%-25%"/>
    <n v="5"/>
    <n v="36"/>
    <s v="0mm-60 mm"/>
    <n v="27.777777777777779"/>
    <n v="1"/>
    <s v="0-10"/>
    <n v="1"/>
    <n v="17"/>
    <n v="22"/>
    <s v="20-30"/>
    <s v="R1"/>
    <x v="0"/>
  </r>
  <r>
    <s v="GEOTEC-02"/>
    <n v="50"/>
    <x v="2"/>
    <n v="19.5"/>
    <n v="20"/>
    <n v="0.5"/>
    <n v="0.31"/>
    <n v="62"/>
    <n v="0"/>
    <s v="0%-25%"/>
    <n v="6"/>
    <n v="51.666666666666664"/>
    <s v="0mm-60 mm"/>
    <n v="19.35483870967742"/>
    <n v="1"/>
    <s v="0-10"/>
    <n v="1"/>
    <n v="16"/>
    <n v="23"/>
    <s v="20-30"/>
    <s v="R1"/>
    <x v="0"/>
  </r>
  <r>
    <s v="GEOTEC-02"/>
    <n v="50"/>
    <x v="2"/>
    <n v="20"/>
    <n v="20.5"/>
    <n v="0.5"/>
    <n v="0.24"/>
    <n v="48"/>
    <n v="0"/>
    <s v="0%-25%"/>
    <n v="4"/>
    <n v="60"/>
    <s v="0mm-60 mm"/>
    <n v="16.666666666666668"/>
    <n v="1"/>
    <s v="0-10"/>
    <n v="1"/>
    <n v="17"/>
    <n v="23"/>
    <s v="20-30"/>
    <s v="R1"/>
    <x v="0"/>
  </r>
  <r>
    <s v="GEOTEC-02"/>
    <n v="50"/>
    <x v="2"/>
    <n v="20.5"/>
    <n v="21"/>
    <n v="0.5"/>
    <n v="0.22"/>
    <n v="44"/>
    <n v="0"/>
    <s v="0%-25%"/>
    <n v="6"/>
    <n v="36.666666666666664"/>
    <s v="0mm-60 mm"/>
    <n v="27.272727272727273"/>
    <n v="1"/>
    <s v="0-10"/>
    <n v="1"/>
    <n v="17"/>
    <n v="22"/>
    <s v="20-30"/>
    <s v="R1"/>
    <x v="0"/>
  </r>
  <r>
    <s v="GEOTEC-02"/>
    <n v="50"/>
    <x v="2"/>
    <n v="21"/>
    <n v="21.5"/>
    <n v="0.5"/>
    <n v="0.23"/>
    <n v="46"/>
    <n v="0"/>
    <s v="0%-25%"/>
    <n v="5"/>
    <n v="46"/>
    <s v="0mm-60 mm"/>
    <n v="21.739130434782609"/>
    <n v="1"/>
    <s v="0-10"/>
    <n v="1"/>
    <n v="17"/>
    <n v="23"/>
    <s v="20-30"/>
    <s v="R1"/>
    <x v="0"/>
  </r>
  <r>
    <s v="GEOTEC-02"/>
    <n v="50"/>
    <x v="2"/>
    <n v="21.5"/>
    <n v="22"/>
    <n v="0.5"/>
    <n v="0.17"/>
    <n v="34"/>
    <n v="0"/>
    <s v="0%-25%"/>
    <n v="5"/>
    <n v="34"/>
    <s v="0mm-60 mm"/>
    <n v="29.411764705882351"/>
    <n v="1"/>
    <s v="0-10"/>
    <n v="1"/>
    <n v="17"/>
    <n v="22"/>
    <s v="20-30"/>
    <s v="R1"/>
    <x v="0"/>
  </r>
  <r>
    <s v="GEOTEC-02"/>
    <n v="50"/>
    <x v="2"/>
    <n v="22"/>
    <n v="22.5"/>
    <n v="0.5"/>
    <n v="0.15"/>
    <n v="30"/>
    <n v="0"/>
    <s v="0%-25%"/>
    <n v="5"/>
    <n v="30"/>
    <s v="0mm-60 mm"/>
    <n v="33.333333333333336"/>
    <n v="1"/>
    <s v="0-10"/>
    <n v="1"/>
    <n v="17"/>
    <n v="22"/>
    <s v="20-30"/>
    <s v="R1"/>
    <x v="0"/>
  </r>
  <r>
    <s v="GEOTEC-02"/>
    <n v="50"/>
    <x v="2"/>
    <n v="22.5"/>
    <n v="23"/>
    <n v="0.5"/>
    <n v="0.19"/>
    <n v="38"/>
    <n v="0"/>
    <s v="0%-25%"/>
    <n v="10"/>
    <n v="19"/>
    <s v="0mm-60 mm"/>
    <n v="52.631578947368425"/>
    <n v="1"/>
    <s v="0-10"/>
    <n v="1"/>
    <n v="17"/>
    <n v="21"/>
    <s v="20-30"/>
    <s v="R1"/>
    <x v="0"/>
  </r>
  <r>
    <s v="GEOTEC-02"/>
    <n v="50"/>
    <x v="2"/>
    <n v="23"/>
    <n v="23.5"/>
    <n v="0.5"/>
    <n v="0.12"/>
    <n v="24"/>
    <n v="0"/>
    <s v="0%-25%"/>
    <n v="5"/>
    <n v="24"/>
    <s v="0mm-60 mm"/>
    <n v="41.666666666666664"/>
    <n v="1"/>
    <s v="0-10"/>
    <n v="1"/>
    <n v="17"/>
    <n v="21"/>
    <s v="20-30"/>
    <s v="R1"/>
    <x v="0"/>
  </r>
  <r>
    <s v="GEOTEC-02"/>
    <n v="50"/>
    <x v="2"/>
    <n v="23.5"/>
    <n v="24"/>
    <n v="0.5"/>
    <n v="0.19"/>
    <n v="38"/>
    <n v="0"/>
    <s v="0%-25%"/>
    <n v="10"/>
    <n v="19"/>
    <s v="0mm-60 mm"/>
    <n v="52.631578947368425"/>
    <n v="1"/>
    <s v="0-10"/>
    <n v="1"/>
    <n v="17"/>
    <n v="21"/>
    <s v="20-30"/>
    <s v="R1"/>
    <x v="0"/>
  </r>
  <r>
    <s v="GEOTEC-02"/>
    <n v="50"/>
    <x v="2"/>
    <n v="24"/>
    <n v="24.5"/>
    <n v="0.5"/>
    <n v="0.21"/>
    <n v="42"/>
    <n v="0"/>
    <s v="0%-25%"/>
    <n v="0"/>
    <m/>
    <s v="0mm-60 mm"/>
    <n v="0"/>
    <n v="1"/>
    <s v="0-10"/>
    <n v="1"/>
    <n v="17"/>
    <n v="17"/>
    <s v="0-20"/>
    <s v="R1"/>
    <x v="0"/>
  </r>
  <r>
    <s v="GEOTEC-02"/>
    <n v="50"/>
    <x v="2"/>
    <n v="24.5"/>
    <n v="25"/>
    <n v="0.5"/>
    <n v="0.2"/>
    <n v="40"/>
    <n v="0"/>
    <s v="0%-25%"/>
    <n v="10"/>
    <n v="20"/>
    <s v="0mm-60 mm"/>
    <n v="50"/>
    <n v="1"/>
    <s v="0-10"/>
    <n v="1"/>
    <n v="17"/>
    <n v="21"/>
    <s v="20-30"/>
    <s v="R1"/>
    <x v="0"/>
  </r>
  <r>
    <s v="GEOTEC-02"/>
    <n v="50"/>
    <x v="2"/>
    <n v="25"/>
    <n v="25.5"/>
    <n v="0.5"/>
    <n v="0.23"/>
    <n v="46"/>
    <n v="0"/>
    <s v="0%-25%"/>
    <n v="10"/>
    <n v="23"/>
    <s v="0mm-60 mm"/>
    <n v="43.478260869565219"/>
    <n v="1"/>
    <s v="0-10"/>
    <n v="1"/>
    <n v="17"/>
    <n v="21"/>
    <s v="20-30"/>
    <s v="R1"/>
    <x v="0"/>
  </r>
  <r>
    <s v="GEOTEC-02"/>
    <n v="50"/>
    <x v="2"/>
    <n v="25.5"/>
    <n v="26"/>
    <n v="0.5"/>
    <n v="0.25"/>
    <n v="50"/>
    <n v="0"/>
    <s v="0%-25%"/>
    <n v="10"/>
    <n v="25"/>
    <s v="0mm-60 mm"/>
    <n v="40"/>
    <n v="1"/>
    <s v="0-10"/>
    <n v="1"/>
    <n v="17"/>
    <n v="22"/>
    <s v="20-30"/>
    <s v="R1"/>
    <x v="0"/>
  </r>
  <r>
    <s v="GEOTEC-02"/>
    <n v="50"/>
    <x v="1"/>
    <n v="26"/>
    <n v="26.5"/>
    <n v="0.5"/>
    <n v="0.28000000000000003"/>
    <n v="56.000000000000007"/>
    <n v="0"/>
    <s v="0%-25%"/>
    <n v="10"/>
    <n v="28"/>
    <s v="0mm-60 mm"/>
    <n v="35.714285714285715"/>
    <n v="1"/>
    <s v="0-10"/>
    <n v="1"/>
    <n v="17"/>
    <n v="22"/>
    <s v="20-30"/>
    <s v="R1"/>
    <x v="0"/>
  </r>
  <r>
    <s v="GEOTEC-02"/>
    <n v="50"/>
    <x v="1"/>
    <n v="26.5"/>
    <n v="27"/>
    <n v="0.5"/>
    <n v="0.24"/>
    <n v="48"/>
    <n v="0"/>
    <s v="0%-25%"/>
    <n v="10"/>
    <n v="24"/>
    <s v="0mm-60 mm"/>
    <n v="41.666666666666664"/>
    <n v="1"/>
    <s v="0-10"/>
    <n v="1"/>
    <n v="17"/>
    <n v="21"/>
    <s v="20-30"/>
    <s v="R1"/>
    <x v="0"/>
  </r>
  <r>
    <s v="GEOTEC-02"/>
    <n v="50"/>
    <x v="1"/>
    <n v="27"/>
    <n v="27.5"/>
    <n v="0.5"/>
    <n v="0.21"/>
    <n v="42"/>
    <n v="0"/>
    <s v="0%-25%"/>
    <n v="5"/>
    <n v="42"/>
    <s v="0mm-60 mm"/>
    <n v="23.809523809523807"/>
    <n v="1"/>
    <s v="0-10"/>
    <n v="1"/>
    <n v="17"/>
    <n v="22"/>
    <s v="20-30"/>
    <s v="R1"/>
    <x v="0"/>
  </r>
  <r>
    <s v="GEOTEC-02"/>
    <n v="50"/>
    <x v="1"/>
    <n v="27.5"/>
    <n v="28"/>
    <n v="0.5"/>
    <n v="0.2"/>
    <n v="40"/>
    <n v="0"/>
    <s v="0%-25%"/>
    <n v="10"/>
    <n v="20"/>
    <s v="0mm-60 mm"/>
    <n v="50"/>
    <n v="1"/>
    <s v="0-10"/>
    <n v="1"/>
    <n v="17"/>
    <n v="21"/>
    <s v="20-30"/>
    <s v="R1"/>
    <x v="0"/>
  </r>
  <r>
    <s v="GEOTEC-02"/>
    <n v="50"/>
    <x v="1"/>
    <n v="28"/>
    <n v="28.5"/>
    <n v="0.5"/>
    <n v="0.5"/>
    <n v="100"/>
    <n v="0"/>
    <s v="0%-25%"/>
    <n v="10"/>
    <m/>
    <s v="0mm-60 mm"/>
    <n v="0"/>
    <n v="1"/>
    <s v="0-10"/>
    <n v="1"/>
    <n v="17"/>
    <n v="17"/>
    <s v="0-20"/>
    <s v="R1"/>
    <x v="0"/>
  </r>
  <r>
    <s v="GEOTEC-02"/>
    <n v="50"/>
    <x v="1"/>
    <n v="28.5"/>
    <n v="29"/>
    <n v="0.5"/>
    <n v="0.13"/>
    <n v="26"/>
    <n v="0"/>
    <s v="0%-25%"/>
    <n v="10"/>
    <n v="13"/>
    <s v="0mm-60 mm"/>
    <n v="76.92307692307692"/>
    <n v="1"/>
    <s v="0-10"/>
    <n v="1"/>
    <n v="17"/>
    <n v="21"/>
    <s v="20-30"/>
    <s v="R1"/>
    <x v="0"/>
  </r>
  <r>
    <s v="GEOTEC-02"/>
    <n v="50"/>
    <x v="1"/>
    <n v="29"/>
    <n v="29.5"/>
    <n v="0.5"/>
    <n v="0.17"/>
    <n v="34"/>
    <n v="0"/>
    <s v="0%-25%"/>
    <n v="10"/>
    <n v="17"/>
    <s v="0mm-60 mm"/>
    <n v="58.823529411764703"/>
    <n v="1"/>
    <s v="0-10"/>
    <n v="1"/>
    <n v="17"/>
    <n v="21"/>
    <s v="20-30"/>
    <s v="R1"/>
    <x v="0"/>
  </r>
  <r>
    <s v="GEOTEC-02"/>
    <n v="40"/>
    <x v="1"/>
    <n v="29.5"/>
    <n v="30"/>
    <n v="0.5"/>
    <n v="0.16"/>
    <n v="32"/>
    <n v="0"/>
    <s v="0%-25%"/>
    <n v="10"/>
    <n v="16"/>
    <s v="0mm-60 mm"/>
    <n v="62.5"/>
    <n v="1"/>
    <s v="0-10"/>
    <n v="1"/>
    <n v="17"/>
    <n v="21"/>
    <s v="20-30"/>
    <s v="R1"/>
    <x v="0"/>
  </r>
  <r>
    <s v="GEOTEC-02"/>
    <n v="40"/>
    <x v="1"/>
    <n v="30"/>
    <n v="30.5"/>
    <n v="0.5"/>
    <n v="0.14000000000000001"/>
    <n v="28.000000000000004"/>
    <n v="0"/>
    <s v="0%-25%"/>
    <n v="10"/>
    <n v="14"/>
    <s v="0mm-60 mm"/>
    <n v="71.428571428571431"/>
    <n v="1"/>
    <s v="0-10"/>
    <n v="1"/>
    <n v="17"/>
    <n v="21"/>
    <s v="20-30"/>
    <s v="R1"/>
    <x v="0"/>
  </r>
  <r>
    <s v="GEOTEC-02"/>
    <n v="40"/>
    <x v="1"/>
    <n v="30.5"/>
    <n v="31"/>
    <n v="0.5"/>
    <n v="0.17"/>
    <n v="34"/>
    <n v="0"/>
    <s v="0%-25%"/>
    <n v="10"/>
    <n v="17"/>
    <s v="0mm-60 mm"/>
    <n v="58.823529411764703"/>
    <n v="1"/>
    <s v="0-10"/>
    <n v="1"/>
    <n v="17"/>
    <n v="21"/>
    <s v="20-30"/>
    <s v="R1"/>
    <x v="0"/>
  </r>
  <r>
    <s v="GEOTEC-02"/>
    <n v="40"/>
    <x v="1"/>
    <n v="31"/>
    <n v="31.5"/>
    <n v="0.5"/>
    <n v="0.23"/>
    <n v="46"/>
    <n v="0"/>
    <s v="0%-25%"/>
    <n v="10"/>
    <n v="23"/>
    <s v="0mm-60 mm"/>
    <n v="43.478260869565219"/>
    <n v="1"/>
    <s v="0-10"/>
    <n v="1"/>
    <n v="17"/>
    <n v="21"/>
    <s v="20-30"/>
    <s v="R1"/>
    <x v="0"/>
  </r>
  <r>
    <s v="GEOTEC-02"/>
    <n v="40"/>
    <x v="1"/>
    <n v="31.5"/>
    <n v="32"/>
    <n v="0.5"/>
    <n v="0.2"/>
    <n v="40"/>
    <n v="0"/>
    <s v="0%-25%"/>
    <n v="10"/>
    <n v="20"/>
    <s v="0mm-60 mm"/>
    <n v="50"/>
    <n v="1"/>
    <s v="0-10"/>
    <n v="1"/>
    <n v="17"/>
    <n v="21"/>
    <s v="20-30"/>
    <s v="R1"/>
    <x v="0"/>
  </r>
  <r>
    <s v="GEOTEC-02"/>
    <n v="40"/>
    <x v="1"/>
    <n v="32"/>
    <n v="32.5"/>
    <n v="0.5"/>
    <n v="0.17"/>
    <n v="34"/>
    <n v="0"/>
    <s v="0%-25%"/>
    <n v="10"/>
    <n v="17"/>
    <s v="0mm-60 mm"/>
    <n v="58.823529411764703"/>
    <n v="8"/>
    <s v="0-10"/>
    <n v="1"/>
    <n v="24"/>
    <n v="28"/>
    <s v="20-30"/>
    <s v="R1"/>
    <x v="1"/>
  </r>
  <r>
    <s v="GEOTEC-02"/>
    <n v="40"/>
    <x v="1"/>
    <n v="32.5"/>
    <n v="33"/>
    <n v="0.5"/>
    <n v="0.18"/>
    <n v="36"/>
    <n v="0"/>
    <s v="0%-25%"/>
    <n v="10"/>
    <n v="18"/>
    <s v="0mm-60 mm"/>
    <n v="55.555555555555557"/>
    <n v="8"/>
    <s v="0-10"/>
    <n v="1"/>
    <n v="24"/>
    <n v="28"/>
    <s v="20-30"/>
    <s v="R1"/>
    <x v="1"/>
  </r>
  <r>
    <s v="GEOTEC-02"/>
    <n v="40"/>
    <x v="1"/>
    <n v="33"/>
    <n v="33.5"/>
    <n v="0.5"/>
    <n v="0.19"/>
    <n v="38"/>
    <n v="0"/>
    <s v="0%-25%"/>
    <n v="10"/>
    <n v="19"/>
    <s v="0mm-60 mm"/>
    <n v="52.631578947368425"/>
    <n v="8"/>
    <s v="0-10"/>
    <n v="1"/>
    <n v="24"/>
    <n v="28"/>
    <s v="20-30"/>
    <s v="R1"/>
    <x v="1"/>
  </r>
  <r>
    <s v="GEOTEC-02"/>
    <n v="40"/>
    <x v="1"/>
    <n v="33.5"/>
    <n v="34"/>
    <n v="0.5"/>
    <n v="0.18"/>
    <n v="36"/>
    <n v="0"/>
    <s v="0%-25%"/>
    <n v="11"/>
    <n v="16.363636363636363"/>
    <s v="0mm-60 mm"/>
    <n v="61.111111111111107"/>
    <n v="8"/>
    <s v="0-10"/>
    <n v="1"/>
    <n v="24"/>
    <n v="28"/>
    <s v="20-30"/>
    <s v="R1"/>
    <x v="1"/>
  </r>
  <r>
    <s v="GEOTEC-02"/>
    <n v="40"/>
    <x v="1"/>
    <n v="34"/>
    <n v="34.5"/>
    <n v="0.5"/>
    <n v="0.12"/>
    <n v="24"/>
    <n v="0"/>
    <s v="0%-25%"/>
    <n v="11"/>
    <n v="10.909090909090908"/>
    <s v="0mm-60 mm"/>
    <n v="91.666666666666671"/>
    <n v="8"/>
    <s v="0-10"/>
    <n v="1"/>
    <n v="24"/>
    <n v="27"/>
    <s v="20-30"/>
    <s v="R1"/>
    <x v="1"/>
  </r>
  <r>
    <s v="GEOTEC-02"/>
    <n v="40"/>
    <x v="1"/>
    <n v="34.5"/>
    <n v="35"/>
    <n v="0.5"/>
    <n v="0"/>
    <n v="0"/>
    <n v="0"/>
    <s v="0%-25%"/>
    <m/>
    <m/>
    <s v="0mm-60 mm"/>
    <n v="0"/>
    <n v="8"/>
    <s v="0-10"/>
    <n v="0"/>
    <n v="23"/>
    <n v="23"/>
    <s v="20-30"/>
    <s v="R0"/>
    <x v="1"/>
  </r>
  <r>
    <s v="GEOTEC-02"/>
    <n v="40"/>
    <x v="1"/>
    <n v="35"/>
    <n v="35.5"/>
    <n v="0.5"/>
    <n v="0.12"/>
    <n v="24"/>
    <n v="0"/>
    <s v="0%-25%"/>
    <n v="5"/>
    <n v="24"/>
    <s v="0mm-60 mm"/>
    <n v="41.666666666666664"/>
    <n v="8"/>
    <s v="0-10"/>
    <n v="1"/>
    <n v="24"/>
    <n v="28"/>
    <s v="20-30"/>
    <s v="R1"/>
    <x v="1"/>
  </r>
  <r>
    <s v="GEOTEC-02"/>
    <n v="40"/>
    <x v="1"/>
    <n v="35.5"/>
    <n v="36"/>
    <n v="0.5"/>
    <m/>
    <n v="0"/>
    <n v="0"/>
    <s v="0%-25%"/>
    <m/>
    <m/>
    <s v="0mm-60 mm"/>
    <n v="0"/>
    <n v="8"/>
    <s v="0-10"/>
    <n v="0"/>
    <n v="23"/>
    <n v="23"/>
    <s v="20-30"/>
    <s v="R0"/>
    <x v="1"/>
  </r>
  <r>
    <s v="GEOTEC-02"/>
    <n v="40"/>
    <x v="1"/>
    <n v="36"/>
    <n v="36.5"/>
    <n v="0.5"/>
    <n v="0.24"/>
    <n v="48"/>
    <n v="0"/>
    <s v="0%-25%"/>
    <n v="10"/>
    <n v="24"/>
    <s v="0mm-60 mm"/>
    <n v="41.666666666666664"/>
    <n v="8"/>
    <s v="0-10"/>
    <n v="1"/>
    <n v="24"/>
    <n v="28"/>
    <s v="20-30"/>
    <s v="R1"/>
    <x v="1"/>
  </r>
  <r>
    <s v="GEOTEC-02"/>
    <n v="40"/>
    <x v="1"/>
    <n v="36.5"/>
    <n v="37"/>
    <n v="0.5"/>
    <n v="0.11"/>
    <n v="22"/>
    <n v="0"/>
    <s v="0%-25%"/>
    <n v="10"/>
    <n v="11"/>
    <s v="0mm-60 mm"/>
    <n v="90.909090909090921"/>
    <n v="8"/>
    <s v="0-10"/>
    <n v="1"/>
    <n v="24"/>
    <n v="27"/>
    <s v="20-30"/>
    <s v="R1"/>
    <x v="1"/>
  </r>
  <r>
    <s v="GEOTEC-02"/>
    <n v="40"/>
    <x v="1"/>
    <n v="37"/>
    <n v="37.5"/>
    <n v="0.5"/>
    <n v="0.12"/>
    <n v="24"/>
    <n v="0"/>
    <s v="0%-25%"/>
    <n v="10"/>
    <n v="12"/>
    <s v="0mm-60 mm"/>
    <n v="83.333333333333329"/>
    <n v="8"/>
    <s v="0-10"/>
    <n v="1"/>
    <n v="24"/>
    <n v="28"/>
    <s v="20-30"/>
    <s v="R1"/>
    <x v="1"/>
  </r>
  <r>
    <s v="GEOTEC-02"/>
    <n v="40"/>
    <x v="1"/>
    <n v="37.5"/>
    <n v="38"/>
    <n v="0.5"/>
    <n v="0.26"/>
    <n v="52"/>
    <n v="0"/>
    <s v="0%-25%"/>
    <n v="3"/>
    <n v="86.666666666666671"/>
    <s v="60mm-200 mm"/>
    <n v="11.538461538461538"/>
    <n v="7"/>
    <s v="0-10"/>
    <n v="2"/>
    <n v="27"/>
    <n v="31"/>
    <s v="30-40"/>
    <s v="R2"/>
    <x v="1"/>
  </r>
  <r>
    <s v="GEOTEC-02"/>
    <n v="40"/>
    <x v="1"/>
    <n v="38"/>
    <n v="38.5"/>
    <n v="0.5"/>
    <n v="0.26"/>
    <n v="52"/>
    <n v="0"/>
    <s v="0%-25%"/>
    <n v="10"/>
    <n v="26"/>
    <s v="0mm-60 mm"/>
    <n v="38.46153846153846"/>
    <n v="2"/>
    <s v="0-10"/>
    <n v="0"/>
    <n v="17"/>
    <n v="22"/>
    <s v="20-30"/>
    <s v="R0"/>
    <x v="0"/>
  </r>
  <r>
    <s v="GEOTEC-02"/>
    <n v="40"/>
    <x v="1"/>
    <n v="38.5"/>
    <n v="39"/>
    <n v="0.5"/>
    <n v="0.16"/>
    <n v="32"/>
    <n v="0"/>
    <s v="0%-25%"/>
    <n v="15"/>
    <n v="10.666666666666666"/>
    <s v="0mm-60 mm"/>
    <n v="93.75"/>
    <n v="2"/>
    <s v="0-10"/>
    <n v="2"/>
    <n v="19"/>
    <n v="22"/>
    <s v="20-30"/>
    <s v="R2"/>
    <x v="0"/>
  </r>
  <r>
    <s v="GEOTEC-02"/>
    <n v="40"/>
    <x v="1"/>
    <n v="39"/>
    <n v="39.5"/>
    <n v="0.5"/>
    <n v="0.18"/>
    <n v="36"/>
    <n v="0"/>
    <s v="0%-25%"/>
    <n v="15"/>
    <n v="12"/>
    <s v="0mm-60 mm"/>
    <n v="83.333333333333329"/>
    <n v="2"/>
    <s v="0-10"/>
    <n v="2"/>
    <n v="19"/>
    <n v="23"/>
    <s v="20-30"/>
    <s v="R2"/>
    <x v="0"/>
  </r>
  <r>
    <s v="GEOTEC-02"/>
    <n v="40"/>
    <x v="1"/>
    <n v="39.5"/>
    <n v="40"/>
    <n v="0.5"/>
    <n v="0.32"/>
    <n v="64"/>
    <n v="0"/>
    <s v="0%-25%"/>
    <n v="7"/>
    <n v="45.714285714285715"/>
    <s v="0mm-60 mm"/>
    <n v="21.875"/>
    <n v="8"/>
    <s v="0-10"/>
    <n v="2"/>
    <n v="25"/>
    <n v="31"/>
    <s v="30-40"/>
    <s v="R2"/>
    <x v="1"/>
  </r>
  <r>
    <s v="GEOTEC-02"/>
    <n v="40"/>
    <x v="1"/>
    <n v="40"/>
    <n v="40.5"/>
    <n v="0.5"/>
    <n v="0.16"/>
    <n v="32"/>
    <n v="0"/>
    <s v="0%-25%"/>
    <n v="8"/>
    <n v="20"/>
    <s v="0mm-60 mm"/>
    <n v="50"/>
    <n v="8"/>
    <s v="0-10"/>
    <n v="2"/>
    <n v="25"/>
    <n v="29"/>
    <s v="20-30"/>
    <s v="R2"/>
    <x v="1"/>
  </r>
  <r>
    <s v="GEOTEC-02"/>
    <n v="40"/>
    <x v="1"/>
    <n v="40.5"/>
    <n v="41"/>
    <n v="0.5"/>
    <n v="0.16"/>
    <n v="32"/>
    <n v="0"/>
    <s v="0%-25%"/>
    <n v="5"/>
    <n v="32"/>
    <s v="0mm-60 mm"/>
    <n v="31.25"/>
    <n v="8"/>
    <s v="0-10"/>
    <n v="2"/>
    <n v="25"/>
    <n v="30"/>
    <s v="20-30"/>
    <s v="R2"/>
    <x v="1"/>
  </r>
  <r>
    <s v="GEOTEC-02"/>
    <n v="40"/>
    <x v="1"/>
    <n v="41"/>
    <n v="41.5"/>
    <n v="0.5"/>
    <n v="0.22"/>
    <n v="44"/>
    <n v="22"/>
    <s v="0%-25%"/>
    <n v="5"/>
    <n v="44"/>
    <s v="0mm-60 mm"/>
    <n v="22.72727272727273"/>
    <n v="8"/>
    <s v="0-10"/>
    <n v="2"/>
    <n v="30"/>
    <n v="36"/>
    <s v="30-40"/>
    <s v="R2"/>
    <x v="1"/>
  </r>
  <r>
    <s v="GEOTEC-02"/>
    <n v="40"/>
    <x v="1"/>
    <n v="41.5"/>
    <n v="42"/>
    <n v="0.5"/>
    <n v="0.12"/>
    <n v="24"/>
    <n v="0"/>
    <s v="0%-25%"/>
    <n v="10"/>
    <n v="12"/>
    <s v="0mm-60 mm"/>
    <n v="83.333333333333329"/>
    <n v="8"/>
    <s v="0-10"/>
    <n v="2"/>
    <n v="25"/>
    <n v="29"/>
    <s v="20-30"/>
    <s v="R2"/>
    <x v="1"/>
  </r>
  <r>
    <s v="GEOTEC-02"/>
    <n v="40"/>
    <x v="1"/>
    <n v="42"/>
    <n v="42.5"/>
    <n v="0.5"/>
    <n v="0.15"/>
    <n v="30"/>
    <n v="0"/>
    <s v="0%-25%"/>
    <n v="10"/>
    <n v="15"/>
    <s v="0mm-60 mm"/>
    <n v="66.666666666666671"/>
    <n v="8"/>
    <s v="0-10"/>
    <n v="2"/>
    <n v="25"/>
    <n v="29"/>
    <s v="20-30"/>
    <s v="R2"/>
    <x v="1"/>
  </r>
  <r>
    <s v="GEOTEC-02"/>
    <n v="40"/>
    <x v="1"/>
    <n v="42.5"/>
    <n v="43"/>
    <n v="0.5"/>
    <n v="0.13"/>
    <n v="26"/>
    <n v="0"/>
    <s v="0%-25%"/>
    <n v="7"/>
    <n v="18.571428571428573"/>
    <s v="0mm-60 mm"/>
    <n v="53.846153846153847"/>
    <n v="8"/>
    <s v="0-10"/>
    <n v="2"/>
    <n v="25"/>
    <n v="29"/>
    <s v="20-30"/>
    <s v="R2"/>
    <x v="1"/>
  </r>
  <r>
    <s v="GEOTEC-02"/>
    <n v="40"/>
    <x v="5"/>
    <n v="43"/>
    <n v="43.5"/>
    <n v="0.5"/>
    <n v="0.1"/>
    <n v="20"/>
    <n v="0"/>
    <s v="0%-25%"/>
    <n v="3"/>
    <n v="33.333333333333336"/>
    <s v="0mm-60 mm"/>
    <n v="30"/>
    <n v="8"/>
    <s v="0-10"/>
    <n v="0"/>
    <n v="23"/>
    <n v="28"/>
    <s v="20-30"/>
    <s v="R0"/>
    <x v="1"/>
  </r>
  <r>
    <s v="GEOTEC-02"/>
    <n v="40"/>
    <x v="5"/>
    <n v="43.5"/>
    <n v="44"/>
    <n v="0.5"/>
    <n v="0.15"/>
    <n v="30"/>
    <n v="0"/>
    <s v="0%-25%"/>
    <n v="7"/>
    <n v="21.428571428571427"/>
    <s v="0mm-60 mm"/>
    <n v="46.666666666666664"/>
    <n v="8"/>
    <s v="0-10"/>
    <n v="0"/>
    <n v="23"/>
    <n v="27"/>
    <s v="20-30"/>
    <s v="R0"/>
    <x v="1"/>
  </r>
  <r>
    <s v="GEOTEC-02"/>
    <n v="40"/>
    <x v="5"/>
    <n v="44"/>
    <n v="44.5"/>
    <n v="0.5"/>
    <n v="0.12"/>
    <n v="24"/>
    <n v="0"/>
    <s v="0%-25%"/>
    <n v="3"/>
    <n v="40"/>
    <s v="0mm-60 mm"/>
    <n v="25"/>
    <n v="8"/>
    <s v="0-10"/>
    <n v="0"/>
    <n v="23"/>
    <n v="28"/>
    <s v="20-30"/>
    <s v="R0"/>
    <x v="1"/>
  </r>
  <r>
    <s v="GEOTEC-02"/>
    <n v="40"/>
    <x v="5"/>
    <n v="44.5"/>
    <n v="45"/>
    <n v="0.5"/>
    <n v="0.15"/>
    <n v="30"/>
    <n v="0"/>
    <s v="0%-25%"/>
    <n v="5"/>
    <n v="30"/>
    <s v="0mm-60 mm"/>
    <n v="33.333333333333336"/>
    <n v="8"/>
    <s v="0-10"/>
    <n v="0"/>
    <n v="23"/>
    <n v="28"/>
    <s v="20-30"/>
    <s v="R0"/>
    <x v="1"/>
  </r>
  <r>
    <s v="GEOTEC-02"/>
    <n v="40"/>
    <x v="5"/>
    <n v="45"/>
    <n v="45.5"/>
    <n v="0.5"/>
    <n v="0.17"/>
    <n v="34"/>
    <n v="0"/>
    <s v="0%-25%"/>
    <n v="5"/>
    <n v="34"/>
    <s v="0mm-60 mm"/>
    <n v="29.411764705882351"/>
    <n v="8"/>
    <s v="0-10"/>
    <n v="1"/>
    <n v="24"/>
    <n v="29"/>
    <s v="20-30"/>
    <s v="R1"/>
    <x v="1"/>
  </r>
  <r>
    <s v="GEOTEC-02"/>
    <n v="40"/>
    <x v="5"/>
    <n v="45.5"/>
    <n v="46"/>
    <n v="0.5"/>
    <n v="0.14000000000000001"/>
    <n v="28.000000000000004"/>
    <n v="0"/>
    <s v="0%-25%"/>
    <n v="5"/>
    <n v="28"/>
    <s v="0mm-60 mm"/>
    <n v="35.714285714285715"/>
    <n v="8"/>
    <s v="0-10"/>
    <n v="1"/>
    <n v="24"/>
    <n v="29"/>
    <s v="20-30"/>
    <s v="R1"/>
    <x v="1"/>
  </r>
  <r>
    <s v="GEOTEC-02"/>
    <n v="40"/>
    <x v="5"/>
    <n v="46"/>
    <n v="46.5"/>
    <n v="0.5"/>
    <n v="0.11"/>
    <n v="22"/>
    <n v="0"/>
    <s v="0%-25%"/>
    <n v="5"/>
    <n v="22"/>
    <s v="0mm-60 mm"/>
    <n v="45.45454545454546"/>
    <n v="8"/>
    <s v="0-10"/>
    <n v="1"/>
    <n v="24"/>
    <n v="28"/>
    <s v="20-30"/>
    <s v="R1"/>
    <x v="1"/>
  </r>
  <r>
    <s v="GEOTEC-02"/>
    <n v="40"/>
    <x v="5"/>
    <n v="46.5"/>
    <n v="47"/>
    <n v="0.5"/>
    <n v="0.1"/>
    <n v="20"/>
    <n v="0"/>
    <s v="0%-25%"/>
    <n v="5"/>
    <n v="20"/>
    <s v="0mm-60 mm"/>
    <n v="50"/>
    <n v="8"/>
    <s v="0-10"/>
    <n v="1"/>
    <n v="24"/>
    <n v="28"/>
    <s v="20-30"/>
    <s v="R1"/>
    <x v="1"/>
  </r>
  <r>
    <s v="GEOTEC-02"/>
    <n v="40"/>
    <x v="5"/>
    <n v="47"/>
    <n v="47.5"/>
    <n v="0.5"/>
    <n v="0.11"/>
    <n v="22"/>
    <n v="0"/>
    <s v="0%-25%"/>
    <n v="5"/>
    <n v="22"/>
    <s v="0mm-60 mm"/>
    <n v="45.45454545454546"/>
    <n v="8"/>
    <s v="0-10"/>
    <n v="1"/>
    <n v="24"/>
    <n v="28"/>
    <s v="20-30"/>
    <s v="R1"/>
    <x v="1"/>
  </r>
  <r>
    <s v="GEOTEC-02"/>
    <n v="40"/>
    <x v="5"/>
    <n v="47.5"/>
    <n v="48"/>
    <n v="0.5"/>
    <n v="0.14000000000000001"/>
    <n v="28.000000000000004"/>
    <n v="20"/>
    <s v="0%-25%"/>
    <n v="3"/>
    <n v="46.666666666666664"/>
    <s v="0mm-60 mm"/>
    <n v="21.428571428571431"/>
    <n v="8"/>
    <s v="0-10"/>
    <n v="1"/>
    <n v="28"/>
    <n v="34"/>
    <s v="30-40"/>
    <s v="R1"/>
    <x v="1"/>
  </r>
  <r>
    <s v="GEOTEC-02"/>
    <n v="30"/>
    <x v="5"/>
    <n v="48"/>
    <n v="48.5"/>
    <n v="0.5"/>
    <n v="0.19"/>
    <n v="38"/>
    <n v="20"/>
    <s v="0%-25%"/>
    <n v="3"/>
    <n v="63.333333333333336"/>
    <s v="60mm-200 mm"/>
    <n v="15.789473684210526"/>
    <n v="8"/>
    <s v="0-10"/>
    <n v="1"/>
    <n v="28"/>
    <n v="34"/>
    <s v="30-40"/>
    <s v="R1"/>
    <x v="1"/>
  </r>
  <r>
    <s v="GEOTEC-02"/>
    <n v="10"/>
    <x v="5"/>
    <n v="48.5"/>
    <n v="49"/>
    <n v="0.5"/>
    <n v="0.12"/>
    <n v="24"/>
    <n v="0"/>
    <s v="0%-25%"/>
    <n v="5"/>
    <n v="24"/>
    <s v="0mm-60 mm"/>
    <n v="41.666666666666664"/>
    <n v="8"/>
    <s v="0-10"/>
    <n v="1"/>
    <n v="24"/>
    <n v="28"/>
    <s v="20-30"/>
    <s v="R1"/>
    <x v="1"/>
  </r>
  <r>
    <s v="GEOTEC-02"/>
    <n v="10"/>
    <x v="5"/>
    <n v="49"/>
    <n v="49.5"/>
    <n v="0.5"/>
    <n v="0.1"/>
    <n v="20"/>
    <n v="0"/>
    <s v="0%-25%"/>
    <n v="5"/>
    <n v="20"/>
    <s v="0mm-60 mm"/>
    <n v="50"/>
    <n v="3"/>
    <s v="0-10"/>
    <n v="1"/>
    <n v="19"/>
    <n v="23"/>
    <s v="20-30"/>
    <s v="R1"/>
    <x v="0"/>
  </r>
  <r>
    <s v="GEOTEC-02"/>
    <n v="30"/>
    <x v="5"/>
    <n v="49.5"/>
    <n v="50"/>
    <n v="0.5"/>
    <n v="0.16"/>
    <n v="32"/>
    <n v="0"/>
    <s v="0%-25%"/>
    <n v="5"/>
    <n v="32"/>
    <s v="0mm-60 mm"/>
    <n v="31.25"/>
    <n v="3"/>
    <s v="0-10"/>
    <n v="1"/>
    <n v="19"/>
    <n v="24"/>
    <s v="20-30"/>
    <s v="R1"/>
    <x v="0"/>
  </r>
  <r>
    <s v="GEOTEC-02"/>
    <n v="20"/>
    <x v="5"/>
    <n v="50"/>
    <n v="50.5"/>
    <n v="0.5"/>
    <n v="0.12"/>
    <n v="24"/>
    <n v="0"/>
    <s v="0%-25%"/>
    <n v="5"/>
    <n v="24"/>
    <s v="0mm-60 mm"/>
    <n v="41.666666666666664"/>
    <n v="3"/>
    <s v="0-10"/>
    <n v="1"/>
    <n v="19"/>
    <n v="23"/>
    <s v="20-30"/>
    <s v="R1"/>
    <x v="0"/>
  </r>
  <r>
    <s v="GEOTEC-02"/>
    <n v="20"/>
    <x v="5"/>
    <n v="50.5"/>
    <n v="51"/>
    <n v="0.5"/>
    <n v="0.31"/>
    <n v="62"/>
    <n v="0"/>
    <s v="0%-25%"/>
    <n v="6"/>
    <n v="51.666666666666664"/>
    <s v="0mm-60 mm"/>
    <n v="19.35483870967742"/>
    <n v="8"/>
    <s v="0-10"/>
    <n v="1"/>
    <n v="23"/>
    <n v="30"/>
    <s v="20-30"/>
    <s v="R1"/>
    <x v="1"/>
  </r>
  <r>
    <s v="GEOTEC-02"/>
    <n v="20"/>
    <x v="5"/>
    <n v="51"/>
    <n v="51.5"/>
    <n v="0.5"/>
    <n v="0.33"/>
    <n v="66"/>
    <n v="0"/>
    <s v="0%-25%"/>
    <n v="10"/>
    <n v="33"/>
    <s v="0mm-60 mm"/>
    <n v="30.303030303030301"/>
    <n v="5"/>
    <s v="0-10"/>
    <n v="1"/>
    <n v="21"/>
    <n v="26"/>
    <s v="20-30"/>
    <s v="R1"/>
    <x v="0"/>
  </r>
  <r>
    <s v="GEOTEC-02"/>
    <n v="20"/>
    <x v="5"/>
    <n v="51.5"/>
    <n v="52"/>
    <n v="0.5"/>
    <n v="0.47"/>
    <n v="94"/>
    <n v="50"/>
    <s v="25%-50%"/>
    <n v="5"/>
    <n v="94"/>
    <s v="60mm-200 mm"/>
    <n v="10.638297872340425"/>
    <n v="5"/>
    <s v="0-10"/>
    <n v="1"/>
    <n v="34"/>
    <n v="38"/>
    <s v="30-40"/>
    <s v="R1"/>
    <x v="0"/>
  </r>
  <r>
    <s v="GEOTEC-02"/>
    <n v="20"/>
    <x v="5"/>
    <n v="52"/>
    <n v="52.5"/>
    <n v="0.5"/>
    <n v="0.37"/>
    <n v="74"/>
    <n v="0"/>
    <s v="0%-25%"/>
    <n v="8"/>
    <n v="46.25"/>
    <s v="0mm-60 mm"/>
    <n v="21.621621621621621"/>
    <n v="8"/>
    <s v="0-10"/>
    <n v="1"/>
    <n v="24"/>
    <n v="30"/>
    <s v="20-30"/>
    <s v="R1"/>
    <x v="1"/>
  </r>
  <r>
    <s v="GEOTEC-02"/>
    <n v="20"/>
    <x v="5"/>
    <n v="52.5"/>
    <n v="53"/>
    <n v="0.5"/>
    <n v="0.22"/>
    <n v="44"/>
    <n v="0"/>
    <s v="0%-25%"/>
    <n v="5"/>
    <n v="44"/>
    <s v="0mm-60 mm"/>
    <n v="22.72727272727273"/>
    <n v="5"/>
    <s v="0-10"/>
    <n v="1"/>
    <n v="21"/>
    <n v="27"/>
    <s v="20-30"/>
    <s v="R1"/>
    <x v="0"/>
  </r>
  <r>
    <s v="GEOTEC-02"/>
    <n v="20"/>
    <x v="5"/>
    <n v="53"/>
    <n v="53.5"/>
    <n v="0.5"/>
    <n v="0.26"/>
    <n v="52"/>
    <n v="44"/>
    <s v="25%-50%"/>
    <n v="6"/>
    <n v="43.333333333333336"/>
    <s v="0mm-60 mm"/>
    <n v="23.076923076923077"/>
    <n v="5"/>
    <s v="0-10"/>
    <n v="1"/>
    <n v="30"/>
    <n v="35"/>
    <s v="30-40"/>
    <s v="R1"/>
    <x v="0"/>
  </r>
  <r>
    <s v="GEOTEC-02"/>
    <n v="20"/>
    <x v="5"/>
    <n v="53.5"/>
    <n v="54"/>
    <n v="0.5"/>
    <n v="0.27"/>
    <n v="54"/>
    <n v="0"/>
    <s v="0%-25%"/>
    <n v="4"/>
    <n v="67.5"/>
    <s v="60mm-200 mm"/>
    <n v="14.814814814814813"/>
    <n v="5"/>
    <s v="0-10"/>
    <n v="1"/>
    <n v="22"/>
    <n v="27"/>
    <s v="20-30"/>
    <s v="R1"/>
    <x v="0"/>
  </r>
  <r>
    <s v="GEOTEC-02"/>
    <n v="20"/>
    <x v="5"/>
    <n v="54"/>
    <n v="54.5"/>
    <n v="0.5"/>
    <n v="0.5"/>
    <n v="100"/>
    <n v="26"/>
    <s v="25%-50%"/>
    <n v="5"/>
    <n v="100"/>
    <s v="60mm-200 mm"/>
    <n v="10"/>
    <n v="5"/>
    <s v="0-10"/>
    <n v="1"/>
    <n v="30"/>
    <n v="34"/>
    <s v="30-40"/>
    <s v="R1"/>
    <x v="0"/>
  </r>
  <r>
    <s v="GEOTEC-02"/>
    <n v="20"/>
    <x v="5"/>
    <n v="54.5"/>
    <n v="55"/>
    <n v="0.5"/>
    <n v="0.5"/>
    <n v="100"/>
    <n v="26"/>
    <s v="25%-50%"/>
    <n v="7"/>
    <n v="71.428571428571431"/>
    <s v="60mm-200 mm"/>
    <n v="14"/>
    <n v="7"/>
    <s v="0-10"/>
    <n v="1"/>
    <n v="30"/>
    <n v="35"/>
    <s v="30-40"/>
    <s v="R1"/>
    <x v="0"/>
  </r>
  <r>
    <s v="GEOTEC-02"/>
    <n v="20"/>
    <x v="5"/>
    <n v="55"/>
    <n v="55.5"/>
    <n v="0.5"/>
    <n v="0.42"/>
    <n v="84"/>
    <n v="36"/>
    <s v="25%-50%"/>
    <n v="5"/>
    <n v="84"/>
    <s v="60mm-200 mm"/>
    <n v="11.904761904761903"/>
    <n v="7"/>
    <s v="0-10"/>
    <n v="1"/>
    <n v="33"/>
    <n v="38"/>
    <s v="30-40"/>
    <s v="R1"/>
    <x v="0"/>
  </r>
  <r>
    <s v="GEOTEC-02"/>
    <n v="20"/>
    <x v="5"/>
    <n v="55.5"/>
    <n v="56"/>
    <n v="0.5"/>
    <n v="0.25"/>
    <n v="50"/>
    <n v="0"/>
    <s v="0%-25%"/>
    <n v="7"/>
    <n v="35.714285714285715"/>
    <s v="0mm-60 mm"/>
    <n v="28"/>
    <n v="7"/>
    <s v="0-10"/>
    <n v="1"/>
    <n v="23"/>
    <n v="28"/>
    <s v="20-30"/>
    <s v="R1"/>
    <x v="0"/>
  </r>
  <r>
    <s v="GEOTEC-02"/>
    <n v="20"/>
    <x v="5"/>
    <n v="56"/>
    <n v="56.5"/>
    <n v="0.5"/>
    <n v="0.21"/>
    <n v="42"/>
    <n v="0"/>
    <s v="0%-25%"/>
    <n v="5"/>
    <n v="42"/>
    <s v="0mm-60 mm"/>
    <n v="23.809523809523807"/>
    <n v="7"/>
    <s v="0-10"/>
    <n v="1"/>
    <n v="23"/>
    <n v="28"/>
    <s v="20-30"/>
    <s v="R1"/>
    <x v="0"/>
  </r>
  <r>
    <s v="GEOTEC-02"/>
    <n v="20"/>
    <x v="5"/>
    <n v="56.5"/>
    <n v="57"/>
    <n v="0.5"/>
    <n v="0.18"/>
    <n v="36"/>
    <n v="0"/>
    <s v="0%-25%"/>
    <n v="5"/>
    <n v="36"/>
    <s v="0mm-60 mm"/>
    <n v="27.777777777777779"/>
    <n v="7"/>
    <s v="0-10"/>
    <n v="1"/>
    <n v="23"/>
    <n v="28"/>
    <s v="20-30"/>
    <s v="R1"/>
    <x v="0"/>
  </r>
  <r>
    <s v="GEOTEC-02"/>
    <n v="20"/>
    <x v="5"/>
    <n v="57"/>
    <n v="57.5"/>
    <n v="0.5"/>
    <n v="0.17"/>
    <n v="34"/>
    <n v="0"/>
    <s v="0%-25%"/>
    <n v="5"/>
    <n v="34"/>
    <s v="0mm-60 mm"/>
    <n v="29.411764705882351"/>
    <n v="7"/>
    <s v="0-10"/>
    <n v="1"/>
    <n v="23"/>
    <n v="28"/>
    <s v="20-30"/>
    <s v="R1"/>
    <x v="0"/>
  </r>
  <r>
    <s v="GEOTEC-02"/>
    <n v="20"/>
    <x v="5"/>
    <n v="57.5"/>
    <n v="58"/>
    <n v="0.5"/>
    <n v="0.24"/>
    <n v="48"/>
    <n v="0"/>
    <s v="0%-25%"/>
    <n v="6"/>
    <n v="40"/>
    <s v="0mm-60 mm"/>
    <n v="25"/>
    <n v="7"/>
    <s v="0-10"/>
    <n v="1"/>
    <n v="23"/>
    <n v="28"/>
    <s v="20-30"/>
    <s v="R1"/>
    <x v="0"/>
  </r>
  <r>
    <s v="GEOTEC-02"/>
    <n v="20"/>
    <x v="5"/>
    <n v="58"/>
    <n v="58.5"/>
    <n v="0.5"/>
    <n v="0.2"/>
    <n v="40"/>
    <n v="0"/>
    <s v="0%-25%"/>
    <n v="3"/>
    <n v="66.666666666666671"/>
    <s v="60mm-200 mm"/>
    <n v="15"/>
    <n v="7"/>
    <s v="0-10"/>
    <n v="1"/>
    <n v="24"/>
    <n v="29"/>
    <s v="20-30"/>
    <s v="R1"/>
    <x v="0"/>
  </r>
  <r>
    <s v="GEOTEC-02"/>
    <n v="20"/>
    <x v="5"/>
    <n v="58.5"/>
    <n v="59"/>
    <n v="0.5"/>
    <n v="0.2"/>
    <n v="40"/>
    <n v="0"/>
    <s v="0%-25%"/>
    <n v="4"/>
    <n v="50"/>
    <s v="0mm-60 mm"/>
    <n v="20"/>
    <n v="7"/>
    <s v="0-10"/>
    <n v="1"/>
    <n v="23"/>
    <n v="29"/>
    <s v="20-30"/>
    <s v="R1"/>
    <x v="0"/>
  </r>
  <r>
    <s v="GEOTEC-02"/>
    <n v="20"/>
    <x v="5"/>
    <n v="59"/>
    <n v="59.5"/>
    <n v="0.5"/>
    <n v="0.22"/>
    <n v="44"/>
    <n v="0"/>
    <s v="0%-25%"/>
    <n v="5"/>
    <n v="44"/>
    <s v="0mm-60 mm"/>
    <n v="22.72727272727273"/>
    <n v="7"/>
    <s v="0-10"/>
    <n v="1"/>
    <n v="23"/>
    <n v="29"/>
    <s v="20-30"/>
    <s v="R1"/>
    <x v="0"/>
  </r>
  <r>
    <s v="GEOTEC-02"/>
    <n v="20"/>
    <x v="5"/>
    <n v="59.5"/>
    <n v="60"/>
    <n v="0.5"/>
    <n v="0.26"/>
    <n v="52"/>
    <n v="0"/>
    <s v="0%-25%"/>
    <n v="7"/>
    <n v="37.142857142857146"/>
    <s v="0mm-60 mm"/>
    <n v="26.923076923076923"/>
    <n v="13"/>
    <s v="10-20"/>
    <n v="1"/>
    <n v="30"/>
    <n v="34"/>
    <s v="30-40"/>
    <s v="R1"/>
    <x v="2"/>
  </r>
  <r>
    <s v="GEOTEC-03"/>
    <n v="60"/>
    <x v="0"/>
    <n v="0"/>
    <n v="0.5"/>
    <n v="0.5"/>
    <n v="0.28999999999999998"/>
    <n v="57.999999999999993"/>
    <n v="0"/>
    <s v="0%-25%"/>
    <n v="10"/>
    <n v="29"/>
    <s v="0mm-60 mm"/>
    <n v="34.482758620689651"/>
    <n v="1"/>
    <s v="0-10"/>
    <n v="0"/>
    <n v="13"/>
    <n v="16"/>
    <s v="0-20"/>
    <s v="R0"/>
    <x v="0"/>
  </r>
  <r>
    <s v="GEOTEC-03"/>
    <n v="60"/>
    <x v="0"/>
    <n v="0.5"/>
    <n v="1"/>
    <n v="0.5"/>
    <n v="0.22"/>
    <n v="44"/>
    <n v="0"/>
    <s v="0%-25%"/>
    <n v="10"/>
    <n v="22"/>
    <s v="0mm-60 mm"/>
    <n v="45.45454545454546"/>
    <n v="1"/>
    <s v="0-10"/>
    <n v="0"/>
    <n v="13"/>
    <n v="15"/>
    <s v="0-20"/>
    <s v="R0"/>
    <x v="0"/>
  </r>
  <r>
    <s v="GEOTEC-03"/>
    <n v="60"/>
    <x v="0"/>
    <n v="1"/>
    <n v="1.5"/>
    <n v="0.5"/>
    <n v="0.26"/>
    <n v="52"/>
    <n v="0"/>
    <s v="0%-25%"/>
    <n v="10"/>
    <n v="26"/>
    <s v="0mm-60 mm"/>
    <n v="38.46153846153846"/>
    <n v="1"/>
    <s v="0-10"/>
    <n v="0"/>
    <n v="13"/>
    <n v="16"/>
    <s v="0-20"/>
    <s v="R0"/>
    <x v="0"/>
  </r>
  <r>
    <s v="GEOTEC-03"/>
    <n v="60"/>
    <x v="0"/>
    <n v="1.5"/>
    <n v="2"/>
    <n v="0.5"/>
    <n v="0.25"/>
    <n v="50"/>
    <n v="0"/>
    <s v="0%-25%"/>
    <n v="10"/>
    <n v="25"/>
    <s v="0mm-60 mm"/>
    <n v="40"/>
    <n v="1"/>
    <s v="0-10"/>
    <n v="0"/>
    <n v="13"/>
    <n v="16"/>
    <s v="0-20"/>
    <s v="R0"/>
    <x v="0"/>
  </r>
  <r>
    <s v="GEOTEC-03"/>
    <n v="60"/>
    <x v="0"/>
    <n v="2"/>
    <n v="2.5"/>
    <n v="0.5"/>
    <n v="0.36"/>
    <n v="72"/>
    <n v="0"/>
    <s v="0%-25%"/>
    <n v="10"/>
    <n v="36"/>
    <s v="0mm-60 mm"/>
    <n v="27.777777777777779"/>
    <n v="1"/>
    <s v="0-10"/>
    <n v="0"/>
    <n v="13"/>
    <n v="16"/>
    <s v="0-20"/>
    <s v="R0"/>
    <x v="0"/>
  </r>
  <r>
    <s v="GEOTEC-03"/>
    <n v="60"/>
    <x v="0"/>
    <n v="2.5"/>
    <n v="3"/>
    <n v="0.5"/>
    <n v="0.42"/>
    <n v="84"/>
    <n v="0"/>
    <s v="0%-25%"/>
    <n v="10"/>
    <n v="42"/>
    <s v="0mm-60 mm"/>
    <n v="23.809523809523807"/>
    <n v="1"/>
    <s v="0-10"/>
    <n v="0"/>
    <n v="13"/>
    <n v="16"/>
    <s v="0-20"/>
    <s v="R0"/>
    <x v="0"/>
  </r>
  <r>
    <s v="GEOTEC-03"/>
    <n v="60"/>
    <x v="0"/>
    <n v="3"/>
    <n v="3.5"/>
    <n v="0.5"/>
    <n v="0.17"/>
    <n v="34"/>
    <n v="0"/>
    <s v="0%-25%"/>
    <n v="10"/>
    <n v="17"/>
    <s v="0mm-60 mm"/>
    <n v="58.823529411764703"/>
    <n v="1"/>
    <s v="0-10"/>
    <n v="0"/>
    <n v="13"/>
    <n v="15"/>
    <s v="0-20"/>
    <s v="R0"/>
    <x v="0"/>
  </r>
  <r>
    <s v="GEOTEC-03"/>
    <n v="60"/>
    <x v="0"/>
    <n v="3.5"/>
    <n v="4"/>
    <n v="0.5"/>
    <n v="0.27"/>
    <n v="54"/>
    <n v="0"/>
    <s v="0%-25%"/>
    <n v="10"/>
    <n v="27"/>
    <s v="0mm-60 mm"/>
    <n v="37.037037037037038"/>
    <n v="1"/>
    <s v="0-10"/>
    <n v="0"/>
    <n v="13"/>
    <n v="16"/>
    <s v="0-20"/>
    <s v="R0"/>
    <x v="0"/>
  </r>
  <r>
    <s v="GEOTEC-03"/>
    <n v="60"/>
    <x v="1"/>
    <n v="4"/>
    <n v="4.5"/>
    <n v="0.5"/>
    <n v="0.26"/>
    <n v="52"/>
    <n v="22"/>
    <s v="0%-25%"/>
    <n v="5"/>
    <n v="52"/>
    <s v="0mm-60 mm"/>
    <n v="19.23076923076923"/>
    <n v="6"/>
    <s v="0-10"/>
    <n v="1"/>
    <n v="23"/>
    <n v="28"/>
    <s v="20-30"/>
    <s v="R1"/>
    <x v="1"/>
  </r>
  <r>
    <s v="GEOTEC-03"/>
    <n v="40"/>
    <x v="1"/>
    <n v="4.5"/>
    <n v="5"/>
    <n v="0.5"/>
    <n v="0.35"/>
    <n v="70"/>
    <n v="28.000000000000004"/>
    <s v="25%-50%"/>
    <n v="7"/>
    <n v="50"/>
    <s v="0mm-60 mm"/>
    <n v="20"/>
    <n v="5"/>
    <s v="0-10"/>
    <n v="1"/>
    <n v="24"/>
    <n v="28"/>
    <s v="20-30"/>
    <s v="R1"/>
    <x v="0"/>
  </r>
  <r>
    <s v="GEOTEC-03"/>
    <n v="40"/>
    <x v="1"/>
    <n v="5"/>
    <n v="5.5"/>
    <n v="0.5"/>
    <n v="0.33"/>
    <n v="66"/>
    <n v="30"/>
    <s v="25%-50%"/>
    <n v="3"/>
    <n v="110"/>
    <s v="60mm-200 mm"/>
    <n v="9.0909090909090917"/>
    <n v="6"/>
    <s v="0-10"/>
    <n v="1"/>
    <n v="29"/>
    <n v="30"/>
    <s v="20-30"/>
    <s v="R1"/>
    <x v="1"/>
  </r>
  <r>
    <s v="GEOTEC-03"/>
    <n v="40"/>
    <x v="1"/>
    <n v="5.5"/>
    <n v="6"/>
    <n v="0.5"/>
    <n v="0.33"/>
    <n v="66"/>
    <n v="0"/>
    <s v="0%-25%"/>
    <n v="7"/>
    <n v="47.142857142857146"/>
    <s v="0mm-60 mm"/>
    <n v="21.212121212121211"/>
    <n v="6"/>
    <s v="0-10"/>
    <n v="1"/>
    <n v="19"/>
    <n v="23"/>
    <s v="20-30"/>
    <s v="R1"/>
    <x v="1"/>
  </r>
  <r>
    <s v="GEOTEC-03"/>
    <n v="40"/>
    <x v="1"/>
    <n v="6"/>
    <n v="6.5"/>
    <n v="0.5"/>
    <n v="0.28999999999999998"/>
    <n v="57.999999999999993"/>
    <n v="0"/>
    <s v="0%-25%"/>
    <n v="7"/>
    <n v="41.428571428571431"/>
    <s v="0mm-60 mm"/>
    <n v="24.137931034482758"/>
    <n v="6"/>
    <s v="0-10"/>
    <n v="1"/>
    <n v="19"/>
    <n v="22"/>
    <s v="20-30"/>
    <s v="R1"/>
    <x v="1"/>
  </r>
  <r>
    <s v="GEOTEC-03"/>
    <n v="40"/>
    <x v="1"/>
    <n v="6.5"/>
    <n v="7"/>
    <n v="0.5"/>
    <n v="0.25"/>
    <n v="50"/>
    <n v="20"/>
    <s v="0%-25%"/>
    <n v="5"/>
    <n v="50"/>
    <s v="0mm-60 mm"/>
    <n v="20"/>
    <n v="5"/>
    <s v="0-10"/>
    <n v="1"/>
    <n v="22"/>
    <n v="26"/>
    <s v="20-30"/>
    <s v="R1"/>
    <x v="0"/>
  </r>
  <r>
    <s v="GEOTEC-03"/>
    <n v="50"/>
    <x v="1"/>
    <n v="7"/>
    <n v="7.5"/>
    <n v="0.5"/>
    <n v="0.41"/>
    <n v="82"/>
    <n v="26"/>
    <s v="25%-50%"/>
    <n v="8"/>
    <n v="51.25"/>
    <s v="0mm-60 mm"/>
    <n v="19.512195121951219"/>
    <n v="6"/>
    <s v="0-10"/>
    <n v="1"/>
    <n v="24"/>
    <n v="29"/>
    <s v="20-30"/>
    <s v="R1"/>
    <x v="1"/>
  </r>
  <r>
    <s v="GEOTEC-03"/>
    <n v="50"/>
    <x v="1"/>
    <n v="7.5"/>
    <n v="8"/>
    <n v="0.5"/>
    <n v="0.43"/>
    <n v="86"/>
    <n v="30"/>
    <s v="25%-50%"/>
    <n v="5"/>
    <n v="86"/>
    <s v="60mm-200 mm"/>
    <n v="11.627906976744187"/>
    <n v="6"/>
    <s v="0-10"/>
    <n v="1"/>
    <n v="27"/>
    <n v="30"/>
    <s v="20-30"/>
    <s v="R1"/>
    <x v="1"/>
  </r>
  <r>
    <s v="GEOTEC-03"/>
    <n v="50"/>
    <x v="1"/>
    <n v="8"/>
    <n v="8.5"/>
    <n v="0.5"/>
    <n v="0.37"/>
    <n v="74"/>
    <n v="32"/>
    <s v="25%-50%"/>
    <n v="5"/>
    <n v="74"/>
    <s v="60mm-200 mm"/>
    <n v="13.513513513513514"/>
    <n v="5"/>
    <s v="0-10"/>
    <n v="1"/>
    <n v="26"/>
    <n v="30"/>
    <s v="20-30"/>
    <s v="R1"/>
    <x v="0"/>
  </r>
  <r>
    <s v="GEOTEC-03"/>
    <n v="50"/>
    <x v="1"/>
    <n v="8.5"/>
    <n v="9"/>
    <n v="0.5"/>
    <n v="0.43"/>
    <n v="86"/>
    <n v="56.000000000000007"/>
    <s v="50%-75%"/>
    <n v="4"/>
    <n v="107.5"/>
    <s v="60mm-200 mm"/>
    <n v="9.3023255813953494"/>
    <n v="6"/>
    <s v="0-10"/>
    <n v="1"/>
    <n v="35"/>
    <n v="36"/>
    <s v="30-40"/>
    <s v="R1"/>
    <x v="1"/>
  </r>
  <r>
    <s v="GEOTEC-03"/>
    <n v="50"/>
    <x v="1"/>
    <n v="9"/>
    <n v="9.5"/>
    <n v="0.5"/>
    <n v="0.3"/>
    <n v="60"/>
    <n v="0"/>
    <s v="0%-25%"/>
    <n v="5"/>
    <n v="60"/>
    <s v="0mm-60 mm"/>
    <n v="16.666666666666668"/>
    <n v="6"/>
    <s v="0-10"/>
    <n v="0"/>
    <n v="18"/>
    <n v="22"/>
    <s v="20-30"/>
    <s v="R0"/>
    <x v="1"/>
  </r>
  <r>
    <s v="GEOTEC-03"/>
    <n v="50"/>
    <x v="1"/>
    <n v="9.5"/>
    <n v="10"/>
    <n v="0.5"/>
    <n v="0.34"/>
    <n v="68"/>
    <n v="0"/>
    <s v="0%-25%"/>
    <n v="10"/>
    <n v="34"/>
    <s v="0mm-60 mm"/>
    <n v="29.411764705882351"/>
    <n v="5"/>
    <s v="0-10"/>
    <n v="0"/>
    <n v="17"/>
    <n v="20"/>
    <s v="0-20"/>
    <s v="R0"/>
    <x v="0"/>
  </r>
  <r>
    <s v="GEOTEC-03"/>
    <n v="50"/>
    <x v="1"/>
    <n v="10"/>
    <n v="10.5"/>
    <n v="0.5"/>
    <n v="0.48"/>
    <n v="96"/>
    <n v="0"/>
    <s v="0%-25%"/>
    <n v="15"/>
    <n v="32"/>
    <s v="0mm-60 mm"/>
    <n v="31.25"/>
    <n v="5"/>
    <s v="0-10"/>
    <n v="0"/>
    <n v="17"/>
    <n v="20"/>
    <s v="0-20"/>
    <s v="R0"/>
    <x v="0"/>
  </r>
  <r>
    <s v="GEOTEC-03"/>
    <n v="50"/>
    <x v="1"/>
    <n v="10.5"/>
    <n v="11"/>
    <n v="0.5"/>
    <n v="0.35"/>
    <n v="70"/>
    <n v="20"/>
    <s v="0%-25%"/>
    <n v="5"/>
    <n v="70"/>
    <s v="60mm-200 mm"/>
    <n v="14.285714285714285"/>
    <n v="5"/>
    <s v="0-10"/>
    <n v="0"/>
    <n v="22"/>
    <n v="25"/>
    <s v="20-30"/>
    <s v="R0"/>
    <x v="0"/>
  </r>
  <r>
    <s v="GEOTEC-03"/>
    <n v="50"/>
    <x v="1"/>
    <n v="11"/>
    <n v="11.5"/>
    <n v="0.5"/>
    <n v="0.41"/>
    <n v="82"/>
    <n v="0"/>
    <s v="0%-25%"/>
    <n v="10"/>
    <n v="41"/>
    <s v="0mm-60 mm"/>
    <n v="24.390243902439025"/>
    <n v="5"/>
    <s v="0-10"/>
    <n v="0"/>
    <n v="17"/>
    <n v="20"/>
    <s v="0-20"/>
    <s v="R0"/>
    <x v="0"/>
  </r>
  <r>
    <s v="GEOTEC-03"/>
    <n v="50"/>
    <x v="1"/>
    <n v="11.5"/>
    <n v="12"/>
    <n v="0.5"/>
    <n v="0.45"/>
    <n v="90"/>
    <n v="0"/>
    <s v="0%-25%"/>
    <n v="10"/>
    <n v="45"/>
    <s v="0mm-60 mm"/>
    <n v="22.222222222222221"/>
    <n v="3"/>
    <s v="0-10"/>
    <n v="0"/>
    <n v="15"/>
    <n v="19"/>
    <s v="0-20"/>
    <s v="R0"/>
    <x v="0"/>
  </r>
  <r>
    <s v="GEOTEC-03"/>
    <n v="50"/>
    <x v="1"/>
    <n v="12"/>
    <n v="12.5"/>
    <n v="0.5"/>
    <n v="0.49"/>
    <n v="98"/>
    <n v="0"/>
    <s v="0%-25%"/>
    <n v="7"/>
    <n v="70"/>
    <s v="60mm-200 mm"/>
    <n v="14.285714285714285"/>
    <n v="3"/>
    <s v="0-10"/>
    <n v="1"/>
    <n v="17"/>
    <n v="20"/>
    <s v="0-20"/>
    <s v="R1"/>
    <x v="0"/>
  </r>
  <r>
    <s v="GEOTEC-03"/>
    <n v="40"/>
    <x v="1"/>
    <n v="12.5"/>
    <n v="13"/>
    <n v="0.5"/>
    <n v="0.47"/>
    <n v="94"/>
    <n v="0"/>
    <s v="0%-25%"/>
    <n v="8"/>
    <n v="58.75"/>
    <s v="0mm-60 mm"/>
    <n v="17.021276595744681"/>
    <n v="2"/>
    <s v="0-10"/>
    <n v="1"/>
    <n v="15"/>
    <n v="19"/>
    <s v="0-20"/>
    <s v="R1"/>
    <x v="1"/>
  </r>
  <r>
    <s v="GEOTEC-03"/>
    <n v="40"/>
    <x v="3"/>
    <n v="13"/>
    <n v="13.5"/>
    <n v="0.5"/>
    <n v="0.49"/>
    <n v="98"/>
    <n v="28.000000000000004"/>
    <s v="25%-50%"/>
    <n v="4"/>
    <n v="122.5"/>
    <s v="60mm-200 mm"/>
    <n v="8.1632653061224492"/>
    <n v="6"/>
    <s v="0-10"/>
    <n v="1"/>
    <n v="32"/>
    <n v="31"/>
    <s v="30-40"/>
    <s v="R1"/>
    <x v="1"/>
  </r>
  <r>
    <s v="GEOTEC-03"/>
    <n v="40"/>
    <x v="3"/>
    <n v="13.5"/>
    <n v="14"/>
    <n v="0.5"/>
    <n v="0.45"/>
    <n v="90"/>
    <n v="28.000000000000004"/>
    <s v="25%-50%"/>
    <n v="7"/>
    <n v="64.285714285714292"/>
    <s v="60mm-200 mm"/>
    <n v="15.555555555555554"/>
    <n v="7"/>
    <s v="0-10"/>
    <n v="0"/>
    <n v="29"/>
    <n v="29"/>
    <s v="20-30"/>
    <s v="R0"/>
    <x v="1"/>
  </r>
  <r>
    <s v="GEOTEC-03"/>
    <n v="40"/>
    <x v="3"/>
    <n v="14"/>
    <n v="14.5"/>
    <n v="0.5"/>
    <n v="0.48"/>
    <n v="96"/>
    <n v="0"/>
    <s v="0%-25%"/>
    <n v="4"/>
    <n v="120"/>
    <s v="60mm-200 mm"/>
    <n v="8.3333333333333339"/>
    <n v="7"/>
    <s v="0-10"/>
    <n v="0"/>
    <n v="26"/>
    <n v="25"/>
    <s v="20-30"/>
    <s v="R0"/>
    <x v="1"/>
  </r>
  <r>
    <s v="GEOTEC-03"/>
    <n v="40"/>
    <x v="5"/>
    <n v="14.5"/>
    <n v="15"/>
    <n v="0.5"/>
    <n v="0.4"/>
    <n v="80"/>
    <n v="26"/>
    <s v="25%-50%"/>
    <n v="6"/>
    <n v="66.666666666666671"/>
    <s v="60mm-200 mm"/>
    <n v="15"/>
    <n v="6"/>
    <s v="0-10"/>
    <n v="0"/>
    <n v="28"/>
    <n v="33"/>
    <s v="30-40"/>
    <s v="R0"/>
    <x v="1"/>
  </r>
  <r>
    <s v="GEOTEC-03"/>
    <n v="40"/>
    <x v="5"/>
    <n v="15"/>
    <n v="15.5"/>
    <n v="0.5"/>
    <n v="0.5"/>
    <n v="100"/>
    <n v="20"/>
    <s v="0%-25%"/>
    <n v="6"/>
    <n v="83.333333333333329"/>
    <s v="60mm-200 mm"/>
    <n v="12"/>
    <n v="6"/>
    <s v="0-10"/>
    <n v="0"/>
    <n v="27"/>
    <n v="32"/>
    <s v="30-40"/>
    <s v="R0"/>
    <x v="1"/>
  </r>
  <r>
    <s v="GEOTEC-03"/>
    <n v="40"/>
    <x v="5"/>
    <n v="15.5"/>
    <n v="16"/>
    <n v="0.5"/>
    <n v="0.37"/>
    <n v="74"/>
    <n v="0"/>
    <s v="0%-25%"/>
    <n v="8"/>
    <n v="46.25"/>
    <s v="0mm-60 mm"/>
    <n v="21.621621621621621"/>
    <n v="8"/>
    <s v="0-10"/>
    <n v="0"/>
    <n v="23"/>
    <n v="29"/>
    <s v="20-30"/>
    <s v="R0"/>
    <x v="1"/>
  </r>
  <r>
    <s v="GEOTEC-03"/>
    <n v="40"/>
    <x v="5"/>
    <n v="16"/>
    <n v="16.5"/>
    <n v="0.5"/>
    <n v="0.38"/>
    <n v="76"/>
    <n v="0"/>
    <s v="0%-25%"/>
    <n v="7"/>
    <n v="54.285714285714285"/>
    <s v="0mm-60 mm"/>
    <n v="18.421052631578949"/>
    <n v="8"/>
    <s v="0-10"/>
    <n v="0"/>
    <n v="22"/>
    <n v="29"/>
    <s v="20-30"/>
    <s v="R0"/>
    <x v="1"/>
  </r>
  <r>
    <s v="GEOTEC-03"/>
    <n v="40"/>
    <x v="5"/>
    <n v="16.5"/>
    <n v="17"/>
    <n v="0.5"/>
    <n v="0.46"/>
    <n v="92"/>
    <n v="48"/>
    <s v="25%-50%"/>
    <n v="4"/>
    <n v="115"/>
    <s v="60mm-200 mm"/>
    <n v="8.695652173913043"/>
    <n v="6"/>
    <s v="0-10"/>
    <n v="0"/>
    <n v="35"/>
    <n v="39"/>
    <s v="30-40"/>
    <s v="R0"/>
    <x v="1"/>
  </r>
  <r>
    <s v="GEOTEC-03"/>
    <n v="40"/>
    <x v="5"/>
    <n v="17"/>
    <n v="17.5"/>
    <n v="0.5"/>
    <n v="0.37"/>
    <n v="74"/>
    <n v="0"/>
    <s v="0%-25%"/>
    <n v="6"/>
    <n v="61.666666666666664"/>
    <s v="60mm-200 mm"/>
    <n v="16.216216216216218"/>
    <n v="6"/>
    <s v="0-10"/>
    <n v="0"/>
    <n v="21"/>
    <n v="27"/>
    <s v="20-30"/>
    <s v="R0"/>
    <x v="1"/>
  </r>
  <r>
    <s v="GEOTEC-03"/>
    <n v="40"/>
    <x v="5"/>
    <n v="17.5"/>
    <n v="18"/>
    <n v="0.5"/>
    <n v="0.46"/>
    <n v="92"/>
    <n v="44"/>
    <s v="25%-50%"/>
    <n v="3"/>
    <n v="153.33333333333334"/>
    <s v="60mm-200 mm"/>
    <n v="6.5217391304347823"/>
    <n v="6"/>
    <s v="0-10"/>
    <n v="0"/>
    <n v="36"/>
    <n v="38"/>
    <s v="30-40"/>
    <s v="R0"/>
    <x v="1"/>
  </r>
  <r>
    <s v="GEOTEC-03"/>
    <n v="30"/>
    <x v="5"/>
    <n v="18"/>
    <n v="18.5"/>
    <n v="0.5"/>
    <n v="0.4"/>
    <n v="80"/>
    <n v="0"/>
    <s v="0%-25%"/>
    <n v="9"/>
    <n v="44.444444444444443"/>
    <s v="0mm-60 mm"/>
    <n v="22.5"/>
    <n v="5"/>
    <s v="0-10"/>
    <n v="0"/>
    <n v="20"/>
    <n v="26"/>
    <s v="20-30"/>
    <s v="R0"/>
    <x v="1"/>
  </r>
  <r>
    <s v="GEOTEC-03"/>
    <n v="30"/>
    <x v="5"/>
    <n v="18.5"/>
    <n v="19"/>
    <n v="0.5"/>
    <n v="0.48"/>
    <n v="96"/>
    <n v="30"/>
    <s v="25%-50%"/>
    <n v="8"/>
    <n v="60"/>
    <s v="0mm-60 mm"/>
    <n v="16.666666666666668"/>
    <n v="8"/>
    <s v="0-10"/>
    <n v="0"/>
    <n v="29"/>
    <n v="35"/>
    <s v="30-40"/>
    <s v="R0"/>
    <x v="1"/>
  </r>
  <r>
    <s v="GEOTEC-03"/>
    <n v="30"/>
    <x v="5"/>
    <n v="19"/>
    <n v="19.5"/>
    <n v="0.5"/>
    <n v="0.5"/>
    <n v="100"/>
    <n v="26"/>
    <s v="25%-50%"/>
    <n v="6"/>
    <n v="83.333333333333329"/>
    <s v="60mm-200 mm"/>
    <n v="12"/>
    <n v="6"/>
    <s v="0-10"/>
    <n v="0"/>
    <n v="29"/>
    <n v="34"/>
    <s v="30-40"/>
    <s v="R0"/>
    <x v="1"/>
  </r>
  <r>
    <s v="GEOTEC-03"/>
    <n v="30"/>
    <x v="5"/>
    <n v="19.5"/>
    <n v="20"/>
    <n v="0.5"/>
    <n v="0.42000000000000004"/>
    <n v="84.000000000000014"/>
    <n v="0"/>
    <s v="0%-25%"/>
    <n v="10"/>
    <n v="42.000000000000007"/>
    <s v="0mm-60 mm"/>
    <n v="23.809523809523803"/>
    <n v="5"/>
    <s v="0-10"/>
    <n v="0"/>
    <n v="20"/>
    <n v="25"/>
    <s v="20-30"/>
    <s v="R0"/>
    <x v="0"/>
  </r>
  <r>
    <s v="GEOTEC-03"/>
    <n v="30"/>
    <x v="5"/>
    <n v="20"/>
    <n v="20.5"/>
    <n v="0.5"/>
    <n v="0.5"/>
    <n v="100"/>
    <n v="0"/>
    <s v="0%-25%"/>
    <n v="6"/>
    <n v="83.333333333333329"/>
    <s v="60mm-200 mm"/>
    <n v="12"/>
    <n v="6"/>
    <s v="0-10"/>
    <n v="0"/>
    <n v="23"/>
    <n v="28"/>
    <s v="20-30"/>
    <s v="R0"/>
    <x v="1"/>
  </r>
  <r>
    <s v="GEOTEC-03"/>
    <n v="30"/>
    <x v="5"/>
    <n v="20.5"/>
    <n v="21"/>
    <n v="0.5"/>
    <n v="0.44"/>
    <n v="88"/>
    <n v="28.000000000000004"/>
    <s v="25%-50%"/>
    <n v="3"/>
    <n v="146.66666666666666"/>
    <s v="60mm-200 mm"/>
    <n v="6.8181818181818183"/>
    <n v="6"/>
    <s v="0-10"/>
    <n v="0"/>
    <n v="32"/>
    <n v="35"/>
    <s v="30-40"/>
    <s v="R0"/>
    <x v="1"/>
  </r>
  <r>
    <s v="GEOTEC-03"/>
    <n v="30"/>
    <x v="5"/>
    <n v="21"/>
    <n v="21.5"/>
    <n v="0.5"/>
    <n v="0.48"/>
    <n v="96"/>
    <n v="50"/>
    <s v="25%-50%"/>
    <n v="3"/>
    <n v="160"/>
    <s v="60mm-200 mm"/>
    <n v="6.25"/>
    <n v="5"/>
    <s v="0-10"/>
    <n v="0"/>
    <n v="36"/>
    <n v="38"/>
    <s v="30-40"/>
    <s v="R0"/>
    <x v="0"/>
  </r>
  <r>
    <s v="GEOTEC-03"/>
    <n v="30"/>
    <x v="5"/>
    <n v="21.5"/>
    <n v="22"/>
    <n v="0.5"/>
    <n v="0.5"/>
    <n v="100"/>
    <n v="0"/>
    <s v="0%-25%"/>
    <n v="10"/>
    <n v="50"/>
    <s v="0mm-60 mm"/>
    <n v="20"/>
    <n v="5"/>
    <s v="0-10"/>
    <n v="0"/>
    <n v="20"/>
    <n v="26"/>
    <s v="20-30"/>
    <s v="R0"/>
    <x v="0"/>
  </r>
  <r>
    <s v="GEOTEC-03"/>
    <n v="30"/>
    <x v="5"/>
    <n v="22"/>
    <n v="22.5"/>
    <n v="0.5"/>
    <n v="0.5"/>
    <n v="100"/>
    <n v="88"/>
    <s v="75%-90%"/>
    <n v="3"/>
    <n v="166.66666666666666"/>
    <s v="60mm-200 mm"/>
    <n v="6"/>
    <n v="5"/>
    <s v="0-10"/>
    <n v="0"/>
    <n v="44"/>
    <n v="47"/>
    <s v="40-50"/>
    <s v="R0"/>
    <x v="0"/>
  </r>
  <r>
    <s v="GEOTEC-03"/>
    <n v="30"/>
    <x v="5"/>
    <n v="22.5"/>
    <n v="23"/>
    <n v="0.5"/>
    <n v="0.5"/>
    <n v="100"/>
    <n v="54"/>
    <s v="50%-75%"/>
    <n v="4"/>
    <n v="125"/>
    <s v="60mm-200 mm"/>
    <n v="8"/>
    <n v="8"/>
    <s v="0-10"/>
    <n v="4"/>
    <n v="44"/>
    <n v="46"/>
    <s v="40-50"/>
    <s v="R3"/>
    <x v="0"/>
  </r>
  <r>
    <s v="GEOTEC-03"/>
    <n v="30"/>
    <x v="5"/>
    <n v="23"/>
    <n v="23.5"/>
    <n v="0.5"/>
    <n v="0.5"/>
    <n v="100"/>
    <n v="92"/>
    <s v="90%-100%"/>
    <n v="2"/>
    <n v="250"/>
    <s v="200mm-600 mm"/>
    <n v="4"/>
    <n v="11"/>
    <s v="10-20"/>
    <n v="4"/>
    <n v="59"/>
    <n v="59"/>
    <s v="50-60"/>
    <s v="R3"/>
    <x v="1"/>
  </r>
  <r>
    <s v="GEOTEC-03"/>
    <n v="30"/>
    <x v="5"/>
    <n v="23.5"/>
    <n v="24"/>
    <n v="0.5"/>
    <n v="0.5"/>
    <n v="100"/>
    <n v="57.999999999999993"/>
    <s v="50%-75%"/>
    <n v="4"/>
    <n v="125"/>
    <s v="60mm-200 mm"/>
    <n v="8"/>
    <n v="11"/>
    <s v="10-20"/>
    <n v="4"/>
    <n v="48"/>
    <n v="50"/>
    <s v="40-50"/>
    <s v="R3"/>
    <x v="1"/>
  </r>
  <r>
    <s v="GEOTEC-03"/>
    <n v="30"/>
    <x v="5"/>
    <n v="24"/>
    <n v="24.5"/>
    <n v="0.5"/>
    <n v="0.41"/>
    <n v="82"/>
    <n v="56.000000000000007"/>
    <s v="50%-75%"/>
    <n v="4"/>
    <n v="102.5"/>
    <s v="60mm-200 mm"/>
    <n v="9.7560975609756095"/>
    <n v="11"/>
    <s v="10-20"/>
    <n v="4"/>
    <n v="46"/>
    <n v="49"/>
    <s v="40-50"/>
    <s v="R3"/>
    <x v="1"/>
  </r>
  <r>
    <s v="GEOTEC-03"/>
    <n v="30"/>
    <x v="5"/>
    <n v="24.5"/>
    <n v="25"/>
    <n v="0.5"/>
    <n v="0.5"/>
    <n v="100"/>
    <n v="57.999999999999993"/>
    <s v="50%-75%"/>
    <n v="5"/>
    <n v="100"/>
    <s v="60mm-200 mm"/>
    <n v="10"/>
    <n v="11"/>
    <s v="10-20"/>
    <n v="4"/>
    <n v="46"/>
    <n v="49"/>
    <s v="40-50"/>
    <s v="R3"/>
    <x v="1"/>
  </r>
  <r>
    <s v="GEOTEC-03"/>
    <n v="30"/>
    <x v="5"/>
    <n v="25"/>
    <n v="25.5"/>
    <n v="0.5"/>
    <n v="0.49"/>
    <n v="98"/>
    <n v="57.999999999999993"/>
    <s v="50%-75%"/>
    <n v="3"/>
    <n v="163.33333333333334"/>
    <s v="60mm-200 mm"/>
    <n v="6.1224489795918364"/>
    <n v="9"/>
    <s v="0-10"/>
    <n v="4"/>
    <n v="47"/>
    <n v="49"/>
    <s v="40-50"/>
    <s v="R3"/>
    <x v="1"/>
  </r>
  <r>
    <s v="GEOTEC-03"/>
    <n v="30"/>
    <x v="5"/>
    <n v="25.5"/>
    <n v="26"/>
    <n v="0.5"/>
    <n v="0.41"/>
    <n v="82"/>
    <n v="60"/>
    <s v="50%-75%"/>
    <n v="2"/>
    <n v="205"/>
    <s v="200mm-600 mm"/>
    <n v="4.8780487804878048"/>
    <n v="9"/>
    <s v="0-10"/>
    <n v="4"/>
    <n v="49"/>
    <n v="49"/>
    <s v="40-50"/>
    <s v="R3"/>
    <x v="1"/>
  </r>
  <r>
    <s v="GEOTEC-03"/>
    <n v="30"/>
    <x v="5"/>
    <n v="26"/>
    <n v="26.5"/>
    <n v="0.5"/>
    <n v="0.46"/>
    <n v="92"/>
    <n v="84"/>
    <s v="75%-90%"/>
    <n v="2"/>
    <n v="230"/>
    <s v="200mm-600 mm"/>
    <n v="4.3478260869565215"/>
    <n v="11"/>
    <s v="10-20"/>
    <n v="4"/>
    <n v="56"/>
    <n v="57"/>
    <s v="50-60"/>
    <s v="R3"/>
    <x v="1"/>
  </r>
  <r>
    <s v="GEOTEC-03"/>
    <n v="30"/>
    <x v="5"/>
    <n v="26.5"/>
    <n v="27"/>
    <n v="0.5"/>
    <n v="0.47"/>
    <n v="94"/>
    <n v="74"/>
    <s v="50%-75%"/>
    <n v="3"/>
    <n v="156.66666666666666"/>
    <s v="60mm-200 mm"/>
    <n v="6.3829787234042561"/>
    <n v="11"/>
    <s v="10-20"/>
    <n v="4"/>
    <n v="52"/>
    <n v="53"/>
    <s v="50-60"/>
    <s v="R3"/>
    <x v="1"/>
  </r>
  <r>
    <s v="GEOTEC-03"/>
    <n v="30"/>
    <x v="5"/>
    <n v="27"/>
    <n v="27.5"/>
    <n v="0.5"/>
    <n v="0.43"/>
    <n v="86"/>
    <n v="84"/>
    <s v="75%-90%"/>
    <n v="2"/>
    <n v="215"/>
    <s v="200mm-600 mm"/>
    <n v="4.6511627906976747"/>
    <n v="11"/>
    <s v="10-20"/>
    <n v="4"/>
    <n v="56"/>
    <n v="56"/>
    <s v="50-60"/>
    <s v="R3"/>
    <x v="1"/>
  </r>
  <r>
    <s v="GEOTEC-03"/>
    <n v="30"/>
    <x v="5"/>
    <n v="27.5"/>
    <n v="28"/>
    <n v="0.5"/>
    <n v="0.48"/>
    <n v="96"/>
    <n v="96"/>
    <s v="90%-100%"/>
    <n v="1"/>
    <n v="480"/>
    <s v="200mm-600 mm"/>
    <n v="2.0833333333333335"/>
    <n v="9"/>
    <s v="0-10"/>
    <n v="4"/>
    <n v="61"/>
    <n v="59"/>
    <s v="50-60"/>
    <s v="R3"/>
    <x v="1"/>
  </r>
  <r>
    <s v="GEOTEC-03"/>
    <n v="30"/>
    <x v="5"/>
    <n v="28"/>
    <n v="28.5"/>
    <n v="0.5"/>
    <n v="0.47"/>
    <n v="94"/>
    <n v="92"/>
    <s v="90%-100%"/>
    <n v="2"/>
    <n v="235"/>
    <s v="200mm-600 mm"/>
    <n v="4.2553191489361701"/>
    <n v="9"/>
    <s v="0-10"/>
    <n v="4"/>
    <n v="56"/>
    <n v="57"/>
    <s v="50-60"/>
    <s v="R3"/>
    <x v="1"/>
  </r>
  <r>
    <s v="GEOTEC-03"/>
    <n v="30"/>
    <x v="5"/>
    <n v="28.5"/>
    <n v="29"/>
    <n v="0.5"/>
    <n v="0.47"/>
    <n v="94"/>
    <n v="62"/>
    <s v="50%-75%"/>
    <n v="3"/>
    <n v="156.66666666666666"/>
    <s v="60mm-200 mm"/>
    <n v="6.3829787234042561"/>
    <n v="9"/>
    <s v="0-10"/>
    <n v="4"/>
    <n v="48"/>
    <n v="49"/>
    <s v="40-50"/>
    <s v="R3"/>
    <x v="1"/>
  </r>
  <r>
    <s v="GEOTEC-03"/>
    <n v="30"/>
    <x v="5"/>
    <n v="29"/>
    <n v="29.5"/>
    <n v="0.5"/>
    <n v="0.45"/>
    <n v="90"/>
    <n v="48"/>
    <s v="25%-50%"/>
    <n v="6"/>
    <n v="75"/>
    <s v="60mm-200 mm"/>
    <n v="13.333333333333334"/>
    <n v="3"/>
    <s v="0-10"/>
    <n v="4"/>
    <n v="33"/>
    <n v="39"/>
    <s v="30-40"/>
    <s v="R3"/>
    <x v="0"/>
  </r>
  <r>
    <s v="GEOTEC-03"/>
    <n v="20"/>
    <x v="5"/>
    <n v="29.5"/>
    <n v="30"/>
    <n v="0.5"/>
    <n v="0.32"/>
    <n v="64"/>
    <n v="48"/>
    <s v="25%-50%"/>
    <n v="3"/>
    <n v="106.66666666666667"/>
    <s v="60mm-200 mm"/>
    <n v="9.375"/>
    <n v="5"/>
    <s v="0-10"/>
    <n v="4"/>
    <n v="38"/>
    <n v="41"/>
    <s v="40-50"/>
    <s v="R3"/>
    <x v="0"/>
  </r>
  <r>
    <s v="GEOTEC-03"/>
    <n v="20"/>
    <x v="4"/>
    <n v="30"/>
    <n v="30.5"/>
    <n v="0.5"/>
    <n v="0.44000000000000006"/>
    <n v="88.000000000000014"/>
    <n v="84"/>
    <s v="75%-90%"/>
    <n v="3"/>
    <n v="146.66666666666669"/>
    <s v="60mm-200 mm"/>
    <n v="6.8181818181818166"/>
    <n v="3"/>
    <s v="0-10"/>
    <n v="0"/>
    <n v="40"/>
    <n v="43"/>
    <s v="40-50"/>
    <s v="R0"/>
    <x v="0"/>
  </r>
  <r>
    <s v="GEOTEC-03"/>
    <n v="20"/>
    <x v="5"/>
    <n v="30.5"/>
    <n v="31"/>
    <n v="0.5"/>
    <n v="0.48"/>
    <n v="96"/>
    <n v="0"/>
    <s v="0%-25%"/>
    <n v="5"/>
    <n v="96"/>
    <s v="60mm-200 mm"/>
    <n v="10.416666666666666"/>
    <n v="9"/>
    <s v="0-10"/>
    <n v="0"/>
    <n v="28"/>
    <n v="31"/>
    <s v="30-40"/>
    <s v="R0"/>
    <x v="1"/>
  </r>
  <r>
    <s v="GEOTEC-03"/>
    <n v="20"/>
    <x v="5"/>
    <n v="31"/>
    <n v="31.5"/>
    <n v="0.5"/>
    <n v="0.5"/>
    <n v="100"/>
    <n v="28.000000000000004"/>
    <s v="25%-50%"/>
    <n v="7"/>
    <n v="71.428571428571431"/>
    <s v="60mm-200 mm"/>
    <n v="14"/>
    <n v="6"/>
    <s v="0-10"/>
    <n v="0"/>
    <n v="29"/>
    <n v="33"/>
    <s v="30-40"/>
    <s v="R0"/>
    <x v="1"/>
  </r>
  <r>
    <s v="GEOTEC-03"/>
    <n v="20"/>
    <x v="5"/>
    <n v="31.5"/>
    <n v="32"/>
    <n v="0.5"/>
    <n v="0.41"/>
    <n v="82"/>
    <n v="26"/>
    <s v="25%-50%"/>
    <n v="6"/>
    <n v="68.333333333333329"/>
    <s v="60mm-200 mm"/>
    <n v="14.634146341463415"/>
    <n v="4"/>
    <s v="0-10"/>
    <n v="1"/>
    <n v="27"/>
    <n v="32"/>
    <s v="30-40"/>
    <s v="R1"/>
    <x v="0"/>
  </r>
  <r>
    <s v="GEOTEC-03"/>
    <n v="20"/>
    <x v="5"/>
    <n v="32"/>
    <n v="32.5"/>
    <n v="0.5"/>
    <n v="0.49"/>
    <n v="98"/>
    <n v="20"/>
    <s v="0%-25%"/>
    <n v="4"/>
    <n v="122.5"/>
    <s v="60mm-200 mm"/>
    <n v="8.1632653061224492"/>
    <n v="8"/>
    <s v="0-10"/>
    <n v="1"/>
    <n v="32"/>
    <n v="36"/>
    <s v="30-40"/>
    <s v="R1"/>
    <x v="1"/>
  </r>
  <r>
    <s v="GEOTEC-03"/>
    <n v="20"/>
    <x v="5"/>
    <n v="32.5"/>
    <n v="33"/>
    <n v="0.5"/>
    <n v="0.44"/>
    <n v="88"/>
    <n v="44"/>
    <s v="25%-50%"/>
    <n v="3"/>
    <n v="146.66666666666666"/>
    <s v="60mm-200 mm"/>
    <n v="6.8181818181818183"/>
    <n v="6"/>
    <s v="0-10"/>
    <n v="2"/>
    <n v="37"/>
    <n v="40"/>
    <s v="30-40"/>
    <s v="R2"/>
    <x v="1"/>
  </r>
  <r>
    <s v="GEOTEC-03"/>
    <n v="20"/>
    <x v="5"/>
    <n v="33"/>
    <n v="33.5"/>
    <n v="0.5"/>
    <n v="0.5"/>
    <n v="100"/>
    <n v="100"/>
    <s v="90%-100%"/>
    <n v="1"/>
    <n v="500"/>
    <s v="200mm-600 mm"/>
    <n v="2"/>
    <n v="6"/>
    <s v="0-10"/>
    <n v="2"/>
    <n v="56"/>
    <n v="55"/>
    <s v="50-60"/>
    <s v="R2"/>
    <x v="1"/>
  </r>
  <r>
    <s v="GEOTEC-03"/>
    <n v="20"/>
    <x v="5"/>
    <n v="33.5"/>
    <n v="34"/>
    <n v="0.5"/>
    <n v="0.47"/>
    <n v="94"/>
    <n v="54"/>
    <s v="50%-75%"/>
    <n v="3"/>
    <n v="156.66666666666666"/>
    <s v="60mm-200 mm"/>
    <n v="6.3829787234042561"/>
    <n v="8"/>
    <s v="0-10"/>
    <n v="2"/>
    <n v="42"/>
    <n v="44"/>
    <s v="40-50"/>
    <s v="R2"/>
    <x v="2"/>
  </r>
  <r>
    <s v="GEOTEC-03"/>
    <n v="20"/>
    <x v="5"/>
    <n v="34"/>
    <n v="34.5"/>
    <n v="0.5"/>
    <n v="0.48"/>
    <n v="96"/>
    <n v="0"/>
    <s v="0%-25%"/>
    <n v="8"/>
    <n v="60"/>
    <s v="0mm-60 mm"/>
    <n v="16.666666666666668"/>
    <n v="6"/>
    <s v="0-10"/>
    <n v="1"/>
    <n v="22"/>
    <n v="28"/>
    <s v="20-30"/>
    <s v="R1"/>
    <x v="1"/>
  </r>
  <r>
    <s v="GEOTEC-03"/>
    <n v="20"/>
    <x v="5"/>
    <n v="34.5"/>
    <n v="35"/>
    <n v="0.5"/>
    <n v="0.4"/>
    <n v="80"/>
    <n v="50"/>
    <s v="25%-50%"/>
    <n v="3"/>
    <n v="133.33333333333334"/>
    <s v="60mm-200 mm"/>
    <n v="7.5"/>
    <n v="6"/>
    <s v="0-10"/>
    <n v="2"/>
    <n v="38"/>
    <n v="41"/>
    <s v="40-50"/>
    <s v="R2"/>
    <x v="1"/>
  </r>
  <r>
    <s v="GEOTEC-03"/>
    <n v="20"/>
    <x v="5"/>
    <n v="35"/>
    <n v="35.5"/>
    <n v="0.5"/>
    <n v="0.43000000000000005"/>
    <n v="86.000000000000014"/>
    <n v="0"/>
    <s v="0%-25%"/>
    <n v="5"/>
    <n v="86.000000000000014"/>
    <s v="60mm-200 mm"/>
    <n v="11.627906976744184"/>
    <n v="8"/>
    <s v="0-10"/>
    <n v="2"/>
    <n v="27"/>
    <n v="32"/>
    <s v="30-40"/>
    <s v="R2"/>
    <x v="1"/>
  </r>
  <r>
    <s v="GEOTEC-03"/>
    <n v="20"/>
    <x v="5"/>
    <n v="35.5"/>
    <n v="36"/>
    <n v="0.5"/>
    <n v="0.5"/>
    <n v="100"/>
    <n v="0"/>
    <s v="0%-25%"/>
    <n v="8"/>
    <n v="62.5"/>
    <s v="60mm-200 mm"/>
    <n v="16"/>
    <n v="6"/>
    <s v="0-10"/>
    <n v="0"/>
    <n v="21"/>
    <n v="27"/>
    <s v="20-30"/>
    <s v="R0"/>
    <x v="1"/>
  </r>
  <r>
    <s v="GEOTEC-03"/>
    <n v="20"/>
    <x v="5"/>
    <n v="36"/>
    <n v="36.5"/>
    <n v="0.5"/>
    <n v="0.48"/>
    <n v="96"/>
    <n v="0"/>
    <s v="0%-25%"/>
    <n v="7"/>
    <n v="68.571428571428569"/>
    <s v="60mm-200 mm"/>
    <n v="14.583333333333332"/>
    <n v="5"/>
    <s v="0-10"/>
    <n v="0"/>
    <n v="21"/>
    <n v="26"/>
    <s v="20-30"/>
    <s v="R0"/>
    <x v="0"/>
  </r>
  <r>
    <s v="GEOTEC-03"/>
    <n v="20"/>
    <x v="5"/>
    <n v="36.5"/>
    <n v="37"/>
    <n v="0.5"/>
    <n v="0.42"/>
    <n v="84"/>
    <n v="66"/>
    <s v="50%-75%"/>
    <n v="3"/>
    <n v="140"/>
    <s v="60mm-200 mm"/>
    <n v="7.1428571428571423"/>
    <n v="9"/>
    <s v="0-10"/>
    <n v="0"/>
    <n v="44"/>
    <n v="46"/>
    <s v="40-50"/>
    <s v="R0"/>
    <x v="2"/>
  </r>
  <r>
    <s v="GEOTEC-03"/>
    <n v="20"/>
    <x v="5"/>
    <n v="37"/>
    <n v="37.5"/>
    <n v="0.5"/>
    <n v="0.46"/>
    <n v="92"/>
    <n v="20"/>
    <s v="0%-25%"/>
    <n v="7"/>
    <n v="65.714285714285708"/>
    <s v="60mm-200 mm"/>
    <n v="15.217391304347826"/>
    <n v="6"/>
    <s v="0-10"/>
    <n v="0"/>
    <n v="26"/>
    <n v="31"/>
    <s v="30-40"/>
    <s v="R0"/>
    <x v="1"/>
  </r>
  <r>
    <s v="GEOTEC-03"/>
    <n v="20"/>
    <x v="5"/>
    <n v="37.5"/>
    <n v="38"/>
    <n v="0.5"/>
    <n v="0.37"/>
    <n v="74"/>
    <n v="20"/>
    <s v="0%-25%"/>
    <n v="10"/>
    <n v="37"/>
    <s v="0mm-60 mm"/>
    <n v="27.027027027027028"/>
    <n v="6"/>
    <s v="0-10"/>
    <n v="0"/>
    <n v="25"/>
    <n v="30"/>
    <s v="20-30"/>
    <s v="R0"/>
    <x v="1"/>
  </r>
  <r>
    <s v="GEOTEC-03"/>
    <n v="20"/>
    <x v="5"/>
    <n v="38"/>
    <n v="38.5"/>
    <n v="0.5"/>
    <n v="0.46"/>
    <n v="92"/>
    <n v="54"/>
    <s v="50%-75%"/>
    <n v="3"/>
    <n v="153.33333333333334"/>
    <s v="60mm-200 mm"/>
    <n v="6.5217391304347823"/>
    <n v="12"/>
    <s v="10-20"/>
    <n v="2"/>
    <n v="47"/>
    <n v="48"/>
    <s v="40-50"/>
    <s v="R2"/>
    <x v="1"/>
  </r>
  <r>
    <s v="GEOTEC-03"/>
    <n v="20"/>
    <x v="1"/>
    <n v="38.5"/>
    <n v="39"/>
    <n v="0.5"/>
    <n v="0.43"/>
    <n v="86"/>
    <n v="70"/>
    <s v="50%-75%"/>
    <n v="4"/>
    <n v="107.5"/>
    <s v="60mm-200 mm"/>
    <n v="9.3023255813953494"/>
    <n v="9"/>
    <s v="0-10"/>
    <n v="0"/>
    <n v="43"/>
    <n v="45"/>
    <s v="40-50"/>
    <s v="R0"/>
    <x v="1"/>
  </r>
  <r>
    <s v="GEOTEC-03"/>
    <n v="20"/>
    <x v="3"/>
    <n v="39"/>
    <n v="39.5"/>
    <n v="0.5"/>
    <n v="0.46"/>
    <n v="92"/>
    <n v="36"/>
    <s v="25%-50%"/>
    <n v="4"/>
    <n v="115"/>
    <s v="60mm-200 mm"/>
    <n v="8.695652173913043"/>
    <n v="11"/>
    <s v="10-20"/>
    <n v="4"/>
    <n v="43"/>
    <n v="41"/>
    <s v="40-50"/>
    <s v="R3"/>
    <x v="2"/>
  </r>
  <r>
    <s v="GEOTEC-03"/>
    <n v="20"/>
    <x v="1"/>
    <n v="39.5"/>
    <n v="40"/>
    <n v="0.5"/>
    <n v="0.47"/>
    <n v="94"/>
    <n v="66"/>
    <s v="50%-75%"/>
    <n v="2"/>
    <n v="235"/>
    <s v="200mm-600 mm"/>
    <n v="4.2553191489361701"/>
    <n v="11"/>
    <s v="10-20"/>
    <n v="2"/>
    <n v="51"/>
    <n v="52"/>
    <s v="50-60"/>
    <s v="R2"/>
    <x v="2"/>
  </r>
  <r>
    <s v="GEOTEC-03"/>
    <n v="20"/>
    <x v="3"/>
    <n v="40"/>
    <n v="40.5"/>
    <n v="0.5"/>
    <n v="0.46"/>
    <n v="92"/>
    <n v="28.000000000000004"/>
    <s v="25%-50%"/>
    <n v="6"/>
    <n v="76.666666666666671"/>
    <s v="60mm-200 mm"/>
    <n v="13.043478260869565"/>
    <n v="11"/>
    <s v="10-20"/>
    <n v="4"/>
    <n v="39"/>
    <n v="38"/>
    <s v="30-40"/>
    <s v="R3"/>
    <x v="2"/>
  </r>
  <r>
    <s v="GEOTEC-03"/>
    <n v="20"/>
    <x v="3"/>
    <n v="40.5"/>
    <n v="41"/>
    <n v="0.5"/>
    <n v="0.5"/>
    <n v="100"/>
    <n v="0"/>
    <s v="0%-25%"/>
    <n v="8"/>
    <n v="62.5"/>
    <s v="60mm-200 mm"/>
    <n v="16"/>
    <n v="11"/>
    <s v="10-20"/>
    <n v="4"/>
    <n v="31"/>
    <n v="31"/>
    <s v="30-40"/>
    <s v="R3"/>
    <x v="2"/>
  </r>
  <r>
    <s v="GEOTEC-03"/>
    <n v="20"/>
    <x v="1"/>
    <n v="41"/>
    <n v="41.5"/>
    <n v="0.5"/>
    <n v="0.45"/>
    <n v="90"/>
    <n v="74"/>
    <s v="50%-75%"/>
    <n v="3"/>
    <n v="150"/>
    <s v="60mm-200 mm"/>
    <n v="6.666666666666667"/>
    <n v="11"/>
    <s v="10-20"/>
    <n v="4"/>
    <n v="52"/>
    <n v="53"/>
    <s v="50-60"/>
    <s v="R3"/>
    <x v="2"/>
  </r>
  <r>
    <s v="GEOTEC-03"/>
    <n v="20"/>
    <x v="1"/>
    <n v="41.5"/>
    <n v="42"/>
    <n v="0.5"/>
    <n v="0.47"/>
    <n v="94"/>
    <n v="54"/>
    <s v="50%-75%"/>
    <n v="3"/>
    <n v="156.66666666666666"/>
    <s v="60mm-200 mm"/>
    <n v="6.3829787234042561"/>
    <n v="11"/>
    <s v="10-20"/>
    <n v="4"/>
    <n v="48"/>
    <n v="49"/>
    <s v="40-50"/>
    <s v="R3"/>
    <x v="2"/>
  </r>
  <r>
    <s v="GEOTEC-03"/>
    <n v="20"/>
    <x v="3"/>
    <n v="42"/>
    <n v="42.5"/>
    <n v="0.5"/>
    <n v="0.33"/>
    <n v="66"/>
    <n v="42"/>
    <s v="25%-50%"/>
    <n v="3"/>
    <n v="110"/>
    <s v="60mm-200 mm"/>
    <n v="9.0909090909090917"/>
    <n v="9"/>
    <s v="0-10"/>
    <n v="4"/>
    <n v="42"/>
    <n v="39"/>
    <s v="30-40"/>
    <s v="R3"/>
    <x v="1"/>
  </r>
  <r>
    <s v="GEOTEC-03"/>
    <n v="20"/>
    <x v="3"/>
    <n v="42.5"/>
    <n v="43"/>
    <n v="0.5"/>
    <n v="0.46"/>
    <n v="92"/>
    <n v="24"/>
    <s v="0%-25%"/>
    <n v="8"/>
    <n v="57.5"/>
    <s v="0mm-60 mm"/>
    <n v="17.391304347826086"/>
    <n v="4"/>
    <s v="0-10"/>
    <n v="0"/>
    <n v="24"/>
    <n v="25"/>
    <s v="20-30"/>
    <s v="R0"/>
    <x v="1"/>
  </r>
  <r>
    <s v="GEOTEC-03"/>
    <n v="20"/>
    <x v="3"/>
    <n v="43"/>
    <n v="43.5"/>
    <n v="0.5"/>
    <n v="0.43"/>
    <n v="86"/>
    <n v="22"/>
    <s v="0%-25%"/>
    <n v="7"/>
    <n v="61.428571428571431"/>
    <s v="60mm-200 mm"/>
    <n v="16.279069767441861"/>
    <n v="3"/>
    <s v="0-10"/>
    <n v="0"/>
    <n v="23"/>
    <n v="24"/>
    <s v="20-30"/>
    <s v="R0"/>
    <x v="1"/>
  </r>
  <r>
    <s v="GEOTEC-03"/>
    <n v="20"/>
    <x v="3"/>
    <n v="43.5"/>
    <n v="44"/>
    <n v="0.5"/>
    <n v="0.28999999999999998"/>
    <n v="57.999999999999993"/>
    <n v="0"/>
    <s v="0%-25%"/>
    <n v="7"/>
    <n v="41.428571428571431"/>
    <s v="0mm-60 mm"/>
    <n v="24.137931034482758"/>
    <n v="3"/>
    <s v="0-10"/>
    <n v="0"/>
    <n v="18"/>
    <n v="18"/>
    <s v="0-20"/>
    <s v="R0"/>
    <x v="0"/>
  </r>
  <r>
    <s v="GEOTEC-03"/>
    <n v="20"/>
    <x v="3"/>
    <n v="44"/>
    <n v="44.5"/>
    <n v="0.5"/>
    <n v="0.39"/>
    <n v="78"/>
    <n v="0"/>
    <s v="0%-25%"/>
    <n v="7"/>
    <n v="55.714285714285715"/>
    <s v="0mm-60 mm"/>
    <n v="17.948717948717949"/>
    <n v="3"/>
    <s v="0-10"/>
    <n v="0"/>
    <n v="18"/>
    <n v="19"/>
    <s v="0-20"/>
    <s v="R0"/>
    <x v="0"/>
  </r>
  <r>
    <s v="GEOTEC-03"/>
    <n v="20"/>
    <x v="3"/>
    <n v="44.5"/>
    <n v="45"/>
    <n v="0.5"/>
    <n v="0.35"/>
    <n v="70"/>
    <n v="0"/>
    <s v="0%-25%"/>
    <n v="5"/>
    <n v="70"/>
    <s v="60mm-200 mm"/>
    <n v="14.285714285714285"/>
    <n v="3"/>
    <s v="0-10"/>
    <n v="0"/>
    <n v="19"/>
    <n v="19"/>
    <s v="0-20"/>
    <s v="R0"/>
    <x v="0"/>
  </r>
  <r>
    <s v="GEOTEC-03"/>
    <n v="20"/>
    <x v="3"/>
    <n v="45"/>
    <n v="45.5"/>
    <n v="0.5"/>
    <n v="0.18"/>
    <n v="36"/>
    <n v="0"/>
    <s v="0%-25%"/>
    <n v="5"/>
    <n v="36"/>
    <s v="0mm-60 mm"/>
    <n v="27.777777777777779"/>
    <n v="6"/>
    <s v="0-10"/>
    <n v="0"/>
    <n v="21"/>
    <n v="21"/>
    <s v="20-30"/>
    <s v="R0"/>
    <x v="1"/>
  </r>
  <r>
    <s v="GEOTEC-03"/>
    <n v="20"/>
    <x v="3"/>
    <n v="45.5"/>
    <n v="46"/>
    <n v="0.5"/>
    <n v="0.5"/>
    <n v="100"/>
    <n v="0"/>
    <s v="0%-25%"/>
    <n v="10"/>
    <n v="50"/>
    <s v="0mm-60 mm"/>
    <n v="20"/>
    <n v="6"/>
    <s v="0-10"/>
    <n v="0"/>
    <n v="21"/>
    <n v="22"/>
    <s v="20-30"/>
    <s v="R0"/>
    <x v="1"/>
  </r>
  <r>
    <s v="GEOTEC-03"/>
    <n v="20"/>
    <x v="3"/>
    <n v="46"/>
    <n v="46.5"/>
    <n v="0.5"/>
    <n v="0.23"/>
    <n v="46"/>
    <n v="0"/>
    <s v="0%-25%"/>
    <n v="7"/>
    <n v="32.857142857142854"/>
    <s v="0mm-60 mm"/>
    <n v="30.434782608695652"/>
    <n v="8"/>
    <s v="0-10"/>
    <n v="0"/>
    <n v="23"/>
    <n v="23"/>
    <s v="20-30"/>
    <s v="R0"/>
    <x v="1"/>
  </r>
  <r>
    <s v="GEOTEC-03"/>
    <n v="20"/>
    <x v="3"/>
    <n v="46.5"/>
    <n v="47"/>
    <n v="0.5"/>
    <n v="7.0000000000000007E-2"/>
    <n v="14.000000000000002"/>
    <n v="0"/>
    <s v="0%-25%"/>
    <n v="5"/>
    <n v="14"/>
    <s v="0mm-60 mm"/>
    <n v="71.428571428571431"/>
    <n v="8"/>
    <s v="0-10"/>
    <n v="0"/>
    <n v="23"/>
    <n v="22"/>
    <s v="20-30"/>
    <s v="R0"/>
    <x v="1"/>
  </r>
  <r>
    <s v="GEOTEC-03"/>
    <n v="20"/>
    <x v="3"/>
    <n v="47"/>
    <n v="47.5"/>
    <n v="0.5"/>
    <n v="0.1"/>
    <n v="20"/>
    <n v="0"/>
    <s v="0%-25%"/>
    <n v="5"/>
    <n v="20"/>
    <s v="0mm-60 mm"/>
    <n v="50"/>
    <n v="8"/>
    <s v="0-10"/>
    <n v="0"/>
    <n v="23"/>
    <n v="22"/>
    <s v="20-30"/>
    <s v="R0"/>
    <x v="1"/>
  </r>
  <r>
    <s v="GEOTEC-03"/>
    <n v="20"/>
    <x v="3"/>
    <n v="47.5"/>
    <n v="48"/>
    <n v="0.5"/>
    <n v="0.1"/>
    <n v="20"/>
    <n v="0"/>
    <s v="0%-25%"/>
    <n v="5"/>
    <n v="20"/>
    <s v="0mm-60 mm"/>
    <n v="50"/>
    <n v="8"/>
    <s v="0-10"/>
    <n v="0"/>
    <n v="23"/>
    <n v="22"/>
    <s v="20-30"/>
    <s v="R0"/>
    <x v="1"/>
  </r>
  <r>
    <s v="GEOTEC-03"/>
    <n v="20"/>
    <x v="3"/>
    <n v="48"/>
    <n v="48.5"/>
    <n v="0.5"/>
    <n v="0.18"/>
    <n v="36"/>
    <n v="0"/>
    <s v="0%-25%"/>
    <n v="7"/>
    <n v="25.714285714285715"/>
    <s v="0mm-60 mm"/>
    <n v="38.888888888888893"/>
    <n v="8"/>
    <s v="0-10"/>
    <n v="1"/>
    <n v="24"/>
    <n v="24"/>
    <s v="20-30"/>
    <s v="R1"/>
    <x v="1"/>
  </r>
  <r>
    <s v="GEOTEC-03"/>
    <n v="20"/>
    <x v="3"/>
    <n v="48.5"/>
    <n v="49"/>
    <n v="0.5"/>
    <n v="0.23"/>
    <n v="46"/>
    <n v="0"/>
    <s v="0%-25%"/>
    <n v="8"/>
    <n v="28.75"/>
    <s v="0mm-60 mm"/>
    <n v="34.782608695652172"/>
    <n v="8"/>
    <s v="0-10"/>
    <n v="1"/>
    <n v="24"/>
    <n v="24"/>
    <s v="20-30"/>
    <s v="R1"/>
    <x v="1"/>
  </r>
  <r>
    <s v="GEOTEC-03"/>
    <n v="20"/>
    <x v="3"/>
    <n v="49"/>
    <n v="49.5"/>
    <n v="0.5"/>
    <n v="0.1"/>
    <n v="20"/>
    <n v="0"/>
    <s v="0%-25%"/>
    <n v="7"/>
    <n v="14.285714285714286"/>
    <s v="0mm-60 mm"/>
    <n v="70"/>
    <n v="8"/>
    <s v="0-10"/>
    <n v="1"/>
    <n v="24"/>
    <n v="23"/>
    <s v="20-30"/>
    <s v="R1"/>
    <x v="1"/>
  </r>
  <r>
    <s v="GEOTEC-03"/>
    <n v="20"/>
    <x v="3"/>
    <n v="49.5"/>
    <n v="50"/>
    <n v="0.5"/>
    <n v="0.5"/>
    <n v="100"/>
    <n v="0"/>
    <s v="0%-25%"/>
    <n v="10"/>
    <n v="50"/>
    <s v="0mm-60 mm"/>
    <n v="20"/>
    <n v="8"/>
    <s v="0-10"/>
    <n v="2"/>
    <n v="25"/>
    <n v="26"/>
    <s v="20-30"/>
    <s v="R2"/>
    <x v="1"/>
  </r>
  <r>
    <s v="GEOTEC-03"/>
    <n v="20"/>
    <x v="3"/>
    <n v="50"/>
    <n v="50.5"/>
    <n v="0.5"/>
    <n v="0.1"/>
    <n v="20"/>
    <n v="0"/>
    <s v="0%-25%"/>
    <n v="10"/>
    <n v="10"/>
    <s v="0mm-60 mm"/>
    <n v="100"/>
    <n v="8"/>
    <s v="0-10"/>
    <n v="2"/>
    <n v="25"/>
    <n v="23"/>
    <s v="20-30"/>
    <s v="R2"/>
    <x v="1"/>
  </r>
  <r>
    <s v="GEOTEC-03"/>
    <n v="20"/>
    <x v="3"/>
    <n v="50.5"/>
    <n v="51"/>
    <n v="0.5"/>
    <n v="0.12"/>
    <n v="24"/>
    <n v="0"/>
    <s v="0%-25%"/>
    <n v="10"/>
    <n v="12"/>
    <s v="0mm-60 mm"/>
    <n v="83.333333333333329"/>
    <n v="8"/>
    <s v="0-10"/>
    <n v="2"/>
    <n v="25"/>
    <n v="24"/>
    <s v="20-30"/>
    <s v="R2"/>
    <x v="1"/>
  </r>
  <r>
    <s v="GEOTEC-03"/>
    <n v="20"/>
    <x v="3"/>
    <n v="51"/>
    <n v="51.5"/>
    <n v="0.5"/>
    <n v="0.06"/>
    <n v="12"/>
    <n v="0"/>
    <s v="0%-25%"/>
    <n v="10"/>
    <n v="6"/>
    <s v="0mm-60 mm"/>
    <n v="166.66666666666666"/>
    <n v="8"/>
    <s v="0-10"/>
    <n v="2"/>
    <n v="25"/>
    <n v="23"/>
    <s v="20-30"/>
    <s v="R2"/>
    <x v="1"/>
  </r>
  <r>
    <s v="GEOTEC-03"/>
    <n v="20"/>
    <x v="3"/>
    <n v="51.5"/>
    <n v="52"/>
    <n v="0.5"/>
    <n v="0.28999999999999998"/>
    <n v="57.999999999999993"/>
    <n v="0"/>
    <s v="0%-25%"/>
    <n v="10"/>
    <n v="29"/>
    <s v="0mm-60 mm"/>
    <n v="34.482758620689651"/>
    <n v="8"/>
    <s v="0-10"/>
    <n v="2"/>
    <n v="25"/>
    <n v="25"/>
    <s v="20-30"/>
    <s v="R2"/>
    <x v="1"/>
  </r>
  <r>
    <s v="GEOTEC-03"/>
    <n v="20"/>
    <x v="3"/>
    <n v="52"/>
    <n v="52.5"/>
    <n v="0.5"/>
    <n v="0.22"/>
    <n v="44"/>
    <n v="0"/>
    <s v="0%-25%"/>
    <n v="10"/>
    <n v="22"/>
    <s v="0mm-60 mm"/>
    <n v="45.45454545454546"/>
    <n v="8"/>
    <s v="0-10"/>
    <n v="2"/>
    <n v="25"/>
    <n v="24"/>
    <s v="20-30"/>
    <s v="R2"/>
    <x v="1"/>
  </r>
  <r>
    <s v="GEOTEC-03"/>
    <n v="20"/>
    <x v="3"/>
    <n v="52.5"/>
    <n v="53"/>
    <n v="0.5"/>
    <n v="0.21"/>
    <n v="42"/>
    <n v="0"/>
    <s v="0%-25%"/>
    <n v="10"/>
    <n v="21"/>
    <s v="0mm-60 mm"/>
    <n v="47.619047619047613"/>
    <n v="8"/>
    <s v="0-10"/>
    <n v="2"/>
    <n v="25"/>
    <n v="24"/>
    <s v="20-30"/>
    <s v="R2"/>
    <x v="1"/>
  </r>
  <r>
    <s v="GEOTEC-03"/>
    <n v="20"/>
    <x v="3"/>
    <n v="53"/>
    <n v="53.5"/>
    <n v="0.5"/>
    <n v="0.08"/>
    <n v="16"/>
    <n v="0"/>
    <s v="0%-25%"/>
    <n v="10"/>
    <n v="8"/>
    <s v="0mm-60 mm"/>
    <n v="125"/>
    <n v="8"/>
    <s v="0-10"/>
    <n v="1"/>
    <n v="24"/>
    <n v="22"/>
    <s v="20-30"/>
    <s v="R1"/>
    <x v="1"/>
  </r>
  <r>
    <s v="GEOTEC-03"/>
    <n v="20"/>
    <x v="3"/>
    <n v="53.5"/>
    <n v="54"/>
    <n v="0.5"/>
    <n v="0.05"/>
    <n v="10"/>
    <n v="0"/>
    <s v="0%-25%"/>
    <n v="10"/>
    <n v="5"/>
    <s v="0mm-60 mm"/>
    <n v="200"/>
    <n v="8"/>
    <s v="0-10"/>
    <n v="1"/>
    <n v="24"/>
    <n v="22"/>
    <s v="20-30"/>
    <s v="R1"/>
    <x v="1"/>
  </r>
  <r>
    <s v="GEOTEC-03"/>
    <n v="20"/>
    <x v="3"/>
    <n v="54"/>
    <n v="54.5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s v="R1"/>
    <x v="1"/>
  </r>
  <r>
    <s v="GEOTEC-03"/>
    <n v="20"/>
    <x v="3"/>
    <n v="54.5"/>
    <n v="55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s v="R1"/>
    <x v="1"/>
  </r>
  <r>
    <s v="GEOTEC-03"/>
    <n v="20"/>
    <x v="3"/>
    <n v="55"/>
    <n v="55.5"/>
    <n v="0.5"/>
    <n v="0.5"/>
    <n v="100"/>
    <n v="0"/>
    <s v="0%-25%"/>
    <n v="10"/>
    <n v="50"/>
    <s v="0mm-60 mm"/>
    <n v="20"/>
    <n v="8"/>
    <s v="0-10"/>
    <n v="1"/>
    <n v="24"/>
    <n v="25"/>
    <s v="20-30"/>
    <s v="R1"/>
    <x v="1"/>
  </r>
  <r>
    <s v="GEOTEC-03"/>
    <n v="20"/>
    <x v="3"/>
    <n v="55.5"/>
    <n v="56"/>
    <n v="0.5"/>
    <n v="0.5"/>
    <n v="100"/>
    <n v="0"/>
    <s v="0%-25%"/>
    <n v="10"/>
    <n v="50"/>
    <s v="0mm-60 mm"/>
    <n v="20"/>
    <n v="8"/>
    <s v="0-10"/>
    <n v="0"/>
    <n v="23"/>
    <n v="24"/>
    <s v="20-30"/>
    <s v="R0"/>
    <x v="1"/>
  </r>
  <r>
    <s v="GEOTEC-03"/>
    <n v="20"/>
    <x v="3"/>
    <n v="56"/>
    <n v="56.5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s v="R1"/>
    <x v="1"/>
  </r>
  <r>
    <s v="GEOTEC-03"/>
    <n v="20"/>
    <x v="3"/>
    <n v="56.5"/>
    <n v="57"/>
    <n v="0.5"/>
    <n v="0.5"/>
    <n v="100"/>
    <n v="0"/>
    <s v="0%-25%"/>
    <n v="10"/>
    <n v="50"/>
    <s v="0mm-60 mm"/>
    <n v="20"/>
    <n v="8"/>
    <s v="0-10"/>
    <n v="1"/>
    <n v="24"/>
    <n v="25"/>
    <s v="20-30"/>
    <s v="R1"/>
    <x v="1"/>
  </r>
  <r>
    <s v="GEOTEC-03"/>
    <n v="20"/>
    <x v="3"/>
    <n v="57"/>
    <n v="57.5"/>
    <n v="0.5"/>
    <n v="0.11"/>
    <n v="22"/>
    <n v="0"/>
    <s v="0%-25%"/>
    <n v="10"/>
    <n v="11"/>
    <s v="0mm-60 mm"/>
    <n v="90.909090909090921"/>
    <n v="8"/>
    <s v="0-10"/>
    <n v="1"/>
    <n v="24"/>
    <n v="22"/>
    <s v="20-30"/>
    <s v="R1"/>
    <x v="1"/>
  </r>
  <r>
    <s v="GEOTEC-03"/>
    <n v="20"/>
    <x v="3"/>
    <n v="57.5"/>
    <n v="58"/>
    <n v="0.5"/>
    <n v="0.5"/>
    <n v="100"/>
    <n v="0"/>
    <s v="0%-25%"/>
    <n v="10"/>
    <n v="50"/>
    <s v="0mm-60 mm"/>
    <n v="20"/>
    <n v="8"/>
    <s v="0-10"/>
    <n v="1"/>
    <n v="24"/>
    <n v="25"/>
    <s v="20-30"/>
    <s v="R1"/>
    <x v="1"/>
  </r>
  <r>
    <s v="GEOTEC-03"/>
    <n v="20"/>
    <x v="3"/>
    <n v="58"/>
    <n v="58.5"/>
    <n v="0.5"/>
    <n v="0.1"/>
    <n v="20"/>
    <n v="0"/>
    <s v="0%-25%"/>
    <n v="10"/>
    <n v="10"/>
    <s v="0mm-60 mm"/>
    <n v="100"/>
    <n v="8"/>
    <s v="0-10"/>
    <n v="1"/>
    <n v="24"/>
    <n v="22"/>
    <s v="20-30"/>
    <s v="R1"/>
    <x v="1"/>
  </r>
  <r>
    <s v="GEOTEC-03"/>
    <n v="20"/>
    <x v="3"/>
    <n v="58.5"/>
    <n v="59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s v="R1"/>
    <x v="1"/>
  </r>
  <r>
    <s v="GEOTEC-03"/>
    <n v="20"/>
    <x v="3"/>
    <n v="59"/>
    <n v="59.5"/>
    <n v="0.5"/>
    <n v="0.5"/>
    <n v="100"/>
    <n v="0"/>
    <s v="0%-25%"/>
    <n v="10"/>
    <n v="50"/>
    <s v="0mm-60 mm"/>
    <n v="20"/>
    <n v="8"/>
    <s v="0-10"/>
    <n v="0"/>
    <n v="23"/>
    <n v="24"/>
    <s v="20-30"/>
    <s v="R0"/>
    <x v="1"/>
  </r>
  <r>
    <s v="GEOTEC-03"/>
    <n v="20"/>
    <x v="3"/>
    <n v="59.5"/>
    <n v="60"/>
    <n v="0.5"/>
    <n v="0.5"/>
    <n v="100"/>
    <n v="0"/>
    <s v="0%-25%"/>
    <n v="10"/>
    <n v="50"/>
    <s v="0mm-60 mm"/>
    <n v="20"/>
    <n v="8"/>
    <s v="0-10"/>
    <n v="0"/>
    <n v="23"/>
    <n v="24"/>
    <s v="20-30"/>
    <s v="R0"/>
    <x v="1"/>
  </r>
  <r>
    <s v="PZ-BS-01"/>
    <n v="60"/>
    <x v="0"/>
    <n v="0"/>
    <n v="0.5"/>
    <n v="0.5"/>
    <n v="0.4"/>
    <n v="80"/>
    <n v="0"/>
    <s v="0%-25%"/>
    <n v="10"/>
    <n v="40"/>
    <s v="0mm-60 mm"/>
    <n v="25"/>
    <n v="0"/>
    <s v="0-10"/>
    <n v="0"/>
    <n v="15"/>
    <n v="20"/>
    <s v="0-20"/>
    <s v="R0"/>
    <x v="0"/>
  </r>
  <r>
    <s v="PZ-BS-01"/>
    <n v="60"/>
    <x v="0"/>
    <n v="0.5"/>
    <n v="1"/>
    <n v="0.5"/>
    <n v="0.36"/>
    <n v="72"/>
    <n v="0"/>
    <s v="0%-25%"/>
    <n v="10"/>
    <n v="36"/>
    <s v="0mm-60 mm"/>
    <n v="27.777777777777779"/>
    <n v="0"/>
    <s v="0-10"/>
    <n v="0"/>
    <n v="15"/>
    <n v="20"/>
    <s v="0-20"/>
    <s v="R0"/>
    <x v="0"/>
  </r>
  <r>
    <s v="PZ-BS-01"/>
    <n v="60"/>
    <x v="0"/>
    <n v="1"/>
    <n v="1.5"/>
    <n v="0.5"/>
    <n v="0.27"/>
    <n v="54"/>
    <n v="0"/>
    <s v="0%-25%"/>
    <n v="10"/>
    <n v="27"/>
    <s v="0mm-60 mm"/>
    <n v="37.037037037037038"/>
    <n v="0"/>
    <s v="0-10"/>
    <n v="1"/>
    <n v="15"/>
    <n v="21"/>
    <s v="20-30"/>
    <s v="R1"/>
    <x v="0"/>
  </r>
  <r>
    <s v="PZ-BS-01"/>
    <n v="60"/>
    <x v="0"/>
    <n v="1.5"/>
    <n v="2.12"/>
    <n v="0.62000000000000011"/>
    <n v="0.55000000000000004"/>
    <n v="88.709677419354833"/>
    <n v="64.51612903225805"/>
    <s v="50%-75%"/>
    <n v="3"/>
    <n v="183.33333333333334"/>
    <s v="60mm-200 mm"/>
    <n v="5.4545454545454541"/>
    <n v="1"/>
    <s v="0-10"/>
    <n v="2"/>
    <n v="33"/>
    <n v="35"/>
    <s v="30-40"/>
    <s v="R2"/>
    <x v="0"/>
  </r>
  <r>
    <s v="PZ-BS-01"/>
    <n v="60"/>
    <x v="1"/>
    <n v="2.12"/>
    <n v="2.4"/>
    <n v="0.2799999999999998"/>
    <n v="0.24"/>
    <n v="85.714285714285779"/>
    <n v="85.714285714285779"/>
    <s v="75%-90%"/>
    <n v="2"/>
    <n v="120"/>
    <s v="60mm-200 mm"/>
    <n v="8.3333333333333339"/>
    <n v="1"/>
    <s v="0-10"/>
    <n v="7"/>
    <n v="41"/>
    <n v="43"/>
    <s v="40-50"/>
    <s v="R4"/>
    <x v="0"/>
  </r>
  <r>
    <s v="PZ-BS-01"/>
    <n v="60"/>
    <x v="1"/>
    <n v="2.4"/>
    <n v="2.8"/>
    <n v="0.39999999999999991"/>
    <n v="0.41"/>
    <n v="102.50000000000001"/>
    <n v="27.500000000000007"/>
    <s v="25%-50%"/>
    <n v="5"/>
    <n v="82"/>
    <s v="60mm-200 mm"/>
    <n v="12.195121951219512"/>
    <m/>
    <s v="0-10"/>
    <n v="7"/>
    <m/>
    <m/>
    <s v="0-20"/>
    <s v="R4"/>
    <x v="4"/>
  </r>
  <r>
    <s v="PZ-BS-01"/>
    <n v="60"/>
    <x v="1"/>
    <n v="2.8"/>
    <n v="3.32"/>
    <n v="0.52"/>
    <n v="0.21"/>
    <n v="40.38461538461538"/>
    <n v="40.38461538461538"/>
    <s v="25%-50%"/>
    <n v="3"/>
    <n v="70"/>
    <s v="60mm-200 mm"/>
    <n v="14.285714285714285"/>
    <n v="1"/>
    <s v="0-10"/>
    <n v="7"/>
    <n v="30"/>
    <n v="33"/>
    <s v="30-40"/>
    <s v="R4"/>
    <x v="0"/>
  </r>
  <r>
    <s v="PZ-BS-01"/>
    <n v="60"/>
    <x v="1"/>
    <n v="3.32"/>
    <n v="3.82"/>
    <n v="0.5"/>
    <n v="0.19"/>
    <n v="38"/>
    <n v="0"/>
    <s v="0%-25%"/>
    <n v="5"/>
    <n v="38"/>
    <s v="0mm-60 mm"/>
    <n v="26.315789473684212"/>
    <n v="1"/>
    <s v="0-10"/>
    <n v="0"/>
    <n v="13"/>
    <n v="16"/>
    <s v="0-20"/>
    <s v="R0"/>
    <x v="0"/>
  </r>
  <r>
    <s v="PZ-BS-01"/>
    <n v="60"/>
    <x v="1"/>
    <n v="3.82"/>
    <n v="4.32"/>
    <n v="0.50000000000000044"/>
    <n v="0.21"/>
    <n v="41.999999999999957"/>
    <n v="0"/>
    <s v="0%-25%"/>
    <n v="5"/>
    <n v="42"/>
    <s v="0mm-60 mm"/>
    <n v="23.809523809523807"/>
    <n v="5"/>
    <s v="0-10"/>
    <n v="0"/>
    <n v="17"/>
    <n v="20"/>
    <s v="0-20"/>
    <s v="R0"/>
    <x v="0"/>
  </r>
  <r>
    <s v="PZ-BS-01"/>
    <n v="60"/>
    <x v="1"/>
    <n v="4.32"/>
    <n v="4.5"/>
    <n v="0.17999999999999972"/>
    <n v="0.14000000000000001"/>
    <n v="77.777777777777914"/>
    <n v="0"/>
    <s v="0%-25%"/>
    <n v="5"/>
    <n v="28"/>
    <s v="0mm-60 mm"/>
    <n v="35.714285714285715"/>
    <n v="5"/>
    <s v="0-10"/>
    <n v="1"/>
    <n v="18"/>
    <n v="21"/>
    <s v="20-30"/>
    <s v="R1"/>
    <x v="0"/>
  </r>
  <r>
    <s v="PZ-BS-01"/>
    <n v="40"/>
    <x v="1"/>
    <n v="4.5"/>
    <n v="5"/>
    <n v="0.5"/>
    <n v="0.25"/>
    <n v="50"/>
    <n v="0"/>
    <s v="0%-25%"/>
    <n v="4"/>
    <n v="62.5"/>
    <s v="60mm-200 mm"/>
    <n v="16"/>
    <n v="5"/>
    <s v="0-10"/>
    <n v="0"/>
    <n v="17"/>
    <n v="21"/>
    <s v="20-30"/>
    <s v="R0"/>
    <x v="0"/>
  </r>
  <r>
    <s v="PZ-BS-01"/>
    <n v="40"/>
    <x v="2"/>
    <n v="5"/>
    <n v="5.5"/>
    <n v="0.5"/>
    <n v="0.26"/>
    <n v="52"/>
    <n v="0"/>
    <s v="0%-25%"/>
    <n v="4"/>
    <n v="65"/>
    <s v="60mm-200 mm"/>
    <n v="15.384615384615383"/>
    <n v="5"/>
    <s v="0-10"/>
    <n v="2"/>
    <n v="20"/>
    <n v="23"/>
    <s v="20-30"/>
    <s v="R2"/>
    <x v="0"/>
  </r>
  <r>
    <s v="PZ-BS-01"/>
    <n v="50"/>
    <x v="2"/>
    <n v="5.5"/>
    <n v="6"/>
    <n v="0.5"/>
    <n v="0.25"/>
    <n v="50"/>
    <n v="0"/>
    <s v="0%-25%"/>
    <n v="4"/>
    <n v="62.5"/>
    <s v="60mm-200 mm"/>
    <n v="16"/>
    <n v="5"/>
    <s v="0-10"/>
    <n v="2"/>
    <n v="19"/>
    <n v="23"/>
    <s v="20-30"/>
    <s v="R2"/>
    <x v="0"/>
  </r>
  <r>
    <s v="PZ-BS-01"/>
    <n v="50"/>
    <x v="2"/>
    <n v="6"/>
    <n v="6.5"/>
    <n v="0.5"/>
    <n v="0.28000000000000003"/>
    <n v="56.000000000000007"/>
    <n v="0"/>
    <s v="0%-25%"/>
    <n v="3"/>
    <n v="83.333333333333329"/>
    <s v="60mm-200 mm"/>
    <n v="12"/>
    <n v="5"/>
    <s v="0-10"/>
    <n v="2"/>
    <n v="21"/>
    <n v="24"/>
    <s v="20-30"/>
    <s v="R2"/>
    <x v="0"/>
  </r>
  <r>
    <s v="PZ-BS-01"/>
    <n v="50"/>
    <x v="2"/>
    <n v="6.5"/>
    <n v="7"/>
    <n v="0.5"/>
    <n v="0.19"/>
    <n v="38"/>
    <n v="0"/>
    <s v="0%-25%"/>
    <n v="5"/>
    <n v="56"/>
    <s v="0mm-60 mm"/>
    <n v="17.857142857142858"/>
    <n v="5"/>
    <s v="0-10"/>
    <n v="0"/>
    <n v="17"/>
    <n v="21"/>
    <s v="20-30"/>
    <s v="R0"/>
    <x v="0"/>
  </r>
  <r>
    <s v="PZ-BS-01"/>
    <n v="50"/>
    <x v="2"/>
    <n v="7"/>
    <n v="7.5"/>
    <n v="0.5"/>
    <n v="0.23"/>
    <n v="46"/>
    <n v="0"/>
    <s v="0%-25%"/>
    <n v="5"/>
    <n v="38"/>
    <s v="0mm-60 mm"/>
    <n v="26.315789473684212"/>
    <n v="5"/>
    <s v="0-10"/>
    <n v="0"/>
    <n v="17"/>
    <n v="20"/>
    <s v="0-20"/>
    <s v="R0"/>
    <x v="0"/>
  </r>
  <r>
    <s v="PZ-BS-01"/>
    <n v="50"/>
    <x v="2"/>
    <n v="7.5"/>
    <n v="8"/>
    <n v="0.5"/>
    <n v="0.21"/>
    <n v="42"/>
    <n v="0"/>
    <s v="0%-25%"/>
    <n v="5"/>
    <n v="46"/>
    <s v="0mm-60 mm"/>
    <n v="21.739130434782609"/>
    <n v="5"/>
    <s v="0-10"/>
    <n v="0"/>
    <n v="17"/>
    <n v="21"/>
    <s v="20-30"/>
    <s v="R0"/>
    <x v="0"/>
  </r>
  <r>
    <s v="PZ-BS-01"/>
    <n v="50"/>
    <x v="2"/>
    <n v="8"/>
    <n v="8.5"/>
    <n v="0.5"/>
    <n v="0.15"/>
    <n v="30"/>
    <n v="26"/>
    <s v="25%-50%"/>
    <n v="3"/>
    <n v="70"/>
    <s v="60mm-200 mm"/>
    <n v="14.285714285714285"/>
    <n v="5"/>
    <s v="0-10"/>
    <n v="2"/>
    <n v="26"/>
    <n v="29"/>
    <s v="20-30"/>
    <s v="R2"/>
    <x v="0"/>
  </r>
  <r>
    <s v="PZ-BS-01"/>
    <n v="50"/>
    <x v="2"/>
    <n v="8.5"/>
    <n v="9"/>
    <n v="0.5"/>
    <n v="0.16"/>
    <n v="32"/>
    <n v="22"/>
    <s v="0%-25%"/>
    <n v="3"/>
    <n v="53.333333333333336"/>
    <s v="0mm-60 mm"/>
    <n v="18.75"/>
    <n v="5"/>
    <s v="0-10"/>
    <n v="2"/>
    <n v="23"/>
    <n v="28"/>
    <s v="20-30"/>
    <s v="R2"/>
    <x v="0"/>
  </r>
  <r>
    <s v="PZ-BS-01"/>
    <n v="50"/>
    <x v="2"/>
    <n v="9"/>
    <n v="9.5"/>
    <n v="0.5"/>
    <n v="0.18"/>
    <n v="36"/>
    <n v="0"/>
    <s v="0%-25%"/>
    <n v="5"/>
    <n v="36"/>
    <s v="0mm-60 mm"/>
    <n v="27.777777777777779"/>
    <n v="5"/>
    <s v="0-10"/>
    <n v="2"/>
    <n v="19"/>
    <n v="22"/>
    <s v="20-30"/>
    <s v="R2"/>
    <x v="0"/>
  </r>
  <r>
    <s v="PZ-BS-01"/>
    <n v="50"/>
    <x v="2"/>
    <n v="9.5"/>
    <n v="10"/>
    <n v="0.5"/>
    <n v="0.19"/>
    <n v="38"/>
    <n v="22"/>
    <s v="0%-25%"/>
    <n v="3"/>
    <n v="63.333333333333336"/>
    <s v="60mm-200 mm"/>
    <n v="15.789473684210526"/>
    <n v="5"/>
    <s v="0-10"/>
    <n v="2"/>
    <n v="24"/>
    <n v="28"/>
    <s v="20-30"/>
    <s v="R2"/>
    <x v="0"/>
  </r>
  <r>
    <s v="PZ-BS-01"/>
    <n v="50"/>
    <x v="2"/>
    <n v="10"/>
    <n v="10.5"/>
    <n v="0.5"/>
    <n v="0.19"/>
    <n v="38"/>
    <n v="22"/>
    <s v="0%-25%"/>
    <n v="3"/>
    <n v="63.333333333333336"/>
    <s v="60mm-200 mm"/>
    <n v="15.789473684210526"/>
    <n v="5"/>
    <s v="0-10"/>
    <n v="2"/>
    <n v="24"/>
    <n v="28"/>
    <s v="20-30"/>
    <s v="R2"/>
    <x v="0"/>
  </r>
  <r>
    <s v="PZ-BS-01"/>
    <n v="50"/>
    <x v="2"/>
    <n v="10.5"/>
    <n v="11"/>
    <n v="0.5"/>
    <n v="0.15"/>
    <n v="30"/>
    <n v="0"/>
    <s v="0%-25%"/>
    <n v="4"/>
    <n v="37.5"/>
    <s v="0mm-60 mm"/>
    <n v="26.666666666666668"/>
    <n v="5"/>
    <s v="0-10"/>
    <n v="2"/>
    <n v="19"/>
    <n v="22"/>
    <s v="20-30"/>
    <s v="R2"/>
    <x v="0"/>
  </r>
  <r>
    <s v="PZ-BS-01"/>
    <n v="50"/>
    <x v="2"/>
    <n v="11"/>
    <n v="11.5"/>
    <n v="0.5"/>
    <n v="0.18"/>
    <n v="36"/>
    <n v="26"/>
    <s v="25%-50%"/>
    <n v="2"/>
    <n v="90"/>
    <s v="60mm-200 mm"/>
    <n v="11.111111111111111"/>
    <n v="5"/>
    <s v="0-10"/>
    <n v="2"/>
    <n v="28"/>
    <n v="30"/>
    <s v="20-30"/>
    <s v="R2"/>
    <x v="0"/>
  </r>
  <r>
    <s v="PZ-BS-01"/>
    <n v="50"/>
    <x v="2"/>
    <n v="11.5"/>
    <n v="12"/>
    <n v="0.5"/>
    <n v="0.14000000000000001"/>
    <n v="28.000000000000004"/>
    <n v="0"/>
    <s v="0%-25%"/>
    <n v="3"/>
    <n v="46.666666666666664"/>
    <s v="0mm-60 mm"/>
    <n v="21.428571428571431"/>
    <n v="1"/>
    <s v="0-10"/>
    <n v="2"/>
    <n v="18"/>
    <n v="24"/>
    <s v="20-30"/>
    <s v="R2"/>
    <x v="0"/>
  </r>
  <r>
    <s v="PZ-BS-01"/>
    <n v="50"/>
    <x v="2"/>
    <n v="12"/>
    <n v="12.5"/>
    <n v="0.5"/>
    <n v="0.19"/>
    <n v="38"/>
    <n v="42"/>
    <s v="25%-50%"/>
    <n v="2"/>
    <n v="95"/>
    <s v="60mm-200 mm"/>
    <n v="10.526315789473685"/>
    <n v="1"/>
    <s v="0-10"/>
    <n v="2"/>
    <n v="30"/>
    <n v="34"/>
    <s v="30-40"/>
    <s v="R2"/>
    <x v="0"/>
  </r>
  <r>
    <s v="PZ-BS-01"/>
    <n v="50"/>
    <x v="2"/>
    <n v="12.5"/>
    <n v="13"/>
    <n v="0.5"/>
    <n v="0.17"/>
    <n v="34"/>
    <n v="22"/>
    <s v="0%-25%"/>
    <n v="3"/>
    <n v="56.666666666666664"/>
    <s v="0mm-60 mm"/>
    <n v="17.647058823529413"/>
    <n v="1"/>
    <s v="0-10"/>
    <n v="2"/>
    <n v="23"/>
    <n v="29"/>
    <s v="20-30"/>
    <s v="R2"/>
    <x v="0"/>
  </r>
  <r>
    <s v="PZ-BS-01"/>
    <n v="50"/>
    <x v="2"/>
    <n v="13"/>
    <n v="13.5"/>
    <n v="0.5"/>
    <n v="0.12"/>
    <n v="24"/>
    <n v="0"/>
    <s v="0%-25%"/>
    <n v="4"/>
    <n v="30"/>
    <s v="0mm-60 mm"/>
    <n v="33.333333333333336"/>
    <n v="1"/>
    <s v="0-10"/>
    <n v="2"/>
    <n v="18"/>
    <n v="23"/>
    <s v="20-30"/>
    <s v="R2"/>
    <x v="0"/>
  </r>
  <r>
    <s v="PZ-BS-01"/>
    <n v="40"/>
    <x v="2"/>
    <n v="13.5"/>
    <n v="14"/>
    <n v="0.5"/>
    <n v="0.21"/>
    <n v="42"/>
    <n v="20"/>
    <s v="0%-25%"/>
    <n v="4"/>
    <n v="52.5"/>
    <s v="0mm-60 mm"/>
    <n v="19.047619047619047"/>
    <n v="1"/>
    <s v="0-10"/>
    <n v="2"/>
    <n v="21"/>
    <n v="28"/>
    <s v="20-30"/>
    <s v="R2"/>
    <x v="0"/>
  </r>
  <r>
    <s v="PZ-BS-01"/>
    <n v="40"/>
    <x v="2"/>
    <n v="14"/>
    <n v="14.5"/>
    <n v="0.5"/>
    <n v="0.16"/>
    <n v="32"/>
    <n v="0"/>
    <s v="0%-25%"/>
    <n v="3"/>
    <n v="53.333333333333336"/>
    <s v="0mm-60 mm"/>
    <n v="18.75"/>
    <n v="1"/>
    <s v="0-10"/>
    <n v="2"/>
    <n v="17"/>
    <n v="24"/>
    <s v="20-30"/>
    <s v="R2"/>
    <x v="0"/>
  </r>
  <r>
    <s v="PZ-BS-01"/>
    <n v="40"/>
    <x v="2"/>
    <n v="14.5"/>
    <n v="15"/>
    <n v="0.5"/>
    <n v="0.17"/>
    <n v="34"/>
    <n v="0"/>
    <s v="0%-25%"/>
    <n v="3"/>
    <n v="56.666666666666664"/>
    <s v="0mm-60 mm"/>
    <n v="17.647058823529413"/>
    <n v="1"/>
    <s v="0-10"/>
    <n v="2"/>
    <n v="18"/>
    <n v="24"/>
    <s v="20-30"/>
    <s v="R2"/>
    <x v="0"/>
  </r>
  <r>
    <s v="PZ-BS-01"/>
    <n v="40"/>
    <x v="2"/>
    <n v="15"/>
    <n v="15.5"/>
    <n v="0.5"/>
    <n v="0.12"/>
    <n v="24"/>
    <n v="0"/>
    <s v="0%-25%"/>
    <n v="4"/>
    <n v="30"/>
    <s v="0mm-60 mm"/>
    <n v="33.333333333333336"/>
    <n v="1"/>
    <s v="0-10"/>
    <n v="2"/>
    <n v="18"/>
    <n v="23"/>
    <s v="20-30"/>
    <s v="R2"/>
    <x v="0"/>
  </r>
  <r>
    <s v="PZ-BS-01"/>
    <n v="40"/>
    <x v="2"/>
    <n v="15.5"/>
    <n v="16"/>
    <n v="0.5"/>
    <n v="0.37"/>
    <n v="74"/>
    <n v="0"/>
    <s v="0%-25%"/>
    <n v="10"/>
    <n v="37"/>
    <s v="0mm-60 mm"/>
    <n v="27.027027027027028"/>
    <n v="1"/>
    <s v="0-10"/>
    <n v="0"/>
    <n v="16"/>
    <n v="21"/>
    <s v="20-30"/>
    <s v="R0"/>
    <x v="0"/>
  </r>
  <r>
    <s v="PZ-BS-01"/>
    <n v="40"/>
    <x v="2"/>
    <n v="16"/>
    <n v="16.5"/>
    <n v="0.5"/>
    <n v="0.24"/>
    <n v="48"/>
    <n v="0"/>
    <s v="0%-25%"/>
    <n v="10"/>
    <n v="24"/>
    <s v="0mm-60 mm"/>
    <n v="41.666666666666664"/>
    <n v="1"/>
    <s v="0-10"/>
    <n v="0"/>
    <n v="16"/>
    <n v="20"/>
    <s v="0-20"/>
    <s v="R0"/>
    <x v="0"/>
  </r>
  <r>
    <s v="PZ-BS-01"/>
    <n v="40"/>
    <x v="2"/>
    <n v="16.5"/>
    <n v="17"/>
    <n v="0.5"/>
    <n v="0.27"/>
    <n v="54"/>
    <n v="0"/>
    <s v="0%-25%"/>
    <n v="10"/>
    <n v="27"/>
    <s v="0mm-60 mm"/>
    <n v="37.037037037037038"/>
    <n v="1"/>
    <s v="0-10"/>
    <n v="0"/>
    <n v="16"/>
    <n v="21"/>
    <s v="20-30"/>
    <s v="R0"/>
    <x v="0"/>
  </r>
  <r>
    <s v="PZ-BS-01"/>
    <n v="40"/>
    <x v="2"/>
    <n v="17"/>
    <n v="17.5"/>
    <n v="0.5"/>
    <n v="0.22"/>
    <n v="44"/>
    <n v="0"/>
    <s v="0%-25%"/>
    <n v="10"/>
    <n v="22"/>
    <s v="0mm-60 mm"/>
    <n v="45.45454545454546"/>
    <n v="1"/>
    <s v="0-10"/>
    <n v="0"/>
    <n v="16"/>
    <n v="20"/>
    <s v="0-20"/>
    <s v="R0"/>
    <x v="0"/>
  </r>
  <r>
    <s v="PZ-BS-01"/>
    <n v="40"/>
    <x v="2"/>
    <n v="17.5"/>
    <n v="18"/>
    <n v="0.5"/>
    <n v="0.13"/>
    <n v="26"/>
    <n v="0"/>
    <s v="0%-25%"/>
    <n v="5"/>
    <n v="26"/>
    <s v="0mm-60 mm"/>
    <n v="38.46153846153846"/>
    <n v="5"/>
    <s v="0-10"/>
    <n v="0"/>
    <n v="17"/>
    <n v="20"/>
    <s v="0-20"/>
    <s v="R0"/>
    <x v="0"/>
  </r>
  <r>
    <s v="PZ-BS-01"/>
    <n v="40"/>
    <x v="2"/>
    <n v="18"/>
    <n v="18.5"/>
    <n v="0.5"/>
    <n v="0.28999999999999998"/>
    <n v="57.999999999999993"/>
    <n v="0"/>
    <s v="0%-25%"/>
    <n v="5"/>
    <n v="58"/>
    <s v="0mm-60 mm"/>
    <n v="17.241379310344826"/>
    <n v="5"/>
    <s v="0-10"/>
    <n v="0"/>
    <n v="17"/>
    <n v="21"/>
    <s v="20-30"/>
    <s v="R0"/>
    <x v="0"/>
  </r>
  <r>
    <s v="PZ-BS-01"/>
    <n v="40"/>
    <x v="2"/>
    <n v="18.5"/>
    <n v="19"/>
    <n v="0.5"/>
    <n v="0.1"/>
    <n v="20"/>
    <n v="0"/>
    <s v="0%-25%"/>
    <n v="5"/>
    <n v="20"/>
    <s v="0mm-60 mm"/>
    <n v="50"/>
    <n v="5"/>
    <s v="0-10"/>
    <n v="0"/>
    <n v="17"/>
    <n v="19"/>
    <s v="0-20"/>
    <s v="R0"/>
    <x v="0"/>
  </r>
  <r>
    <s v="PZ-BS-01"/>
    <n v="50"/>
    <x v="2"/>
    <n v="19"/>
    <n v="19.5"/>
    <n v="0.5"/>
    <n v="0.16"/>
    <n v="32"/>
    <n v="0"/>
    <s v="0%-25%"/>
    <n v="10"/>
    <n v="16"/>
    <s v="0mm-60 mm"/>
    <n v="62.5"/>
    <n v="5"/>
    <s v="0-10"/>
    <n v="1"/>
    <n v="18"/>
    <n v="20"/>
    <s v="0-20"/>
    <s v="R1"/>
    <x v="0"/>
  </r>
  <r>
    <s v="PZ-BS-01"/>
    <n v="50"/>
    <x v="3"/>
    <n v="19.5"/>
    <n v="20"/>
    <n v="0.5"/>
    <n v="0.14000000000000001"/>
    <n v="28.000000000000004"/>
    <n v="0"/>
    <s v="0%-25%"/>
    <n v="5"/>
    <n v="28"/>
    <s v="0mm-60 mm"/>
    <n v="35.714285714285715"/>
    <n v="5"/>
    <s v="0-10"/>
    <n v="2"/>
    <n v="19"/>
    <n v="22"/>
    <s v="20-30"/>
    <s v="R2"/>
    <x v="0"/>
  </r>
  <r>
    <s v="PZ-BS-01"/>
    <n v="50"/>
    <x v="3"/>
    <n v="20"/>
    <n v="20.5"/>
    <n v="0.5"/>
    <n v="0.32"/>
    <n v="64"/>
    <n v="22"/>
    <s v="0%-25%"/>
    <n v="4"/>
    <n v="80"/>
    <s v="60mm-200 mm"/>
    <n v="12.5"/>
    <n v="5"/>
    <s v="0-10"/>
    <n v="1"/>
    <n v="25"/>
    <n v="28"/>
    <s v="20-30"/>
    <s v="R1"/>
    <x v="0"/>
  </r>
  <r>
    <s v="PZ-BS-01"/>
    <n v="50"/>
    <x v="3"/>
    <n v="20.5"/>
    <n v="21"/>
    <n v="0.5"/>
    <n v="0.28999999999999998"/>
    <n v="57.999999999999993"/>
    <n v="0"/>
    <s v="0%-25%"/>
    <n v="10"/>
    <n v="50"/>
    <s v="0mm-60 mm"/>
    <n v="20"/>
    <n v="5"/>
    <s v="0-10"/>
    <n v="1"/>
    <n v="18"/>
    <n v="22"/>
    <s v="20-30"/>
    <s v="R1"/>
    <x v="0"/>
  </r>
  <r>
    <s v="PZ-BS-01"/>
    <n v="50"/>
    <x v="3"/>
    <n v="21"/>
    <n v="21.5"/>
    <n v="0.5"/>
    <n v="0.37"/>
    <n v="74"/>
    <n v="38"/>
    <s v="25%-50%"/>
    <n v="5"/>
    <n v="100"/>
    <s v="60mm-200 mm"/>
    <n v="10"/>
    <n v="5"/>
    <s v="0-10"/>
    <n v="1"/>
    <n v="29"/>
    <n v="31"/>
    <s v="30-40"/>
    <s v="R1"/>
    <x v="0"/>
  </r>
  <r>
    <s v="PZ-BS-01"/>
    <n v="50"/>
    <x v="3"/>
    <n v="21.5"/>
    <n v="22"/>
    <n v="0.5"/>
    <n v="0.36"/>
    <n v="72"/>
    <n v="28.000000000000004"/>
    <s v="25%-50%"/>
    <n v="10"/>
    <n v="50"/>
    <s v="0mm-60 mm"/>
    <n v="20"/>
    <n v="5"/>
    <s v="0-10"/>
    <n v="1"/>
    <n v="24"/>
    <n v="28"/>
    <s v="20-30"/>
    <s v="R1"/>
    <x v="0"/>
  </r>
  <r>
    <s v="PZ-BS-01"/>
    <n v="50"/>
    <x v="3"/>
    <n v="22"/>
    <n v="22.5"/>
    <n v="0.5"/>
    <n v="0.28000000000000003"/>
    <n v="56.000000000000007"/>
    <n v="0"/>
    <s v="0%-25%"/>
    <n v="5"/>
    <n v="100"/>
    <s v="60mm-200 mm"/>
    <n v="10"/>
    <n v="5"/>
    <s v="0-10"/>
    <n v="1"/>
    <n v="21"/>
    <n v="23"/>
    <s v="20-30"/>
    <s v="R1"/>
    <x v="0"/>
  </r>
  <r>
    <s v="PZ-BS-01"/>
    <n v="40"/>
    <x v="3"/>
    <n v="22.5"/>
    <n v="23"/>
    <n v="0.5"/>
    <n v="0.21"/>
    <n v="42"/>
    <n v="22"/>
    <s v="0%-25%"/>
    <n v="12"/>
    <n v="41.666666666666664"/>
    <s v="0mm-60 mm"/>
    <n v="24"/>
    <n v="5"/>
    <s v="0-10"/>
    <n v="1"/>
    <n v="23"/>
    <n v="26"/>
    <s v="20-30"/>
    <s v="R1"/>
    <x v="0"/>
  </r>
  <r>
    <s v="PZ-BS-01"/>
    <n v="40"/>
    <x v="3"/>
    <n v="23"/>
    <n v="23.5"/>
    <n v="0.5"/>
    <n v="0.22"/>
    <n v="44"/>
    <n v="44"/>
    <s v="25%-50%"/>
    <n v="5"/>
    <n v="100"/>
    <s v="60mm-200 mm"/>
    <n v="10"/>
    <n v="5"/>
    <s v="0-10"/>
    <n v="1"/>
    <n v="30"/>
    <n v="32"/>
    <s v="30-40"/>
    <s v="R1"/>
    <x v="0"/>
  </r>
  <r>
    <s v="PZ-BS-01"/>
    <n v="40"/>
    <x v="3"/>
    <n v="23.5"/>
    <n v="24"/>
    <n v="0.5"/>
    <n v="0.26"/>
    <n v="52"/>
    <n v="0"/>
    <s v="0%-25%"/>
    <n v="5"/>
    <n v="100"/>
    <s v="60mm-200 mm"/>
    <n v="10"/>
    <n v="9"/>
    <s v="0-10"/>
    <n v="0"/>
    <n v="28"/>
    <n v="26"/>
    <s v="20-30"/>
    <s v="R0"/>
    <x v="1"/>
  </r>
  <r>
    <s v="PZ-BS-01"/>
    <n v="40"/>
    <x v="3"/>
    <n v="24"/>
    <n v="24.5"/>
    <n v="0.5"/>
    <n v="0.26"/>
    <n v="52"/>
    <n v="0"/>
    <s v="0%-25%"/>
    <n v="10"/>
    <n v="50"/>
    <s v="0mm-60 mm"/>
    <n v="20"/>
    <n v="9"/>
    <s v="0-10"/>
    <n v="0"/>
    <n v="25"/>
    <n v="25"/>
    <s v="20-30"/>
    <s v="R0"/>
    <x v="1"/>
  </r>
  <r>
    <s v="PZ-BS-01"/>
    <n v="40"/>
    <x v="3"/>
    <n v="24.5"/>
    <n v="25"/>
    <n v="0.5"/>
    <n v="0.3"/>
    <n v="60"/>
    <n v="0"/>
    <s v="0%-25%"/>
    <n v="5"/>
    <n v="100"/>
    <s v="60mm-200 mm"/>
    <n v="10"/>
    <n v="9"/>
    <s v="0-10"/>
    <n v="0"/>
    <n v="28"/>
    <n v="26"/>
    <s v="20-30"/>
    <s v="R0"/>
    <x v="1"/>
  </r>
  <r>
    <s v="PZ-BS-01"/>
    <n v="40"/>
    <x v="3"/>
    <n v="25"/>
    <n v="25.5"/>
    <n v="0.5"/>
    <n v="0.26"/>
    <n v="52"/>
    <n v="0"/>
    <s v="0%-25%"/>
    <n v="5"/>
    <n v="100"/>
    <s v="60mm-200 mm"/>
    <n v="10"/>
    <n v="9"/>
    <s v="0-10"/>
    <n v="0"/>
    <n v="28"/>
    <n v="26"/>
    <s v="20-30"/>
    <s v="R0"/>
    <x v="1"/>
  </r>
  <r>
    <s v="PZ-BS-01"/>
    <n v="40"/>
    <x v="3"/>
    <n v="25.5"/>
    <n v="26"/>
    <n v="0.5"/>
    <n v="0.17"/>
    <n v="34"/>
    <n v="0"/>
    <s v="0%-25%"/>
    <n v="10"/>
    <n v="50"/>
    <s v="0mm-60 mm"/>
    <n v="20"/>
    <n v="9"/>
    <s v="0-10"/>
    <n v="2"/>
    <n v="27"/>
    <n v="27"/>
    <s v="20-30"/>
    <s v="R2"/>
    <x v="1"/>
  </r>
  <r>
    <s v="PZ-BS-01"/>
    <n v="30"/>
    <x v="3"/>
    <n v="26"/>
    <n v="26.5"/>
    <n v="0.5"/>
    <n v="0.18"/>
    <n v="36"/>
    <n v="0"/>
    <s v="0%-25%"/>
    <n v="5"/>
    <n v="100"/>
    <s v="60mm-200 mm"/>
    <n v="10"/>
    <n v="9"/>
    <s v="0-10"/>
    <n v="2"/>
    <n v="30"/>
    <n v="28"/>
    <s v="20-30"/>
    <s v="R2"/>
    <x v="1"/>
  </r>
  <r>
    <s v="PZ-BS-01"/>
    <n v="30"/>
    <x v="3"/>
    <n v="26.5"/>
    <n v="27"/>
    <n v="0.5"/>
    <n v="0.24"/>
    <n v="48"/>
    <n v="0"/>
    <s v="0%-25%"/>
    <n v="10"/>
    <n v="50"/>
    <s v="0mm-60 mm"/>
    <n v="20"/>
    <n v="9"/>
    <s v="0-10"/>
    <n v="2"/>
    <n v="27"/>
    <n v="27"/>
    <s v="20-30"/>
    <s v="R2"/>
    <x v="1"/>
  </r>
  <r>
    <s v="PZ-BS-01"/>
    <n v="30"/>
    <x v="3"/>
    <n v="27"/>
    <n v="27.5"/>
    <n v="0.5"/>
    <n v="0.21"/>
    <n v="42"/>
    <n v="0"/>
    <s v="0%-25%"/>
    <n v="10"/>
    <n v="50"/>
    <s v="0mm-60 mm"/>
    <n v="20"/>
    <n v="9"/>
    <s v="0-10"/>
    <n v="2"/>
    <n v="27"/>
    <n v="27"/>
    <s v="20-30"/>
    <s v="R2"/>
    <x v="1"/>
  </r>
  <r>
    <s v="PZ-BS-01"/>
    <n v="30"/>
    <x v="3"/>
    <n v="27.5"/>
    <n v="28"/>
    <n v="0.5"/>
    <n v="0.28000000000000003"/>
    <n v="56.000000000000007"/>
    <n v="0"/>
    <s v="0%-25%"/>
    <n v="5"/>
    <n v="100"/>
    <s v="60mm-200 mm"/>
    <n v="10"/>
    <n v="9"/>
    <s v="0-10"/>
    <n v="1"/>
    <n v="29"/>
    <n v="27"/>
    <s v="20-30"/>
    <s v="R1"/>
    <x v="1"/>
  </r>
  <r>
    <s v="PZ-BS-01"/>
    <n v="30"/>
    <x v="3"/>
    <n v="28"/>
    <n v="28.5"/>
    <n v="0.5"/>
    <n v="0.44"/>
    <n v="88"/>
    <n v="0"/>
    <s v="0%-25%"/>
    <n v="10"/>
    <n v="50"/>
    <s v="0mm-60 mm"/>
    <n v="20"/>
    <n v="9"/>
    <s v="0-10"/>
    <n v="1"/>
    <n v="26"/>
    <n v="26"/>
    <s v="20-30"/>
    <s v="R1"/>
    <x v="1"/>
  </r>
  <r>
    <s v="PZ-BS-01"/>
    <n v="30"/>
    <x v="3"/>
    <n v="28.5"/>
    <n v="29"/>
    <n v="0.5"/>
    <n v="0.16"/>
    <n v="32"/>
    <n v="0"/>
    <s v="0%-25%"/>
    <n v="10"/>
    <n v="50"/>
    <s v="0mm-60 mm"/>
    <n v="20"/>
    <n v="9"/>
    <s v="0-10"/>
    <n v="1"/>
    <n v="26"/>
    <n v="26"/>
    <s v="20-30"/>
    <s v="R1"/>
    <x v="1"/>
  </r>
  <r>
    <s v="PZ-BS-01"/>
    <n v="30"/>
    <x v="3"/>
    <n v="29"/>
    <n v="29.5"/>
    <n v="0.5"/>
    <m/>
    <n v="0"/>
    <n v="0"/>
    <s v="0%-25%"/>
    <m/>
    <m/>
    <s v="0mm-60 mm"/>
    <n v="0"/>
    <n v="9"/>
    <s v="0-10"/>
    <n v="1"/>
    <n v="26"/>
    <n v="20"/>
    <s v="0-20"/>
    <s v="R1"/>
    <x v="1"/>
  </r>
  <r>
    <s v="PZ-BS-01"/>
    <n v="30"/>
    <x v="3"/>
    <n v="29.5"/>
    <n v="30"/>
    <n v="0.5"/>
    <m/>
    <n v="0"/>
    <n v="0"/>
    <s v="0%-25%"/>
    <m/>
    <m/>
    <s v="0mm-60 mm"/>
    <n v="0"/>
    <n v="9"/>
    <s v="0-10"/>
    <n v="1"/>
    <n v="26"/>
    <n v="20"/>
    <s v="0-20"/>
    <s v="R1"/>
    <x v="1"/>
  </r>
  <r>
    <s v="PZ-BS-03"/>
    <n v="60"/>
    <x v="0"/>
    <n v="0"/>
    <n v="0.5"/>
    <n v="0.5"/>
    <n v="0.27"/>
    <n v="54"/>
    <n v="0"/>
    <s v="0%-25%"/>
    <n v="4"/>
    <n v="125"/>
    <s v="60mm-200 mm"/>
    <n v="8"/>
    <n v="1"/>
    <s v="0-10"/>
    <n v="1"/>
    <n v="19"/>
    <n v="20"/>
    <s v="0-20"/>
    <s v="R1"/>
    <x v="0"/>
  </r>
  <r>
    <s v="PZ-BS-03"/>
    <n v="60"/>
    <x v="0"/>
    <n v="0.5"/>
    <n v="1"/>
    <n v="0.5"/>
    <n v="0.25"/>
    <n v="50"/>
    <n v="0"/>
    <s v="0%-25%"/>
    <n v="4"/>
    <n v="125"/>
    <s v="60mm-200 mm"/>
    <n v="8"/>
    <n v="1"/>
    <s v="0-10"/>
    <n v="2"/>
    <n v="20"/>
    <n v="21"/>
    <s v="20-30"/>
    <s v="R2"/>
    <x v="0"/>
  </r>
  <r>
    <s v="PZ-BS-03"/>
    <n v="60"/>
    <x v="0"/>
    <n v="1"/>
    <n v="1.5"/>
    <n v="0.5"/>
    <n v="0.16"/>
    <n v="32"/>
    <n v="0"/>
    <s v="0%-25%"/>
    <n v="5"/>
    <n v="100"/>
    <s v="60mm-200 mm"/>
    <n v="10"/>
    <n v="1"/>
    <s v="0-10"/>
    <n v="1"/>
    <n v="17"/>
    <n v="19"/>
    <s v="0-20"/>
    <s v="R1"/>
    <x v="0"/>
  </r>
  <r>
    <s v="PZ-BS-03"/>
    <n v="60"/>
    <x v="1"/>
    <n v="1.5"/>
    <n v="2"/>
    <n v="0.5"/>
    <n v="0.2"/>
    <n v="40"/>
    <n v="32"/>
    <s v="25%-50%"/>
    <n v="6"/>
    <n v="83.333333333333329"/>
    <s v="60mm-200 mm"/>
    <n v="12"/>
    <n v="1"/>
    <s v="0-10"/>
    <n v="2"/>
    <n v="24"/>
    <n v="27"/>
    <s v="20-30"/>
    <s v="R2"/>
    <x v="0"/>
  </r>
  <r>
    <s v="PZ-BS-03"/>
    <n v="60"/>
    <x v="0"/>
    <n v="2"/>
    <n v="2.5"/>
    <n v="0.5"/>
    <n v="0.24"/>
    <n v="48"/>
    <n v="0"/>
    <s v="0%-25%"/>
    <n v="10"/>
    <n v="50"/>
    <s v="0mm-60 mm"/>
    <n v="20"/>
    <n v="1"/>
    <s v="0-10"/>
    <n v="1"/>
    <n v="14"/>
    <n v="18"/>
    <s v="0-20"/>
    <s v="R1"/>
    <x v="0"/>
  </r>
  <r>
    <s v="PZ-BS-03"/>
    <n v="60"/>
    <x v="1"/>
    <n v="2.5"/>
    <n v="3"/>
    <n v="0.5"/>
    <n v="0.33"/>
    <n v="66"/>
    <n v="0"/>
    <s v="0%-25%"/>
    <n v="5"/>
    <n v="100"/>
    <s v="60mm-200 mm"/>
    <n v="10"/>
    <n v="5"/>
    <s v="0-10"/>
    <n v="0"/>
    <n v="20"/>
    <n v="22"/>
    <s v="20-30"/>
    <s v="R0"/>
    <x v="0"/>
  </r>
  <r>
    <s v="PZ-BS-03"/>
    <n v="60"/>
    <x v="1"/>
    <n v="3"/>
    <n v="3.5"/>
    <n v="0.5"/>
    <n v="0.15"/>
    <n v="30"/>
    <n v="0"/>
    <s v="0%-25%"/>
    <n v="5"/>
    <n v="100"/>
    <s v="60mm-200 mm"/>
    <n v="10"/>
    <n v="5"/>
    <s v="0-10"/>
    <n v="7"/>
    <n v="27"/>
    <n v="29"/>
    <s v="20-30"/>
    <s v="R4"/>
    <x v="0"/>
  </r>
  <r>
    <s v="PZ-BS-03"/>
    <n v="60"/>
    <x v="1"/>
    <n v="3.5"/>
    <n v="4"/>
    <n v="0.5"/>
    <n v="0.16"/>
    <n v="32"/>
    <n v="0"/>
    <s v="0%-25%"/>
    <n v="10"/>
    <n v="50"/>
    <s v="0mm-60 mm"/>
    <n v="20"/>
    <n v="5"/>
    <s v="0-10"/>
    <n v="7"/>
    <n v="24"/>
    <n v="28"/>
    <s v="20-30"/>
    <s v="R4"/>
    <x v="0"/>
  </r>
  <r>
    <s v="PZ-BS-03"/>
    <n v="60"/>
    <x v="1"/>
    <n v="4"/>
    <n v="4.5"/>
    <n v="0.5"/>
    <n v="0.18"/>
    <n v="36"/>
    <n v="0"/>
    <s v="0%-25%"/>
    <n v="3"/>
    <n v="166.66666666666666"/>
    <s v="60mm-200 mm"/>
    <n v="6"/>
    <n v="5"/>
    <s v="0-10"/>
    <n v="7"/>
    <n v="30"/>
    <n v="31"/>
    <s v="30-40"/>
    <s v="R4"/>
    <x v="0"/>
  </r>
  <r>
    <s v="PZ-BS-03"/>
    <n v="60"/>
    <x v="1"/>
    <n v="4.5"/>
    <n v="5"/>
    <n v="0.5"/>
    <n v="0.32"/>
    <n v="64"/>
    <n v="64"/>
    <s v="50%-75%"/>
    <n v="4"/>
    <n v="125"/>
    <s v="60mm-200 mm"/>
    <n v="8"/>
    <n v="1"/>
    <s v="0-10"/>
    <n v="2"/>
    <n v="36"/>
    <n v="39"/>
    <s v="30-40"/>
    <s v="R2"/>
    <x v="0"/>
  </r>
  <r>
    <s v="PZ-BS-03"/>
    <n v="60"/>
    <x v="1"/>
    <n v="5"/>
    <n v="5.5"/>
    <n v="0.5"/>
    <n v="0.17"/>
    <n v="34"/>
    <n v="34"/>
    <s v="25%-50%"/>
    <n v="4"/>
    <n v="125"/>
    <s v="60mm-200 mm"/>
    <n v="8"/>
    <n v="1"/>
    <s v="0-10"/>
    <n v="2"/>
    <n v="30"/>
    <n v="33"/>
    <s v="30-40"/>
    <s v="R2"/>
    <x v="0"/>
  </r>
  <r>
    <s v="PZ-BS-03"/>
    <n v="60"/>
    <x v="1"/>
    <n v="5.5"/>
    <n v="6"/>
    <n v="0.5"/>
    <n v="0.21"/>
    <n v="42"/>
    <n v="0"/>
    <s v="0%-25%"/>
    <n v="5"/>
    <n v="100"/>
    <s v="60mm-200 mm"/>
    <n v="10"/>
    <n v="1"/>
    <s v="0-10"/>
    <n v="2"/>
    <n v="21"/>
    <n v="25"/>
    <s v="20-30"/>
    <s v="R2"/>
    <x v="0"/>
  </r>
  <r>
    <s v="PZ-BS-03"/>
    <n v="40"/>
    <x v="1"/>
    <n v="6"/>
    <n v="6.5"/>
    <n v="0.5"/>
    <n v="0.31"/>
    <n v="62"/>
    <n v="0"/>
    <s v="0%-25%"/>
    <n v="4"/>
    <n v="125"/>
    <s v="60mm-200 mm"/>
    <n v="8"/>
    <n v="1"/>
    <s v="0-10"/>
    <n v="2"/>
    <n v="23"/>
    <n v="26"/>
    <s v="20-30"/>
    <s v="R2"/>
    <x v="0"/>
  </r>
  <r>
    <s v="PZ-BS-03"/>
    <n v="40"/>
    <x v="1"/>
    <n v="6.5"/>
    <n v="7"/>
    <n v="0.5"/>
    <n v="0.24"/>
    <n v="48"/>
    <n v="24"/>
    <s v="0%-25%"/>
    <n v="4"/>
    <n v="125"/>
    <s v="60mm-200 mm"/>
    <n v="8"/>
    <n v="1"/>
    <s v="0-10"/>
    <n v="2"/>
    <n v="28"/>
    <n v="31"/>
    <s v="30-40"/>
    <s v="R2"/>
    <x v="0"/>
  </r>
  <r>
    <s v="PZ-BS-03"/>
    <n v="40"/>
    <x v="1"/>
    <n v="7"/>
    <n v="7.5"/>
    <n v="0.5"/>
    <n v="0.2"/>
    <n v="40"/>
    <n v="22"/>
    <s v="0%-25%"/>
    <n v="5"/>
    <n v="100"/>
    <s v="60mm-200 mm"/>
    <n v="10"/>
    <n v="1"/>
    <s v="0-10"/>
    <n v="2"/>
    <n v="26"/>
    <n v="30"/>
    <s v="20-30"/>
    <s v="R2"/>
    <x v="0"/>
  </r>
  <r>
    <s v="PZ-BS-03"/>
    <n v="40"/>
    <x v="1"/>
    <n v="7.5"/>
    <n v="8"/>
    <n v="0.5"/>
    <n v="0.13"/>
    <n v="26"/>
    <n v="0"/>
    <s v="0%-25%"/>
    <n v="3"/>
    <n v="166.66666666666666"/>
    <s v="60mm-200 mm"/>
    <n v="6"/>
    <n v="1"/>
    <s v="0-10"/>
    <n v="2"/>
    <n v="24"/>
    <n v="27"/>
    <s v="20-30"/>
    <s v="R2"/>
    <x v="0"/>
  </r>
  <r>
    <s v="PZ-BS-03"/>
    <n v="40"/>
    <x v="1"/>
    <n v="8"/>
    <n v="8.5"/>
    <n v="0.5"/>
    <n v="0.28000000000000003"/>
    <n v="56.000000000000007"/>
    <n v="40"/>
    <s v="25%-50%"/>
    <n v="4"/>
    <n v="125"/>
    <s v="60mm-200 mm"/>
    <n v="8"/>
    <n v="1"/>
    <s v="0-10"/>
    <n v="4"/>
    <n v="33"/>
    <n v="36"/>
    <s v="30-40"/>
    <s v="R3"/>
    <x v="0"/>
  </r>
  <r>
    <s v="PZ-BS-03"/>
    <n v="40"/>
    <x v="2"/>
    <n v="8.5"/>
    <n v="9"/>
    <n v="0.5"/>
    <n v="0.2"/>
    <n v="40"/>
    <n v="20"/>
    <s v="0%-25%"/>
    <n v="4"/>
    <n v="125"/>
    <s v="60mm-200 mm"/>
    <n v="8"/>
    <n v="1"/>
    <s v="0-10"/>
    <n v="2"/>
    <n v="27"/>
    <n v="30"/>
    <s v="20-30"/>
    <s v="R2"/>
    <x v="0"/>
  </r>
  <r>
    <s v="PZ-BS-03"/>
    <n v="40"/>
    <x v="2"/>
    <n v="9"/>
    <n v="9.5"/>
    <n v="0.5"/>
    <n v="0.29000000000000004"/>
    <n v="58.000000000000007"/>
    <n v="0"/>
    <s v="0%-25%"/>
    <n v="5"/>
    <n v="100"/>
    <s v="60mm-200 mm"/>
    <n v="10"/>
    <n v="1"/>
    <s v="0-10"/>
    <n v="4"/>
    <n v="23"/>
    <n v="27"/>
    <s v="20-30"/>
    <s v="R3"/>
    <x v="0"/>
  </r>
  <r>
    <s v="PZ-BS-03"/>
    <n v="40"/>
    <x v="2"/>
    <n v="9.5"/>
    <n v="10"/>
    <n v="0.5"/>
    <n v="0.32"/>
    <n v="64"/>
    <n v="22"/>
    <s v="0%-25%"/>
    <n v="4"/>
    <n v="125"/>
    <s v="60mm-200 mm"/>
    <n v="8"/>
    <n v="1"/>
    <s v="0-10"/>
    <n v="4"/>
    <n v="30"/>
    <n v="33"/>
    <s v="30-40"/>
    <s v="R3"/>
    <x v="0"/>
  </r>
  <r>
    <s v="PZ-BS-03"/>
    <n v="40"/>
    <x v="2"/>
    <n v="10"/>
    <n v="10.5"/>
    <n v="0.5"/>
    <n v="0.37"/>
    <n v="74"/>
    <n v="30"/>
    <s v="25%-50%"/>
    <n v="4"/>
    <n v="125"/>
    <s v="60mm-200 mm"/>
    <n v="8"/>
    <n v="5"/>
    <s v="0-10"/>
    <n v="4"/>
    <n v="32"/>
    <n v="33"/>
    <s v="30-40"/>
    <s v="R3"/>
    <x v="0"/>
  </r>
  <r>
    <s v="PZ-BS-03"/>
    <n v="40"/>
    <x v="2"/>
    <n v="10.5"/>
    <n v="11"/>
    <n v="0.5"/>
    <n v="0.45"/>
    <n v="90"/>
    <n v="30"/>
    <s v="25%-50%"/>
    <n v="4"/>
    <n v="125"/>
    <s v="60mm-200 mm"/>
    <n v="8"/>
    <n v="5"/>
    <s v="0-10"/>
    <n v="4"/>
    <n v="32"/>
    <n v="33"/>
    <s v="30-40"/>
    <s v="R3"/>
    <x v="0"/>
  </r>
  <r>
    <s v="PZ-BS-03"/>
    <n v="40"/>
    <x v="2"/>
    <n v="11"/>
    <n v="11.5"/>
    <n v="0.5"/>
    <n v="0.19"/>
    <n v="38"/>
    <n v="0"/>
    <s v="0%-25%"/>
    <n v="5"/>
    <n v="100"/>
    <s v="60mm-200 mm"/>
    <n v="10"/>
    <n v="5"/>
    <s v="0-10"/>
    <n v="4"/>
    <n v="24"/>
    <n v="26"/>
    <s v="20-30"/>
    <s v="R3"/>
    <x v="0"/>
  </r>
  <r>
    <s v="PZ-BS-03"/>
    <n v="40"/>
    <x v="2"/>
    <n v="11.5"/>
    <n v="12"/>
    <n v="0.5"/>
    <n v="0.24"/>
    <n v="48"/>
    <n v="22"/>
    <s v="0%-25%"/>
    <n v="4"/>
    <n v="125"/>
    <s v="60mm-200 mm"/>
    <n v="8"/>
    <n v="5"/>
    <s v="0-10"/>
    <n v="2"/>
    <n v="29"/>
    <n v="30"/>
    <s v="20-30"/>
    <s v="R2"/>
    <x v="0"/>
  </r>
  <r>
    <s v="PZ-BS-03"/>
    <n v="40"/>
    <x v="2"/>
    <n v="12"/>
    <n v="12.5"/>
    <n v="0.5"/>
    <n v="0.3"/>
    <n v="60"/>
    <n v="20"/>
    <s v="0%-25%"/>
    <n v="6"/>
    <n v="83.333333333333329"/>
    <s v="60mm-200 mm"/>
    <n v="12"/>
    <n v="5"/>
    <s v="0-10"/>
    <n v="1"/>
    <n v="24"/>
    <n v="27"/>
    <s v="20-30"/>
    <s v="R1"/>
    <x v="0"/>
  </r>
  <r>
    <s v="PZ-BS-03"/>
    <n v="40"/>
    <x v="2"/>
    <n v="12.5"/>
    <n v="13"/>
    <n v="0.5"/>
    <n v="0.36"/>
    <n v="72"/>
    <n v="24"/>
    <s v="0%-25%"/>
    <n v="4"/>
    <n v="125"/>
    <s v="60mm-200 mm"/>
    <n v="8"/>
    <n v="5"/>
    <s v="0-10"/>
    <n v="2"/>
    <n v="29"/>
    <n v="30"/>
    <s v="20-30"/>
    <s v="R2"/>
    <x v="0"/>
  </r>
  <r>
    <s v="PZ-BS-03"/>
    <n v="50"/>
    <x v="2"/>
    <n v="13"/>
    <n v="13.5"/>
    <n v="0.5"/>
    <n v="0.21"/>
    <n v="42"/>
    <n v="0"/>
    <s v="0%-25%"/>
    <n v="4"/>
    <n v="125"/>
    <s v="60mm-200 mm"/>
    <n v="8"/>
    <n v="1"/>
    <s v="0-10"/>
    <n v="2"/>
    <n v="23"/>
    <n v="26"/>
    <s v="20-30"/>
    <s v="R2"/>
    <x v="0"/>
  </r>
  <r>
    <s v="PZ-BS-03"/>
    <n v="50"/>
    <x v="2"/>
    <n v="13.5"/>
    <n v="14"/>
    <n v="0.5"/>
    <n v="0.22"/>
    <n v="44"/>
    <n v="20"/>
    <s v="0%-25%"/>
    <n v="4"/>
    <n v="125"/>
    <s v="60mm-200 mm"/>
    <n v="8"/>
    <n v="1"/>
    <s v="0-10"/>
    <n v="1"/>
    <n v="26"/>
    <n v="29"/>
    <s v="20-30"/>
    <s v="R1"/>
    <x v="0"/>
  </r>
  <r>
    <s v="PZ-BS-03"/>
    <n v="50"/>
    <x v="2"/>
    <n v="14"/>
    <n v="14.5"/>
    <n v="0.5"/>
    <n v="0.31"/>
    <n v="62"/>
    <n v="28.000000000000004"/>
    <s v="25%-50%"/>
    <n v="4"/>
    <n v="125"/>
    <s v="60mm-200 mm"/>
    <n v="8"/>
    <n v="1"/>
    <s v="0-10"/>
    <n v="2"/>
    <n v="29"/>
    <n v="32"/>
    <s v="30-40"/>
    <s v="R2"/>
    <x v="0"/>
  </r>
  <r>
    <s v="PZ-BS-03"/>
    <n v="50"/>
    <x v="2"/>
    <n v="14.5"/>
    <n v="15"/>
    <n v="0.5"/>
    <n v="0.26"/>
    <n v="52"/>
    <n v="24"/>
    <s v="0%-25%"/>
    <n v="4"/>
    <n v="125"/>
    <s v="60mm-200 mm"/>
    <n v="8"/>
    <n v="1"/>
    <s v="0-10"/>
    <n v="4"/>
    <n v="30"/>
    <n v="33"/>
    <s v="30-40"/>
    <s v="R3"/>
    <x v="0"/>
  </r>
  <r>
    <s v="PZ-BS-03"/>
    <n v="50"/>
    <x v="2"/>
    <n v="15"/>
    <n v="15.5"/>
    <n v="0.5"/>
    <n v="0.27"/>
    <n v="54"/>
    <n v="0"/>
    <s v="0%-25%"/>
    <n v="5"/>
    <n v="100"/>
    <s v="60mm-200 mm"/>
    <n v="10"/>
    <n v="1"/>
    <s v="0-10"/>
    <n v="1"/>
    <n v="20"/>
    <n v="24"/>
    <s v="20-30"/>
    <s v="R1"/>
    <x v="0"/>
  </r>
  <r>
    <s v="PZ-BS-03"/>
    <n v="50"/>
    <x v="2"/>
    <n v="15.5"/>
    <n v="16"/>
    <n v="0.5"/>
    <n v="0.33"/>
    <n v="66"/>
    <n v="0"/>
    <s v="0%-25%"/>
    <n v="4"/>
    <n v="125"/>
    <s v="60mm-200 mm"/>
    <n v="8"/>
    <n v="1"/>
    <s v="0-10"/>
    <n v="1"/>
    <n v="22"/>
    <n v="25"/>
    <s v="20-30"/>
    <s v="R1"/>
    <x v="0"/>
  </r>
  <r>
    <s v="PZ-BS-03"/>
    <n v="50"/>
    <x v="2"/>
    <n v="16"/>
    <n v="16.5"/>
    <n v="0.5"/>
    <n v="0.28000000000000003"/>
    <n v="56.000000000000007"/>
    <n v="0"/>
    <s v="0%-25%"/>
    <n v="5"/>
    <n v="100"/>
    <s v="60mm-200 mm"/>
    <n v="10"/>
    <n v="1"/>
    <s v="0-10"/>
    <n v="1"/>
    <n v="20"/>
    <n v="24"/>
    <s v="20-30"/>
    <s v="R1"/>
    <x v="0"/>
  </r>
  <r>
    <s v="PZ-BS-03"/>
    <n v="50"/>
    <x v="2"/>
    <n v="16.5"/>
    <n v="17"/>
    <n v="0.5"/>
    <n v="0.25"/>
    <n v="50"/>
    <n v="28.000000000000004"/>
    <s v="25%-50%"/>
    <n v="4"/>
    <n v="125"/>
    <s v="60mm-200 mm"/>
    <n v="8"/>
    <n v="1"/>
    <s v="0-10"/>
    <n v="1"/>
    <n v="28"/>
    <n v="31"/>
    <s v="30-40"/>
    <s v="R1"/>
    <x v="0"/>
  </r>
  <r>
    <s v="PZ-BS-03"/>
    <n v="50"/>
    <x v="2"/>
    <n v="17"/>
    <n v="17.5"/>
    <n v="0.5"/>
    <n v="0.34"/>
    <n v="68"/>
    <n v="34"/>
    <s v="25%-50%"/>
    <n v="4"/>
    <n v="125"/>
    <s v="60mm-200 mm"/>
    <n v="8"/>
    <n v="1"/>
    <s v="0-10"/>
    <n v="1"/>
    <n v="29"/>
    <n v="32"/>
    <s v="30-40"/>
    <s v="R1"/>
    <x v="0"/>
  </r>
  <r>
    <s v="PZ-BS-03"/>
    <n v="50"/>
    <x v="2"/>
    <n v="17.5"/>
    <n v="18"/>
    <n v="0.5"/>
    <n v="0.41"/>
    <n v="82"/>
    <n v="0"/>
    <s v="0%-25%"/>
    <n v="7"/>
    <n v="71.428571428571431"/>
    <s v="60mm-200 mm"/>
    <n v="14"/>
    <n v="1"/>
    <s v="0-10"/>
    <n v="0"/>
    <n v="17"/>
    <n v="22"/>
    <s v="20-30"/>
    <s v="R0"/>
    <x v="0"/>
  </r>
  <r>
    <s v="PZ-BS-03"/>
    <n v="50"/>
    <x v="2"/>
    <n v="18"/>
    <n v="18.5"/>
    <n v="0.5"/>
    <n v="0.46"/>
    <n v="92"/>
    <n v="0"/>
    <s v="0%-25%"/>
    <n v="7"/>
    <n v="71.428571428571431"/>
    <s v="60mm-200 mm"/>
    <n v="14"/>
    <n v="1"/>
    <s v="0-10"/>
    <n v="0"/>
    <n v="17"/>
    <n v="22"/>
    <s v="20-30"/>
    <s v="R0"/>
    <x v="0"/>
  </r>
  <r>
    <s v="PZ-BS-03"/>
    <n v="50"/>
    <x v="2"/>
    <n v="18.5"/>
    <n v="19"/>
    <n v="0.5"/>
    <n v="0.36"/>
    <n v="72"/>
    <n v="0"/>
    <s v="0%-25%"/>
    <n v="7"/>
    <n v="71.428571428571431"/>
    <s v="60mm-200 mm"/>
    <n v="14"/>
    <n v="1"/>
    <s v="0-10"/>
    <n v="0"/>
    <n v="17"/>
    <n v="22"/>
    <s v="20-30"/>
    <s v="R0"/>
    <x v="0"/>
  </r>
  <r>
    <s v="PZ-BS-03"/>
    <n v="50"/>
    <x v="2"/>
    <n v="19"/>
    <n v="19.5"/>
    <n v="0.5"/>
    <n v="0.3"/>
    <n v="60"/>
    <n v="0"/>
    <s v="0%-25%"/>
    <n v="7"/>
    <n v="71.428571428571431"/>
    <s v="60mm-200 mm"/>
    <n v="14"/>
    <n v="1"/>
    <s v="0-10"/>
    <n v="0"/>
    <n v="17"/>
    <n v="22"/>
    <s v="20-30"/>
    <s v="R0"/>
    <x v="0"/>
  </r>
  <r>
    <s v="PZ-BS-03"/>
    <n v="50"/>
    <x v="2"/>
    <n v="19.5"/>
    <n v="20"/>
    <n v="0.5"/>
    <n v="0.33"/>
    <n v="66"/>
    <n v="0"/>
    <s v="0%-25%"/>
    <n v="4"/>
    <n v="125"/>
    <s v="60mm-200 mm"/>
    <n v="8"/>
    <n v="5"/>
    <s v="0-10"/>
    <n v="1"/>
    <n v="23"/>
    <n v="24"/>
    <s v="20-30"/>
    <s v="R1"/>
    <x v="0"/>
  </r>
  <r>
    <s v="PZ-BS-03"/>
    <n v="40"/>
    <x v="2"/>
    <n v="20"/>
    <n v="20.5"/>
    <n v="0.5"/>
    <n v="0.46"/>
    <n v="92"/>
    <n v="54"/>
    <s v="50%-75%"/>
    <n v="4"/>
    <n v="125"/>
    <s v="60mm-200 mm"/>
    <n v="8"/>
    <n v="5"/>
    <s v="0-10"/>
    <n v="1"/>
    <n v="34"/>
    <n v="35"/>
    <s v="30-40"/>
    <s v="R1"/>
    <x v="0"/>
  </r>
  <r>
    <s v="PZ-BS-03"/>
    <n v="40"/>
    <x v="2"/>
    <n v="20.5"/>
    <n v="21"/>
    <n v="0.5"/>
    <n v="0.36"/>
    <n v="72"/>
    <n v="52"/>
    <s v="50%-75%"/>
    <n v="4"/>
    <n v="125"/>
    <s v="60mm-200 mm"/>
    <n v="8"/>
    <n v="5"/>
    <s v="0-10"/>
    <n v="2"/>
    <n v="35"/>
    <n v="36"/>
    <s v="30-40"/>
    <s v="R2"/>
    <x v="0"/>
  </r>
  <r>
    <s v="PZ-BS-03"/>
    <n v="40"/>
    <x v="2"/>
    <n v="21"/>
    <n v="21.5"/>
    <n v="0.5"/>
    <n v="0.39"/>
    <n v="78"/>
    <n v="34"/>
    <s v="25%-50%"/>
    <n v="4"/>
    <n v="125"/>
    <s v="60mm-200 mm"/>
    <n v="8"/>
    <n v="5"/>
    <s v="0-10"/>
    <n v="2"/>
    <n v="31"/>
    <n v="32"/>
    <s v="30-40"/>
    <s v="R2"/>
    <x v="0"/>
  </r>
  <r>
    <s v="PZ-BS-03"/>
    <n v="40"/>
    <x v="2"/>
    <n v="21.5"/>
    <n v="22"/>
    <n v="0.5"/>
    <n v="0.48"/>
    <n v="96"/>
    <n v="28.000000000000004"/>
    <s v="25%-50%"/>
    <n v="8"/>
    <n v="62.5"/>
    <s v="60mm-200 mm"/>
    <n v="16"/>
    <n v="5"/>
    <s v="0-10"/>
    <n v="2"/>
    <n v="25"/>
    <n v="29"/>
    <s v="20-30"/>
    <s v="R2"/>
    <x v="0"/>
  </r>
  <r>
    <s v="PZ-BS-03"/>
    <n v="40"/>
    <x v="2"/>
    <n v="22"/>
    <n v="22.5"/>
    <n v="0.5"/>
    <n v="0.39"/>
    <n v="78"/>
    <n v="0"/>
    <s v="0%-25%"/>
    <n v="8"/>
    <n v="62.5"/>
    <s v="60mm-200 mm"/>
    <n v="16"/>
    <n v="5"/>
    <s v="0-10"/>
    <n v="2"/>
    <n v="19"/>
    <n v="23"/>
    <s v="20-30"/>
    <s v="R2"/>
    <x v="0"/>
  </r>
  <r>
    <s v="PZ-BS-03"/>
    <n v="40"/>
    <x v="2"/>
    <n v="22.5"/>
    <n v="23"/>
    <n v="0.5"/>
    <n v="0.38"/>
    <n v="76"/>
    <n v="50"/>
    <s v="25%-50%"/>
    <n v="4"/>
    <n v="125"/>
    <s v="60mm-200 mm"/>
    <n v="8"/>
    <n v="5"/>
    <s v="0-10"/>
    <n v="2"/>
    <n v="34"/>
    <n v="35"/>
    <s v="30-40"/>
    <s v="R2"/>
    <x v="0"/>
  </r>
  <r>
    <s v="PZ-BS-03"/>
    <n v="40"/>
    <x v="3"/>
    <n v="23"/>
    <n v="23.5"/>
    <n v="0.5"/>
    <n v="0.33999999999999997"/>
    <n v="68"/>
    <n v="20"/>
    <s v="0%-25%"/>
    <n v="5"/>
    <n v="100"/>
    <s v="60mm-200 mm"/>
    <n v="10"/>
    <m/>
    <s v="0-10"/>
    <n v="2"/>
    <m/>
    <m/>
    <m/>
    <s v="R2"/>
    <x v="4"/>
  </r>
  <r>
    <s v="PZ-BS-03"/>
    <n v="40"/>
    <x v="3"/>
    <n v="23"/>
    <n v="24.5"/>
    <n v="1.5"/>
    <n v="0.48"/>
    <n v="32"/>
    <n v="0"/>
    <s v="0%-25%"/>
    <n v="16"/>
    <n v="93.75"/>
    <s v="60mm-200 mm"/>
    <n v="10.666666666666666"/>
    <n v="5"/>
    <s v="0-10"/>
    <n v="2"/>
    <n v="22"/>
    <n v="24"/>
    <s v="20-30"/>
    <s v="R2"/>
    <x v="0"/>
  </r>
  <r>
    <s v="PZ-BS-03"/>
    <n v="30"/>
    <x v="3"/>
    <n v="24.5"/>
    <n v="25"/>
    <n v="0.5"/>
    <n v="0.42"/>
    <n v="84"/>
    <n v="44"/>
    <s v="25%-50%"/>
    <n v="4"/>
    <n v="125"/>
    <s v="60mm-200 mm"/>
    <n v="8"/>
    <n v="5"/>
    <s v="0-10"/>
    <n v="2"/>
    <n v="33"/>
    <n v="34"/>
    <s v="30-40"/>
    <s v="R2"/>
    <x v="0"/>
  </r>
  <r>
    <s v="PZ-BS-03"/>
    <n v="30"/>
    <x v="3"/>
    <n v="25"/>
    <n v="25.5"/>
    <n v="0.5"/>
    <n v="0.43"/>
    <n v="86"/>
    <n v="22"/>
    <s v="0%-25%"/>
    <n v="6"/>
    <n v="83.333333333333329"/>
    <s v="60mm-200 mm"/>
    <n v="12"/>
    <n v="5"/>
    <s v="0-10"/>
    <n v="2"/>
    <n v="26"/>
    <n v="29"/>
    <s v="20-30"/>
    <s v="R2"/>
    <x v="0"/>
  </r>
  <r>
    <s v="PZ-BS-03"/>
    <n v="30"/>
    <x v="3"/>
    <n v="25.5"/>
    <n v="26"/>
    <n v="0.5"/>
    <n v="0.39"/>
    <n v="78"/>
    <n v="30"/>
    <s v="25%-50%"/>
    <n v="4"/>
    <n v="125"/>
    <s v="60mm-200 mm"/>
    <n v="8"/>
    <n v="5"/>
    <s v="0-10"/>
    <n v="2"/>
    <n v="30"/>
    <n v="31"/>
    <s v="30-40"/>
    <s v="R2"/>
    <x v="0"/>
  </r>
  <r>
    <s v="PZ-BS-03"/>
    <n v="30"/>
    <x v="3"/>
    <n v="26"/>
    <n v="26.5"/>
    <n v="0.5"/>
    <n v="0.44"/>
    <n v="88"/>
    <n v="26"/>
    <s v="25%-50%"/>
    <n v="6"/>
    <n v="83.333333333333329"/>
    <s v="60mm-200 mm"/>
    <n v="12"/>
    <n v="5"/>
    <s v="0-10"/>
    <n v="2"/>
    <n v="27"/>
    <n v="30"/>
    <s v="20-30"/>
    <s v="R2"/>
    <x v="0"/>
  </r>
  <r>
    <s v="PZ-BS-03"/>
    <n v="30"/>
    <x v="3"/>
    <n v="26.5"/>
    <n v="27"/>
    <n v="0.5"/>
    <n v="0.45"/>
    <n v="90"/>
    <n v="0"/>
    <s v="0%-25%"/>
    <n v="7"/>
    <n v="71.428571428571431"/>
    <s v="60mm-200 mm"/>
    <n v="14"/>
    <n v="5"/>
    <s v="0-10"/>
    <n v="2"/>
    <n v="20"/>
    <n v="23"/>
    <s v="20-30"/>
    <s v="R2"/>
    <x v="0"/>
  </r>
  <r>
    <s v="PZ-BS-03"/>
    <n v="30"/>
    <x v="3"/>
    <n v="27"/>
    <n v="27.5"/>
    <n v="0.5"/>
    <n v="0.39"/>
    <n v="78"/>
    <n v="66"/>
    <s v="50%-75%"/>
    <n v="4"/>
    <n v="125"/>
    <s v="60mm-200 mm"/>
    <n v="8"/>
    <n v="1"/>
    <s v="0-10"/>
    <n v="2"/>
    <n v="34"/>
    <n v="35"/>
    <s v="30-40"/>
    <s v="R2"/>
    <x v="0"/>
  </r>
  <r>
    <s v="PZ-BS-03"/>
    <n v="30"/>
    <x v="3"/>
    <n v="27.5"/>
    <n v="28"/>
    <n v="0.5"/>
    <n v="0.41"/>
    <n v="82"/>
    <n v="36"/>
    <s v="25%-50%"/>
    <n v="4"/>
    <n v="125"/>
    <s v="60mm-200 mm"/>
    <n v="8"/>
    <n v="5"/>
    <s v="0-10"/>
    <n v="2"/>
    <n v="32"/>
    <n v="33"/>
    <s v="30-40"/>
    <s v="R2"/>
    <x v="0"/>
  </r>
  <r>
    <s v="PZ-BS-03"/>
    <n v="30"/>
    <x v="3"/>
    <n v="28"/>
    <n v="28.5"/>
    <n v="0.5"/>
    <n v="0.41"/>
    <n v="82"/>
    <n v="50"/>
    <s v="25%-50%"/>
    <n v="3"/>
    <n v="166.66666666666666"/>
    <s v="60mm-200 mm"/>
    <n v="6"/>
    <n v="5"/>
    <s v="0-10"/>
    <n v="2"/>
    <n v="35"/>
    <n v="36"/>
    <s v="30-40"/>
    <s v="R2"/>
    <x v="0"/>
  </r>
  <r>
    <s v="PZ-BS-03"/>
    <n v="30"/>
    <x v="3"/>
    <n v="28.5"/>
    <n v="29"/>
    <n v="0.5"/>
    <n v="0.2"/>
    <n v="40"/>
    <n v="0"/>
    <s v="0%-25%"/>
    <n v="5"/>
    <n v="100"/>
    <s v="60mm-200 mm"/>
    <n v="10"/>
    <n v="5"/>
    <s v="0-10"/>
    <n v="1"/>
    <n v="21"/>
    <n v="23"/>
    <s v="20-30"/>
    <s v="R1"/>
    <x v="0"/>
  </r>
  <r>
    <s v="PZ-BS-03"/>
    <n v="30"/>
    <x v="3"/>
    <n v="29"/>
    <n v="29.5"/>
    <n v="0.5"/>
    <n v="0.23"/>
    <n v="46"/>
    <n v="0"/>
    <s v="0%-25%"/>
    <n v="4"/>
    <n v="125"/>
    <s v="60mm-200 mm"/>
    <n v="8"/>
    <n v="5"/>
    <s v="0-10"/>
    <n v="1"/>
    <n v="23"/>
    <n v="24"/>
    <s v="20-30"/>
    <s v="R1"/>
    <x v="0"/>
  </r>
  <r>
    <s v="PZ-BS-03"/>
    <n v="30"/>
    <x v="3"/>
    <n v="29.5"/>
    <n v="30"/>
    <n v="0.5"/>
    <n v="0.22"/>
    <n v="44"/>
    <n v="0"/>
    <s v="0%-25%"/>
    <n v="4"/>
    <n v="125"/>
    <s v="60mm-200 mm"/>
    <n v="8"/>
    <n v="5"/>
    <s v="0-10"/>
    <n v="2"/>
    <n v="24"/>
    <n v="25"/>
    <s v="20-30"/>
    <s v="R2"/>
    <x v="0"/>
  </r>
  <r>
    <s v="P24-01"/>
    <m/>
    <x v="6"/>
    <m/>
    <m/>
    <m/>
    <n v="0.26"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1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2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P24-03"/>
    <m/>
    <x v="6"/>
    <m/>
    <m/>
    <m/>
    <m/>
    <m/>
    <m/>
    <m/>
    <m/>
    <m/>
    <m/>
    <n v="0"/>
    <m/>
    <m/>
    <m/>
    <m/>
    <m/>
    <m/>
    <m/>
    <x v="4"/>
  </r>
  <r>
    <s v="GEOTEC-04"/>
    <n v="60"/>
    <x v="0"/>
    <n v="0"/>
    <n v="0.5"/>
    <n v="0.5"/>
    <n v="0.5"/>
    <n v="100"/>
    <n v="34"/>
    <s v="25%-50%"/>
    <n v="4"/>
    <n v="125"/>
    <s v="60mm-200 mm"/>
    <n v="8"/>
    <n v="3"/>
    <s v="0-10"/>
    <n v="0"/>
    <n v="30"/>
    <n v="33"/>
    <s v="30-40"/>
    <s v="R0"/>
    <x v="0"/>
  </r>
  <r>
    <s v="GEOTEC-04"/>
    <n v="60"/>
    <x v="0"/>
    <n v="0.5"/>
    <n v="1"/>
    <n v="0.5"/>
    <n v="0.38"/>
    <n v="76"/>
    <n v="0"/>
    <s v="0%-25%"/>
    <n v="7"/>
    <n v="71.428571428571431"/>
    <s v="60mm-200 mm"/>
    <n v="14"/>
    <n v="3"/>
    <s v="0-10"/>
    <n v="0"/>
    <n v="19"/>
    <n v="24"/>
    <s v="20-30"/>
    <s v="R0"/>
    <x v="0"/>
  </r>
  <r>
    <s v="GEOTEC-04"/>
    <n v="60"/>
    <x v="0"/>
    <n v="1"/>
    <n v="1.5"/>
    <n v="0.5"/>
    <n v="0.12"/>
    <n v="24"/>
    <n v="0"/>
    <s v="0%-25%"/>
    <n v="5"/>
    <n v="100"/>
    <s v="60mm-200 mm"/>
    <n v="10"/>
    <n v="3"/>
    <s v="0-10"/>
    <n v="0"/>
    <n v="21"/>
    <n v="25"/>
    <s v="20-30"/>
    <s v="R0"/>
    <x v="0"/>
  </r>
  <r>
    <s v="GEOTEC-04"/>
    <n v="60"/>
    <x v="0"/>
    <n v="1.5"/>
    <n v="2"/>
    <n v="0.5"/>
    <n v="0.12"/>
    <n v="24"/>
    <n v="0"/>
    <s v="0%-25%"/>
    <n v="5"/>
    <n v="100"/>
    <s v="60mm-200 mm"/>
    <n v="10"/>
    <n v="1"/>
    <s v="0-10"/>
    <n v="0"/>
    <n v="19"/>
    <n v="23"/>
    <s v="20-30"/>
    <s v="R0"/>
    <x v="0"/>
  </r>
  <r>
    <s v="GEOTEC-04"/>
    <n v="60"/>
    <x v="1"/>
    <n v="2"/>
    <n v="2.5"/>
    <n v="0.5"/>
    <n v="0.18"/>
    <n v="36"/>
    <n v="0"/>
    <s v="0%-25%"/>
    <n v="10"/>
    <n v="50"/>
    <s v="0mm-60 mm"/>
    <n v="20"/>
    <n v="4"/>
    <s v="0-10"/>
    <n v="7"/>
    <n v="26"/>
    <n v="32"/>
    <s v="30-40"/>
    <s v="R4"/>
    <x v="0"/>
  </r>
  <r>
    <s v="GEOTEC-04"/>
    <n v="60"/>
    <x v="1"/>
    <n v="2.5"/>
    <n v="3"/>
    <n v="0.5"/>
    <n v="0.13"/>
    <n v="26"/>
    <n v="0"/>
    <s v="0%-25%"/>
    <n v="4"/>
    <n v="125"/>
    <s v="60mm-200 mm"/>
    <n v="8"/>
    <n v="7"/>
    <s v="0-10"/>
    <n v="4"/>
    <n v="31"/>
    <n v="34"/>
    <s v="30-40"/>
    <s v="R3"/>
    <x v="0"/>
  </r>
  <r>
    <s v="GEOTEC-04"/>
    <n v="60"/>
    <x v="1"/>
    <n v="3"/>
    <n v="3.5"/>
    <n v="0.5"/>
    <n v="0.11"/>
    <n v="22"/>
    <n v="0"/>
    <s v="0%-25%"/>
    <n v="10"/>
    <n v="50"/>
    <s v="0mm-60 mm"/>
    <n v="20"/>
    <n v="7"/>
    <s v="0-10"/>
    <n v="4"/>
    <n v="26"/>
    <n v="32"/>
    <s v="30-40"/>
    <s v="R3"/>
    <x v="0"/>
  </r>
  <r>
    <s v="GEOTEC-04"/>
    <n v="40"/>
    <x v="1"/>
    <n v="3.5"/>
    <n v="4"/>
    <n v="0.5"/>
    <n v="0.11"/>
    <n v="22"/>
    <n v="0"/>
    <s v="0%-25%"/>
    <n v="10"/>
    <n v="50"/>
    <s v="0mm-60 mm"/>
    <n v="20"/>
    <n v="9"/>
    <s v="0-10"/>
    <n v="4"/>
    <n v="32"/>
    <n v="34"/>
    <s v="30-40"/>
    <s v="R3"/>
    <x v="1"/>
  </r>
  <r>
    <s v="GEOTEC-04"/>
    <n v="40"/>
    <x v="1"/>
    <n v="4"/>
    <n v="4.5"/>
    <n v="0.5"/>
    <n v="0.33"/>
    <n v="66"/>
    <n v="62"/>
    <s v="50%-75%"/>
    <n v="4"/>
    <n v="125"/>
    <s v="60mm-200 mm"/>
    <n v="8"/>
    <n v="4"/>
    <s v="0-10"/>
    <n v="12"/>
    <n v="51"/>
    <n v="52"/>
    <s v="50-60"/>
    <s v="R5"/>
    <x v="0"/>
  </r>
  <r>
    <s v="GEOTEC-04"/>
    <n v="40"/>
    <x v="1"/>
    <n v="4.5"/>
    <n v="5"/>
    <n v="0.5"/>
    <n v="0.1"/>
    <n v="20"/>
    <n v="0"/>
    <s v="0%-25%"/>
    <n v="5"/>
    <n v="100"/>
    <s v="60mm-200 mm"/>
    <n v="10"/>
    <n v="4"/>
    <s v="0-10"/>
    <n v="2"/>
    <n v="24"/>
    <n v="28"/>
    <s v="20-30"/>
    <s v="R2"/>
    <x v="0"/>
  </r>
  <r>
    <s v="GEOTEC-04"/>
    <n v="40"/>
    <x v="1"/>
    <n v="5"/>
    <n v="5.5"/>
    <n v="0.5"/>
    <n v="0.15"/>
    <n v="30"/>
    <n v="0"/>
    <s v="0%-25%"/>
    <n v="10"/>
    <n v="50"/>
    <s v="0mm-60 mm"/>
    <n v="20"/>
    <n v="4"/>
    <s v="0-10"/>
    <n v="1"/>
    <n v="20"/>
    <n v="26"/>
    <s v="20-30"/>
    <s v="R1"/>
    <x v="0"/>
  </r>
  <r>
    <s v="GEOTEC-04"/>
    <n v="40"/>
    <x v="1"/>
    <n v="5.5"/>
    <n v="6"/>
    <n v="0.5"/>
    <n v="0.1"/>
    <n v="20"/>
    <n v="0"/>
    <s v="0%-25%"/>
    <n v="10"/>
    <n v="50"/>
    <s v="0mm-60 mm"/>
    <n v="20"/>
    <n v="4"/>
    <s v="0-10"/>
    <n v="0"/>
    <n v="19"/>
    <n v="25"/>
    <s v="20-30"/>
    <s v="R0"/>
    <x v="0"/>
  </r>
  <r>
    <s v="GEOTEC-04"/>
    <n v="40"/>
    <x v="1"/>
    <n v="6"/>
    <n v="6.5"/>
    <n v="0.5"/>
    <n v="0.1"/>
    <n v="20"/>
    <n v="0"/>
    <s v="0%-25%"/>
    <n v="4"/>
    <n v="125"/>
    <s v="60mm-200 mm"/>
    <n v="8"/>
    <n v="8"/>
    <s v="0-10"/>
    <n v="2"/>
    <n v="30"/>
    <n v="33"/>
    <s v="30-40"/>
    <s v="R2"/>
    <x v="1"/>
  </r>
  <r>
    <s v="GEOTEC-04"/>
    <n v="40"/>
    <x v="1"/>
    <n v="6.5"/>
    <n v="7"/>
    <n v="0.5"/>
    <n v="0.36"/>
    <n v="72"/>
    <n v="40"/>
    <s v="25%-50%"/>
    <n v="5"/>
    <n v="100"/>
    <s v="60mm-200 mm"/>
    <n v="10"/>
    <n v="12"/>
    <s v="10-20"/>
    <n v="4"/>
    <n v="43"/>
    <n v="46"/>
    <s v="40-50"/>
    <s v="R3"/>
    <x v="2"/>
  </r>
  <r>
    <s v="GEOTEC-04"/>
    <n v="40"/>
    <x v="1"/>
    <n v="7"/>
    <n v="7.5"/>
    <n v="0.5"/>
    <n v="0.39"/>
    <n v="78"/>
    <n v="36"/>
    <s v="25%-50%"/>
    <n v="4"/>
    <n v="125"/>
    <s v="60mm-200 mm"/>
    <n v="8"/>
    <n v="9"/>
    <s v="0-10"/>
    <n v="4"/>
    <n v="42"/>
    <n v="44"/>
    <s v="40-50"/>
    <s v="R3"/>
    <x v="0"/>
  </r>
  <r>
    <s v="GEOTEC-04"/>
    <n v="40"/>
    <x v="1"/>
    <n v="7.5"/>
    <n v="8"/>
    <n v="0.5"/>
    <n v="0.39"/>
    <n v="78"/>
    <n v="46"/>
    <s v="25%-50%"/>
    <n v="3"/>
    <n v="166.66666666666666"/>
    <s v="60mm-200 mm"/>
    <n v="6"/>
    <n v="12"/>
    <s v="10-20"/>
    <n v="7"/>
    <n v="51"/>
    <n v="53"/>
    <s v="50-60"/>
    <s v="R4"/>
    <x v="2"/>
  </r>
  <r>
    <s v="GEOTEC-04"/>
    <n v="40"/>
    <x v="1"/>
    <n v="8"/>
    <n v="8.5"/>
    <n v="0.5"/>
    <n v="0.31"/>
    <n v="62"/>
    <n v="26"/>
    <s v="25%-50%"/>
    <n v="5"/>
    <n v="100"/>
    <s v="60mm-200 mm"/>
    <n v="10"/>
    <n v="10"/>
    <s v="0-10"/>
    <n v="7"/>
    <n v="42"/>
    <n v="45"/>
    <s v="40-50"/>
    <s v="R4"/>
    <x v="1"/>
  </r>
  <r>
    <s v="GEOTEC-04"/>
    <n v="40"/>
    <x v="1"/>
    <n v="8.5"/>
    <n v="9"/>
    <n v="0.5"/>
    <n v="0.22"/>
    <n v="44"/>
    <n v="0"/>
    <s v="0%-25%"/>
    <n v="5"/>
    <n v="100"/>
    <s v="60mm-200 mm"/>
    <n v="10"/>
    <n v="6"/>
    <s v="0-10"/>
    <n v="4"/>
    <n v="28"/>
    <n v="32"/>
    <s v="30-40"/>
    <s v="R3"/>
    <x v="1"/>
  </r>
  <r>
    <s v="GEOTEC-04"/>
    <n v="40"/>
    <x v="1"/>
    <n v="9"/>
    <n v="9.5"/>
    <n v="0.5"/>
    <n v="0.12"/>
    <n v="24"/>
    <n v="0"/>
    <s v="0%-25%"/>
    <n v="5"/>
    <n v="100"/>
    <s v="60mm-200 mm"/>
    <n v="10"/>
    <n v="6"/>
    <s v="0-10"/>
    <n v="2"/>
    <n v="26"/>
    <n v="30"/>
    <s v="20-30"/>
    <s v="R2"/>
    <x v="1"/>
  </r>
  <r>
    <s v="GEOTEC-04"/>
    <n v="40"/>
    <x v="1"/>
    <n v="9.5"/>
    <n v="10"/>
    <n v="0.5"/>
    <n v="0.16"/>
    <n v="32"/>
    <n v="0"/>
    <s v="0%-25%"/>
    <n v="5"/>
    <n v="100"/>
    <s v="60mm-200 mm"/>
    <n v="10"/>
    <n v="7"/>
    <s v="0-10"/>
    <n v="2"/>
    <n v="27"/>
    <n v="31"/>
    <s v="30-40"/>
    <s v="R2"/>
    <x v="0"/>
  </r>
  <r>
    <s v="GEOTEC-04"/>
    <n v="40"/>
    <x v="1"/>
    <n v="10"/>
    <n v="10.5"/>
    <n v="0.5"/>
    <n v="0.23"/>
    <n v="46"/>
    <n v="0"/>
    <s v="0%-25%"/>
    <n v="5"/>
    <n v="100"/>
    <s v="60mm-200 mm"/>
    <n v="10"/>
    <n v="7"/>
    <s v="0-10"/>
    <n v="2"/>
    <n v="27"/>
    <n v="31"/>
    <s v="30-40"/>
    <s v="R2"/>
    <x v="0"/>
  </r>
  <r>
    <s v="GEOTEC-04"/>
    <n v="40"/>
    <x v="1"/>
    <n v="10.5"/>
    <n v="11"/>
    <n v="0.5"/>
    <n v="0.16"/>
    <n v="32"/>
    <n v="0"/>
    <s v="0%-25%"/>
    <n v="5"/>
    <n v="100"/>
    <s v="60mm-200 mm"/>
    <n v="10"/>
    <n v="3"/>
    <s v="0-10"/>
    <n v="0"/>
    <n v="21"/>
    <n v="25"/>
    <s v="20-30"/>
    <s v="R0"/>
    <x v="0"/>
  </r>
  <r>
    <s v="GEOTEC-04"/>
    <n v="40"/>
    <x v="1"/>
    <n v="11"/>
    <n v="11.5"/>
    <n v="0.5"/>
    <n v="0.2"/>
    <n v="40"/>
    <n v="22"/>
    <s v="0%-25%"/>
    <n v="5"/>
    <n v="100"/>
    <s v="60mm-200 mm"/>
    <n v="10"/>
    <n v="6"/>
    <s v="0-10"/>
    <n v="1"/>
    <n v="30"/>
    <n v="34"/>
    <s v="30-40"/>
    <s v="R1"/>
    <x v="1"/>
  </r>
  <r>
    <s v="GEOTEC-04"/>
    <n v="50"/>
    <x v="1"/>
    <n v="11.5"/>
    <n v="12"/>
    <n v="0.5"/>
    <n v="0.42"/>
    <n v="84"/>
    <n v="0"/>
    <s v="0%-25%"/>
    <n v="4"/>
    <n v="125"/>
    <s v="60mm-200 mm"/>
    <n v="8"/>
    <n v="6"/>
    <s v="0-10"/>
    <n v="1"/>
    <n v="27"/>
    <n v="30"/>
    <s v="20-30"/>
    <s v="R1"/>
    <x v="1"/>
  </r>
  <r>
    <s v="GEOTEC-04"/>
    <n v="50"/>
    <x v="2"/>
    <n v="12"/>
    <n v="12.5"/>
    <n v="0.5"/>
    <n v="0.35"/>
    <n v="70"/>
    <n v="0"/>
    <s v="0%-25%"/>
    <n v="4"/>
    <n v="125"/>
    <s v="60mm-200 mm"/>
    <n v="8"/>
    <n v="3"/>
    <s v="0-10"/>
    <n v="1"/>
    <n v="24"/>
    <n v="27"/>
    <s v="20-30"/>
    <s v="R1"/>
    <x v="0"/>
  </r>
  <r>
    <s v="GEOTEC-04"/>
    <n v="50"/>
    <x v="2"/>
    <n v="12.5"/>
    <n v="13"/>
    <n v="0.5"/>
    <n v="0.36"/>
    <n v="72"/>
    <n v="0"/>
    <s v="0%-25%"/>
    <n v="5"/>
    <n v="100"/>
    <s v="60mm-200 mm"/>
    <n v="10"/>
    <n v="11"/>
    <s v="10-20"/>
    <n v="0"/>
    <n v="30"/>
    <n v="33"/>
    <s v="30-40"/>
    <s v="R0"/>
    <x v="2"/>
  </r>
  <r>
    <s v="GEOTEC-04"/>
    <n v="50"/>
    <x v="2"/>
    <n v="13"/>
    <n v="13.5"/>
    <n v="0.5"/>
    <n v="0.46"/>
    <n v="92"/>
    <n v="88"/>
    <s v="75%-90%"/>
    <n v="3"/>
    <n v="166.66666666666666"/>
    <s v="60mm-200 mm"/>
    <n v="6"/>
    <n v="9"/>
    <s v="0-10"/>
    <n v="7"/>
    <n v="56"/>
    <n v="58"/>
    <s v="50-60"/>
    <s v="R4"/>
    <x v="1"/>
  </r>
  <r>
    <s v="GEOTEC-04"/>
    <n v="50"/>
    <x v="2"/>
    <n v="13.5"/>
    <n v="14"/>
    <n v="0.5"/>
    <n v="0.14000000000000001"/>
    <n v="28.000000000000004"/>
    <n v="20"/>
    <s v="0%-25%"/>
    <n v="5"/>
    <n v="100"/>
    <s v="60mm-200 mm"/>
    <n v="10"/>
    <n v="8"/>
    <s v="0-10"/>
    <n v="7"/>
    <n v="38"/>
    <n v="41"/>
    <s v="40-50"/>
    <s v="R4"/>
    <x v="0"/>
  </r>
  <r>
    <s v="GEOTEC-04"/>
    <n v="50"/>
    <x v="2"/>
    <n v="14"/>
    <n v="14.5"/>
    <n v="0.5"/>
    <n v="0.49"/>
    <n v="98"/>
    <n v="88"/>
    <s v="75%-90%"/>
    <n v="4"/>
    <n v="125"/>
    <s v="60mm-200 mm"/>
    <n v="8"/>
    <n v="5"/>
    <s v="0-10"/>
    <n v="7"/>
    <n v="50"/>
    <n v="53"/>
    <s v="50-60"/>
    <s v="R4"/>
    <x v="0"/>
  </r>
  <r>
    <s v="GEOTEC-04"/>
    <n v="50"/>
    <x v="2"/>
    <n v="14.5"/>
    <n v="15"/>
    <n v="0.5"/>
    <n v="0.1"/>
    <n v="20"/>
    <n v="20"/>
    <s v="0%-25%"/>
    <n v="4"/>
    <n v="125"/>
    <s v="60mm-200 mm"/>
    <n v="8"/>
    <n v="1"/>
    <s v="0-10"/>
    <n v="2"/>
    <n v="27"/>
    <n v="30"/>
    <s v="20-30"/>
    <s v="R2"/>
    <x v="0"/>
  </r>
  <r>
    <s v="GEOTEC-04"/>
    <n v="50"/>
    <x v="2"/>
    <n v="15"/>
    <n v="15.5"/>
    <n v="0.5"/>
    <n v="0.32"/>
    <n v="64"/>
    <n v="0"/>
    <s v="0%-25%"/>
    <n v="10"/>
    <n v="50"/>
    <s v="0mm-60 mm"/>
    <n v="20"/>
    <n v="5"/>
    <s v="0-10"/>
    <n v="1"/>
    <n v="18"/>
    <n v="22"/>
    <s v="20-30"/>
    <s v="R1"/>
    <x v="0"/>
  </r>
  <r>
    <s v="GEOTEC-04"/>
    <n v="50"/>
    <x v="2"/>
    <n v="15.5"/>
    <n v="16"/>
    <n v="0.5"/>
    <n v="0.5"/>
    <n v="100"/>
    <n v="72"/>
    <s v="50%-75%"/>
    <n v="3"/>
    <n v="166.66666666666666"/>
    <s v="60mm-200 mm"/>
    <n v="6"/>
    <n v="2"/>
    <s v="0-10"/>
    <n v="2"/>
    <n v="37"/>
    <n v="38"/>
    <s v="30-40"/>
    <s v="R2"/>
    <x v="0"/>
  </r>
  <r>
    <s v="GEOTEC-04"/>
    <n v="50"/>
    <x v="2"/>
    <n v="16"/>
    <n v="16.5"/>
    <n v="0.5"/>
    <n v="0.46"/>
    <n v="92"/>
    <n v="0"/>
    <s v="0%-25%"/>
    <n v="5"/>
    <n v="100"/>
    <s v="60mm-200 mm"/>
    <n v="10"/>
    <n v="2"/>
    <s v="0-10"/>
    <n v="0"/>
    <n v="17"/>
    <n v="19"/>
    <s v="0-20"/>
    <s v="R0"/>
    <x v="0"/>
  </r>
  <r>
    <s v="GEOTEC-04"/>
    <n v="50"/>
    <x v="2"/>
    <n v="16.5"/>
    <n v="17"/>
    <n v="0.5"/>
    <n v="0.49"/>
    <n v="98"/>
    <n v="0"/>
    <s v="0%-25%"/>
    <n v="8"/>
    <n v="62.5"/>
    <s v="60mm-200 mm"/>
    <n v="16"/>
    <n v="2"/>
    <s v="0-10"/>
    <n v="0"/>
    <n v="14"/>
    <n v="18"/>
    <s v="0-20"/>
    <s v="R0"/>
    <x v="0"/>
  </r>
  <r>
    <s v="GEOTEC-04"/>
    <n v="50"/>
    <x v="2"/>
    <n v="17"/>
    <n v="17.5"/>
    <n v="0.5"/>
    <n v="0.31"/>
    <n v="62"/>
    <n v="0"/>
    <s v="0%-25%"/>
    <n v="4"/>
    <n v="125"/>
    <s v="60mm-200 mm"/>
    <n v="8"/>
    <n v="2"/>
    <s v="0-10"/>
    <n v="2"/>
    <n v="21"/>
    <n v="22"/>
    <s v="20-30"/>
    <s v="R2"/>
    <x v="1"/>
  </r>
  <r>
    <s v="GEOTEC-04"/>
    <n v="50"/>
    <x v="2"/>
    <n v="17.5"/>
    <n v="18"/>
    <n v="0.5"/>
    <n v="0.31"/>
    <n v="62"/>
    <n v="36"/>
    <s v="25%-50%"/>
    <n v="4"/>
    <n v="125"/>
    <s v="60mm-200 mm"/>
    <n v="8"/>
    <n v="2"/>
    <s v="0-10"/>
    <n v="2"/>
    <n v="29"/>
    <n v="30"/>
    <s v="20-30"/>
    <s v="R2"/>
    <x v="1"/>
  </r>
  <r>
    <s v="GEOTEC-04"/>
    <n v="50"/>
    <x v="2"/>
    <n v="18"/>
    <n v="18.5"/>
    <n v="0.5"/>
    <n v="0.39"/>
    <n v="78"/>
    <n v="32"/>
    <s v="25%-50%"/>
    <n v="4"/>
    <n v="125"/>
    <s v="60mm-200 mm"/>
    <n v="8"/>
    <n v="2"/>
    <s v="0-10"/>
    <n v="2"/>
    <n v="28"/>
    <n v="29"/>
    <s v="20-30"/>
    <s v="R2"/>
    <x v="1"/>
  </r>
  <r>
    <s v="GEOTEC-04"/>
    <n v="50"/>
    <x v="2"/>
    <n v="18.5"/>
    <n v="19"/>
    <n v="0.5"/>
    <n v="0.35"/>
    <n v="70"/>
    <n v="30"/>
    <s v="25%-50%"/>
    <n v="4"/>
    <n v="125"/>
    <s v="60mm-200 mm"/>
    <n v="8"/>
    <n v="2"/>
    <s v="0-10"/>
    <n v="2"/>
    <n v="25"/>
    <n v="25"/>
    <s v="20-30"/>
    <s v="R2"/>
    <x v="1"/>
  </r>
  <r>
    <s v="GEOTEC-04"/>
    <n v="50"/>
    <x v="2"/>
    <n v="19"/>
    <n v="19.5"/>
    <n v="0.5"/>
    <n v="0.41"/>
    <n v="82"/>
    <n v="68"/>
    <s v="50%-75%"/>
    <n v="4"/>
    <n v="125"/>
    <s v="60mm-200 mm"/>
    <n v="8"/>
    <n v="2"/>
    <s v="0-10"/>
    <n v="2"/>
    <n v="33"/>
    <n v="33"/>
    <s v="30-40"/>
    <s v="R2"/>
    <x v="1"/>
  </r>
  <r>
    <s v="GEOTEC-04"/>
    <n v="50"/>
    <x v="2"/>
    <n v="19.5"/>
    <n v="20"/>
    <n v="0.5"/>
    <n v="0.31"/>
    <n v="62"/>
    <n v="0"/>
    <s v="0%-25%"/>
    <n v="4"/>
    <n v="125"/>
    <s v="60mm-200 mm"/>
    <n v="8"/>
    <n v="2"/>
    <s v="0-10"/>
    <n v="2"/>
    <n v="19"/>
    <n v="19"/>
    <s v="0-20"/>
    <s v="R2"/>
    <x v="1"/>
  </r>
  <r>
    <s v="GEOTEC-04"/>
    <n v="50"/>
    <x v="2"/>
    <n v="20"/>
    <n v="20.5"/>
    <n v="0.5"/>
    <n v="0.33"/>
    <n v="66"/>
    <n v="40"/>
    <s v="25%-50%"/>
    <n v="4"/>
    <n v="125"/>
    <s v="60mm-200 mm"/>
    <n v="8"/>
    <n v="2"/>
    <s v="0-10"/>
    <n v="2"/>
    <n v="27"/>
    <n v="27"/>
    <s v="20-30"/>
    <s v="R2"/>
    <x v="1"/>
  </r>
  <r>
    <s v="GEOTEC-04"/>
    <n v="50"/>
    <x v="2"/>
    <n v="20.5"/>
    <n v="21"/>
    <n v="0.5"/>
    <n v="0.35"/>
    <n v="70"/>
    <n v="46"/>
    <s v="25%-50%"/>
    <n v="4"/>
    <n v="125"/>
    <s v="60mm-200 mm"/>
    <n v="8"/>
    <n v="6"/>
    <s v="0-10"/>
    <n v="2"/>
    <n v="38"/>
    <n v="41"/>
    <s v="40-50"/>
    <s v="R2"/>
    <x v="1"/>
  </r>
  <r>
    <s v="GEOTEC-04"/>
    <n v="50"/>
    <x v="2"/>
    <n v="21"/>
    <n v="21.5"/>
    <n v="0.5"/>
    <n v="0.3"/>
    <n v="60"/>
    <n v="40"/>
    <s v="25%-50%"/>
    <n v="5"/>
    <n v="100"/>
    <s v="60mm-200 mm"/>
    <n v="10"/>
    <n v="6"/>
    <s v="0-10"/>
    <n v="2"/>
    <n v="34"/>
    <n v="38"/>
    <s v="30-40"/>
    <s v="R2"/>
    <x v="1"/>
  </r>
  <r>
    <s v="GEOTEC-04"/>
    <n v="50"/>
    <x v="2"/>
    <n v="21.5"/>
    <n v="22"/>
    <n v="0.5"/>
    <n v="0.36"/>
    <n v="72"/>
    <n v="52"/>
    <s v="50%-75%"/>
    <n v="4"/>
    <n v="125"/>
    <s v="60mm-200 mm"/>
    <n v="8"/>
    <n v="6"/>
    <s v="0-10"/>
    <n v="2"/>
    <n v="39"/>
    <n v="42"/>
    <s v="40-50"/>
    <s v="R2"/>
    <x v="1"/>
  </r>
  <r>
    <s v="GEOTEC-04"/>
    <n v="50"/>
    <x v="2"/>
    <n v="22"/>
    <n v="22.5"/>
    <n v="0.5"/>
    <n v="0.33"/>
    <n v="66"/>
    <n v="38"/>
    <s v="25%-50%"/>
    <n v="4"/>
    <n v="125"/>
    <s v="60mm-200 mm"/>
    <n v="8"/>
    <n v="4"/>
    <s v="0-10"/>
    <n v="2"/>
    <n v="34"/>
    <n v="37"/>
    <s v="30-40"/>
    <s v="R2"/>
    <x v="1"/>
  </r>
  <r>
    <s v="GEOTEC-04"/>
    <n v="50"/>
    <x v="2"/>
    <n v="22.5"/>
    <n v="23"/>
    <n v="0.5"/>
    <n v="0.28000000000000003"/>
    <n v="56.000000000000007"/>
    <n v="52"/>
    <s v="50%-75%"/>
    <n v="4"/>
    <n v="125"/>
    <s v="60mm-200 mm"/>
    <n v="8"/>
    <n v="4"/>
    <s v="0-10"/>
    <n v="2"/>
    <n v="37"/>
    <n v="40"/>
    <s v="30-40"/>
    <s v="R2"/>
    <x v="1"/>
  </r>
  <r>
    <s v="GEOTEC-04"/>
    <n v="50"/>
    <x v="2"/>
    <n v="23"/>
    <n v="23.5"/>
    <n v="0.5"/>
    <n v="0.3"/>
    <n v="60"/>
    <n v="34"/>
    <s v="25%-50%"/>
    <n v="4"/>
    <n v="125"/>
    <s v="60mm-200 mm"/>
    <n v="8"/>
    <n v="3"/>
    <s v="0-10"/>
    <n v="2"/>
    <n v="32"/>
    <n v="35"/>
    <s v="30-40"/>
    <s v="R2"/>
    <x v="0"/>
  </r>
  <r>
    <s v="GEOTEC-04"/>
    <n v="50"/>
    <x v="2"/>
    <n v="23.5"/>
    <n v="24"/>
    <n v="0.5"/>
    <n v="0.26"/>
    <n v="52"/>
    <n v="22"/>
    <s v="0%-25%"/>
    <n v="4"/>
    <n v="125"/>
    <s v="60mm-200 mm"/>
    <n v="8"/>
    <n v="7"/>
    <s v="0-10"/>
    <n v="2"/>
    <n v="35"/>
    <n v="37"/>
    <s v="30-40"/>
    <s v="R2"/>
    <x v="1"/>
  </r>
  <r>
    <s v="GEOTEC-04"/>
    <n v="50"/>
    <x v="2"/>
    <n v="24"/>
    <n v="24.5"/>
    <n v="0.5"/>
    <n v="0.36"/>
    <n v="72"/>
    <n v="66"/>
    <s v="50%-75%"/>
    <n v="5"/>
    <n v="100"/>
    <s v="60mm-200 mm"/>
    <n v="10"/>
    <n v="6"/>
    <s v="0-10"/>
    <n v="1"/>
    <n v="39"/>
    <n v="43"/>
    <s v="40-50"/>
    <s v="R1"/>
    <x v="0"/>
  </r>
  <r>
    <s v="GEOTEC-04"/>
    <n v="50"/>
    <x v="2"/>
    <n v="24.5"/>
    <n v="25"/>
    <n v="0.5"/>
    <n v="0.37"/>
    <n v="74"/>
    <n v="20"/>
    <s v="0%-25%"/>
    <n v="4"/>
    <n v="125"/>
    <s v="60mm-200 mm"/>
    <n v="8"/>
    <n v="5"/>
    <s v="0-10"/>
    <n v="1"/>
    <n v="30"/>
    <n v="33"/>
    <s v="30-40"/>
    <s v="R1"/>
    <x v="0"/>
  </r>
  <r>
    <s v="GEOTEC-04"/>
    <n v="50"/>
    <x v="2"/>
    <n v="25"/>
    <n v="25.5"/>
    <n v="0.5"/>
    <n v="0.39"/>
    <n v="78"/>
    <n v="42"/>
    <s v="25%-50%"/>
    <n v="4"/>
    <n v="125"/>
    <s v="60mm-200 mm"/>
    <n v="8"/>
    <n v="5"/>
    <s v="0-10"/>
    <n v="1"/>
    <n v="35"/>
    <n v="38"/>
    <s v="30-40"/>
    <s v="R1"/>
    <x v="0"/>
  </r>
  <r>
    <s v="GEOTEC-04"/>
    <n v="50"/>
    <x v="2"/>
    <n v="25.5"/>
    <n v="26"/>
    <n v="0.5"/>
    <n v="0.38"/>
    <n v="76"/>
    <n v="24"/>
    <s v="0%-25%"/>
    <n v="6"/>
    <n v="83.333333333333329"/>
    <s v="60mm-200 mm"/>
    <n v="12"/>
    <n v="1"/>
    <s v="0-10"/>
    <n v="1"/>
    <n v="24"/>
    <n v="29"/>
    <s v="20-30"/>
    <s v="R1"/>
    <x v="0"/>
  </r>
  <r>
    <s v="GEOTEC-04"/>
    <n v="40"/>
    <x v="1"/>
    <n v="26"/>
    <n v="26.5"/>
    <n v="0.5"/>
    <n v="0.19"/>
    <n v="38"/>
    <n v="0"/>
    <s v="0%-25%"/>
    <n v="5"/>
    <n v="100"/>
    <s v="60mm-200 mm"/>
    <n v="10"/>
    <n v="6"/>
    <s v="0-10"/>
    <n v="1"/>
    <n v="22"/>
    <n v="24"/>
    <s v="20-30"/>
    <s v="R1"/>
    <x v="1"/>
  </r>
  <r>
    <s v="GEOTEC-04"/>
    <n v="40"/>
    <x v="1"/>
    <n v="26.5"/>
    <n v="27"/>
    <n v="0.5"/>
    <n v="0.16"/>
    <n v="32"/>
    <n v="20"/>
    <s v="0%-25%"/>
    <n v="5"/>
    <n v="100"/>
    <s v="60mm-200 mm"/>
    <n v="10"/>
    <n v="6"/>
    <s v="0-10"/>
    <n v="2"/>
    <n v="27"/>
    <n v="29"/>
    <s v="20-30"/>
    <s v="R2"/>
    <x v="1"/>
  </r>
  <r>
    <s v="GEOTEC-04"/>
    <n v="40"/>
    <x v="1"/>
    <n v="27"/>
    <n v="27.5"/>
    <n v="0.5"/>
    <n v="0.15"/>
    <n v="30"/>
    <n v="30"/>
    <s v="25%-50%"/>
    <n v="5"/>
    <n v="100"/>
    <s v="60mm-200 mm"/>
    <n v="10"/>
    <n v="6"/>
    <s v="0-10"/>
    <n v="2"/>
    <n v="29"/>
    <n v="31"/>
    <s v="30-40"/>
    <s v="R2"/>
    <x v="1"/>
  </r>
  <r>
    <s v="GEOTEC-04"/>
    <n v="40"/>
    <x v="1"/>
    <n v="27.5"/>
    <n v="28"/>
    <n v="0.5"/>
    <n v="0.16"/>
    <n v="32"/>
    <n v="0"/>
    <s v="0%-25%"/>
    <n v="10"/>
    <n v="50"/>
    <s v="0mm-60 mm"/>
    <n v="20"/>
    <n v="1"/>
    <s v="0-10"/>
    <n v="1"/>
    <n v="17"/>
    <n v="23"/>
    <s v="20-30"/>
    <s v="R1"/>
    <x v="0"/>
  </r>
  <r>
    <s v="GEOTEC-04"/>
    <n v="40"/>
    <x v="1"/>
    <n v="28"/>
    <n v="28.5"/>
    <n v="0.5"/>
    <n v="0.18"/>
    <n v="36"/>
    <n v="0"/>
    <s v="0%-25%"/>
    <n v="5"/>
    <n v="100"/>
    <s v="60mm-200 mm"/>
    <n v="10"/>
    <n v="1"/>
    <s v="0-10"/>
    <n v="1"/>
    <n v="20"/>
    <n v="24"/>
    <s v="20-30"/>
    <s v="R1"/>
    <x v="0"/>
  </r>
  <r>
    <s v="GEOTEC-04"/>
    <n v="40"/>
    <x v="1"/>
    <n v="28.5"/>
    <n v="29"/>
    <n v="0.5"/>
    <n v="0.19"/>
    <n v="38"/>
    <n v="0"/>
    <s v="0%-25%"/>
    <n v="5"/>
    <n v="100"/>
    <s v="60mm-200 mm"/>
    <n v="10"/>
    <n v="1"/>
    <s v="0-10"/>
    <n v="1"/>
    <n v="20"/>
    <n v="24"/>
    <s v="20-30"/>
    <s v="R1"/>
    <x v="0"/>
  </r>
  <r>
    <s v="GEOTEC-04"/>
    <n v="40"/>
    <x v="1"/>
    <n v="29"/>
    <n v="29.5"/>
    <n v="0.5"/>
    <n v="0.18"/>
    <n v="36"/>
    <n v="0"/>
    <s v="0%-25%"/>
    <n v="5"/>
    <n v="100"/>
    <s v="60mm-200 mm"/>
    <n v="10"/>
    <n v="8"/>
    <s v="0-10"/>
    <n v="1"/>
    <n v="27"/>
    <n v="31"/>
    <s v="30-40"/>
    <s v="R1"/>
    <x v="1"/>
  </r>
  <r>
    <s v="GEOTEC-04"/>
    <n v="40"/>
    <x v="1"/>
    <n v="29.5"/>
    <n v="30"/>
    <n v="0.5"/>
    <n v="0.25"/>
    <n v="50"/>
    <n v="0"/>
    <s v="0%-25%"/>
    <n v="4"/>
    <n v="125"/>
    <s v="60mm-200 mm"/>
    <n v="8"/>
    <n v="7"/>
    <s v="0-10"/>
    <n v="1"/>
    <n v="28"/>
    <n v="31"/>
    <s v="30-40"/>
    <s v="R1"/>
    <x v="1"/>
  </r>
  <r>
    <s v="GEOTEC-04"/>
    <n v="40"/>
    <x v="1"/>
    <n v="30"/>
    <n v="30.5"/>
    <n v="0.5"/>
    <n v="0.27"/>
    <n v="54"/>
    <n v="20"/>
    <s v="0%-25%"/>
    <n v="5"/>
    <n v="100"/>
    <s v="60mm-200 mm"/>
    <n v="10"/>
    <n v="6"/>
    <s v="0-10"/>
    <n v="1"/>
    <n v="30"/>
    <n v="33"/>
    <s v="30-40"/>
    <s v="R1"/>
    <x v="0"/>
  </r>
  <r>
    <s v="GEOTEC-04"/>
    <n v="40"/>
    <x v="1"/>
    <n v="30.5"/>
    <n v="31"/>
    <n v="0.5"/>
    <n v="0.27"/>
    <n v="54"/>
    <n v="24"/>
    <s v="0%-25%"/>
    <n v="5"/>
    <n v="100"/>
    <s v="60mm-200 mm"/>
    <n v="10"/>
    <n v="6"/>
    <s v="0-10"/>
    <n v="1"/>
    <n v="31"/>
    <n v="34"/>
    <s v="30-40"/>
    <s v="R1"/>
    <x v="0"/>
  </r>
  <r>
    <s v="GEOTEC-04"/>
    <n v="40"/>
    <x v="1"/>
    <n v="31"/>
    <n v="31.5"/>
    <n v="0.5"/>
    <n v="0.35"/>
    <n v="70"/>
    <n v="54"/>
    <s v="50%-75%"/>
    <n v="5"/>
    <n v="100"/>
    <s v="60mm-200 mm"/>
    <n v="10"/>
    <n v="9"/>
    <s v="0-10"/>
    <n v="2"/>
    <n v="41"/>
    <n v="44"/>
    <s v="40-50"/>
    <s v="R2"/>
    <x v="1"/>
  </r>
  <r>
    <s v="GEOTEC-04"/>
    <n v="40"/>
    <x v="1"/>
    <n v="31.5"/>
    <n v="32"/>
    <n v="0.5"/>
    <n v="0.28000000000000003"/>
    <n v="56.000000000000007"/>
    <n v="52"/>
    <s v="50%-75%"/>
    <n v="5"/>
    <n v="100"/>
    <s v="60mm-200 mm"/>
    <n v="10"/>
    <n v="9"/>
    <s v="0-10"/>
    <n v="2"/>
    <n v="41"/>
    <n v="44"/>
    <s v="40-50"/>
    <s v="R2"/>
    <x v="1"/>
  </r>
  <r>
    <s v="GEOTEC-04"/>
    <n v="40"/>
    <x v="1"/>
    <n v="32"/>
    <n v="32.5"/>
    <n v="0.5"/>
    <n v="0.32"/>
    <n v="64"/>
    <n v="24"/>
    <s v="0%-25%"/>
    <n v="4"/>
    <n v="125"/>
    <s v="60mm-200 mm"/>
    <n v="8"/>
    <n v="11"/>
    <s v="10-20"/>
    <n v="2"/>
    <n v="39"/>
    <n v="41"/>
    <s v="40-50"/>
    <s v="R2"/>
    <x v="2"/>
  </r>
  <r>
    <s v="GEOTEC-04"/>
    <n v="40"/>
    <x v="1"/>
    <n v="32.5"/>
    <n v="33"/>
    <n v="0.5"/>
    <n v="0.32"/>
    <n v="64"/>
    <n v="64"/>
    <s v="50%-75%"/>
    <n v="3"/>
    <n v="166.66666666666666"/>
    <s v="60mm-200 mm"/>
    <n v="6"/>
    <n v="11"/>
    <s v="10-20"/>
    <n v="2"/>
    <n v="48"/>
    <n v="50"/>
    <s v="40-50"/>
    <s v="R2"/>
    <x v="2"/>
  </r>
  <r>
    <s v="GEOTEC-04"/>
    <n v="40"/>
    <x v="1"/>
    <n v="33"/>
    <n v="33.5"/>
    <n v="0.5"/>
    <n v="0.15"/>
    <n v="30"/>
    <n v="20"/>
    <s v="0%-25%"/>
    <n v="5"/>
    <n v="100"/>
    <s v="60mm-200 mm"/>
    <n v="10"/>
    <n v="9"/>
    <s v="0-10"/>
    <n v="2"/>
    <n v="34"/>
    <n v="37"/>
    <s v="30-40"/>
    <s v="R2"/>
    <x v="1"/>
  </r>
  <r>
    <s v="GEOTEC-04"/>
    <n v="40"/>
    <x v="1"/>
    <n v="33.5"/>
    <n v="34"/>
    <n v="0.5"/>
    <n v="0.19"/>
    <n v="38"/>
    <n v="0"/>
    <s v="0%-25%"/>
    <n v="10"/>
    <n v="50"/>
    <s v="0mm-60 mm"/>
    <n v="20"/>
    <n v="5"/>
    <s v="0-10"/>
    <n v="2"/>
    <n v="22"/>
    <n v="28"/>
    <s v="20-30"/>
    <s v="R2"/>
    <x v="0"/>
  </r>
  <r>
    <s v="GEOTEC-04"/>
    <n v="40"/>
    <x v="1"/>
    <n v="34"/>
    <n v="34.5"/>
    <n v="0.5"/>
    <n v="0.21"/>
    <n v="42"/>
    <n v="22"/>
    <s v="0%-25%"/>
    <n v="5"/>
    <n v="100"/>
    <s v="60mm-200 mm"/>
    <n v="10"/>
    <n v="1"/>
    <s v="0-10"/>
    <n v="2"/>
    <n v="23"/>
    <n v="25"/>
    <s v="20-30"/>
    <s v="R2"/>
    <x v="0"/>
  </r>
  <r>
    <s v="GEOTEC-04"/>
    <n v="40"/>
    <x v="1"/>
    <n v="34.5"/>
    <n v="35"/>
    <n v="0.5"/>
    <n v="0.27"/>
    <n v="54"/>
    <n v="0"/>
    <s v="0%-25%"/>
    <n v="4"/>
    <n v="125"/>
    <s v="60mm-200 mm"/>
    <n v="8"/>
    <n v="1"/>
    <s v="0-10"/>
    <n v="2"/>
    <n v="20"/>
    <n v="21"/>
    <s v="20-30"/>
    <s v="R2"/>
    <x v="0"/>
  </r>
  <r>
    <s v="GEOTEC-04"/>
    <n v="40"/>
    <x v="1"/>
    <n v="35"/>
    <n v="35.5"/>
    <n v="0.5"/>
    <n v="0.32"/>
    <n v="64"/>
    <n v="0"/>
    <s v="0%-25%"/>
    <n v="8"/>
    <n v="62.5"/>
    <s v="60mm-200 mm"/>
    <n v="16"/>
    <n v="7"/>
    <s v="0-10"/>
    <n v="2"/>
    <n v="24"/>
    <n v="30"/>
    <s v="20-30"/>
    <s v="R2"/>
    <x v="1"/>
  </r>
  <r>
    <s v="GEOTEC-04"/>
    <n v="40"/>
    <x v="1"/>
    <n v="35.5"/>
    <n v="36"/>
    <n v="0.5"/>
    <n v="0.17"/>
    <n v="34"/>
    <n v="0"/>
    <s v="0%-25%"/>
    <n v="5"/>
    <n v="100"/>
    <s v="60mm-200 mm"/>
    <n v="10"/>
    <n v="7"/>
    <s v="0-10"/>
    <n v="2"/>
    <n v="27"/>
    <n v="31"/>
    <s v="30-40"/>
    <s v="R2"/>
    <x v="1"/>
  </r>
  <r>
    <s v="GEOTEC-04"/>
    <n v="40"/>
    <x v="1"/>
    <n v="36"/>
    <n v="36.5"/>
    <n v="0.5"/>
    <n v="0.1"/>
    <n v="20"/>
    <n v="0"/>
    <s v="0%-25%"/>
    <n v="10"/>
    <n v="50"/>
    <s v="0mm-60 mm"/>
    <n v="20"/>
    <n v="1"/>
    <s v="0-10"/>
    <n v="2"/>
    <n v="15"/>
    <n v="19"/>
    <s v="0-20"/>
    <s v="R2"/>
    <x v="0"/>
  </r>
  <r>
    <s v="GEOTEC-04"/>
    <n v="40"/>
    <x v="1"/>
    <n v="36.5"/>
    <n v="37"/>
    <n v="0.5"/>
    <n v="0.12"/>
    <n v="24"/>
    <n v="0"/>
    <s v="0%-25%"/>
    <n v="10"/>
    <n v="50"/>
    <s v="0mm-60 mm"/>
    <n v="20"/>
    <n v="1"/>
    <s v="0-10"/>
    <n v="2"/>
    <n v="15"/>
    <n v="19"/>
    <s v="0-20"/>
    <s v="R2"/>
    <x v="0"/>
  </r>
  <r>
    <s v="GEOTEC-04"/>
    <n v="40"/>
    <x v="1"/>
    <n v="37"/>
    <n v="37.5"/>
    <n v="0.5"/>
    <n v="0.36"/>
    <n v="72"/>
    <n v="0"/>
    <s v="0%-25%"/>
    <n v="5"/>
    <n v="100"/>
    <s v="60mm-200 mm"/>
    <n v="10"/>
    <n v="9"/>
    <s v="0-10"/>
    <n v="2"/>
    <n v="30"/>
    <n v="33"/>
    <s v="30-40"/>
    <s v="R2"/>
    <x v="1"/>
  </r>
  <r>
    <s v="GEOTEC-04"/>
    <n v="40"/>
    <x v="1"/>
    <n v="37.5"/>
    <n v="38"/>
    <n v="0.5"/>
    <n v="0.4"/>
    <n v="80"/>
    <n v="48"/>
    <s v="25%-50%"/>
    <n v="3"/>
    <n v="166.66666666666666"/>
    <s v="60mm-200 mm"/>
    <n v="6"/>
    <n v="4"/>
    <s v="0-10"/>
    <n v="7"/>
    <n v="42"/>
    <n v="45"/>
    <s v="40-50"/>
    <s v="R4"/>
    <x v="0"/>
  </r>
  <r>
    <s v="GEOTEC-04"/>
    <n v="40"/>
    <x v="1"/>
    <n v="38"/>
    <n v="38.5"/>
    <n v="0.5"/>
    <n v="0.46"/>
    <n v="92"/>
    <n v="0"/>
    <s v="0%-25%"/>
    <n v="4"/>
    <n v="125"/>
    <s v="60mm-200 mm"/>
    <n v="8"/>
    <n v="1"/>
    <s v="0-10"/>
    <n v="2"/>
    <n v="20"/>
    <n v="21"/>
    <s v="20-30"/>
    <s v="R2"/>
    <x v="0"/>
  </r>
  <r>
    <s v="GEOTEC-04"/>
    <n v="40"/>
    <x v="1"/>
    <n v="38.5"/>
    <n v="39"/>
    <n v="0.5"/>
    <n v="0.43"/>
    <n v="86"/>
    <n v="36"/>
    <s v="25%-50%"/>
    <n v="4"/>
    <n v="125"/>
    <s v="60mm-200 mm"/>
    <n v="8"/>
    <n v="6"/>
    <s v="0-10"/>
    <n v="2"/>
    <n v="36"/>
    <n v="39"/>
    <s v="30-40"/>
    <s v="R2"/>
    <x v="1"/>
  </r>
  <r>
    <s v="GEOTEC-04"/>
    <n v="30"/>
    <x v="1"/>
    <n v="39"/>
    <n v="39.5"/>
    <n v="0.5"/>
    <n v="0.46"/>
    <n v="92"/>
    <n v="9.376786022400001"/>
    <s v="0%-25%"/>
    <n v="15"/>
    <n v="33.333333333333336"/>
    <s v="0mm-60 mm"/>
    <n v="30"/>
    <n v="6"/>
    <s v="0-10"/>
    <n v="2"/>
    <n v="25"/>
    <n v="30"/>
    <s v="20-30"/>
    <s v="R2"/>
    <x v="1"/>
  </r>
  <r>
    <s v="GEOTEC-04"/>
    <n v="30"/>
    <x v="1"/>
    <n v="39.5"/>
    <n v="40"/>
    <n v="0.5"/>
    <n v="0.5"/>
    <n v="100"/>
    <n v="12.5"/>
    <s v="0%-25%"/>
    <n v="7.62939453125"/>
    <n v="65.536000000000001"/>
    <s v="60mm-200 mm"/>
    <n v="15.2587890625"/>
    <n v="6"/>
    <s v="0-10"/>
    <n v="2"/>
    <n v="27"/>
    <n v="32"/>
    <s v="30-40"/>
    <s v="R2"/>
    <x v="1"/>
  </r>
  <r>
    <s v="PPN-BS-DD01"/>
    <n v="60"/>
    <x v="2"/>
    <n v="0"/>
    <n v="0.5"/>
    <n v="0.5"/>
    <n v="0.39"/>
    <n v="78"/>
    <n v="2.8149950088000009"/>
    <s v="0%-25%"/>
    <n v="20"/>
    <n v="25"/>
    <s v="0mm-60 mm"/>
    <n v="40"/>
    <n v="2"/>
    <s v="0-10"/>
    <n v="0"/>
    <n v="18"/>
    <n v="23"/>
    <s v="20-30"/>
    <s v="R0"/>
    <x v="0"/>
  </r>
  <r>
    <s v="PPN-BS-DD01"/>
    <n v="60"/>
    <x v="2"/>
    <n v="0.5"/>
    <n v="1.1000000000000001"/>
    <n v="0.60000000000000009"/>
    <m/>
    <n v="0"/>
    <n v="0"/>
    <s v="0%-25%"/>
    <n v="30"/>
    <n v="20.000000000000004"/>
    <s v="0mm-60 mm"/>
    <n v="49.999999999999993"/>
    <n v="2"/>
    <s v="0-10"/>
    <n v="0"/>
    <n v="17"/>
    <n v="21"/>
    <s v="20-30"/>
    <s v="R0"/>
    <x v="0"/>
  </r>
  <r>
    <s v="PPN-BS-DD01"/>
    <n v="60"/>
    <x v="2"/>
    <n v="1.1000000000000001"/>
    <n v="1.7"/>
    <n v="0.59999999999999987"/>
    <m/>
    <n v="0"/>
    <n v="0"/>
    <s v="0%-25%"/>
    <n v="30"/>
    <n v="19.999999999999996"/>
    <s v="0mm-60 mm"/>
    <n v="50.000000000000007"/>
    <n v="2"/>
    <s v="0-10"/>
    <n v="0"/>
    <n v="17"/>
    <n v="21"/>
    <s v="20-30"/>
    <s v="R0"/>
    <x v="0"/>
  </r>
  <r>
    <s v="PPN-BS-DD01"/>
    <n v="60"/>
    <x v="2"/>
    <n v="1.7"/>
    <n v="2.15"/>
    <n v="0.44999999999999996"/>
    <m/>
    <n v="0"/>
    <n v="0"/>
    <s v="0%-25%"/>
    <n v="30"/>
    <n v="14.999999999999998"/>
    <s v="0mm-60 mm"/>
    <n v="66.666666666666671"/>
    <n v="2"/>
    <s v="0-10"/>
    <n v="0"/>
    <n v="17"/>
    <n v="21"/>
    <s v="20-30"/>
    <s v="R0"/>
    <x v="0"/>
  </r>
  <r>
    <s v="PPN-BS-DD01"/>
    <n v="60"/>
    <x v="2"/>
    <n v="2.15"/>
    <n v="2.8"/>
    <n v="0.64999999999999991"/>
    <m/>
    <n v="0"/>
    <n v="0"/>
    <s v="0%-25%"/>
    <n v="30"/>
    <n v="21.666666666666664"/>
    <s v="0mm-60 mm"/>
    <n v="46.15384615384616"/>
    <n v="2"/>
    <s v="0-10"/>
    <n v="0"/>
    <n v="17"/>
    <n v="21"/>
    <s v="20-30"/>
    <s v="R0"/>
    <x v="0"/>
  </r>
  <r>
    <s v="PPN-BS-DD01"/>
    <n v="60"/>
    <x v="2"/>
    <n v="2.8"/>
    <n v="3.3"/>
    <n v="0.5"/>
    <m/>
    <n v="0"/>
    <n v="0"/>
    <s v="0%-25%"/>
    <n v="30"/>
    <n v="16.666666666666668"/>
    <s v="0mm-60 mm"/>
    <n v="60"/>
    <n v="2"/>
    <s v="0-10"/>
    <n v="0"/>
    <n v="17"/>
    <n v="21"/>
    <s v="20-30"/>
    <s v="R0"/>
    <x v="0"/>
  </r>
  <r>
    <s v="PPN-BS-DD01"/>
    <n v="60"/>
    <x v="2"/>
    <n v="3.3"/>
    <n v="3.9"/>
    <n v="0.60000000000000009"/>
    <m/>
    <n v="0"/>
    <n v="0"/>
    <s v="0%-25%"/>
    <n v="30"/>
    <n v="20.000000000000004"/>
    <s v="0mm-60 mm"/>
    <n v="49.999999999999993"/>
    <n v="2"/>
    <s v="0-10"/>
    <n v="0"/>
    <n v="17"/>
    <n v="21"/>
    <s v="20-30"/>
    <s v="R0"/>
    <x v="0"/>
  </r>
  <r>
    <s v="PPN-BS-DD01"/>
    <n v="60"/>
    <x v="2"/>
    <n v="3.9"/>
    <n v="4.5"/>
    <n v="0.60000000000000009"/>
    <m/>
    <n v="0"/>
    <n v="0"/>
    <s v="0%-25%"/>
    <n v="30"/>
    <n v="20.000000000000004"/>
    <s v="0mm-60 mm"/>
    <n v="49.999999999999993"/>
    <n v="2"/>
    <s v="0-10"/>
    <n v="0"/>
    <n v="17"/>
    <n v="21"/>
    <s v="20-30"/>
    <s v="R0"/>
    <x v="0"/>
  </r>
  <r>
    <s v="PPN-BS-DD01"/>
    <n v="40"/>
    <x v="2"/>
    <n v="4.5"/>
    <n v="6.15"/>
    <n v="1.6500000000000004"/>
    <m/>
    <n v="0"/>
    <n v="0"/>
    <s v="0%-25%"/>
    <n v="30"/>
    <n v="55.000000000000014"/>
    <s v="0mm-60 mm"/>
    <n v="18.181818181818176"/>
    <n v="2"/>
    <s v="0-10"/>
    <n v="0"/>
    <n v="17"/>
    <n v="23"/>
    <s v="20-30"/>
    <s v="R0"/>
    <x v="0"/>
  </r>
  <r>
    <s v="PPN-BS-DD01"/>
    <n v="40"/>
    <x v="1"/>
    <n v="6.15"/>
    <n v="7.05"/>
    <n v="0.89999999999999947"/>
    <m/>
    <n v="0"/>
    <n v="0"/>
    <s v="0%-25%"/>
    <n v="30"/>
    <n v="29.999999999999982"/>
    <s v="0mm-60 mm"/>
    <n v="33.333333333333357"/>
    <n v="2"/>
    <s v="0-10"/>
    <n v="4"/>
    <n v="21"/>
    <n v="26"/>
    <s v="20-30"/>
    <s v="R3"/>
    <x v="0"/>
  </r>
  <r>
    <s v="PPN-BS-DD01"/>
    <n v="40"/>
    <x v="1"/>
    <n v="7.05"/>
    <n v="7.65"/>
    <n v="0.60000000000000053"/>
    <n v="0.39"/>
    <n v="64.999999999999943"/>
    <n v="23.333333333333314"/>
    <s v="0%-25%"/>
    <n v="6"/>
    <n v="100.0000000000001"/>
    <s v="60mm-200 mm"/>
    <n v="9.9999999999999893"/>
    <n v="11"/>
    <s v="10-20"/>
    <n v="4"/>
    <n v="38"/>
    <n v="42"/>
    <s v="40-50"/>
    <s v="R3"/>
    <x v="1"/>
  </r>
  <r>
    <s v="PPN-BS-DD01"/>
    <n v="40"/>
    <x v="1"/>
    <n v="7.65"/>
    <n v="8.3000000000000007"/>
    <n v="0.65000000000000036"/>
    <n v="0.4"/>
    <n v="61.538461538461512"/>
    <n v="19.999999999999989"/>
    <s v="0%-25%"/>
    <n v="4"/>
    <n v="162.50000000000009"/>
    <s v="60mm-200 mm"/>
    <n v="6.1538461538461506"/>
    <n v="11"/>
    <s v="10-20"/>
    <n v="4"/>
    <n v="40"/>
    <n v="43"/>
    <s v="40-50"/>
    <s v="R3"/>
    <x v="1"/>
  </r>
  <r>
    <s v="PPN-BS-DD01"/>
    <n v="40"/>
    <x v="1"/>
    <n v="8.3000000000000007"/>
    <n v="8.6999999999999993"/>
    <n v="0.39999999999999858"/>
    <n v="0.3"/>
    <n v="75.00000000000027"/>
    <n v="0"/>
    <s v="0%-25%"/>
    <n v="20"/>
    <n v="19.999999999999929"/>
    <s v="0mm-60 mm"/>
    <n v="50.000000000000178"/>
    <n v="8"/>
    <s v="0-10"/>
    <n v="1"/>
    <n v="24"/>
    <n v="28"/>
    <s v="20-30"/>
    <s v="R1"/>
    <x v="1"/>
  </r>
  <r>
    <s v="PPN-BS-DD01"/>
    <n v="40"/>
    <x v="1"/>
    <n v="8.6999999999999993"/>
    <n v="8.9"/>
    <n v="0.20000000000000107"/>
    <n v="0.16"/>
    <n v="79.999999999999574"/>
    <n v="0"/>
    <s v="0%-25%"/>
    <n v="20"/>
    <n v="10.000000000000053"/>
    <s v="0mm-60 mm"/>
    <n v="99.99999999999946"/>
    <n v="7"/>
    <s v="0-10"/>
    <n v="2"/>
    <n v="24"/>
    <n v="27"/>
    <s v="20-30"/>
    <s v="R2"/>
    <x v="1"/>
  </r>
  <r>
    <s v="PPN-BS-DD01"/>
    <n v="40"/>
    <x v="1"/>
    <n v="8.9"/>
    <n v="9.35"/>
    <n v="0.44999999999999929"/>
    <n v="0.27"/>
    <n v="60.000000000000099"/>
    <n v="0"/>
    <s v="0%-25%"/>
    <n v="20"/>
    <n v="22.499999999999964"/>
    <s v="0mm-60 mm"/>
    <n v="44.444444444444514"/>
    <n v="7"/>
    <s v="0-10"/>
    <n v="1"/>
    <n v="23"/>
    <n v="27"/>
    <s v="20-30"/>
    <s v="R1"/>
    <x v="1"/>
  </r>
  <r>
    <s v="PPN-BS-DD01"/>
    <n v="40"/>
    <x v="1"/>
    <n v="9.35"/>
    <n v="9.8000000000000007"/>
    <n v="0.45000000000000107"/>
    <n v="0.28999999999999998"/>
    <n v="64.444444444444287"/>
    <n v="53.333333333333208"/>
    <s v="50%-75%"/>
    <n v="4"/>
    <n v="112.50000000000027"/>
    <s v="60mm-200 mm"/>
    <n v="8.888888888888868"/>
    <n v="10"/>
    <s v="0-10"/>
    <n v="4"/>
    <n v="44"/>
    <n v="48"/>
    <s v="40-50"/>
    <s v="R3"/>
    <x v="2"/>
  </r>
  <r>
    <s v="PPN-BS-DD01"/>
    <n v="40"/>
    <x v="1"/>
    <n v="9.8000000000000007"/>
    <n v="10.7"/>
    <n v="0.89999999999999858"/>
    <n v="0.3"/>
    <n v="33.333333333333385"/>
    <n v="16.666666666666693"/>
    <s v="0%-25%"/>
    <n v="7"/>
    <n v="128.57142857142838"/>
    <s v="60mm-200 mm"/>
    <n v="7.7777777777777883"/>
    <n v="11"/>
    <s v="10-20"/>
    <n v="4"/>
    <n v="40"/>
    <n v="42"/>
    <s v="40-50"/>
    <s v="R3"/>
    <x v="2"/>
  </r>
  <r>
    <s v="PPN-BS-DD01"/>
    <n v="40"/>
    <x v="1"/>
    <n v="10.7"/>
    <n v="11.1"/>
    <n v="0.40000000000000036"/>
    <n v="0.33"/>
    <n v="82.499999999999929"/>
    <n v="27.499999999999975"/>
    <s v="25%-50%"/>
    <n v="5"/>
    <n v="80.000000000000071"/>
    <s v="60mm-200 mm"/>
    <n v="12.499999999999989"/>
    <n v="11"/>
    <s v="10-20"/>
    <n v="4"/>
    <n v="39"/>
    <n v="43"/>
    <s v="40-50"/>
    <s v="R3"/>
    <x v="2"/>
  </r>
  <r>
    <s v="PPN-BS-DD01"/>
    <n v="40"/>
    <x v="1"/>
    <n v="11.1"/>
    <n v="11.35"/>
    <n v="0.25"/>
    <n v="0.18"/>
    <n v="72"/>
    <n v="40"/>
    <s v="25%-50%"/>
    <n v="3"/>
    <n v="83.333333333333329"/>
    <s v="60mm-200 mm"/>
    <n v="12"/>
    <n v="11"/>
    <s v="10-20"/>
    <n v="4"/>
    <n v="41"/>
    <n v="45"/>
    <s v="40-50"/>
    <s v="R3"/>
    <x v="2"/>
  </r>
  <r>
    <s v="PPN-BS-DD01"/>
    <n v="40"/>
    <x v="1"/>
    <n v="11.35"/>
    <n v="11.8"/>
    <n v="0.45000000000000107"/>
    <n v="0.32"/>
    <n v="71.111111111110944"/>
    <n v="0"/>
    <s v="0%-25%"/>
    <n v="20"/>
    <n v="22.500000000000053"/>
    <s v="0mm-60 mm"/>
    <n v="44.444444444444336"/>
    <n v="7"/>
    <s v="0-10"/>
    <n v="2"/>
    <n v="24"/>
    <n v="28"/>
    <s v="20-30"/>
    <s v="R2"/>
    <x v="1"/>
  </r>
  <r>
    <s v="PPN-BS-DD01"/>
    <n v="40"/>
    <x v="1"/>
    <n v="11.8"/>
    <n v="12.3"/>
    <n v="0.5"/>
    <n v="0.32"/>
    <n v="64"/>
    <n v="30"/>
    <s v="25%-50%"/>
    <n v="5"/>
    <n v="100"/>
    <s v="60mm-200 mm"/>
    <n v="10"/>
    <n v="13"/>
    <s v="10-20"/>
    <n v="7"/>
    <n v="45"/>
    <n v="48"/>
    <s v="40-50"/>
    <s v="R4"/>
    <x v="2"/>
  </r>
  <r>
    <s v="PPN-BS-DD01"/>
    <n v="40"/>
    <x v="1"/>
    <n v="12.3"/>
    <n v="12.9"/>
    <n v="0.59999999999999964"/>
    <n v="0.24"/>
    <n v="40.000000000000021"/>
    <n v="0"/>
    <s v="0%-25%"/>
    <n v="20"/>
    <n v="29.999999999999982"/>
    <s v="0mm-60 mm"/>
    <n v="33.333333333333357"/>
    <n v="9"/>
    <s v="0-10"/>
    <n v="4"/>
    <n v="29"/>
    <n v="33"/>
    <s v="30-40"/>
    <s v="R3"/>
    <x v="2"/>
  </r>
  <r>
    <s v="PPN-BS-DD01"/>
    <n v="40"/>
    <x v="1"/>
    <n v="12.9"/>
    <n v="13.2"/>
    <n v="0.29999999999999893"/>
    <n v="0.18"/>
    <n v="60.000000000000206"/>
    <n v="0"/>
    <s v="0%-25%"/>
    <n v="20"/>
    <n v="14.999999999999947"/>
    <s v="0mm-60 mm"/>
    <n v="66.666666666666899"/>
    <n v="6"/>
    <s v="0-10"/>
    <n v="2"/>
    <n v="23"/>
    <n v="27"/>
    <s v="20-30"/>
    <s v="R2"/>
    <x v="1"/>
  </r>
  <r>
    <s v="PPN-BS-DD01"/>
    <n v="50"/>
    <x v="1"/>
    <n v="13.2"/>
    <n v="13.45"/>
    <n v="0.25"/>
    <n v="0.1"/>
    <n v="40"/>
    <n v="0"/>
    <s v="0%-25%"/>
    <n v="20"/>
    <n v="12.5"/>
    <s v="0mm-60 mm"/>
    <n v="80"/>
    <n v="6"/>
    <s v="0-10"/>
    <n v="2"/>
    <n v="23"/>
    <n v="27"/>
    <s v="20-30"/>
    <s v="R2"/>
    <x v="1"/>
  </r>
  <r>
    <s v="PPN-BS-DD01"/>
    <n v="50"/>
    <x v="1"/>
    <n v="13.45"/>
    <n v="13.75"/>
    <n v="0.30000000000000071"/>
    <n v="0.16"/>
    <n v="53.333333333333208"/>
    <n v="0"/>
    <s v="0%-25%"/>
    <n v="20"/>
    <n v="15.000000000000034"/>
    <s v="0mm-60 mm"/>
    <n v="66.666666666666515"/>
    <n v="6"/>
    <s v="0-10"/>
    <n v="2"/>
    <n v="23"/>
    <n v="27"/>
    <s v="20-30"/>
    <s v="R2"/>
    <x v="1"/>
  </r>
  <r>
    <s v="PPN-BS-DD01"/>
    <n v="50"/>
    <x v="2"/>
    <n v="13.75"/>
    <n v="14.75"/>
    <n v="1"/>
    <n v="0.51"/>
    <n v="51"/>
    <n v="0"/>
    <s v="0%-25%"/>
    <n v="20"/>
    <n v="50"/>
    <s v="0mm-60 mm"/>
    <n v="20"/>
    <n v="2"/>
    <s v="0-10"/>
    <n v="1"/>
    <n v="18"/>
    <n v="24"/>
    <s v="20-30"/>
    <s v="R1"/>
    <x v="0"/>
  </r>
  <r>
    <s v="PPN-BS-DD01"/>
    <n v="50"/>
    <x v="7"/>
    <n v="14.75"/>
    <n v="15.4"/>
    <n v="0.65000000000000036"/>
    <n v="0.59"/>
    <n v="90.769230769230717"/>
    <n v="0"/>
    <s v="0%-25%"/>
    <n v="20"/>
    <n v="32.500000000000014"/>
    <s v="0mm-60 mm"/>
    <n v="30.769230769230756"/>
    <n v="2"/>
    <s v="0-10"/>
    <n v="1"/>
    <n v="18"/>
    <n v="23"/>
    <s v="20-30"/>
    <s v="R1"/>
    <x v="0"/>
  </r>
  <r>
    <s v="PPN-BS-DD01"/>
    <n v="50"/>
    <x v="7"/>
    <n v="15.4"/>
    <n v="16.2"/>
    <n v="0.79999999999999893"/>
    <n v="0.6"/>
    <n v="75.000000000000099"/>
    <n v="0"/>
    <s v="0%-25%"/>
    <n v="20"/>
    <n v="39.99999999999995"/>
    <s v="0mm-60 mm"/>
    <n v="25.000000000000028"/>
    <n v="2"/>
    <s v="0-10"/>
    <n v="1"/>
    <n v="18"/>
    <n v="23"/>
    <s v="20-30"/>
    <s v="R1"/>
    <x v="0"/>
  </r>
  <r>
    <s v="PPN-BS-DD01"/>
    <n v="50"/>
    <x v="7"/>
    <n v="16.2"/>
    <n v="17.75"/>
    <n v="1.5500000000000007"/>
    <n v="1.04"/>
    <n v="67.096774193548356"/>
    <n v="27.096774193548374"/>
    <s v="25%-50%"/>
    <n v="12"/>
    <n v="129.16666666666671"/>
    <s v="60mm-200 mm"/>
    <n v="7.7419354838709653"/>
    <n v="6"/>
    <s v="0-10"/>
    <n v="1"/>
    <n v="33"/>
    <n v="36"/>
    <s v="30-40"/>
    <s v="R1"/>
    <x v="1"/>
  </r>
  <r>
    <s v="PPN-BS-DD01"/>
    <n v="50"/>
    <x v="7"/>
    <n v="17.75"/>
    <n v="19.350000000000001"/>
    <n v="1.6000000000000014"/>
    <n v="1.19"/>
    <n v="74.374999999999929"/>
    <n v="63.749999999999943"/>
    <s v="50%-75%"/>
    <n v="6"/>
    <n v="266.66666666666691"/>
    <s v="200mm-600 mm"/>
    <n v="3.749999999999996"/>
    <n v="7"/>
    <s v="0-10"/>
    <n v="1"/>
    <n v="46"/>
    <n v="46"/>
    <s v="40-50"/>
    <s v="R1"/>
    <x v="1"/>
  </r>
  <r>
    <s v="PPN-BS-DD01"/>
    <n v="40"/>
    <x v="7"/>
    <n v="19.350000000000001"/>
    <n v="20.75"/>
    <n v="1.3999999999999986"/>
    <n v="1.1800000000000002"/>
    <n v="84.285714285714391"/>
    <n v="64.285714285714363"/>
    <s v="50%-75%"/>
    <n v="7"/>
    <n v="199.9999999999998"/>
    <s v="60mm-200 mm"/>
    <n v="5.0000000000000053"/>
    <n v="7"/>
    <s v="0-10"/>
    <n v="2"/>
    <n v="45"/>
    <n v="46"/>
    <s v="40-50"/>
    <s v="R2"/>
    <x v="1"/>
  </r>
  <r>
    <s v="PPN-BS-DD01"/>
    <n v="40"/>
    <x v="7"/>
    <n v="20.75"/>
    <n v="22.35"/>
    <n v="1.6000000000000014"/>
    <n v="1.32"/>
    <n v="82.499999999999929"/>
    <n v="73.124999999999929"/>
    <s v="50%-75%"/>
    <n v="5"/>
    <n v="320.00000000000028"/>
    <s v="200mm-600 mm"/>
    <n v="3.1249999999999973"/>
    <n v="6"/>
    <s v="0-10"/>
    <n v="2"/>
    <n v="48"/>
    <n v="49"/>
    <s v="40-50"/>
    <s v="R2"/>
    <x v="1"/>
  </r>
  <r>
    <s v="PPN-BS-DD01"/>
    <n v="40"/>
    <x v="3"/>
    <n v="22.35"/>
    <n v="23.85"/>
    <n v="1.5"/>
    <n v="0.9"/>
    <n v="60"/>
    <n v="43.333333333333336"/>
    <s v="25%-50%"/>
    <n v="10"/>
    <n v="150"/>
    <s v="60mm-200 mm"/>
    <n v="6.666666666666667"/>
    <n v="6"/>
    <s v="0-10"/>
    <n v="4"/>
    <n v="40"/>
    <n v="42"/>
    <s v="40-50"/>
    <s v="R3"/>
    <x v="1"/>
  </r>
  <r>
    <s v="PPN-BS-DD01"/>
    <n v="40"/>
    <x v="3"/>
    <n v="23.85"/>
    <n v="25"/>
    <n v="1.1499999999999986"/>
    <n v="0.96"/>
    <n v="83.478260869565318"/>
    <n v="49.565217391304408"/>
    <s v="25%-50%"/>
    <n v="6"/>
    <n v="191.66666666666643"/>
    <s v="60mm-200 mm"/>
    <n v="5.2173913043478324"/>
    <n v="9"/>
    <s v="0-10"/>
    <n v="4"/>
    <n v="46"/>
    <n v="47"/>
    <s v="40-50"/>
    <s v="R3"/>
    <x v="1"/>
  </r>
  <r>
    <s v="PPN-BS-DD01"/>
    <n v="40"/>
    <x v="5"/>
    <n v="25"/>
    <n v="26.6"/>
    <n v="1.6000000000000014"/>
    <n v="1.23"/>
    <n v="76.874999999999929"/>
    <n v="46.874999999999957"/>
    <s v="25%-50%"/>
    <n v="8"/>
    <n v="200.00000000000017"/>
    <s v="60mm-200 mm"/>
    <n v="4.9999999999999956"/>
    <n v="6"/>
    <s v="0-10"/>
    <n v="2"/>
    <n v="40"/>
    <n v="42"/>
    <s v="40-50"/>
    <s v="R2"/>
    <x v="1"/>
  </r>
  <r>
    <s v="PPN-BS-DD01"/>
    <n v="30"/>
    <x v="5"/>
    <n v="26.6"/>
    <n v="27.85"/>
    <n v="1.25"/>
    <n v="0.75"/>
    <n v="60"/>
    <n v="15.2"/>
    <s v="0%-25%"/>
    <n v="10"/>
    <n v="125"/>
    <s v="60mm-200 mm"/>
    <n v="8"/>
    <n v="6"/>
    <s v="0-10"/>
    <n v="2"/>
    <n v="31"/>
    <n v="34"/>
    <s v="30-40"/>
    <s v="R2"/>
    <x v="1"/>
  </r>
  <r>
    <s v="PPN-BS-DD01"/>
    <n v="30"/>
    <x v="1"/>
    <n v="27.85"/>
    <n v="29.6"/>
    <n v="1.75"/>
    <n v="1.1299999999999999"/>
    <n v="64.571428571428569"/>
    <n v="22.857142857142858"/>
    <s v="0%-25%"/>
    <n v="12"/>
    <n v="145.83333333333334"/>
    <s v="60mm-200 mm"/>
    <n v="6.8571428571428568"/>
    <n v="9"/>
    <s v="0-10"/>
    <n v="2"/>
    <n v="37"/>
    <n v="39"/>
    <s v="30-40"/>
    <s v="R2"/>
    <x v="1"/>
  </r>
  <r>
    <s v="PPN-BS-DD01"/>
    <n v="30"/>
    <x v="3"/>
    <n v="29.6"/>
    <n v="30.85"/>
    <n v="1.25"/>
    <n v="0.93"/>
    <n v="74.400000000000006"/>
    <n v="45.599999999999994"/>
    <s v="25%-50%"/>
    <n v="9"/>
    <n v="138.88888888888889"/>
    <s v="60mm-200 mm"/>
    <n v="7.1999999999999993"/>
    <n v="9"/>
    <s v="0-10"/>
    <n v="2"/>
    <n v="42"/>
    <n v="44"/>
    <s v="40-50"/>
    <s v="R2"/>
    <x v="1"/>
  </r>
  <r>
    <s v="PPN-BS-DD01"/>
    <n v="30"/>
    <x v="3"/>
    <n v="30.85"/>
    <n v="32.75"/>
    <n v="1.8999999999999986"/>
    <n v="1.67"/>
    <n v="87.894736842105331"/>
    <n v="65.263157894736892"/>
    <s v="50%-75%"/>
    <n v="6"/>
    <n v="316.66666666666646"/>
    <s v="200mm-600 mm"/>
    <n v="3.1578947368421071"/>
    <n v="9"/>
    <s v="0-10"/>
    <n v="2"/>
    <n v="50"/>
    <n v="50"/>
    <s v="40-50"/>
    <s v="R2"/>
    <x v="1"/>
  </r>
  <r>
    <s v="PPN-BS-DD01"/>
    <n v="30"/>
    <x v="3"/>
    <n v="32.75"/>
    <n v="34.35"/>
    <n v="1.6000000000000014"/>
    <n v="1.37"/>
    <n v="85.624999999999929"/>
    <n v="11.874999999999989"/>
    <s v="0%-25%"/>
    <n v="16"/>
    <n v="100.00000000000009"/>
    <s v="60mm-200 mm"/>
    <n v="9.9999999999999911"/>
    <n v="2"/>
    <s v="0-10"/>
    <n v="1"/>
    <n v="24"/>
    <n v="28"/>
    <s v="20-30"/>
    <s v="R1"/>
    <x v="0"/>
  </r>
  <r>
    <s v="PPN-BS-DD01"/>
    <n v="30"/>
    <x v="3"/>
    <n v="34.35"/>
    <n v="35.299999999999997"/>
    <n v="0.94999999999999574"/>
    <n v="0.91"/>
    <n v="95.789473684210961"/>
    <n v="13.684210526315852"/>
    <s v="0%-25%"/>
    <n v="12"/>
    <n v="79.166666666666302"/>
    <s v="60mm-200 mm"/>
    <n v="12.63157894736848"/>
    <n v="2"/>
    <s v="0-10"/>
    <n v="4"/>
    <n v="26"/>
    <n v="31"/>
    <s v="30-40"/>
    <s v="R3"/>
    <x v="0"/>
  </r>
  <r>
    <s v="PPN-BS-DD01"/>
    <n v="30"/>
    <x v="3"/>
    <n v="35.299999999999997"/>
    <n v="36.799999999999997"/>
    <n v="1.5"/>
    <n v="1.27"/>
    <n v="84.666666666666671"/>
    <n v="48.666666666666664"/>
    <s v="25%-50%"/>
    <n v="11"/>
    <n v="136.36363636363637"/>
    <s v="60mm-200 mm"/>
    <n v="7.3333333333333321"/>
    <n v="9"/>
    <s v="0-10"/>
    <n v="4"/>
    <n v="44"/>
    <n v="46"/>
    <s v="40-50"/>
    <s v="R3"/>
    <x v="1"/>
  </r>
  <r>
    <s v="PPN-BS-DD01"/>
    <n v="30"/>
    <x v="3"/>
    <n v="36.799999999999997"/>
    <n v="37.85"/>
    <n v="1.0500000000000043"/>
    <n v="0.93"/>
    <n v="88.571428571428214"/>
    <n v="13.333333333333281"/>
    <s v="0%-25%"/>
    <n v="11"/>
    <n v="95.454545454545851"/>
    <s v="60mm-200 mm"/>
    <n v="10.476190476190434"/>
    <n v="7"/>
    <s v="0-10"/>
    <n v="4"/>
    <n v="33"/>
    <n v="36"/>
    <s v="30-40"/>
    <s v="R3"/>
    <x v="0"/>
  </r>
  <r>
    <s v="PPN-BS-DD01"/>
    <n v="30"/>
    <x v="3"/>
    <n v="37.85"/>
    <n v="39.549999999999997"/>
    <n v="1.6999999999999957"/>
    <n v="1.28"/>
    <n v="75.294117647059011"/>
    <n v="30.588235294117727"/>
    <s v="25%-50%"/>
    <n v="14"/>
    <n v="121.42857142857112"/>
    <s v="60mm-200 mm"/>
    <n v="8.2352941176470793"/>
    <n v="9"/>
    <s v="0-10"/>
    <n v="4"/>
    <n v="40"/>
    <n v="43"/>
    <s v="40-50"/>
    <s v="R3"/>
    <x v="1"/>
  </r>
  <r>
    <s v="PPN-BS-DD01"/>
    <n v="30"/>
    <x v="3"/>
    <n v="39.549999999999997"/>
    <n v="40.85"/>
    <n v="1.3000000000000043"/>
    <n v="1.01"/>
    <n v="77.692307692307438"/>
    <n v="52.307692307692143"/>
    <s v="50%-75%"/>
    <n v="9"/>
    <n v="144.44444444444491"/>
    <s v="60mm-200 mm"/>
    <n v="6.9230769230769011"/>
    <n v="9"/>
    <s v="0-10"/>
    <n v="4"/>
    <n v="45"/>
    <n v="47"/>
    <s v="40-50"/>
    <s v="R3"/>
    <x v="1"/>
  </r>
  <r>
    <s v="PPN-BS-DD01"/>
    <n v="30"/>
    <x v="3"/>
    <n v="40.85"/>
    <n v="42.15"/>
    <n v="1.2999999999999972"/>
    <n v="0.99"/>
    <n v="76.153846153846317"/>
    <n v="7.6923076923077094"/>
    <s v="0%-25%"/>
    <n v="14"/>
    <n v="92.857142857142662"/>
    <s v="60mm-200 mm"/>
    <n v="10.769230769230791"/>
    <n v="6"/>
    <s v="0-10"/>
    <n v="2"/>
    <n v="29"/>
    <n v="32"/>
    <s v="30-40"/>
    <s v="R2"/>
    <x v="0"/>
  </r>
  <r>
    <s v="PPN-BS-DD01"/>
    <n v="30"/>
    <x v="3"/>
    <n v="42.15"/>
    <n v="43.05"/>
    <n v="0.89999999999999858"/>
    <n v="0.65"/>
    <n v="72.222222222222342"/>
    <n v="12.222222222222241"/>
    <s v="0%-25%"/>
    <n v="9"/>
    <n v="99.999999999999844"/>
    <s v="60mm-200 mm"/>
    <n v="10.000000000000016"/>
    <n v="6"/>
    <s v="0-10"/>
    <n v="2"/>
    <n v="29"/>
    <n v="33"/>
    <s v="30-40"/>
    <s v="R2"/>
    <x v="1"/>
  </r>
  <r>
    <s v="PPN-BS-DD01"/>
    <n v="30"/>
    <x v="3"/>
    <n v="43.05"/>
    <n v="44.15"/>
    <n v="1.1000000000000014"/>
    <n v="0.77"/>
    <n v="69.999999999999901"/>
    <n v="39.999999999999943"/>
    <s v="25%-50%"/>
    <n v="7"/>
    <n v="157.14285714285734"/>
    <s v="60mm-200 mm"/>
    <n v="6.3636363636363562"/>
    <n v="6"/>
    <s v="0-10"/>
    <n v="12"/>
    <n v="43"/>
    <n v="49"/>
    <s v="40-50"/>
    <s v="R5"/>
    <x v="0"/>
  </r>
  <r>
    <s v="PPN-BS-DD01"/>
    <n v="30"/>
    <x v="3"/>
    <n v="44.15"/>
    <n v="45.3"/>
    <n v="1.1499999999999986"/>
    <n v="0.83"/>
    <n v="72.17391304347835"/>
    <n v="39.130434782608745"/>
    <s v="25%-50%"/>
    <n v="8"/>
    <n v="143.74999999999983"/>
    <s v="60mm-200 mm"/>
    <n v="6.9565217391304435"/>
    <n v="8"/>
    <s v="0-10"/>
    <n v="12"/>
    <n v="44"/>
    <n v="51"/>
    <s v="50-60"/>
    <s v="R5"/>
    <x v="1"/>
  </r>
  <r>
    <s v="PPN-BS-DD01"/>
    <n v="30"/>
    <x v="3"/>
    <n v="45.3"/>
    <n v="47.05"/>
    <n v="1.75"/>
    <n v="1.54"/>
    <n v="88"/>
    <n v="30.857142857142861"/>
    <s v="25%-50%"/>
    <n v="13"/>
    <n v="134.61538461538461"/>
    <s v="60mm-200 mm"/>
    <n v="7.4285714285714288"/>
    <n v="6"/>
    <s v="0-10"/>
    <n v="2"/>
    <n v="35"/>
    <n v="38"/>
    <s v="30-40"/>
    <s v="R2"/>
    <x v="1"/>
  </r>
  <r>
    <s v="PPN-BS-DD01"/>
    <n v="30"/>
    <x v="3"/>
    <n v="47.05"/>
    <n v="47.75"/>
    <n v="0.70000000000000284"/>
    <n v="0.62"/>
    <n v="88.571428571428214"/>
    <n v="0"/>
    <s v="0%-25%"/>
    <n v="20"/>
    <n v="35.000000000000142"/>
    <s v="0mm-60 mm"/>
    <n v="28.571428571428456"/>
    <n v="4"/>
    <s v="0-10"/>
    <n v="1"/>
    <n v="20"/>
    <n v="25"/>
    <s v="20-30"/>
    <s v="R1"/>
    <x v="0"/>
  </r>
  <r>
    <s v="PPN-BS-DD01"/>
    <n v="30"/>
    <x v="3"/>
    <n v="47.75"/>
    <n v="48.4"/>
    <n v="0.64999999999999858"/>
    <n v="0.42"/>
    <n v="64.615384615384755"/>
    <n v="0"/>
    <s v="0%-25%"/>
    <n v="20"/>
    <n v="32.499999999999929"/>
    <s v="0mm-60 mm"/>
    <n v="30.769230769230834"/>
    <n v="5"/>
    <s v="0-10"/>
    <n v="2"/>
    <n v="23"/>
    <n v="27"/>
    <s v="20-30"/>
    <s v="R2"/>
    <x v="0"/>
  </r>
  <r>
    <s v="PPN-BS-DD01"/>
    <n v="30"/>
    <x v="1"/>
    <n v="48.4"/>
    <n v="48.65"/>
    <n v="0.25"/>
    <n v="0.14000000000000001"/>
    <n v="56.000000000000007"/>
    <n v="0"/>
    <s v="0%-25%"/>
    <n v="20"/>
    <n v="12.5"/>
    <s v="0mm-60 mm"/>
    <n v="80"/>
    <n v="5"/>
    <s v="0-10"/>
    <n v="1"/>
    <n v="21"/>
    <n v="25"/>
    <s v="20-30"/>
    <s v="R1"/>
    <x v="1"/>
  </r>
  <r>
    <s v="PPN-BS-DD01"/>
    <n v="30"/>
    <x v="1"/>
    <n v="48.65"/>
    <n v="49.05"/>
    <n v="0.39999999999999858"/>
    <n v="0.24"/>
    <n v="60.000000000000206"/>
    <n v="25.000000000000089"/>
    <s v="25%-50%"/>
    <n v="6"/>
    <n v="66.66666666666643"/>
    <s v="60mm-200 mm"/>
    <n v="15.000000000000053"/>
    <n v="5"/>
    <s v="0-10"/>
    <n v="4"/>
    <n v="30"/>
    <n v="35"/>
    <s v="30-40"/>
    <s v="R3"/>
    <x v="1"/>
  </r>
  <r>
    <s v="PPN-BS-DD01"/>
    <n v="30"/>
    <x v="1"/>
    <n v="49.05"/>
    <n v="50.45"/>
    <n v="1.4000000000000057"/>
    <n v="0.42"/>
    <n v="29.999999999999876"/>
    <n v="24.285714285714189"/>
    <s v="0%-25%"/>
    <n v="12"/>
    <n v="116.66666666666714"/>
    <s v="60mm-200 mm"/>
    <n v="8.5714285714285374"/>
    <n v="9"/>
    <s v="0-10"/>
    <n v="4"/>
    <n v="38"/>
    <n v="41"/>
    <s v="40-50"/>
    <s v="R3"/>
    <x v="1"/>
  </r>
  <r>
    <s v="PPN-BS-DD01"/>
    <n v="30"/>
    <x v="1"/>
    <n v="50.45"/>
    <n v="51.15"/>
    <n v="0.69999999999999574"/>
    <n v="0.22999999999999998"/>
    <n v="32.85714285714306"/>
    <n v="0"/>
    <s v="0%-25%"/>
    <n v="20"/>
    <n v="34.999999999999787"/>
    <s v="0mm-60 mm"/>
    <n v="28.571428571428743"/>
    <n v="9"/>
    <s v="0-10"/>
    <n v="4"/>
    <n v="29"/>
    <n v="33"/>
    <s v="30-40"/>
    <s v="R3"/>
    <x v="1"/>
  </r>
  <r>
    <s v="PPN-BS-DD01"/>
    <n v="30"/>
    <x v="3"/>
    <n v="51.15"/>
    <n v="52.05"/>
    <n v="0.89999999999999858"/>
    <n v="0.68"/>
    <n v="75.555555555555671"/>
    <n v="20.000000000000032"/>
    <s v="0%-25%"/>
    <n v="7"/>
    <n v="128.57142857142838"/>
    <s v="60mm-200 mm"/>
    <n v="7.7777777777777883"/>
    <n v="7"/>
    <s v="0-10"/>
    <n v="4"/>
    <n v="36"/>
    <n v="38"/>
    <s v="30-40"/>
    <s v="R3"/>
    <x v="1"/>
  </r>
  <r>
    <s v="PPN-BS-DD01"/>
    <n v="30"/>
    <x v="1"/>
    <n v="52.05"/>
    <n v="52.65"/>
    <n v="0.60000000000000142"/>
    <n v="0.39"/>
    <n v="64.999999999999844"/>
    <n v="0"/>
    <s v="0%-25%"/>
    <n v="20"/>
    <n v="30.000000000000068"/>
    <s v="0mm-60 mm"/>
    <n v="33.333333333333258"/>
    <n v="9"/>
    <s v="0-10"/>
    <n v="4"/>
    <n v="29"/>
    <n v="33"/>
    <s v="30-40"/>
    <s v="R3"/>
    <x v="1"/>
  </r>
  <r>
    <s v="PPN-BS-DD01"/>
    <n v="30"/>
    <x v="1"/>
    <n v="52.65"/>
    <n v="53.35"/>
    <n v="0.70000000000000284"/>
    <n v="0.34"/>
    <n v="48.571428571428378"/>
    <n v="17.142857142857075"/>
    <s v="0%-25%"/>
    <n v="6"/>
    <n v="116.66666666666714"/>
    <s v="60mm-200 mm"/>
    <n v="8.5714285714285374"/>
    <n v="10"/>
    <s v="0-10"/>
    <n v="4"/>
    <n v="38"/>
    <n v="41"/>
    <s v="40-50"/>
    <s v="R3"/>
    <x v="1"/>
  </r>
  <r>
    <s v="PPN-BS-DD01"/>
    <n v="30"/>
    <x v="1"/>
    <n v="53.35"/>
    <n v="54.05"/>
    <n v="0.69999999999999574"/>
    <n v="0.47"/>
    <n v="67.142857142857551"/>
    <n v="47.14285714285743"/>
    <s v="25%-50%"/>
    <n v="5"/>
    <n v="139.99999999999915"/>
    <s v="60mm-200 mm"/>
    <n v="7.1428571428571859"/>
    <n v="10"/>
    <s v="0-10"/>
    <n v="4"/>
    <n v="45"/>
    <n v="47"/>
    <s v="40-50"/>
    <s v="R3"/>
    <x v="1"/>
  </r>
  <r>
    <s v="PPN-BS-DD01"/>
    <n v="30"/>
    <x v="1"/>
    <n v="54.05"/>
    <n v="54.65"/>
    <n v="0.60000000000000142"/>
    <n v="0.39"/>
    <n v="64.999999999999844"/>
    <n v="19.99999999999995"/>
    <s v="0%-25%"/>
    <n v="5"/>
    <n v="120.00000000000027"/>
    <s v="60mm-200 mm"/>
    <n v="8.3333333333333144"/>
    <n v="10"/>
    <s v="0-10"/>
    <n v="4"/>
    <n v="38"/>
    <n v="41"/>
    <s v="40-50"/>
    <s v="R3"/>
    <x v="1"/>
  </r>
  <r>
    <s v="PPN-BS-DD01"/>
    <n v="30"/>
    <x v="3"/>
    <n v="54.65"/>
    <n v="55.2"/>
    <n v="0.55000000000000426"/>
    <n v="0.42"/>
    <n v="76.363636363635763"/>
    <n v="18.181818181818041"/>
    <s v="0%-25%"/>
    <n v="6"/>
    <n v="91.666666666667382"/>
    <s v="60mm-200 mm"/>
    <n v="10.909090909090825"/>
    <n v="10"/>
    <s v="0-10"/>
    <n v="4"/>
    <n v="37"/>
    <n v="40"/>
    <s v="30-40"/>
    <s v="R3"/>
    <x v="1"/>
  </r>
  <r>
    <s v="PPN-BS-DD01"/>
    <n v="30"/>
    <x v="3"/>
    <n v="55.2"/>
    <n v="55.85"/>
    <n v="0.64999999999999858"/>
    <n v="0.43"/>
    <n v="66.153846153846303"/>
    <n v="0"/>
    <s v="0%-25%"/>
    <n v="20"/>
    <n v="32.499999999999929"/>
    <s v="0mm-60 mm"/>
    <n v="30.769230769230834"/>
    <n v="9"/>
    <s v="0-10"/>
    <n v="4"/>
    <n v="28"/>
    <n v="33"/>
    <s v="30-40"/>
    <s v="R3"/>
    <x v="1"/>
  </r>
  <r>
    <s v="PPN-BS-DD01"/>
    <n v="30"/>
    <x v="3"/>
    <n v="55.85"/>
    <n v="56.55"/>
    <n v="0.69999999999999574"/>
    <n v="0.36"/>
    <n v="51.428571428571736"/>
    <n v="14.285714285714374"/>
    <s v="0%-25%"/>
    <n v="6"/>
    <n v="116.66666666666595"/>
    <s v="60mm-200 mm"/>
    <n v="8.5714285714286245"/>
    <n v="9"/>
    <s v="0-10"/>
    <n v="4"/>
    <n v="35"/>
    <n v="39"/>
    <s v="30-40"/>
    <s v="R3"/>
    <x v="1"/>
  </r>
  <r>
    <s v="PPN-BS-DD01"/>
    <n v="30"/>
    <x v="3"/>
    <n v="56.55"/>
    <n v="57.15"/>
    <n v="0.60000000000000142"/>
    <n v="0.08"/>
    <n v="13.333333333333302"/>
    <n v="0"/>
    <s v="0%-25%"/>
    <n v="20"/>
    <n v="30.000000000000068"/>
    <s v="0mm-60 mm"/>
    <n v="33.333333333333258"/>
    <n v="6"/>
    <s v="0-10"/>
    <n v="4"/>
    <n v="25"/>
    <n v="30"/>
    <s v="20-30"/>
    <s v="R3"/>
    <x v="0"/>
  </r>
  <r>
    <s v="PPN-BS-DD01"/>
    <n v="30"/>
    <x v="3"/>
    <n v="57.15"/>
    <n v="57.85"/>
    <n v="0.70000000000000284"/>
    <n v="0.47"/>
    <n v="67.142857142856869"/>
    <n v="41.42857142857126"/>
    <s v="25%-50%"/>
    <n v="5"/>
    <n v="140.00000000000057"/>
    <s v="60mm-200 mm"/>
    <n v="7.1428571428571139"/>
    <n v="9"/>
    <s v="0-10"/>
    <n v="4"/>
    <n v="42"/>
    <n v="45"/>
    <s v="40-50"/>
    <s v="R3"/>
    <x v="1"/>
  </r>
  <r>
    <s v="PPN-BS-DD01"/>
    <n v="30"/>
    <x v="3"/>
    <n v="57.85"/>
    <n v="58.45"/>
    <n v="0.60000000000000142"/>
    <n v="0.42000000000000004"/>
    <n v="69.999999999999844"/>
    <n v="0"/>
    <s v="0%-25%"/>
    <n v="10"/>
    <n v="60.000000000000135"/>
    <s v="60mm-200 mm"/>
    <n v="16.666666666666629"/>
    <n v="6"/>
    <s v="0-10"/>
    <n v="4"/>
    <n v="25"/>
    <n v="31"/>
    <s v="30-40"/>
    <s v="R3"/>
    <x v="0"/>
  </r>
  <r>
    <s v="PPN-BS-DD01"/>
    <n v="30"/>
    <x v="2"/>
    <n v="58.45"/>
    <n v="59.3"/>
    <n v="0.84999999999999432"/>
    <n v="0.74"/>
    <n v="87.058823529412336"/>
    <n v="0"/>
    <s v="0%-25%"/>
    <n v="15"/>
    <n v="56.666666666666288"/>
    <s v="0mm-60 mm"/>
    <n v="17.64705882352953"/>
    <n v="2"/>
    <s v="0-10"/>
    <n v="0"/>
    <n v="17"/>
    <n v="23"/>
    <s v="20-30"/>
    <s v="R0"/>
    <x v="0"/>
  </r>
  <r>
    <s v="PPN-BS-DD01"/>
    <n v="30"/>
    <x v="3"/>
    <n v="59.3"/>
    <n v="60.25"/>
    <n v="0.95000000000000284"/>
    <n v="0.54"/>
    <n v="56.842105263157727"/>
    <n v="44.210526315789338"/>
    <s v="25%-50%"/>
    <n v="8"/>
    <n v="118.75000000000036"/>
    <s v="60mm-200 mm"/>
    <n v="8.421052631578922"/>
    <n v="10"/>
    <s v="0-10"/>
    <n v="12"/>
    <n v="46"/>
    <n v="54"/>
    <s v="50-60"/>
    <s v="R5"/>
    <x v="1"/>
  </r>
  <r>
    <s v="PPN-BS-DD01"/>
    <n v="30"/>
    <x v="3"/>
    <n v="60.25"/>
    <n v="61.35"/>
    <n v="1.1000000000000014"/>
    <n v="0.18"/>
    <n v="16.363636363636342"/>
    <n v="9.9999999999999858"/>
    <s v="0%-25%"/>
    <n v="12"/>
    <n v="91.666666666666785"/>
    <s v="60mm-200 mm"/>
    <n v="10.909090909090896"/>
    <n v="9"/>
    <s v="0-10"/>
    <n v="12"/>
    <n v="36"/>
    <n v="45"/>
    <s v="40-50"/>
    <s v="R5"/>
    <x v="1"/>
  </r>
  <r>
    <s v="PPN-BS-DD01"/>
    <n v="30"/>
    <x v="3"/>
    <n v="61.35"/>
    <n v="62.25"/>
    <n v="0.89999999999999858"/>
    <n v="0.54"/>
    <n v="60.000000000000099"/>
    <n v="22.222222222222261"/>
    <s v="0%-25%"/>
    <n v="6"/>
    <n v="149.99999999999977"/>
    <s v="60mm-200 mm"/>
    <n v="6.6666666666666767"/>
    <n v="9"/>
    <s v="0-10"/>
    <n v="12"/>
    <n v="42"/>
    <n v="49"/>
    <s v="40-50"/>
    <s v="R5"/>
    <x v="1"/>
  </r>
  <r>
    <s v="PPN-BS-DD01"/>
    <n v="30"/>
    <x v="3"/>
    <n v="62.25"/>
    <n v="62.9"/>
    <n v="0.64999999999999858"/>
    <n v="0.6"/>
    <n v="92.307692307692506"/>
    <n v="70.76923076923093"/>
    <s v="50%-75%"/>
    <n v="5"/>
    <n v="129.99999999999972"/>
    <s v="60mm-200 mm"/>
    <n v="7.6923076923077085"/>
    <n v="10"/>
    <s v="0-10"/>
    <n v="4"/>
    <n v="50"/>
    <n v="52"/>
    <s v="50-60"/>
    <s v="R3"/>
    <x v="1"/>
  </r>
  <r>
    <s v="PPN-BS-DD01"/>
    <n v="30"/>
    <x v="3"/>
    <n v="62.9"/>
    <n v="63.4"/>
    <n v="0.5"/>
    <n v="0.45"/>
    <n v="90"/>
    <n v="54"/>
    <s v="50%-75%"/>
    <n v="6"/>
    <n v="83.333333333333329"/>
    <s v="60mm-200 mm"/>
    <n v="12"/>
    <n v="10"/>
    <s v="0-10"/>
    <n v="4"/>
    <n v="43"/>
    <n v="47"/>
    <s v="40-50"/>
    <s v="R3"/>
    <x v="1"/>
  </r>
  <r>
    <s v="PPN-BS-DD01"/>
    <n v="30"/>
    <x v="3"/>
    <n v="63.4"/>
    <n v="64.5"/>
    <n v="1.1000000000000014"/>
    <n v="0.3"/>
    <n v="27.272727272727238"/>
    <n v="0"/>
    <s v="0%-25%"/>
    <n v="20"/>
    <n v="55.000000000000071"/>
    <s v="0mm-60 mm"/>
    <n v="18.181818181818159"/>
    <n v="4"/>
    <s v="0-10"/>
    <n v="2"/>
    <n v="21"/>
    <n v="27"/>
    <s v="20-30"/>
    <s v="R2"/>
    <x v="0"/>
  </r>
  <r>
    <s v="PPN-BS-DD01"/>
    <n v="30"/>
    <x v="2"/>
    <n v="64.5"/>
    <n v="65.5"/>
    <n v="1"/>
    <n v="0.89"/>
    <n v="89"/>
    <n v="0"/>
    <s v="0%-25%"/>
    <n v="20"/>
    <n v="50"/>
    <s v="0mm-60 mm"/>
    <n v="20"/>
    <n v="4"/>
    <s v="0-10"/>
    <n v="2"/>
    <n v="21"/>
    <n v="27"/>
    <s v="20-30"/>
    <s v="R2"/>
    <x v="0"/>
  </r>
  <r>
    <s v="PPN-BS-DD01"/>
    <n v="30"/>
    <x v="5"/>
    <n v="65.5"/>
    <n v="66.84"/>
    <n v="1.3400000000000034"/>
    <n v="0.86"/>
    <n v="64.179104477611787"/>
    <n v="0"/>
    <s v="0%-25%"/>
    <n v="20"/>
    <n v="67.000000000000171"/>
    <s v="60mm-200 mm"/>
    <n v="14.92537313432832"/>
    <n v="4"/>
    <s v="0-10"/>
    <n v="2"/>
    <n v="22"/>
    <n v="27"/>
    <s v="20-30"/>
    <s v="R2"/>
    <x v="0"/>
  </r>
  <r>
    <s v="PPN-BS-DD01"/>
    <n v="30"/>
    <x v="5"/>
    <n v="66.84"/>
    <n v="67.34"/>
    <n v="0.5"/>
    <n v="0.45"/>
    <n v="90"/>
    <n v="70"/>
    <s v="50%-75%"/>
    <n v="2"/>
    <n v="250"/>
    <s v="200mm-600 mm"/>
    <n v="4"/>
    <n v="4"/>
    <s v="0-10"/>
    <n v="2"/>
    <n v="44"/>
    <n v="45"/>
    <s v="40-50"/>
    <s v="R2"/>
    <x v="0"/>
  </r>
  <r>
    <s v="PPN-BS-DD01"/>
    <n v="20"/>
    <x v="5"/>
    <n v="67.34"/>
    <n v="68.040000000000006"/>
    <n v="0.70000000000000284"/>
    <n v="0.39"/>
    <n v="55.714285714285495"/>
    <n v="14.28571428571423"/>
    <s v="0%-25%"/>
    <n v="8"/>
    <n v="87.500000000000355"/>
    <s v="60mm-200 mm"/>
    <n v="11.428571428571383"/>
    <n v="5"/>
    <s v="0-10"/>
    <n v="1"/>
    <n v="26"/>
    <n v="31"/>
    <s v="30-40"/>
    <s v="R1"/>
    <x v="1"/>
  </r>
  <r>
    <s v="PPN-BS-DD01"/>
    <n v="20"/>
    <x v="5"/>
    <n v="68.040000000000006"/>
    <n v="68.34"/>
    <n v="0.29999999999999716"/>
    <n v="0.3"/>
    <n v="100.00000000000094"/>
    <n v="0"/>
    <s v="0%-25%"/>
    <n v="20"/>
    <n v="14.999999999999858"/>
    <s v="0mm-60 mm"/>
    <n v="66.666666666667297"/>
    <n v="6"/>
    <s v="0-10"/>
    <n v="0"/>
    <n v="21"/>
    <n v="25"/>
    <s v="20-30"/>
    <s v="R0"/>
    <x v="1"/>
  </r>
  <r>
    <s v="PPN-BS-DD01"/>
    <n v="20"/>
    <x v="5"/>
    <n v="68.34"/>
    <n v="70.239999999999995"/>
    <n v="1.8999999999999915"/>
    <n v="1.24"/>
    <n v="65.263157894737134"/>
    <n v="5.7894736842105523"/>
    <s v="0%-25%"/>
    <n v="16"/>
    <n v="118.74999999999946"/>
    <s v="60mm-200 mm"/>
    <n v="8.421052631578986"/>
    <n v="9"/>
    <s v="0-10"/>
    <n v="2"/>
    <n v="32"/>
    <n v="35"/>
    <s v="30-40"/>
    <s v="R2"/>
    <x v="1"/>
  </r>
  <r>
    <s v="PPN-BS-DD01"/>
    <n v="20"/>
    <x v="5"/>
    <n v="70.239999999999995"/>
    <n v="71.34"/>
    <n v="1.1000000000000085"/>
    <n v="0.81"/>
    <n v="73.636363636363072"/>
    <n v="0"/>
    <s v="0%-25%"/>
    <n v="20"/>
    <n v="55.000000000000433"/>
    <s v="0mm-60 mm"/>
    <n v="18.181818181818038"/>
    <n v="9"/>
    <s v="0-10"/>
    <n v="2"/>
    <n v="27"/>
    <n v="32"/>
    <s v="30-40"/>
    <s v="R2"/>
    <x v="1"/>
  </r>
  <r>
    <s v="PPN-BS-DD01"/>
    <n v="20"/>
    <x v="4"/>
    <n v="71.34"/>
    <n v="71.94"/>
    <n v="0.59999999999999432"/>
    <n v="0.3"/>
    <n v="50.000000000000469"/>
    <n v="20.000000000000188"/>
    <s v="0%-25%"/>
    <n v="5"/>
    <n v="119.99999999999886"/>
    <s v="60mm-200 mm"/>
    <n v="8.3333333333334121"/>
    <n v="9"/>
    <s v="0-10"/>
    <n v="2"/>
    <n v="35"/>
    <n v="38"/>
    <s v="30-40"/>
    <s v="R2"/>
    <x v="1"/>
  </r>
  <r>
    <s v="PPN-BS-DD01"/>
    <n v="10"/>
    <x v="4"/>
    <n v="71.94"/>
    <n v="72.790000000000006"/>
    <n v="0.85000000000000853"/>
    <n v="0.49"/>
    <n v="57.64705882352883"/>
    <n v="17.647058823529235"/>
    <s v="0%-25%"/>
    <n v="11"/>
    <n v="77.272727272728048"/>
    <s v="60mm-200 mm"/>
    <n v="12.941176470588106"/>
    <n v="11"/>
    <s v="10-20"/>
    <n v="2"/>
    <n v="34"/>
    <n v="39"/>
    <s v="30-40"/>
    <s v="R2"/>
    <x v="1"/>
  </r>
  <r>
    <s v="PPN-BS-DD01"/>
    <n v="10"/>
    <x v="4"/>
    <n v="72.790000000000006"/>
    <n v="73.39"/>
    <n v="0.59999999999999432"/>
    <n v="0.39"/>
    <n v="65.000000000000611"/>
    <n v="0"/>
    <s v="0%-25%"/>
    <n v="20"/>
    <n v="29.999999999999716"/>
    <s v="0mm-60 mm"/>
    <n v="33.333333333333648"/>
    <n v="2"/>
    <s v="0-10"/>
    <n v="0"/>
    <n v="17"/>
    <n v="22"/>
    <s v="20-30"/>
    <s v="R0"/>
    <x v="0"/>
  </r>
  <r>
    <s v="PPN-BS-DD01"/>
    <n v="10"/>
    <x v="4"/>
    <n v="73.39"/>
    <n v="74.89"/>
    <n v="1.5"/>
    <n v="1.01"/>
    <n v="67.333333333333329"/>
    <n v="52.666666666666671"/>
    <s v="50%-75%"/>
    <n v="8"/>
    <n v="187.5"/>
    <s v="60mm-200 mm"/>
    <n v="5.333333333333333"/>
    <n v="14"/>
    <s v="10-20"/>
    <n v="7"/>
    <n v="55"/>
    <n v="56"/>
    <s v="50-60"/>
    <s v="R4"/>
    <x v="2"/>
  </r>
  <r>
    <s v="PPN-BS-DD01"/>
    <n v="10"/>
    <x v="4"/>
    <n v="74.89"/>
    <n v="75.84"/>
    <n v="0.95000000000000284"/>
    <n v="0.54"/>
    <n v="56.842105263157727"/>
    <n v="42.105263157894612"/>
    <s v="25%-50%"/>
    <n v="5"/>
    <n v="190.00000000000057"/>
    <s v="60mm-200 mm"/>
    <n v="5.2631578947368265"/>
    <n v="14"/>
    <s v="10-20"/>
    <n v="7"/>
    <n v="53"/>
    <n v="54"/>
    <s v="50-60"/>
    <s v="R4"/>
    <x v="2"/>
  </r>
  <r>
    <s v="PPN-BS-DD01"/>
    <n v="10"/>
    <x v="4"/>
    <n v="75.84"/>
    <n v="77.39"/>
    <n v="1.5499999999999972"/>
    <n v="1.28"/>
    <n v="82.580645161290477"/>
    <n v="60.64516129032269"/>
    <s v="50%-75%"/>
    <n v="7"/>
    <n v="221.42857142857105"/>
    <s v="200mm-600 mm"/>
    <n v="4.5161290322580721"/>
    <n v="14"/>
    <s v="10-20"/>
    <n v="7"/>
    <n v="58"/>
    <n v="58"/>
    <s v="50-60"/>
    <s v="R4"/>
    <x v="2"/>
  </r>
  <r>
    <s v="PPN-BS-DD01"/>
    <n v="10"/>
    <x v="4"/>
    <n v="77.39"/>
    <n v="78.62"/>
    <n v="1.230000000000004"/>
    <n v="1.19"/>
    <n v="96.747967479674486"/>
    <n v="81.300813008129808"/>
    <s v="75%-90%"/>
    <n v="4"/>
    <n v="307.50000000000102"/>
    <s v="200mm-600 mm"/>
    <n v="3.2520325203251921"/>
    <n v="14"/>
    <s v="10-20"/>
    <n v="7"/>
    <n v="64"/>
    <n v="64"/>
    <s v="60-70"/>
    <s v="R4"/>
    <x v="2"/>
  </r>
  <r>
    <s v="PPN-BS-DD01"/>
    <n v="10"/>
    <x v="4"/>
    <n v="78.62"/>
    <n v="80.510000000000005"/>
    <n v="1.8900000000000006"/>
    <n v="1.7"/>
    <n v="89.947089947089921"/>
    <n v="89.947089947089921"/>
    <s v="75%-90%"/>
    <n v="4"/>
    <n v="472.50000000000011"/>
    <s v="200mm-600 mm"/>
    <n v="2.1164021164021158"/>
    <n v="14"/>
    <s v="10-20"/>
    <n v="7"/>
    <n v="68"/>
    <n v="66"/>
    <s v="60-70"/>
    <s v="R4"/>
    <x v="2"/>
  </r>
  <r>
    <s v="PPN-BS-DD02"/>
    <n v="60"/>
    <x v="0"/>
    <n v="0"/>
    <n v="0.75"/>
    <n v="0.75"/>
    <n v="0.57999999999999996"/>
    <n v="77.333333333333329"/>
    <n v="0"/>
    <s v="0%-25%"/>
    <n v="20"/>
    <n v="37.5"/>
    <s v="0mm-60 mm"/>
    <n v="26.666666666666668"/>
    <n v="2"/>
    <s v="0-10"/>
    <n v="0"/>
    <n v="17"/>
    <n v="22"/>
    <s v="20-30"/>
    <s v="R0"/>
    <x v="0"/>
  </r>
  <r>
    <s v="PPN-BS-DD02"/>
    <n v="60"/>
    <x v="0"/>
    <n v="0.75"/>
    <n v="1.5"/>
    <n v="0.75"/>
    <n v="0.52"/>
    <n v="69.333333333333343"/>
    <n v="0"/>
    <s v="0%-25%"/>
    <n v="20"/>
    <n v="37.5"/>
    <s v="0mm-60 mm"/>
    <n v="26.666666666666668"/>
    <n v="2"/>
    <s v="0-10"/>
    <n v="0"/>
    <n v="17"/>
    <n v="22"/>
    <s v="20-30"/>
    <s v="R0"/>
    <x v="0"/>
  </r>
  <r>
    <s v="PPN-BS-DD02"/>
    <n v="60"/>
    <x v="0"/>
    <n v="1.5"/>
    <n v="2.25"/>
    <n v="0.75"/>
    <n v="0.54"/>
    <n v="72.000000000000014"/>
    <n v="0"/>
    <s v="0%-25%"/>
    <n v="20"/>
    <n v="37.5"/>
    <s v="0mm-60 mm"/>
    <n v="26.666666666666668"/>
    <n v="2"/>
    <s v="0-10"/>
    <n v="0"/>
    <n v="17"/>
    <n v="22"/>
    <s v="20-30"/>
    <s v="R0"/>
    <x v="0"/>
  </r>
  <r>
    <s v="PPN-BS-DD02"/>
    <n v="60"/>
    <x v="0"/>
    <n v="2.25"/>
    <n v="3.25"/>
    <n v="1"/>
    <n v="0.67"/>
    <n v="67"/>
    <n v="0"/>
    <s v="0%-25%"/>
    <n v="20"/>
    <n v="50"/>
    <s v="0mm-60 mm"/>
    <n v="20"/>
    <n v="2"/>
    <s v="0-10"/>
    <n v="0"/>
    <n v="17"/>
    <n v="23"/>
    <s v="20-30"/>
    <s v="R0"/>
    <x v="0"/>
  </r>
  <r>
    <s v="PPN-BS-DD02"/>
    <n v="40"/>
    <x v="0"/>
    <n v="3.25"/>
    <n v="4.3499999999999996"/>
    <n v="1.0999999999999996"/>
    <n v="0.75"/>
    <n v="68.181818181818201"/>
    <n v="30.000000000000011"/>
    <s v="25%-50%"/>
    <n v="10"/>
    <n v="109.99999999999996"/>
    <s v="60mm-200 mm"/>
    <n v="9.0909090909090935"/>
    <n v="11"/>
    <s v="10-20"/>
    <n v="7"/>
    <n v="44"/>
    <n v="46"/>
    <s v="40-50"/>
    <s v="R4"/>
    <x v="1"/>
  </r>
  <r>
    <s v="PPN-BS-DD02"/>
    <n v="40"/>
    <x v="1"/>
    <n v="4.3499999999999996"/>
    <n v="4.95"/>
    <n v="0.60000000000000053"/>
    <n v="0.36"/>
    <n v="59.999999999999943"/>
    <n v="46.666666666666629"/>
    <s v="25%-50%"/>
    <n v="9"/>
    <n v="66.666666666666728"/>
    <s v="60mm-200 mm"/>
    <n v="14.999999999999984"/>
    <n v="11"/>
    <s v="10-20"/>
    <n v="12"/>
    <n v="45"/>
    <n v="54"/>
    <s v="50-60"/>
    <s v="R5"/>
    <x v="1"/>
  </r>
  <r>
    <s v="PPN-BS-DD02"/>
    <n v="40"/>
    <x v="1"/>
    <n v="4.95"/>
    <n v="5.75"/>
    <n v="0.79999999999999982"/>
    <n v="0.45"/>
    <n v="56.250000000000014"/>
    <n v="26.250000000000007"/>
    <s v="25%-50%"/>
    <n v="9"/>
    <n v="88.888888888888857"/>
    <s v="60mm-200 mm"/>
    <n v="11.250000000000005"/>
    <n v="11"/>
    <s v="10-20"/>
    <n v="12"/>
    <n v="42"/>
    <n v="51"/>
    <s v="50-60"/>
    <s v="R5"/>
    <x v="1"/>
  </r>
  <r>
    <s v="PPN-BS-DD02"/>
    <n v="40"/>
    <x v="1"/>
    <n v="5.75"/>
    <n v="6.65"/>
    <n v="0.90000000000000036"/>
    <n v="0.55000000000000004"/>
    <n v="61.111111111111093"/>
    <n v="46.666666666666643"/>
    <s v="25%-50%"/>
    <n v="9"/>
    <n v="100.00000000000004"/>
    <s v="60mm-200 mm"/>
    <n v="9.9999999999999947"/>
    <n v="11"/>
    <s v="10-20"/>
    <n v="12"/>
    <n v="47"/>
    <n v="55"/>
    <s v="50-60"/>
    <s v="R5"/>
    <x v="1"/>
  </r>
  <r>
    <s v="PPN-BS-DD02"/>
    <n v="40"/>
    <x v="1"/>
    <n v="6.65"/>
    <n v="7.28"/>
    <n v="0.62999999999999989"/>
    <n v="0.52"/>
    <n v="82.539682539682559"/>
    <n v="63.492063492063508"/>
    <s v="50%-75%"/>
    <n v="4"/>
    <n v="157.49999999999997"/>
    <s v="60mm-200 mm"/>
    <n v="6.3492063492063506"/>
    <n v="11"/>
    <s v="10-20"/>
    <n v="12"/>
    <n v="53"/>
    <n v="59"/>
    <s v="50-60"/>
    <s v="R5"/>
    <x v="1"/>
  </r>
  <r>
    <s v="PPN-BS-DD02"/>
    <n v="40"/>
    <x v="1"/>
    <n v="7.28"/>
    <n v="7.66"/>
    <n v="0.37999999999999989"/>
    <n v="0.28000000000000003"/>
    <n v="73.684210526315823"/>
    <n v="68.421052631578974"/>
    <s v="50%-75%"/>
    <n v="2"/>
    <n v="189.99999999999994"/>
    <s v="60mm-200 mm"/>
    <n v="5.2631578947368434"/>
    <n v="11"/>
    <s v="10-20"/>
    <n v="12"/>
    <n v="55"/>
    <n v="61"/>
    <s v="60-70"/>
    <s v="R5"/>
    <x v="1"/>
  </r>
  <r>
    <s v="PPN-BS-DD02"/>
    <n v="40"/>
    <x v="1"/>
    <n v="7.66"/>
    <n v="8.56"/>
    <n v="0.90000000000000036"/>
    <n v="0.41"/>
    <n v="45.555555555555536"/>
    <n v="16.666666666666661"/>
    <s v="0%-25%"/>
    <n v="10"/>
    <n v="90.000000000000028"/>
    <s v="60mm-200 mm"/>
    <n v="11.111111111111109"/>
    <n v="11"/>
    <s v="10-20"/>
    <n v="12"/>
    <n v="41"/>
    <n v="49"/>
    <s v="40-50"/>
    <s v="R5"/>
    <x v="1"/>
  </r>
  <r>
    <s v="PPN-BS-DD02"/>
    <n v="40"/>
    <x v="1"/>
    <n v="8.56"/>
    <n v="9.4600000000000009"/>
    <n v="0.90000000000000036"/>
    <n v="0.57999999999999996"/>
    <n v="64.444444444444414"/>
    <n v="56.666666666666643"/>
    <s v="50%-75%"/>
    <n v="9"/>
    <n v="100.00000000000004"/>
    <s v="60mm-200 mm"/>
    <n v="9.9999999999999947"/>
    <n v="11"/>
    <s v="10-20"/>
    <n v="12"/>
    <n v="49"/>
    <n v="57"/>
    <s v="50-60"/>
    <s v="R5"/>
    <x v="1"/>
  </r>
  <r>
    <s v="PPN-BS-DD02"/>
    <n v="50"/>
    <x v="1"/>
    <n v="9.4600000000000009"/>
    <n v="9.86"/>
    <n v="0.39999999999999858"/>
    <n v="0.2"/>
    <n v="50.000000000000178"/>
    <n v="27.500000000000096"/>
    <s v="25%-50%"/>
    <n v="5"/>
    <n v="79.999999999999716"/>
    <s v="60mm-200 mm"/>
    <n v="12.500000000000044"/>
    <n v="11"/>
    <s v="10-20"/>
    <n v="12"/>
    <n v="42"/>
    <n v="51"/>
    <s v="50-60"/>
    <s v="R5"/>
    <x v="1"/>
  </r>
  <r>
    <s v="PPN-BS-DD02"/>
    <n v="50"/>
    <x v="1"/>
    <n v="9.86"/>
    <n v="10.46"/>
    <n v="0.60000000000000142"/>
    <n v="0.41"/>
    <n v="68.333333333333172"/>
    <n v="0"/>
    <s v="0%-25%"/>
    <n v="6"/>
    <n v="100.00000000000023"/>
    <s v="60mm-200 mm"/>
    <n v="9.9999999999999769"/>
    <n v="11"/>
    <s v="10-20"/>
    <n v="12"/>
    <n v="37"/>
    <n v="45"/>
    <s v="40-50"/>
    <s v="R5"/>
    <x v="1"/>
  </r>
  <r>
    <s v="PPN-BS-DD02"/>
    <n v="50"/>
    <x v="1"/>
    <n v="10.46"/>
    <n v="11.36"/>
    <n v="0.89999999999999858"/>
    <n v="0.64"/>
    <n v="71.111111111111228"/>
    <n v="57.777777777777871"/>
    <s v="50%-75%"/>
    <n v="7"/>
    <n v="128.57142857142838"/>
    <s v="60mm-200 mm"/>
    <n v="7.7777777777777883"/>
    <n v="11"/>
    <s v="10-20"/>
    <n v="12"/>
    <n v="51"/>
    <n v="58"/>
    <s v="50-60"/>
    <s v="R5"/>
    <x v="1"/>
  </r>
  <r>
    <s v="PPN-BS-DD02"/>
    <n v="50"/>
    <x v="1"/>
    <n v="11.36"/>
    <n v="13.06"/>
    <n v="1.7000000000000011"/>
    <n v="1.21"/>
    <n v="71.176470588235247"/>
    <n v="43.529411764705856"/>
    <s v="25%-50%"/>
    <n v="10"/>
    <n v="170.00000000000011"/>
    <s v="60mm-200 mm"/>
    <n v="5.8823529411764666"/>
    <n v="11"/>
    <s v="10-20"/>
    <n v="12"/>
    <n v="49"/>
    <n v="56"/>
    <s v="50-60"/>
    <s v="R5"/>
    <x v="1"/>
  </r>
  <r>
    <s v="PPN-BS-DD02"/>
    <n v="50"/>
    <x v="1"/>
    <n v="13.06"/>
    <n v="13.76"/>
    <n v="0.69999999999999929"/>
    <n v="0.49"/>
    <n v="70.000000000000071"/>
    <n v="17.14285714285716"/>
    <s v="0%-25%"/>
    <n v="10"/>
    <n v="69.999999999999929"/>
    <s v="60mm-200 mm"/>
    <n v="14.285714285714301"/>
    <n v="11"/>
    <s v="10-20"/>
    <n v="12"/>
    <n v="39"/>
    <n v="48"/>
    <s v="40-50"/>
    <s v="R5"/>
    <x v="1"/>
  </r>
  <r>
    <s v="PPN-BS-DD02"/>
    <n v="50"/>
    <x v="2"/>
    <n v="13.76"/>
    <n v="14.6"/>
    <n v="0.83999999999999986"/>
    <n v="0.56000000000000005"/>
    <n v="66.666666666666686"/>
    <n v="22.61904761904762"/>
    <s v="0%-25%"/>
    <n v="10"/>
    <n v="83.999999999999986"/>
    <s v="60mm-200 mm"/>
    <n v="11.904761904761907"/>
    <n v="6"/>
    <s v="0-10"/>
    <n v="2"/>
    <n v="30"/>
    <n v="35"/>
    <s v="30-40"/>
    <s v="R2"/>
    <x v="1"/>
  </r>
  <r>
    <s v="PPN-BS-DD02"/>
    <n v="50"/>
    <x v="2"/>
    <n v="14.6"/>
    <n v="15.35"/>
    <n v="0.75"/>
    <n v="0.5"/>
    <n v="66.666666666666657"/>
    <n v="0"/>
    <s v="0%-25%"/>
    <n v="9"/>
    <n v="83.333333333333329"/>
    <s v="60mm-200 mm"/>
    <n v="12"/>
    <n v="6"/>
    <s v="0-10"/>
    <n v="2"/>
    <n v="25"/>
    <n v="30"/>
    <s v="20-30"/>
    <s v="R2"/>
    <x v="1"/>
  </r>
  <r>
    <s v="PPN-BS-DD02"/>
    <n v="50"/>
    <x v="2"/>
    <n v="15.35"/>
    <n v="16.57"/>
    <n v="1.2200000000000006"/>
    <n v="1.1100000000000001"/>
    <n v="90.983606557377001"/>
    <n v="0"/>
    <s v="0%-25%"/>
    <n v="20"/>
    <n v="61.000000000000036"/>
    <s v="60mm-200 mm"/>
    <n v="16.393442622950811"/>
    <n v="4"/>
    <s v="0-10"/>
    <n v="2"/>
    <n v="21"/>
    <n v="27"/>
    <s v="20-30"/>
    <s v="R2"/>
    <x v="0"/>
  </r>
  <r>
    <s v="PPN-BS-DD02"/>
    <n v="50"/>
    <x v="2"/>
    <n v="16.57"/>
    <n v="18.489999999999998"/>
    <n v="1.9199999999999982"/>
    <n v="1.21"/>
    <n v="63.020833333333393"/>
    <n v="26.041666666666689"/>
    <s v="25%-50%"/>
    <n v="15"/>
    <n v="127.99999999999987"/>
    <s v="60mm-200 mm"/>
    <n v="7.812500000000008"/>
    <n v="6"/>
    <s v="0-10"/>
    <n v="1"/>
    <n v="33"/>
    <n v="36"/>
    <s v="30-40"/>
    <s v="R1"/>
    <x v="1"/>
  </r>
  <r>
    <s v="PPN-BS-DD02"/>
    <n v="50"/>
    <x v="2"/>
    <n v="18.489999999999998"/>
    <n v="19.670000000000002"/>
    <n v="1.1800000000000033"/>
    <n v="0.81"/>
    <n v="68.644067796609988"/>
    <n v="23.728813559321971"/>
    <s v="0%-25%"/>
    <n v="15"/>
    <n v="78.666666666666885"/>
    <s v="60mm-200 mm"/>
    <n v="12.711864406779625"/>
    <n v="6"/>
    <s v="0-10"/>
    <n v="1"/>
    <n v="29"/>
    <n v="34"/>
    <s v="30-40"/>
    <s v="R1"/>
    <x v="1"/>
  </r>
  <r>
    <s v="PPN-BS-DD02"/>
    <n v="50"/>
    <x v="2"/>
    <n v="19.670000000000002"/>
    <n v="21.17"/>
    <n v="1.5"/>
    <n v="1.08"/>
    <n v="72.000000000000014"/>
    <n v="0"/>
    <s v="0%-25%"/>
    <n v="20"/>
    <n v="75"/>
    <s v="60mm-200 mm"/>
    <n v="13.333333333333334"/>
    <n v="4"/>
    <s v="0-10"/>
    <n v="1"/>
    <n v="21"/>
    <n v="27"/>
    <s v="20-30"/>
    <s v="R1"/>
    <x v="0"/>
  </r>
  <r>
    <s v="PPN-BS-DD02"/>
    <n v="50"/>
    <x v="2"/>
    <n v="21.17"/>
    <n v="22.97"/>
    <n v="1.7999999999999972"/>
    <n v="1.45"/>
    <n v="80.555555555555685"/>
    <n v="27.222222222222264"/>
    <s v="25%-50%"/>
    <n v="11"/>
    <n v="163.6363636363634"/>
    <s v="60mm-200 mm"/>
    <n v="6.1111111111111205"/>
    <n v="6"/>
    <s v="0-10"/>
    <n v="1"/>
    <n v="34"/>
    <n v="37"/>
    <s v="30-40"/>
    <s v="R1"/>
    <x v="1"/>
  </r>
  <r>
    <s v="PPN-BS-DD02"/>
    <n v="50"/>
    <x v="2"/>
    <n v="22.97"/>
    <n v="23.97"/>
    <n v="1"/>
    <n v="0.79"/>
    <n v="79"/>
    <n v="0"/>
    <s v="0%-25%"/>
    <n v="20"/>
    <n v="50"/>
    <s v="0mm-60 mm"/>
    <n v="20"/>
    <n v="4"/>
    <s v="0-10"/>
    <n v="1"/>
    <n v="20"/>
    <n v="26"/>
    <s v="20-30"/>
    <s v="R1"/>
    <x v="0"/>
  </r>
  <r>
    <s v="PPN-BS-DD02"/>
    <n v="40"/>
    <x v="2"/>
    <n v="23.97"/>
    <n v="25.9"/>
    <n v="1.9299999999999997"/>
    <n v="1.79"/>
    <n v="92.746113989637323"/>
    <n v="47.150259067357517"/>
    <s v="25%-50%"/>
    <n v="12"/>
    <n v="160.83333333333331"/>
    <s v="60mm-200 mm"/>
    <n v="6.2176165803108807"/>
    <n v="5"/>
    <s v="0-10"/>
    <n v="1"/>
    <n v="37"/>
    <n v="39"/>
    <s v="30-40"/>
    <s v="R1"/>
    <x v="1"/>
  </r>
  <r>
    <s v="PPN-BS-DD02"/>
    <n v="40"/>
    <x v="2"/>
    <n v="25.77"/>
    <n v="26.07"/>
    <n v="0.30000000000000071"/>
    <n v="0.2"/>
    <n v="66.666666666666501"/>
    <n v="0"/>
    <s v="0%-25%"/>
    <n v="20"/>
    <n v="15.000000000000034"/>
    <s v="0mm-60 mm"/>
    <n v="66.666666666666515"/>
    <n v="2"/>
    <s v="0-10"/>
    <n v="1"/>
    <n v="18"/>
    <n v="22"/>
    <s v="20-30"/>
    <s v="R1"/>
    <x v="0"/>
  </r>
  <r>
    <s v="PPN-BS-DD02"/>
    <n v="40"/>
    <x v="2"/>
    <n v="26.07"/>
    <n v="26.77"/>
    <n v="0.69999999999999929"/>
    <n v="0.7"/>
    <n v="100.00000000000009"/>
    <n v="0"/>
    <s v="0%-25%"/>
    <n v="20"/>
    <n v="34.999999999999964"/>
    <s v="0mm-60 mm"/>
    <n v="28.571428571428601"/>
    <n v="2"/>
    <s v="0-10"/>
    <n v="1"/>
    <n v="18"/>
    <n v="23"/>
    <s v="20-30"/>
    <s v="R1"/>
    <x v="0"/>
  </r>
  <r>
    <s v="PPN-BS-DD02"/>
    <n v="40"/>
    <x v="2"/>
    <n v="26.77"/>
    <n v="27.97"/>
    <n v="1.1999999999999993"/>
    <n v="1.1200000000000001"/>
    <n v="93.3333333333334"/>
    <n v="0"/>
    <s v="0%-25%"/>
    <n v="20"/>
    <n v="59.999999999999964"/>
    <s v="0mm-60 mm"/>
    <n v="16.666666666666679"/>
    <n v="6"/>
    <s v="0-10"/>
    <n v="1"/>
    <n v="23"/>
    <n v="28"/>
    <s v="20-30"/>
    <s v="R1"/>
    <x v="1"/>
  </r>
  <r>
    <s v="PPN-BS-DD02"/>
    <n v="40"/>
    <x v="2"/>
    <n v="27.97"/>
    <n v="29.12"/>
    <n v="1.1500000000000021"/>
    <n v="1.02"/>
    <n v="88.695652173912876"/>
    <n v="18.260869565217359"/>
    <s v="0%-25%"/>
    <n v="19"/>
    <n v="60.526315789473792"/>
    <s v="60mm-200 mm"/>
    <n v="16.521739130434753"/>
    <n v="5"/>
    <s v="0-10"/>
    <n v="1"/>
    <n v="26"/>
    <n v="31"/>
    <s v="30-40"/>
    <s v="R1"/>
    <x v="1"/>
  </r>
  <r>
    <s v="PPN-BS-DD02"/>
    <n v="40"/>
    <x v="2"/>
    <n v="29.12"/>
    <n v="31.12"/>
    <n v="2"/>
    <n v="1.78"/>
    <n v="89"/>
    <n v="36"/>
    <s v="25%-50%"/>
    <n v="14"/>
    <n v="142.85714285714286"/>
    <s v="60mm-200 mm"/>
    <n v="7"/>
    <n v="5"/>
    <s v="0-10"/>
    <n v="1"/>
    <n v="35"/>
    <n v="37"/>
    <s v="30-40"/>
    <s v="R1"/>
    <x v="1"/>
  </r>
  <r>
    <s v="PPN-BS-DD02"/>
    <n v="40"/>
    <x v="2"/>
    <n v="31.12"/>
    <n v="33.72"/>
    <n v="2.5999999999999979"/>
    <n v="1.2"/>
    <n v="46.153846153846189"/>
    <n v="10.769230769230779"/>
    <s v="0%-25%"/>
    <n v="18"/>
    <n v="144.44444444444431"/>
    <s v="60mm-200 mm"/>
    <n v="6.9230769230769287"/>
    <n v="5"/>
    <s v="0-10"/>
    <n v="1"/>
    <n v="29"/>
    <n v="31"/>
    <s v="30-40"/>
    <s v="R1"/>
    <x v="1"/>
  </r>
  <r>
    <s v="PPN-BS-DD02"/>
    <n v="40"/>
    <x v="2"/>
    <n v="33.72"/>
    <n v="34.76"/>
    <n v="1.0399999999999991"/>
    <n v="1"/>
    <n v="96.153846153846231"/>
    <n v="34.615384615384642"/>
    <s v="25%-50%"/>
    <n v="20"/>
    <n v="51.999999999999957"/>
    <s v="0mm-60 mm"/>
    <n v="19.230769230769248"/>
    <n v="4"/>
    <s v="0-10"/>
    <n v="1"/>
    <n v="27"/>
    <n v="33"/>
    <s v="30-40"/>
    <s v="R1"/>
    <x v="1"/>
  </r>
  <r>
    <s v="PPN-BS-DD02"/>
    <n v="40"/>
    <x v="2"/>
    <n v="34.76"/>
    <n v="35.32"/>
    <n v="0.56000000000000227"/>
    <n v="0.44"/>
    <n v="78.571428571428243"/>
    <n v="23.214285714285619"/>
    <s v="0%-25%"/>
    <n v="7"/>
    <n v="80.000000000000327"/>
    <s v="60mm-200 mm"/>
    <n v="12.49999999999995"/>
    <n v="4"/>
    <s v="0-10"/>
    <n v="1"/>
    <n v="28"/>
    <n v="32"/>
    <s v="30-40"/>
    <s v="R1"/>
    <x v="1"/>
  </r>
  <r>
    <s v="PPN-BS-DD02"/>
    <n v="30"/>
    <x v="1"/>
    <n v="35.32"/>
    <n v="35.92"/>
    <n v="0.60000000000000142"/>
    <n v="0.43"/>
    <n v="71.666666666666501"/>
    <n v="0"/>
    <s v="0%-25%"/>
    <n v="20"/>
    <n v="30.000000000000068"/>
    <s v="0mm-60 mm"/>
    <n v="33.333333333333258"/>
    <n v="5"/>
    <s v="0-10"/>
    <n v="1"/>
    <n v="21"/>
    <n v="26"/>
    <s v="20-30"/>
    <s v="R1"/>
    <x v="1"/>
  </r>
  <r>
    <s v="PPN-BS-DD02"/>
    <n v="30"/>
    <x v="1"/>
    <n v="35.92"/>
    <n v="36.270000000000003"/>
    <n v="0.35000000000000142"/>
    <n v="0.27"/>
    <n v="77.14285714285684"/>
    <n v="0"/>
    <s v="0%-25%"/>
    <n v="20"/>
    <n v="17.500000000000071"/>
    <s v="0mm-60 mm"/>
    <n v="57.142857142856911"/>
    <n v="4"/>
    <s v="0-10"/>
    <n v="2"/>
    <n v="22"/>
    <n v="25"/>
    <s v="20-30"/>
    <s v="R2"/>
    <x v="1"/>
  </r>
  <r>
    <s v="PPN-BS-DD02"/>
    <n v="30"/>
    <x v="1"/>
    <n v="36.270000000000003"/>
    <n v="37.020000000000003"/>
    <n v="0.75"/>
    <n v="0.74"/>
    <n v="98.666666666666671"/>
    <n v="33.333333333333329"/>
    <s v="25%-50%"/>
    <n v="11"/>
    <n v="68.181818181818187"/>
    <s v="60mm-200 mm"/>
    <n v="14.666666666666664"/>
    <n v="9"/>
    <s v="0-10"/>
    <n v="2"/>
    <n v="35"/>
    <n v="39"/>
    <s v="30-40"/>
    <s v="R2"/>
    <x v="1"/>
  </r>
  <r>
    <s v="PPN-BS-DD02"/>
    <n v="30"/>
    <x v="1"/>
    <n v="37.020000000000003"/>
    <n v="37.92"/>
    <n v="0.89999999999999858"/>
    <n v="0.55000000000000004"/>
    <n v="61.111111111111214"/>
    <n v="0"/>
    <s v="0%-25%"/>
    <n v="15"/>
    <n v="59.999999999999908"/>
    <s v="0mm-60 mm"/>
    <n v="16.666666666666693"/>
    <n v="5"/>
    <s v="0-10"/>
    <n v="2"/>
    <n v="22"/>
    <n v="28"/>
    <s v="20-30"/>
    <s v="R2"/>
    <x v="1"/>
  </r>
  <r>
    <s v="PPN-BS-DD02"/>
    <n v="30"/>
    <x v="1"/>
    <n v="37.92"/>
    <n v="38.82"/>
    <n v="0.89999999999999858"/>
    <n v="0.52"/>
    <n v="57.777777777777871"/>
    <n v="0"/>
    <s v="0%-25%"/>
    <n v="20"/>
    <n v="44.999999999999929"/>
    <s v="0mm-60 mm"/>
    <n v="22.222222222222257"/>
    <n v="5"/>
    <s v="0-10"/>
    <n v="2"/>
    <n v="22"/>
    <n v="28"/>
    <s v="20-30"/>
    <s v="R2"/>
    <x v="1"/>
  </r>
  <r>
    <s v="PPN-BS-DD02"/>
    <n v="30"/>
    <x v="1"/>
    <n v="38.82"/>
    <n v="39.619999999999997"/>
    <n v="0.79999999999999716"/>
    <n v="0.56000000000000005"/>
    <n v="70.000000000000256"/>
    <n v="0"/>
    <s v="0%-25%"/>
    <n v="20"/>
    <n v="39.999999999999858"/>
    <s v="0mm-60 mm"/>
    <n v="25.000000000000089"/>
    <n v="5"/>
    <s v="0-10"/>
    <n v="2"/>
    <n v="22"/>
    <n v="27"/>
    <s v="20-30"/>
    <s v="R2"/>
    <x v="1"/>
  </r>
  <r>
    <s v="PPN-BS-DD02"/>
    <n v="50"/>
    <x v="2"/>
    <n v="39.619999999999997"/>
    <n v="40.270000000000003"/>
    <n v="0.65000000000000568"/>
    <n v="0.38"/>
    <n v="58.461538461537955"/>
    <n v="0"/>
    <s v="0%-25%"/>
    <n v="20"/>
    <n v="32.500000000000284"/>
    <s v="0mm-60 mm"/>
    <n v="30.7692307692305"/>
    <n v="9"/>
    <s v="0-10"/>
    <n v="2"/>
    <n v="27"/>
    <n v="31"/>
    <s v="30-40"/>
    <s v="R2"/>
    <x v="1"/>
  </r>
  <r>
    <s v="PPN-BS-DD02"/>
    <n v="30"/>
    <x v="2"/>
    <n v="40.270000000000003"/>
    <n v="40.97"/>
    <n v="0.69999999999999574"/>
    <n v="0.2"/>
    <n v="28.571428571428747"/>
    <n v="17.142857142857245"/>
    <s v="0%-25%"/>
    <n v="7"/>
    <n v="99.999999999999389"/>
    <s v="60mm-200 mm"/>
    <n v="10.00000000000006"/>
    <n v="5"/>
    <s v="0-10"/>
    <n v="2"/>
    <n v="29"/>
    <n v="33"/>
    <s v="30-40"/>
    <s v="R2"/>
    <x v="1"/>
  </r>
  <r>
    <s v="PPN-BS-DD02"/>
    <n v="30"/>
    <x v="2"/>
    <n v="40.97"/>
    <n v="41.37"/>
    <n v="0.39999999999999858"/>
    <n v="0.18"/>
    <n v="45.000000000000156"/>
    <n v="0"/>
    <s v="0%-25%"/>
    <n v="10"/>
    <n v="39.999999999999858"/>
    <s v="0mm-60 mm"/>
    <n v="25.000000000000089"/>
    <n v="5"/>
    <s v="0-10"/>
    <n v="2"/>
    <n v="22"/>
    <n v="27"/>
    <s v="20-30"/>
    <s v="R2"/>
    <x v="1"/>
  </r>
  <r>
    <s v="PPN-BS-DD02"/>
    <n v="30"/>
    <x v="2"/>
    <n v="41.37"/>
    <n v="42.17"/>
    <n v="0.80000000000000426"/>
    <n v="0.6"/>
    <n v="74.999999999999602"/>
    <n v="0"/>
    <s v="0%-25%"/>
    <n v="20"/>
    <n v="40.000000000000213"/>
    <s v="0mm-60 mm"/>
    <n v="24.999999999999865"/>
    <n v="5"/>
    <s v="0-10"/>
    <n v="2"/>
    <n v="22"/>
    <n v="27"/>
    <s v="20-30"/>
    <s v="R2"/>
    <x v="1"/>
  </r>
  <r>
    <s v="PPN-BS-DD02"/>
    <n v="30"/>
    <x v="1"/>
    <n v="42.17"/>
    <n v="43.17"/>
    <n v="1"/>
    <n v="0.44"/>
    <n v="44"/>
    <n v="0"/>
    <s v="0%-25%"/>
    <n v="10"/>
    <n v="100"/>
    <s v="60mm-200 mm"/>
    <n v="10"/>
    <n v="5"/>
    <s v="0-10"/>
    <n v="2"/>
    <n v="25"/>
    <n v="29"/>
    <s v="20-30"/>
    <s v="R2"/>
    <x v="1"/>
  </r>
  <r>
    <s v="PPN-BS-DD02"/>
    <n v="30"/>
    <x v="1"/>
    <n v="43.17"/>
    <n v="44.67"/>
    <n v="1.5"/>
    <n v="1.1200000000000001"/>
    <n v="74.666666666666671"/>
    <n v="0"/>
    <s v="0%-25%"/>
    <n v="20"/>
    <n v="75"/>
    <s v="60mm-200 mm"/>
    <n v="13.333333333333334"/>
    <n v="5"/>
    <s v="0-10"/>
    <n v="2"/>
    <n v="23"/>
    <n v="29"/>
    <s v="20-30"/>
    <s v="R2"/>
    <x v="1"/>
  </r>
  <r>
    <s v="PPN-BS-DD02"/>
    <n v="30"/>
    <x v="1"/>
    <n v="44.67"/>
    <n v="45.57"/>
    <n v="0.89999999999999858"/>
    <n v="0.59"/>
    <n v="65.555555555555657"/>
    <n v="0"/>
    <s v="0%-25%"/>
    <n v="20"/>
    <n v="44.999999999999929"/>
    <s v="0mm-60 mm"/>
    <n v="22.222222222222257"/>
    <n v="5"/>
    <s v="0-10"/>
    <n v="1"/>
    <n v="18"/>
    <n v="22"/>
    <s v="20-30"/>
    <s v="R1"/>
    <x v="1"/>
  </r>
  <r>
    <s v="PPN-BS-DD02"/>
    <n v="30"/>
    <x v="1"/>
    <n v="45.57"/>
    <n v="46.17"/>
    <n v="0.60000000000000142"/>
    <n v="0.28000000000000003"/>
    <n v="46.666666666666565"/>
    <n v="0"/>
    <s v="0%-25%"/>
    <n v="20"/>
    <n v="30.000000000000068"/>
    <s v="0mm-60 mm"/>
    <n v="33.333333333333258"/>
    <n v="6"/>
    <s v="0-10"/>
    <n v="2"/>
    <n v="24"/>
    <n v="28"/>
    <s v="20-30"/>
    <s v="R2"/>
    <x v="1"/>
  </r>
  <r>
    <s v="PPN-BS-DD02"/>
    <n v="30"/>
    <x v="1"/>
    <n v="46.17"/>
    <n v="46.67"/>
    <n v="0.5"/>
    <n v="0.46"/>
    <n v="92"/>
    <n v="24"/>
    <s v="0%-25%"/>
    <n v="5"/>
    <n v="100"/>
    <s v="60mm-200 mm"/>
    <n v="10"/>
    <n v="6"/>
    <s v="0-10"/>
    <n v="2"/>
    <n v="32"/>
    <n v="35"/>
    <s v="30-40"/>
    <s v="R2"/>
    <x v="1"/>
  </r>
  <r>
    <s v="PPN-BS-DD02"/>
    <n v="30"/>
    <x v="1"/>
    <n v="46.67"/>
    <n v="47.47"/>
    <n v="0.79999999999999716"/>
    <n v="0.56000000000000005"/>
    <n v="70.000000000000256"/>
    <n v="0"/>
    <s v="0%-25%"/>
    <n v="15"/>
    <n v="53.333333333333144"/>
    <s v="0mm-60 mm"/>
    <n v="18.750000000000068"/>
    <n v="7"/>
    <s v="0-10"/>
    <n v="2"/>
    <n v="24"/>
    <n v="30"/>
    <s v="20-30"/>
    <s v="R2"/>
    <x v="1"/>
  </r>
  <r>
    <s v="PPN-BS-DD02"/>
    <n v="30"/>
    <x v="1"/>
    <n v="47.47"/>
    <n v="48.32"/>
    <n v="0.85000000000000142"/>
    <n v="0.39"/>
    <n v="45.882352941176393"/>
    <n v="0"/>
    <s v="0%-25%"/>
    <n v="15"/>
    <n v="56.666666666666757"/>
    <s v="0mm-60 mm"/>
    <n v="17.647058823529385"/>
    <n v="6"/>
    <s v="0-10"/>
    <n v="2"/>
    <n v="24"/>
    <n v="29"/>
    <s v="20-30"/>
    <s v="R2"/>
    <x v="1"/>
  </r>
  <r>
    <s v="PPN-BS-DD02"/>
    <n v="30"/>
    <x v="1"/>
    <n v="48.32"/>
    <n v="48.87"/>
    <n v="0.54999999999999716"/>
    <n v="0.27"/>
    <n v="49.090909090909349"/>
    <n v="0"/>
    <s v="0%-25%"/>
    <n v="15"/>
    <n v="36.66666666666648"/>
    <s v="0mm-60 mm"/>
    <n v="27.272727272727412"/>
    <n v="6"/>
    <s v="0-10"/>
    <n v="2"/>
    <n v="24"/>
    <n v="28"/>
    <s v="20-30"/>
    <s v="R2"/>
    <x v="1"/>
  </r>
  <r>
    <s v="PPN-BS-DD02"/>
    <n v="30"/>
    <x v="1"/>
    <n v="48.87"/>
    <n v="49.57"/>
    <n v="0.70000000000000284"/>
    <n v="0.4"/>
    <n v="57.142857142856919"/>
    <n v="0"/>
    <s v="0%-25%"/>
    <n v="15"/>
    <n v="46.666666666666856"/>
    <s v="0mm-60 mm"/>
    <n v="21.428571428571342"/>
    <n v="6"/>
    <s v="0-10"/>
    <n v="2"/>
    <n v="24"/>
    <n v="29"/>
    <s v="20-30"/>
    <s v="R2"/>
    <x v="1"/>
  </r>
  <r>
    <s v="PPN-BS-DD02"/>
    <n v="30"/>
    <x v="1"/>
    <n v="49.57"/>
    <n v="50.72"/>
    <n v="1.1499999999999986"/>
    <n v="0.6"/>
    <n v="52.173913043478329"/>
    <n v="29.565217391304387"/>
    <s v="25%-50%"/>
    <n v="8"/>
    <n v="143.74999999999983"/>
    <s v="60mm-200 mm"/>
    <n v="6.9565217391304435"/>
    <n v="9"/>
    <s v="0-10"/>
    <n v="12"/>
    <n v="43"/>
    <n v="50"/>
    <s v="40-50"/>
    <s v="R5"/>
    <x v="1"/>
  </r>
  <r>
    <s v="PPN-BS-DD02"/>
    <n v="30"/>
    <x v="1"/>
    <n v="50.72"/>
    <n v="52.08"/>
    <n v="1.3599999999999994"/>
    <n v="0.65"/>
    <n v="47.79411764705884"/>
    <n v="44.117647058823543"/>
    <s v="25%-50%"/>
    <n v="10"/>
    <n v="135.99999999999994"/>
    <s v="60mm-200 mm"/>
    <n v="7.3529411764705905"/>
    <n v="9"/>
    <s v="0-10"/>
    <n v="12"/>
    <n v="46"/>
    <n v="53"/>
    <s v="50-60"/>
    <s v="R5"/>
    <x v="1"/>
  </r>
  <r>
    <s v="PPN-BS-DD02"/>
    <n v="30"/>
    <x v="1"/>
    <n v="52.08"/>
    <n v="53.13"/>
    <n v="1.0500000000000043"/>
    <n v="0.75"/>
    <n v="71.428571428571146"/>
    <n v="35.238095238095099"/>
    <s v="25%-50%"/>
    <n v="8"/>
    <n v="131.25000000000054"/>
    <s v="60mm-200 mm"/>
    <n v="7.6190476190475884"/>
    <n v="9"/>
    <s v="0-10"/>
    <n v="12"/>
    <n v="44"/>
    <n v="51"/>
    <s v="50-60"/>
    <s v="R5"/>
    <x v="1"/>
  </r>
  <r>
    <s v="PPN-BS-DD02"/>
    <n v="30"/>
    <x v="1"/>
    <n v="53.13"/>
    <n v="54.03"/>
    <n v="0.89999999999999858"/>
    <n v="0.62"/>
    <n v="68.888888888888999"/>
    <n v="13.333333333333353"/>
    <s v="0%-25%"/>
    <n v="10"/>
    <n v="89.999999999999858"/>
    <s v="60mm-200 mm"/>
    <n v="11.111111111111128"/>
    <n v="9"/>
    <s v="0-10"/>
    <n v="4"/>
    <n v="35"/>
    <n v="38"/>
    <s v="30-40"/>
    <s v="R3"/>
    <x v="1"/>
  </r>
  <r>
    <s v="PPN-BS-DD02"/>
    <n v="30"/>
    <x v="1"/>
    <n v="54.03"/>
    <n v="55.03"/>
    <n v="1"/>
    <n v="0.57999999999999996"/>
    <n v="57.999999999999993"/>
    <n v="13"/>
    <s v="0%-25%"/>
    <n v="8"/>
    <n v="125"/>
    <s v="60mm-200 mm"/>
    <n v="8"/>
    <n v="6"/>
    <s v="0-10"/>
    <n v="4"/>
    <n v="34"/>
    <n v="36"/>
    <s v="30-40"/>
    <s v="R3"/>
    <x v="1"/>
  </r>
  <r>
    <s v="PPN-BS-DD02"/>
    <n v="30"/>
    <x v="1"/>
    <n v="55.03"/>
    <n v="55.43"/>
    <n v="0.39999999999999858"/>
    <n v="0.28999999999999998"/>
    <n v="72.500000000000256"/>
    <n v="0"/>
    <s v="0%-25%"/>
    <n v="20"/>
    <n v="19.999999999999929"/>
    <s v="0mm-60 mm"/>
    <n v="50.000000000000178"/>
    <n v="5"/>
    <s v="0-10"/>
    <n v="4"/>
    <n v="24"/>
    <n v="28"/>
    <s v="20-30"/>
    <s v="R3"/>
    <x v="1"/>
  </r>
  <r>
    <s v="PPN-BS-DD02"/>
    <n v="30"/>
    <x v="1"/>
    <n v="55.43"/>
    <n v="55.93"/>
    <n v="0.5"/>
    <n v="0.31"/>
    <n v="62"/>
    <n v="0"/>
    <s v="0%-25%"/>
    <n v="20"/>
    <n v="25"/>
    <s v="0mm-60 mm"/>
    <n v="40"/>
    <n v="7"/>
    <s v="0-10"/>
    <n v="2"/>
    <n v="24"/>
    <n v="29"/>
    <s v="20-30"/>
    <s v="R2"/>
    <x v="1"/>
  </r>
  <r>
    <s v="PPN-BS-DD02"/>
    <n v="30"/>
    <x v="1"/>
    <n v="55.93"/>
    <n v="56.98"/>
    <n v="1.0499999999999972"/>
    <n v="0.54"/>
    <n v="51.428571428571566"/>
    <n v="10.476190476190505"/>
    <s v="0%-25%"/>
    <n v="9"/>
    <n v="116.66666666666636"/>
    <s v="60mm-200 mm"/>
    <n v="8.5714285714285943"/>
    <n v="1"/>
    <s v="0-10"/>
    <n v="2"/>
    <n v="24"/>
    <n v="28"/>
    <s v="20-30"/>
    <s v="R2"/>
    <x v="0"/>
  </r>
  <r>
    <s v="PPN-BS-DD02"/>
    <n v="30"/>
    <x v="1"/>
    <n v="56.98"/>
    <n v="57.08"/>
    <n v="0.10000000000000142"/>
    <n v="0.1"/>
    <n v="99.999999999998579"/>
    <n v="0"/>
    <s v="0%-25%"/>
    <n v="20"/>
    <n v="5.0000000000000711"/>
    <s v="0mm-60 mm"/>
    <n v="199.99999999999716"/>
    <n v="7"/>
    <s v="0-10"/>
    <n v="2"/>
    <n v="24"/>
    <n v="27"/>
    <s v="20-30"/>
    <s v="R2"/>
    <x v="1"/>
  </r>
  <r>
    <s v="PPN-BS-DD02"/>
    <n v="30"/>
    <x v="1"/>
    <n v="57.08"/>
    <n v="57.48"/>
    <n v="0.39999999999999858"/>
    <n v="0.27"/>
    <n v="67.500000000000256"/>
    <n v="0"/>
    <s v="0%-25%"/>
    <n v="20"/>
    <n v="19.999999999999929"/>
    <s v="0mm-60 mm"/>
    <n v="50.000000000000178"/>
    <n v="1"/>
    <s v="0-10"/>
    <n v="1"/>
    <n v="17"/>
    <n v="21"/>
    <s v="20-30"/>
    <s v="R1"/>
    <x v="0"/>
  </r>
  <r>
    <s v="PPN-BS-DD02"/>
    <n v="30"/>
    <x v="1"/>
    <n v="57.48"/>
    <n v="58.28"/>
    <n v="0.80000000000000426"/>
    <n v="0.47"/>
    <n v="58.74999999999968"/>
    <n v="22.499999999999879"/>
    <s v="0%-25%"/>
    <n v="15"/>
    <n v="53.33333333333362"/>
    <s v="0mm-60 mm"/>
    <n v="18.749999999999901"/>
    <n v="8"/>
    <s v="0-10"/>
    <n v="1"/>
    <n v="28"/>
    <n v="35"/>
    <s v="30-40"/>
    <s v="R1"/>
    <x v="1"/>
  </r>
  <r>
    <s v="PPN-BS-DD02"/>
    <n v="30"/>
    <x v="3"/>
    <n v="58.28"/>
    <n v="59.48"/>
    <n v="1.1999999999999957"/>
    <n v="0.8"/>
    <n v="66.666666666666913"/>
    <n v="0"/>
    <s v="0%-25%"/>
    <n v="20"/>
    <n v="59.999999999999787"/>
    <s v="0mm-60 mm"/>
    <n v="16.666666666666725"/>
    <n v="1"/>
    <s v="0-10"/>
    <n v="1"/>
    <n v="17"/>
    <n v="23"/>
    <s v="20-30"/>
    <s v="R1"/>
    <x v="0"/>
  </r>
  <r>
    <s v="PPN-BS-DD02"/>
    <n v="30"/>
    <x v="3"/>
    <n v="59.48"/>
    <n v="60.98"/>
    <n v="1.5"/>
    <n v="0.88"/>
    <n v="58.666666666666664"/>
    <n v="16.666666666666664"/>
    <s v="0%-25%"/>
    <n v="15"/>
    <n v="100"/>
    <s v="60mm-200 mm"/>
    <n v="10"/>
    <n v="8"/>
    <s v="0-10"/>
    <n v="1"/>
    <n v="31"/>
    <n v="35"/>
    <s v="30-40"/>
    <s v="R1"/>
    <x v="1"/>
  </r>
  <r>
    <s v="PPN-BS-DD02"/>
    <n v="30"/>
    <x v="1"/>
    <n v="60.98"/>
    <n v="62.28"/>
    <n v="1.3000000000000043"/>
    <n v="0.95"/>
    <n v="73.076923076922824"/>
    <n v="0"/>
    <s v="0%-25%"/>
    <n v="20"/>
    <n v="65.000000000000213"/>
    <s v="60mm-200 mm"/>
    <n v="15.384615384615335"/>
    <n v="8"/>
    <s v="0-10"/>
    <n v="1"/>
    <n v="25"/>
    <n v="30"/>
    <s v="20-30"/>
    <s v="R1"/>
    <x v="1"/>
  </r>
  <r>
    <s v="PPN-BS-DD02"/>
    <n v="30"/>
    <x v="1"/>
    <n v="62.28"/>
    <n v="64.28"/>
    <n v="2"/>
    <n v="1.52"/>
    <n v="76"/>
    <n v="6"/>
    <s v="0%-25%"/>
    <n v="17"/>
    <n v="117.64705882352941"/>
    <s v="60mm-200 mm"/>
    <n v="8.5"/>
    <n v="2"/>
    <s v="0-10"/>
    <n v="1"/>
    <n v="23"/>
    <n v="27"/>
    <s v="20-30"/>
    <s v="R1"/>
    <x v="0"/>
  </r>
  <r>
    <s v="PPN-BS-DD02"/>
    <n v="30"/>
    <x v="2"/>
    <n v="64.28"/>
    <n v="66.28"/>
    <n v="2"/>
    <n v="1.44"/>
    <n v="72"/>
    <n v="45.5"/>
    <s v="25%-50%"/>
    <n v="11"/>
    <n v="181.81818181818181"/>
    <s v="60mm-200 mm"/>
    <n v="5.5"/>
    <n v="8"/>
    <s v="0-10"/>
    <n v="1"/>
    <n v="41"/>
    <n v="43"/>
    <s v="40-50"/>
    <s v="R1"/>
    <x v="1"/>
  </r>
  <r>
    <s v="PPN-BS-DD02"/>
    <n v="30"/>
    <x v="2"/>
    <n v="66.28"/>
    <n v="68.38"/>
    <n v="2.0999999999999943"/>
    <n v="1.76"/>
    <n v="83.809523809524038"/>
    <n v="42.857142857142975"/>
    <s v="25%-50%"/>
    <n v="15"/>
    <n v="139.99999999999963"/>
    <s v="60mm-200 mm"/>
    <n v="7.1428571428571619"/>
    <n v="9"/>
    <s v="0-10"/>
    <n v="2"/>
    <n v="41"/>
    <n v="43"/>
    <s v="40-50"/>
    <s v="R2"/>
    <x v="1"/>
  </r>
  <r>
    <s v="PPN-BS-DD02"/>
    <n v="30"/>
    <x v="2"/>
    <n v="68.38"/>
    <n v="70.38"/>
    <n v="2"/>
    <n v="1.54"/>
    <n v="77"/>
    <n v="17.5"/>
    <s v="0%-25%"/>
    <n v="14"/>
    <n v="142.85714285714286"/>
    <s v="60mm-200 mm"/>
    <n v="7"/>
    <n v="9"/>
    <s v="0-10"/>
    <n v="2"/>
    <n v="36"/>
    <n v="38"/>
    <s v="30-40"/>
    <s v="R2"/>
    <x v="1"/>
  </r>
  <r>
    <s v="PPN-BS-DD02"/>
    <n v="30"/>
    <x v="2"/>
    <n v="70.38"/>
    <n v="71.38"/>
    <n v="1"/>
    <n v="0.76"/>
    <n v="76"/>
    <n v="0"/>
    <s v="0%-25%"/>
    <n v="20"/>
    <n v="50"/>
    <s v="0mm-60 mm"/>
    <n v="20"/>
    <n v="8"/>
    <s v="0-10"/>
    <n v="2"/>
    <n v="25"/>
    <n v="31"/>
    <s v="30-40"/>
    <s v="R2"/>
    <x v="1"/>
  </r>
  <r>
    <s v="PPN-BS-DD02"/>
    <n v="30"/>
    <x v="7"/>
    <n v="71.38"/>
    <n v="72.88"/>
    <n v="1.5"/>
    <n v="1.1599999999999999"/>
    <n v="77.333333333333329"/>
    <n v="11.333333333333334"/>
    <s v="0%-25%"/>
    <n v="15"/>
    <n v="100"/>
    <s v="60mm-200 mm"/>
    <n v="10"/>
    <n v="8"/>
    <s v="0-10"/>
    <n v="2"/>
    <n v="30"/>
    <n v="34"/>
    <s v="30-40"/>
    <s v="R2"/>
    <x v="1"/>
  </r>
  <r>
    <s v="PPN-BS-DD02"/>
    <n v="30"/>
    <x v="7"/>
    <n v="72.88"/>
    <n v="74.78"/>
    <n v="1.9000000000000057"/>
    <n v="1.1399999999999999"/>
    <n v="59.999999999999822"/>
    <n v="0"/>
    <s v="0%-25%"/>
    <n v="20"/>
    <n v="95.000000000000284"/>
    <s v="60mm-200 mm"/>
    <n v="10.526315789473653"/>
    <n v="8"/>
    <s v="0-10"/>
    <n v="2"/>
    <n v="28"/>
    <n v="32"/>
    <s v="30-40"/>
    <s v="R2"/>
    <x v="1"/>
  </r>
  <r>
    <s v="PPN-BS-DD02"/>
    <n v="30"/>
    <x v="4"/>
    <n v="74.78"/>
    <n v="75.98"/>
    <n v="1.2000000000000028"/>
    <n v="0.85"/>
    <n v="70.833333333333158"/>
    <n v="12.49999999999997"/>
    <s v="0%-25%"/>
    <n v="15"/>
    <n v="80.000000000000185"/>
    <s v="60mm-200 mm"/>
    <n v="12.499999999999972"/>
    <n v="8"/>
    <s v="0-10"/>
    <n v="2"/>
    <n v="30"/>
    <n v="35"/>
    <s v="30-40"/>
    <s v="R2"/>
    <x v="1"/>
  </r>
  <r>
    <s v="PPN-BS-DD02"/>
    <n v="30"/>
    <x v="4"/>
    <n v="75.98"/>
    <n v="76.680000000000007"/>
    <n v="0.70000000000000284"/>
    <n v="0.52"/>
    <n v="74.285714285713993"/>
    <n v="0"/>
    <s v="0%-25%"/>
    <n v="20"/>
    <n v="35.000000000000142"/>
    <s v="0mm-60 mm"/>
    <n v="28.571428571428456"/>
    <n v="8"/>
    <s v="0-10"/>
    <n v="2"/>
    <n v="25"/>
    <n v="30"/>
    <s v="20-30"/>
    <s v="R2"/>
    <x v="1"/>
  </r>
  <r>
    <s v="PPN-BS-DD02"/>
    <n v="30"/>
    <x v="4"/>
    <n v="76.680000000000007"/>
    <n v="77.88"/>
    <n v="1.1999999999999886"/>
    <n v="0.86999999999999988"/>
    <n v="72.500000000000682"/>
    <n v="9.1666666666667531"/>
    <s v="0%-25%"/>
    <n v="15"/>
    <n v="79.999999999999247"/>
    <s v="60mm-200 mm"/>
    <n v="12.500000000000117"/>
    <n v="8"/>
    <s v="0-10"/>
    <n v="0"/>
    <n v="27"/>
    <n v="32"/>
    <s v="30-40"/>
    <s v="R0"/>
    <x v="1"/>
  </r>
  <r>
    <s v="PPN-BS-DD02"/>
    <n v="30"/>
    <x v="4"/>
    <n v="77.88"/>
    <n v="79.08"/>
    <n v="1.2000000000000028"/>
    <n v="0.86"/>
    <n v="71.666666666666501"/>
    <n v="10.833333333333309"/>
    <s v="0%-25%"/>
    <n v="15"/>
    <n v="80.000000000000185"/>
    <s v="60mm-200 mm"/>
    <n v="12.499999999999972"/>
    <n v="8"/>
    <s v="0-10"/>
    <n v="0"/>
    <n v="27"/>
    <n v="32"/>
    <s v="30-40"/>
    <s v="R0"/>
    <x v="1"/>
  </r>
  <r>
    <s v="PPN-BS-DD02"/>
    <n v="20"/>
    <x v="4"/>
    <n v="79.08"/>
    <n v="80"/>
    <n v="0.92000000000000171"/>
    <n v="0.47"/>
    <n v="51.086956521739033"/>
    <n v="0"/>
    <s v="0%-25%"/>
    <n v="20"/>
    <n v="46.000000000000085"/>
    <s v="0mm-60 mm"/>
    <n v="21.73913043478257"/>
    <n v="8"/>
    <s v="0-10"/>
    <n v="0"/>
    <n v="23"/>
    <n v="29"/>
    <s v="20-30"/>
    <s v="R0"/>
    <x v="1"/>
  </r>
  <r>
    <s v="PPN-BS-DD03"/>
    <n v="60"/>
    <x v="0"/>
    <n v="0"/>
    <n v="0.6"/>
    <n v="0.6"/>
    <n v="0.49"/>
    <n v="81.666666666666671"/>
    <n v="0"/>
    <s v="0%-25%"/>
    <n v="20"/>
    <n v="30"/>
    <s v="0mm-60 mm"/>
    <n v="33.333333333333336"/>
    <n v="2"/>
    <s v="0-10"/>
    <n v="0"/>
    <n v="17"/>
    <n v="22"/>
    <s v="20-30"/>
    <s v="R0"/>
    <x v="0"/>
  </r>
  <r>
    <s v="PPN-BS-DD03"/>
    <n v="60"/>
    <x v="0"/>
    <n v="0.6"/>
    <n v="1.2"/>
    <n v="0.6"/>
    <n v="0.44"/>
    <n v="73.333333333333343"/>
    <n v="0"/>
    <s v="0%-25%"/>
    <n v="20"/>
    <n v="30"/>
    <s v="0mm-60 mm"/>
    <n v="33.333333333333336"/>
    <n v="2"/>
    <s v="0-10"/>
    <n v="0"/>
    <n v="17"/>
    <n v="22"/>
    <s v="20-30"/>
    <s v="R0"/>
    <x v="0"/>
  </r>
  <r>
    <s v="PPN-BS-DD03"/>
    <n v="60"/>
    <x v="0"/>
    <n v="1.2"/>
    <n v="1.8"/>
    <n v="0.60000000000000009"/>
    <n v="0.47"/>
    <n v="78.333333333333314"/>
    <n v="0"/>
    <s v="0%-25%"/>
    <n v="20"/>
    <n v="30.000000000000007"/>
    <s v="0mm-60 mm"/>
    <n v="33.333333333333329"/>
    <n v="2"/>
    <s v="0-10"/>
    <n v="0"/>
    <n v="17"/>
    <n v="22"/>
    <s v="20-30"/>
    <s v="R0"/>
    <x v="0"/>
  </r>
  <r>
    <s v="PPN-BS-DD03"/>
    <n v="60"/>
    <x v="0"/>
    <n v="1.8"/>
    <n v="2.5"/>
    <n v="0.7"/>
    <n v="0.52"/>
    <n v="74.285714285714292"/>
    <n v="0"/>
    <s v="0%-25%"/>
    <n v="20"/>
    <n v="35"/>
    <s v="0mm-60 mm"/>
    <n v="28.571428571428569"/>
    <n v="2"/>
    <s v="0-10"/>
    <n v="0"/>
    <n v="17"/>
    <n v="22"/>
    <s v="20-30"/>
    <s v="R0"/>
    <x v="0"/>
  </r>
  <r>
    <s v="PPN-BS-DD03"/>
    <n v="40"/>
    <x v="1"/>
    <n v="2.5"/>
    <n v="3.15"/>
    <n v="0.64999999999999991"/>
    <n v="0.67"/>
    <n v="103.07692307692309"/>
    <n v="0"/>
    <s v="0%-25%"/>
    <n v="20"/>
    <n v="32.499999999999993"/>
    <s v="0mm-60 mm"/>
    <n v="30.769230769230774"/>
    <n v="2"/>
    <s v="0-10"/>
    <n v="0"/>
    <n v="17"/>
    <n v="22"/>
    <s v="20-30"/>
    <s v="R0"/>
    <x v="0"/>
  </r>
  <r>
    <s v="PPN-BS-DD03"/>
    <n v="40"/>
    <x v="1"/>
    <n v="3.15"/>
    <n v="4.05"/>
    <n v="0.89999999999999991"/>
    <n v="0.85"/>
    <n v="94.444444444444457"/>
    <n v="0"/>
    <s v="0%-25%"/>
    <n v="20"/>
    <n v="44.999999999999993"/>
    <s v="0mm-60 mm"/>
    <n v="22.222222222222225"/>
    <n v="2"/>
    <s v="0-10"/>
    <n v="0"/>
    <n v="17"/>
    <n v="23"/>
    <s v="20-30"/>
    <s v="R0"/>
    <x v="0"/>
  </r>
  <r>
    <s v="PPN-BS-DD03"/>
    <n v="40"/>
    <x v="1"/>
    <n v="4.05"/>
    <n v="5.35"/>
    <n v="1.2999999999999998"/>
    <n v="0.6"/>
    <n v="46.153846153846153"/>
    <n v="0"/>
    <s v="0%-25%"/>
    <n v="20"/>
    <n v="64.999999999999986"/>
    <s v="60mm-200 mm"/>
    <n v="15.384615384615387"/>
    <n v="2"/>
    <s v="0-10"/>
    <n v="0"/>
    <n v="18"/>
    <n v="23"/>
    <s v="20-30"/>
    <s v="R0"/>
    <x v="0"/>
  </r>
  <r>
    <s v="PPN-BS-DD03"/>
    <n v="50"/>
    <x v="1"/>
    <n v="5.35"/>
    <n v="6.25"/>
    <n v="0.90000000000000036"/>
    <n v="0.34"/>
    <n v="37.777777777777764"/>
    <n v="0"/>
    <s v="0%-25%"/>
    <n v="20"/>
    <n v="45.000000000000014"/>
    <s v="0mm-60 mm"/>
    <n v="22.222222222222218"/>
    <n v="2"/>
    <s v="0-10"/>
    <n v="0"/>
    <n v="17"/>
    <n v="23"/>
    <s v="20-30"/>
    <s v="R0"/>
    <x v="0"/>
  </r>
  <r>
    <s v="PPN-BS-DD03"/>
    <n v="50"/>
    <x v="1"/>
    <n v="6.25"/>
    <n v="7.65"/>
    <n v="1.4000000000000004"/>
    <n v="0.48000000000000004"/>
    <n v="34.285714285714278"/>
    <n v="17.857142857142851"/>
    <s v="0%-25%"/>
    <n v="10"/>
    <n v="140.00000000000006"/>
    <s v="60mm-200 mm"/>
    <n v="7.1428571428571397"/>
    <n v="9"/>
    <s v="0-10"/>
    <n v="1"/>
    <n v="35"/>
    <n v="37"/>
    <s v="30-40"/>
    <s v="R1"/>
    <x v="1"/>
  </r>
  <r>
    <s v="PPN-BS-DD03"/>
    <n v="50"/>
    <x v="1"/>
    <n v="7.65"/>
    <n v="8.65"/>
    <n v="1"/>
    <n v="0.73"/>
    <n v="73"/>
    <n v="0"/>
    <s v="0%-25%"/>
    <n v="20"/>
    <n v="50"/>
    <s v="0mm-60 mm"/>
    <n v="20"/>
    <n v="7"/>
    <s v="0-10"/>
    <n v="1"/>
    <n v="23"/>
    <n v="29"/>
    <s v="20-30"/>
    <s v="R1"/>
    <x v="0"/>
  </r>
  <r>
    <s v="PPN-BS-DD03"/>
    <n v="50"/>
    <x v="1"/>
    <n v="8.65"/>
    <n v="10.15"/>
    <n v="1.5"/>
    <n v="0.94"/>
    <n v="62.666666666666657"/>
    <n v="24"/>
    <s v="0%-25%"/>
    <n v="8"/>
    <n v="187.5"/>
    <s v="60mm-200 mm"/>
    <n v="5.333333333333333"/>
    <n v="8"/>
    <s v="0-10"/>
    <n v="1"/>
    <n v="36"/>
    <n v="38"/>
    <s v="30-40"/>
    <s v="R1"/>
    <x v="1"/>
  </r>
  <r>
    <s v="PPN-BS-DD03"/>
    <n v="50"/>
    <x v="1"/>
    <n v="10.15"/>
    <n v="11.8"/>
    <n v="1.6500000000000004"/>
    <n v="0.32999999999999996"/>
    <n v="19.999999999999993"/>
    <n v="23.636363636363633"/>
    <s v="0%-25%"/>
    <n v="11"/>
    <n v="150.00000000000003"/>
    <s v="60mm-200 mm"/>
    <n v="6.6666666666666661"/>
    <n v="8"/>
    <s v="0-10"/>
    <n v="1"/>
    <n v="35"/>
    <n v="37"/>
    <s v="30-40"/>
    <s v="R1"/>
    <x v="1"/>
  </r>
  <r>
    <s v="PPN-BS-DD03"/>
    <n v="50"/>
    <x v="1"/>
    <n v="11.8"/>
    <n v="12.3"/>
    <n v="0.5"/>
    <n v="0.34"/>
    <n v="68"/>
    <n v="0"/>
    <s v="0%-25%"/>
    <n v="20"/>
    <n v="25"/>
    <s v="0mm-60 mm"/>
    <n v="40"/>
    <n v="4"/>
    <s v="0-10"/>
    <n v="1"/>
    <n v="20"/>
    <n v="25"/>
    <s v="20-30"/>
    <s v="R1"/>
    <x v="1"/>
  </r>
  <r>
    <s v="PPN-BS-DD03"/>
    <n v="40"/>
    <x v="3"/>
    <n v="12.3"/>
    <n v="14"/>
    <n v="1.6999999999999993"/>
    <n v="0.99"/>
    <n v="58.235294117647086"/>
    <n v="23.529411764705895"/>
    <s v="0%-25%"/>
    <n v="10"/>
    <n v="169.99999999999994"/>
    <s v="60mm-200 mm"/>
    <n v="5.8823529411764719"/>
    <n v="7"/>
    <s v="0-10"/>
    <n v="0"/>
    <n v="33"/>
    <n v="36"/>
    <s v="30-40"/>
    <s v="R0"/>
    <x v="0"/>
  </r>
  <r>
    <s v="PPN-BS-DD03"/>
    <n v="40"/>
    <x v="3"/>
    <n v="14"/>
    <n v="14.5"/>
    <n v="0.5"/>
    <n v="0.32"/>
    <n v="64"/>
    <n v="26"/>
    <s v="25%-50%"/>
    <n v="5"/>
    <n v="100"/>
    <s v="60mm-200 mm"/>
    <n v="10"/>
    <n v="7"/>
    <s v="0-10"/>
    <n v="0"/>
    <n v="31"/>
    <n v="35"/>
    <s v="30-40"/>
    <s v="R0"/>
    <x v="0"/>
  </r>
  <r>
    <s v="PPN-BS-DD03"/>
    <n v="40"/>
    <x v="3"/>
    <n v="14.5"/>
    <n v="16.3"/>
    <n v="1.8000000000000007"/>
    <n v="1.3"/>
    <n v="72.2222222222222"/>
    <n v="6.6666666666666634"/>
    <s v="0%-25%"/>
    <n v="15"/>
    <n v="120.00000000000004"/>
    <s v="60mm-200 mm"/>
    <n v="8.3333333333333304"/>
    <n v="7"/>
    <s v="0-10"/>
    <n v="0"/>
    <n v="27"/>
    <n v="31"/>
    <s v="30-40"/>
    <s v="R0"/>
    <x v="0"/>
  </r>
  <r>
    <s v="PPN-BS-DD03"/>
    <n v="40"/>
    <x v="1"/>
    <n v="16.3"/>
    <n v="17.2"/>
    <n v="0.89999999999999858"/>
    <n v="0.67"/>
    <n v="74.444444444444571"/>
    <n v="0"/>
    <s v="0%-25%"/>
    <n v="8"/>
    <n v="112.49999999999983"/>
    <s v="60mm-200 mm"/>
    <n v="8.8888888888889017"/>
    <n v="7"/>
    <s v="0-10"/>
    <n v="0"/>
    <n v="26"/>
    <n v="30"/>
    <s v="20-30"/>
    <s v="R0"/>
    <x v="0"/>
  </r>
  <r>
    <s v="PPN-BS-DD03"/>
    <n v="40"/>
    <x v="1"/>
    <n v="17.2"/>
    <n v="18"/>
    <n v="0.80000000000000071"/>
    <n v="0.4"/>
    <n v="49.999999999999957"/>
    <n v="17.499999999999986"/>
    <s v="0%-25%"/>
    <n v="7"/>
    <n v="114.28571428571438"/>
    <s v="60mm-200 mm"/>
    <n v="8.7499999999999929"/>
    <n v="8"/>
    <s v="0-10"/>
    <n v="1"/>
    <n v="32"/>
    <n v="36"/>
    <s v="30-40"/>
    <s v="R1"/>
    <x v="1"/>
  </r>
  <r>
    <s v="PPN-BS-DD03"/>
    <n v="40"/>
    <x v="1"/>
    <n v="18"/>
    <n v="18.3"/>
    <n v="0.30000000000000071"/>
    <n v="0.19"/>
    <n v="63.333333333333186"/>
    <n v="0"/>
    <s v="0%-25%"/>
    <n v="8"/>
    <n v="37.500000000000085"/>
    <s v="0mm-60 mm"/>
    <n v="26.666666666666607"/>
    <n v="8"/>
    <s v="0-10"/>
    <n v="1"/>
    <n v="24"/>
    <n v="29"/>
    <s v="20-30"/>
    <s v="R1"/>
    <x v="1"/>
  </r>
  <r>
    <s v="PPN-BS-DD03"/>
    <n v="40"/>
    <x v="1"/>
    <n v="18.3"/>
    <n v="18.7"/>
    <n v="0.39999999999999858"/>
    <n v="0.24"/>
    <n v="60.000000000000206"/>
    <n v="0"/>
    <s v="0%-25%"/>
    <n v="8"/>
    <n v="49.999999999999822"/>
    <s v="0mm-60 mm"/>
    <n v="20.000000000000071"/>
    <n v="8"/>
    <s v="0-10"/>
    <n v="0"/>
    <n v="23"/>
    <n v="29"/>
    <s v="20-30"/>
    <s v="R0"/>
    <x v="1"/>
  </r>
  <r>
    <s v="PPN-BS-DD03"/>
    <n v="40"/>
    <x v="1"/>
    <n v="18.7"/>
    <n v="19.05"/>
    <n v="0.35000000000000142"/>
    <n v="0.18"/>
    <n v="51.42857142857121"/>
    <n v="0"/>
    <s v="0%-25%"/>
    <n v="10"/>
    <n v="35.000000000000142"/>
    <s v="0mm-60 mm"/>
    <n v="28.571428571428456"/>
    <n v="8"/>
    <s v="0-10"/>
    <n v="0"/>
    <n v="23"/>
    <n v="28"/>
    <s v="20-30"/>
    <s v="R0"/>
    <x v="1"/>
  </r>
  <r>
    <s v="PPN-BS-DD03"/>
    <n v="40"/>
    <x v="1"/>
    <n v="19.05"/>
    <n v="19.5"/>
    <n v="0.44999999999999929"/>
    <n v="0.27"/>
    <n v="60.000000000000099"/>
    <n v="60.000000000000099"/>
    <s v="50%-75%"/>
    <n v="4"/>
    <n v="112.49999999999983"/>
    <s v="60mm-200 mm"/>
    <n v="8.8888888888889017"/>
    <n v="12"/>
    <s v="10-20"/>
    <n v="12"/>
    <n v="51"/>
    <n v="59"/>
    <s v="50-60"/>
    <s v="R5"/>
    <x v="1"/>
  </r>
  <r>
    <s v="PPN-BS-DD03"/>
    <n v="40"/>
    <x v="1"/>
    <n v="19.5"/>
    <n v="20"/>
    <n v="0.5"/>
    <n v="0.23"/>
    <n v="46"/>
    <n v="46"/>
    <s v="25%-50%"/>
    <n v="3"/>
    <n v="166.66666666666666"/>
    <s v="60mm-200 mm"/>
    <n v="6"/>
    <n v="12"/>
    <s v="10-20"/>
    <n v="12"/>
    <n v="51"/>
    <n v="58"/>
    <s v="50-60"/>
    <s v="R5"/>
    <x v="1"/>
  </r>
  <r>
    <s v="PPN-BS-DD03"/>
    <n v="40"/>
    <x v="1"/>
    <n v="20"/>
    <n v="20.399999999999999"/>
    <n v="0.39999999999999858"/>
    <n v="0.22"/>
    <n v="55.000000000000192"/>
    <n v="0"/>
    <s v="0%-25%"/>
    <n v="6"/>
    <n v="66.66666666666643"/>
    <s v="60mm-200 mm"/>
    <n v="15.000000000000053"/>
    <n v="12"/>
    <s v="10-20"/>
    <n v="12"/>
    <n v="36"/>
    <n v="45"/>
    <s v="40-50"/>
    <s v="R5"/>
    <x v="1"/>
  </r>
  <r>
    <s v="PPN-BS-DD03"/>
    <n v="30"/>
    <x v="1"/>
    <n v="20.399999999999999"/>
    <n v="20.95"/>
    <n v="0.55000000000000071"/>
    <n v="0.3"/>
    <n v="54.545454545454476"/>
    <n v="32.727272727272684"/>
    <s v="25%-50%"/>
    <n v="4"/>
    <n v="137.50000000000017"/>
    <s v="60mm-200 mm"/>
    <n v="7.2727272727272636"/>
    <n v="12"/>
    <s v="10-20"/>
    <n v="12"/>
    <n v="47"/>
    <n v="54"/>
    <s v="50-60"/>
    <s v="R5"/>
    <x v="1"/>
  </r>
  <r>
    <s v="PPN-BS-DD03"/>
    <n v="30"/>
    <x v="3"/>
    <n v="20.95"/>
    <n v="21.8"/>
    <n v="0.85000000000000142"/>
    <n v="0.56000000000000005"/>
    <n v="65.882352941176364"/>
    <n v="0"/>
    <s v="0%-25%"/>
    <n v="10"/>
    <n v="85.000000000000142"/>
    <s v="60mm-200 mm"/>
    <n v="11.764705882352921"/>
    <n v="7"/>
    <s v="0-10"/>
    <n v="1"/>
    <n v="25"/>
    <n v="30"/>
    <s v="20-30"/>
    <s v="R1"/>
    <x v="0"/>
  </r>
  <r>
    <s v="PPN-BS-DD03"/>
    <n v="30"/>
    <x v="3"/>
    <n v="21.8"/>
    <n v="22.15"/>
    <n v="0.34999999999999787"/>
    <n v="0.21"/>
    <n v="60.000000000000362"/>
    <n v="0"/>
    <s v="0%-25%"/>
    <n v="10"/>
    <n v="34.999999999999787"/>
    <s v="0mm-60 mm"/>
    <n v="28.571428571428743"/>
    <n v="7"/>
    <s v="0-10"/>
    <n v="1"/>
    <n v="23"/>
    <n v="28"/>
    <s v="20-30"/>
    <s v="R1"/>
    <x v="0"/>
  </r>
  <r>
    <s v="PPN-BS-DD03"/>
    <n v="30"/>
    <x v="3"/>
    <n v="22.15"/>
    <n v="22.55"/>
    <n v="0.40000000000000213"/>
    <n v="0.22"/>
    <n v="54.999999999999702"/>
    <n v="0"/>
    <s v="0%-25%"/>
    <n v="10"/>
    <n v="40.000000000000213"/>
    <s v="0mm-60 mm"/>
    <n v="24.999999999999865"/>
    <n v="5"/>
    <s v="0-10"/>
    <n v="1"/>
    <n v="21"/>
    <n v="26"/>
    <s v="20-30"/>
    <s v="R1"/>
    <x v="0"/>
  </r>
  <r>
    <s v="PPN-BS-DD03"/>
    <m/>
    <x v="3"/>
    <n v="22.5"/>
    <n v="23.55"/>
    <n v="1.0500000000000007"/>
    <n v="0.31"/>
    <n v="29.523809523809501"/>
    <n v="0"/>
    <s v="0%-25%"/>
    <n v="20"/>
    <n v="52.500000000000036"/>
    <s v="0mm-60 mm"/>
    <n v="19.047619047619037"/>
    <m/>
    <s v="0-10"/>
    <n v="1"/>
    <m/>
    <m/>
    <s v="0-20"/>
    <s v="R1"/>
    <x v="0"/>
  </r>
  <r>
    <s v="PPN-BS-DD03"/>
    <n v="30"/>
    <x v="3"/>
    <n v="22.55"/>
    <n v="23.95"/>
    <n v="1.3999999999999986"/>
    <n v="0.26"/>
    <n v="18.571428571428591"/>
    <n v="0"/>
    <s v="0%-25%"/>
    <n v="18"/>
    <n v="77.7777777777777"/>
    <s v="60mm-200 mm"/>
    <n v="12.85714285714287"/>
    <n v="7"/>
    <s v="0-10"/>
    <n v="2"/>
    <n v="26"/>
    <n v="31"/>
    <s v="30-40"/>
    <s v="R2"/>
    <x v="0"/>
  </r>
  <r>
    <s v="PPN-BS-DD03"/>
    <n v="30"/>
    <x v="3"/>
    <n v="23.95"/>
    <n v="24.45"/>
    <n v="0.5"/>
    <n v="0.32"/>
    <n v="64"/>
    <n v="0"/>
    <s v="0%-25%"/>
    <n v="15"/>
    <n v="33.333333333333336"/>
    <s v="0mm-60 mm"/>
    <n v="30"/>
    <n v="7"/>
    <s v="0-10"/>
    <n v="2"/>
    <n v="24"/>
    <n v="29"/>
    <s v="20-30"/>
    <s v="R2"/>
    <x v="0"/>
  </r>
  <r>
    <s v="PPN-BS-DD03"/>
    <n v="30"/>
    <x v="3"/>
    <n v="24.45"/>
    <n v="25"/>
    <n v="0.55000000000000071"/>
    <n v="0.36"/>
    <n v="65.454545454545368"/>
    <n v="0"/>
    <s v="0%-25%"/>
    <n v="15"/>
    <n v="36.666666666666714"/>
    <s v="0mm-60 mm"/>
    <n v="27.272727272727238"/>
    <n v="7"/>
    <s v="0-10"/>
    <n v="2"/>
    <n v="24"/>
    <n v="29"/>
    <s v="20-30"/>
    <s v="R2"/>
    <x v="0"/>
  </r>
  <r>
    <s v="PPN-BS-DD03"/>
    <n v="30"/>
    <x v="1"/>
    <n v="25"/>
    <n v="25.3"/>
    <n v="0.30000000000000071"/>
    <n v="0.19"/>
    <n v="63.333333333333186"/>
    <n v="0"/>
    <s v="0%-25%"/>
    <n v="15"/>
    <n v="20.000000000000046"/>
    <s v="0mm-60 mm"/>
    <n v="49.999999999999886"/>
    <n v="7"/>
    <s v="0-10"/>
    <n v="2"/>
    <n v="24"/>
    <n v="28"/>
    <s v="20-30"/>
    <s v="R2"/>
    <x v="0"/>
  </r>
  <r>
    <s v="PPN-BS-DD03"/>
    <n v="30"/>
    <x v="1"/>
    <n v="25.3"/>
    <n v="25.6"/>
    <n v="0.30000000000000071"/>
    <n v="0.11"/>
    <n v="36.666666666666579"/>
    <n v="0"/>
    <s v="0%-25%"/>
    <n v="10"/>
    <n v="30.000000000000068"/>
    <s v="0mm-60 mm"/>
    <n v="33.333333333333258"/>
    <n v="7"/>
    <s v="0-10"/>
    <n v="2"/>
    <n v="24"/>
    <n v="29"/>
    <s v="20-30"/>
    <s v="R2"/>
    <x v="0"/>
  </r>
  <r>
    <s v="PPN-BS-DD03"/>
    <n v="30"/>
    <x v="1"/>
    <n v="25.6"/>
    <n v="25.95"/>
    <n v="0.34999999999999787"/>
    <n v="0.23"/>
    <n v="65.71428571428612"/>
    <n v="0"/>
    <s v="0%-25%"/>
    <n v="8"/>
    <n v="43.74999999999973"/>
    <s v="0mm-60 mm"/>
    <n v="22.857142857143"/>
    <n v="9"/>
    <s v="0-10"/>
    <n v="2"/>
    <n v="27"/>
    <n v="31"/>
    <s v="30-40"/>
    <s v="R2"/>
    <x v="1"/>
  </r>
  <r>
    <s v="PPN-BS-DD03"/>
    <n v="30"/>
    <x v="1"/>
    <n v="25.95"/>
    <n v="26.25"/>
    <n v="0.30000000000000071"/>
    <n v="0.16"/>
    <n v="53.333333333333208"/>
    <n v="0"/>
    <s v="0%-25%"/>
    <n v="7"/>
    <n v="42.857142857142954"/>
    <s v="0mm-60 mm"/>
    <n v="23.333333333333279"/>
    <n v="9"/>
    <s v="0-10"/>
    <n v="2"/>
    <n v="27"/>
    <n v="31"/>
    <s v="30-40"/>
    <s v="R2"/>
    <x v="1"/>
  </r>
  <r>
    <s v="PPN-BS-DD03"/>
    <n v="30"/>
    <x v="1"/>
    <n v="26.25"/>
    <n v="26.65"/>
    <n v="0.39999999999999858"/>
    <n v="0.25"/>
    <n v="62.50000000000022"/>
    <n v="0"/>
    <s v="0%-25%"/>
    <n v="3"/>
    <n v="133.33333333333286"/>
    <s v="60mm-200 mm"/>
    <n v="7.5000000000000266"/>
    <n v="8"/>
    <s v="0-10"/>
    <n v="2"/>
    <n v="30"/>
    <n v="33"/>
    <s v="30-40"/>
    <s v="R2"/>
    <x v="1"/>
  </r>
  <r>
    <s v="PPN-BS-DD03"/>
    <n v="30"/>
    <x v="1"/>
    <n v="26.65"/>
    <n v="27.05"/>
    <n v="0.40000000000000213"/>
    <n v="0.24"/>
    <n v="59.999999999999673"/>
    <n v="0"/>
    <s v="0%-25%"/>
    <n v="7"/>
    <n v="57.142857142857451"/>
    <s v="0mm-60 mm"/>
    <n v="17.499999999999904"/>
    <n v="8"/>
    <s v="0-10"/>
    <n v="2"/>
    <n v="25"/>
    <n v="31"/>
    <s v="30-40"/>
    <s v="R2"/>
    <x v="1"/>
  </r>
  <r>
    <s v="PPN-BS-DD03"/>
    <n v="30"/>
    <x v="1"/>
    <n v="27.05"/>
    <n v="27.7"/>
    <n v="0.64999999999999858"/>
    <n v="0.48"/>
    <n v="73.84615384615401"/>
    <n v="0"/>
    <s v="0%-25%"/>
    <n v="9"/>
    <n v="72.222222222222072"/>
    <s v="60mm-200 mm"/>
    <n v="13.846153846153873"/>
    <n v="8"/>
    <s v="0-10"/>
    <n v="4"/>
    <n v="28"/>
    <n v="33"/>
    <s v="30-40"/>
    <s v="R3"/>
    <x v="1"/>
  </r>
  <r>
    <s v="PPN-BS-DD03"/>
    <n v="30"/>
    <x v="1"/>
    <n v="27.7"/>
    <n v="28.25"/>
    <n v="0.55000000000000071"/>
    <n v="0.34"/>
    <n v="61.818181818181742"/>
    <n v="0"/>
    <s v="0%-25%"/>
    <n v="4"/>
    <n v="137.50000000000017"/>
    <s v="60mm-200 mm"/>
    <n v="7.2727272727272636"/>
    <n v="8"/>
    <s v="0-10"/>
    <n v="4"/>
    <n v="32"/>
    <n v="35"/>
    <s v="30-40"/>
    <s v="R3"/>
    <x v="1"/>
  </r>
  <r>
    <s v="PPN-BS-DD03"/>
    <n v="30"/>
    <x v="1"/>
    <n v="28.25"/>
    <n v="28.85"/>
    <n v="0.60000000000000142"/>
    <n v="0.34"/>
    <n v="56.666666666666529"/>
    <n v="43.333333333333236"/>
    <s v="25%-50%"/>
    <n v="5"/>
    <n v="120.00000000000027"/>
    <s v="60mm-200 mm"/>
    <n v="8.3333333333333144"/>
    <n v="11"/>
    <s v="10-20"/>
    <n v="4"/>
    <n v="44"/>
    <n v="47"/>
    <s v="40-50"/>
    <s v="R3"/>
    <x v="1"/>
  </r>
  <r>
    <s v="PPN-BS-DD03"/>
    <n v="30"/>
    <x v="1"/>
    <n v="28.85"/>
    <n v="29.65"/>
    <n v="0.79999999999999716"/>
    <n v="0.74"/>
    <n v="92.500000000000327"/>
    <n v="16.25000000000006"/>
    <s v="0%-25%"/>
    <n v="5"/>
    <n v="159.99999999999943"/>
    <s v="60mm-200 mm"/>
    <n v="6.2500000000000222"/>
    <n v="9"/>
    <s v="0-10"/>
    <n v="2"/>
    <n v="37"/>
    <n v="38"/>
    <s v="30-40"/>
    <s v="R2"/>
    <x v="1"/>
  </r>
  <r>
    <s v="PPN-BS-DD03"/>
    <n v="30"/>
    <x v="1"/>
    <n v="29.65"/>
    <n v="30.3"/>
    <n v="0.65000000000000213"/>
    <n v="0.42"/>
    <n v="64.6153846153844"/>
    <n v="0"/>
    <s v="0%-25%"/>
    <n v="7"/>
    <n v="92.85714285714316"/>
    <s v="60mm-200 mm"/>
    <n v="10.769230769230733"/>
    <n v="9"/>
    <s v="0-10"/>
    <n v="2"/>
    <n v="30"/>
    <n v="33"/>
    <s v="30-40"/>
    <s v="R2"/>
    <x v="1"/>
  </r>
  <r>
    <s v="PPN-BS-DD03"/>
    <n v="30"/>
    <x v="1"/>
    <n v="30.3"/>
    <n v="31"/>
    <n v="0.69999999999999929"/>
    <n v="0.46"/>
    <n v="65.714285714285779"/>
    <n v="0"/>
    <s v="0%-25%"/>
    <n v="9"/>
    <n v="77.7777777777777"/>
    <s v="60mm-200 mm"/>
    <n v="12.85714285714287"/>
    <n v="9"/>
    <s v="0-10"/>
    <n v="2"/>
    <n v="29"/>
    <n v="33"/>
    <s v="30-40"/>
    <s v="R2"/>
    <x v="1"/>
  </r>
  <r>
    <s v="PPN-BS-DD03"/>
    <n v="30"/>
    <x v="1"/>
    <n v="31"/>
    <n v="31.6"/>
    <n v="0.60000000000000142"/>
    <n v="0.42"/>
    <n v="69.999999999999829"/>
    <n v="0"/>
    <s v="0%-25%"/>
    <n v="9"/>
    <n v="66.666666666666814"/>
    <s v="60mm-200 mm"/>
    <n v="14.999999999999966"/>
    <n v="9"/>
    <s v="0-10"/>
    <n v="2"/>
    <n v="28"/>
    <n v="32"/>
    <s v="30-40"/>
    <s v="R2"/>
    <x v="1"/>
  </r>
  <r>
    <s v="PPN-BS-DD03"/>
    <n v="30"/>
    <x v="1"/>
    <n v="31.6"/>
    <n v="32.6"/>
    <n v="1"/>
    <n v="0.68"/>
    <n v="68"/>
    <n v="0"/>
    <s v="0%-25%"/>
    <n v="10"/>
    <n v="100"/>
    <s v="60mm-200 mm"/>
    <n v="10"/>
    <n v="9"/>
    <s v="0-10"/>
    <n v="2"/>
    <n v="30"/>
    <n v="33"/>
    <s v="30-40"/>
    <s v="R2"/>
    <x v="1"/>
  </r>
  <r>
    <s v="PPN-BS-DD03"/>
    <n v="20"/>
    <x v="1"/>
    <n v="32.6"/>
    <n v="32.9"/>
    <n v="0.29999999999999716"/>
    <n v="0.13"/>
    <n v="43.333333333333748"/>
    <n v="0"/>
    <s v="0%-25%"/>
    <n v="5"/>
    <n v="59.999999999999432"/>
    <s v="0mm-60 mm"/>
    <n v="16.666666666666824"/>
    <n v="9"/>
    <s v="0-10"/>
    <n v="2"/>
    <n v="27"/>
    <n v="32"/>
    <s v="30-40"/>
    <s v="R2"/>
    <x v="1"/>
  </r>
  <r>
    <s v="PPN-BS-DD03"/>
    <n v="20"/>
    <x v="1"/>
    <n v="32.9"/>
    <n v="33.85"/>
    <n v="0.95000000000000284"/>
    <n v="0.65"/>
    <n v="68.421052631578746"/>
    <n v="12.631578947368382"/>
    <s v="0%-25%"/>
    <n v="9"/>
    <n v="105.55555555555587"/>
    <s v="60mm-200 mm"/>
    <n v="9.4736842105262866"/>
    <n v="9"/>
    <s v="0-10"/>
    <n v="4"/>
    <n v="36"/>
    <n v="38"/>
    <s v="30-40"/>
    <s v="R3"/>
    <x v="1"/>
  </r>
  <r>
    <s v="PPN-BS-DD03"/>
    <n v="20"/>
    <x v="1"/>
    <n v="33.85"/>
    <n v="34.450000000000003"/>
    <n v="0.60000000000000142"/>
    <n v="0.32"/>
    <n v="53.333333333333208"/>
    <n v="29.999999999999925"/>
    <s v="25%-50%"/>
    <n v="5"/>
    <n v="120.00000000000027"/>
    <s v="60mm-200 mm"/>
    <n v="8.3333333333333144"/>
    <n v="9"/>
    <s v="0-10"/>
    <n v="4"/>
    <n v="39"/>
    <n v="42"/>
    <s v="40-50"/>
    <s v="R3"/>
    <x v="1"/>
  </r>
  <r>
    <s v="PPN-BS-DD03"/>
    <n v="20"/>
    <x v="1"/>
    <n v="34.450000000000003"/>
    <n v="34.950000000000003"/>
    <n v="0.5"/>
    <n v="0.35"/>
    <n v="70"/>
    <n v="0"/>
    <s v="0%-25%"/>
    <n v="8"/>
    <n v="62.5"/>
    <s v="60mm-200 mm"/>
    <n v="16"/>
    <n v="8"/>
    <s v="0-10"/>
    <n v="2"/>
    <n v="25"/>
    <n v="31"/>
    <s v="30-40"/>
    <s v="R2"/>
    <x v="1"/>
  </r>
  <r>
    <s v="PPN-BS-DD03"/>
    <n v="20"/>
    <x v="1"/>
    <n v="34.950000000000003"/>
    <n v="35.799999999999997"/>
    <n v="0.84999999999999432"/>
    <n v="0.5"/>
    <n v="58.823529411765094"/>
    <n v="0"/>
    <s v="0%-25%"/>
    <n v="9"/>
    <n v="94.444444444443818"/>
    <s v="60mm-200 mm"/>
    <n v="10.588235294117718"/>
    <n v="8"/>
    <s v="0-10"/>
    <n v="2"/>
    <n v="28"/>
    <n v="32"/>
    <s v="30-40"/>
    <s v="R2"/>
    <x v="1"/>
  </r>
  <r>
    <s v="PPN-BS-DD03"/>
    <n v="20"/>
    <x v="1"/>
    <n v="35.799999999999997"/>
    <n v="36.6"/>
    <n v="0.80000000000000426"/>
    <n v="0.56000000000000005"/>
    <n v="69.999999999999631"/>
    <n v="0"/>
    <s v="0%-25%"/>
    <n v="12"/>
    <n v="66.666666666667027"/>
    <s v="60mm-200 mm"/>
    <n v="14.999999999999918"/>
    <n v="8"/>
    <s v="0-10"/>
    <n v="2"/>
    <n v="26"/>
    <n v="31"/>
    <s v="30-40"/>
    <s v="R2"/>
    <x v="1"/>
  </r>
  <r>
    <s v="PPN-BS-DD03"/>
    <n v="20"/>
    <x v="1"/>
    <n v="36.6"/>
    <n v="37.25"/>
    <n v="0.64999999999999858"/>
    <n v="0.27"/>
    <n v="41.538461538461632"/>
    <n v="0"/>
    <s v="0%-25%"/>
    <n v="4"/>
    <n v="162.49999999999966"/>
    <s v="60mm-200 mm"/>
    <n v="6.1538461538461666"/>
    <n v="8"/>
    <s v="0-10"/>
    <n v="2"/>
    <n v="31"/>
    <n v="34"/>
    <s v="30-40"/>
    <s v="R2"/>
    <x v="1"/>
  </r>
  <r>
    <s v="PPN-BS-DD03"/>
    <n v="20"/>
    <x v="1"/>
    <n v="37.25"/>
    <n v="38.65"/>
    <n v="1.3999999999999986"/>
    <n v="1.01"/>
    <n v="72.142857142857224"/>
    <n v="15.714285714285731"/>
    <s v="0%-25%"/>
    <n v="13"/>
    <n v="107.69230769230759"/>
    <s v="60mm-200 mm"/>
    <n v="9.2857142857142954"/>
    <n v="6"/>
    <s v="0-10"/>
    <n v="1"/>
    <n v="29"/>
    <n v="32"/>
    <s v="30-40"/>
    <s v="R1"/>
    <x v="1"/>
  </r>
  <r>
    <s v="PPN-BS-DD03"/>
    <n v="20"/>
    <x v="1"/>
    <n v="38.65"/>
    <n v="39.299999999999997"/>
    <n v="0.64999999999999858"/>
    <n v="0.42"/>
    <n v="64.615384615384755"/>
    <n v="0"/>
    <s v="0%-25%"/>
    <n v="10"/>
    <n v="64.999999999999858"/>
    <s v="60mm-200 mm"/>
    <n v="15.384615384615417"/>
    <n v="4"/>
    <s v="0-10"/>
    <n v="1"/>
    <n v="21"/>
    <n v="26"/>
    <s v="20-30"/>
    <s v="R1"/>
    <x v="0"/>
  </r>
  <r>
    <s v="PPN-BS-DD03"/>
    <n v="20"/>
    <x v="1"/>
    <n v="39.299999999999997"/>
    <n v="40.1"/>
    <n v="0.80000000000000426"/>
    <n v="0.53"/>
    <n v="66.249999999999659"/>
    <n v="0"/>
    <s v="0%-25%"/>
    <n v="10"/>
    <n v="80.000000000000426"/>
    <s v="60mm-200 mm"/>
    <n v="12.499999999999932"/>
    <n v="4"/>
    <s v="0-10"/>
    <n v="1"/>
    <n v="22"/>
    <n v="27"/>
    <s v="20-30"/>
    <s v="R1"/>
    <x v="0"/>
  </r>
  <r>
    <s v="PPN-BS-DD03"/>
    <n v="20"/>
    <x v="3"/>
    <n v="40.1"/>
    <n v="42"/>
    <n v="1.8999999999999986"/>
    <n v="1.3"/>
    <n v="68.421052631579002"/>
    <n v="0"/>
    <s v="0%-25%"/>
    <n v="20"/>
    <n v="94.999999999999929"/>
    <s v="60mm-200 mm"/>
    <n v="10.526315789473692"/>
    <n v="4"/>
    <s v="0-10"/>
    <n v="1"/>
    <n v="23"/>
    <n v="27"/>
    <s v="20-30"/>
    <s v="R1"/>
    <x v="0"/>
  </r>
  <r>
    <s v="PPN-BS-DD03"/>
    <n v="20"/>
    <x v="3"/>
    <n v="42"/>
    <n v="43"/>
    <n v="1"/>
    <n v="0.72"/>
    <n v="72"/>
    <n v="0"/>
    <s v="0%-25%"/>
    <n v="15"/>
    <n v="66.666666666666671"/>
    <s v="60mm-200 mm"/>
    <n v="15"/>
    <n v="4"/>
    <s v="0-10"/>
    <n v="1"/>
    <n v="21"/>
    <n v="26"/>
    <s v="20-30"/>
    <s v="R1"/>
    <x v="0"/>
  </r>
  <r>
    <s v="PPN-BS-DD03"/>
    <n v="20"/>
    <x v="3"/>
    <n v="43"/>
    <n v="44.8"/>
    <n v="1.7999999999999972"/>
    <n v="1.34"/>
    <n v="74.444444444444571"/>
    <n v="0"/>
    <s v="0%-25%"/>
    <n v="20"/>
    <n v="89.999999999999858"/>
    <s v="60mm-200 mm"/>
    <n v="11.111111111111128"/>
    <n v="4"/>
    <s v="0-10"/>
    <n v="1"/>
    <n v="23"/>
    <n v="27"/>
    <s v="20-30"/>
    <s v="R1"/>
    <x v="0"/>
  </r>
  <r>
    <s v="PPN-BS-DD03"/>
    <n v="20"/>
    <x v="3"/>
    <n v="44.8"/>
    <n v="45.8"/>
    <n v="1"/>
    <n v="0.69"/>
    <n v="69"/>
    <n v="0"/>
    <s v="0%-25%"/>
    <n v="8"/>
    <n v="125"/>
    <s v="60mm-200 mm"/>
    <n v="8"/>
    <n v="4"/>
    <s v="0-10"/>
    <n v="1"/>
    <n v="25"/>
    <n v="28"/>
    <s v="20-30"/>
    <s v="R1"/>
    <x v="0"/>
  </r>
  <r>
    <s v="PPN-BS-DD03"/>
    <n v="20"/>
    <x v="3"/>
    <n v="45.8"/>
    <n v="46.5"/>
    <n v="0.70000000000000284"/>
    <n v="0.44"/>
    <n v="62.857142857142598"/>
    <n v="0"/>
    <s v="0%-25%"/>
    <n v="7"/>
    <n v="100.00000000000041"/>
    <s v="60mm-200 mm"/>
    <n v="9.9999999999999591"/>
    <n v="7"/>
    <s v="0-10"/>
    <n v="2"/>
    <n v="28"/>
    <n v="31"/>
    <s v="30-40"/>
    <s v="R2"/>
    <x v="1"/>
  </r>
  <r>
    <s v="PPN-BS-DD03"/>
    <n v="20"/>
    <x v="3"/>
    <n v="46.5"/>
    <n v="47.7"/>
    <n v="1.2000000000000028"/>
    <n v="0.73"/>
    <n v="60.833333333333186"/>
    <n v="0"/>
    <s v="0%-25%"/>
    <n v="12"/>
    <n v="100.00000000000023"/>
    <s v="60mm-200 mm"/>
    <n v="9.9999999999999769"/>
    <n v="7"/>
    <s v="0-10"/>
    <n v="1"/>
    <n v="27"/>
    <n v="30"/>
    <s v="20-30"/>
    <s v="R1"/>
    <x v="1"/>
  </r>
  <r>
    <s v="PPN-BS-DD03"/>
    <n v="20"/>
    <x v="7"/>
    <n v="47.7"/>
    <n v="48.9"/>
    <n v="1.1999999999999957"/>
    <n v="0.87000000000000011"/>
    <n v="72.50000000000027"/>
    <n v="0"/>
    <s v="0%-25%"/>
    <n v="15"/>
    <n v="79.999999999999716"/>
    <s v="60mm-200 mm"/>
    <n v="12.500000000000044"/>
    <n v="4"/>
    <s v="0-10"/>
    <n v="0"/>
    <n v="21"/>
    <n v="26"/>
    <s v="20-30"/>
    <s v="R0"/>
    <x v="0"/>
  </r>
  <r>
    <s v="PPN-BS-DD03"/>
    <n v="20"/>
    <x v="7"/>
    <n v="48.9"/>
    <n v="49.7"/>
    <n v="0.80000000000000426"/>
    <n v="0.51"/>
    <n v="63.749999999999659"/>
    <n v="0"/>
    <s v="0%-25%"/>
    <n v="20"/>
    <n v="40.000000000000213"/>
    <s v="0mm-60 mm"/>
    <n v="24.999999999999865"/>
    <n v="9"/>
    <s v="0-10"/>
    <n v="2"/>
    <n v="27"/>
    <n v="31"/>
    <s v="30-40"/>
    <s v="R2"/>
    <x v="1"/>
  </r>
  <r>
    <s v="PPN-BS-DD03"/>
    <n v="20"/>
    <x v="5"/>
    <n v="49.7"/>
    <n v="51.6"/>
    <n v="1.8999999999999986"/>
    <n v="1.4"/>
    <n v="73.684210526315837"/>
    <n v="16.842105263157908"/>
    <s v="0%-25%"/>
    <n v="14"/>
    <n v="135.71428571428561"/>
    <s v="60mm-200 mm"/>
    <n v="7.3684210526315841"/>
    <n v="9"/>
    <s v="0-10"/>
    <n v="2"/>
    <n v="36"/>
    <n v="38"/>
    <s v="30-40"/>
    <s v="R2"/>
    <x v="1"/>
  </r>
  <r>
    <s v="PPN-BS-DD03"/>
    <n v="20"/>
    <x v="5"/>
    <n v="51.6"/>
    <n v="53.1"/>
    <n v="1.5"/>
    <n v="1.1100000000000001"/>
    <n v="74.000000000000014"/>
    <n v="28.666666666666668"/>
    <s v="25%-50%"/>
    <n v="8"/>
    <n v="187.5"/>
    <s v="60mm-200 mm"/>
    <n v="5.333333333333333"/>
    <n v="9"/>
    <s v="0-10"/>
    <n v="2"/>
    <n v="40"/>
    <n v="41"/>
    <s v="40-50"/>
    <s v="R2"/>
    <x v="1"/>
  </r>
  <r>
    <s v="PPN-BS-DD03"/>
    <n v="20"/>
    <x v="5"/>
    <n v="53.1"/>
    <n v="54.3"/>
    <n v="1.1999999999999957"/>
    <n v="0.77"/>
    <n v="64.166666666666899"/>
    <n v="31.666666666666782"/>
    <s v="25%-50%"/>
    <n v="10"/>
    <n v="119.99999999999957"/>
    <s v="60mm-200 mm"/>
    <n v="8.3333333333333623"/>
    <n v="9"/>
    <s v="0-10"/>
    <n v="2"/>
    <n v="38"/>
    <n v="41"/>
    <s v="40-50"/>
    <s v="R2"/>
    <x v="1"/>
  </r>
  <r>
    <s v="PPN-BS-DD03"/>
    <n v="20"/>
    <x v="5"/>
    <n v="54.3"/>
    <n v="54.8"/>
    <n v="0.5"/>
    <n v="0.35"/>
    <n v="70"/>
    <n v="0"/>
    <s v="0%-25%"/>
    <n v="9"/>
    <n v="55.555555555555557"/>
    <s v="0mm-60 mm"/>
    <n v="18"/>
    <n v="9"/>
    <s v="0-10"/>
    <n v="2"/>
    <n v="27"/>
    <n v="32"/>
    <s v="30-40"/>
    <s v="R2"/>
    <x v="1"/>
  </r>
  <r>
    <s v="PPN-BS-DD03"/>
    <n v="20"/>
    <x v="5"/>
    <n v="54.8"/>
    <n v="56"/>
    <n v="1.2000000000000028"/>
    <n v="0.38"/>
    <n v="31.666666666666593"/>
    <n v="0"/>
    <s v="0%-25%"/>
    <n v="7"/>
    <n v="171.42857142857181"/>
    <s v="60mm-200 mm"/>
    <n v="5.8333333333333197"/>
    <n v="9"/>
    <s v="0-10"/>
    <n v="2"/>
    <n v="33"/>
    <n v="35"/>
    <s v="30-40"/>
    <s v="R2"/>
    <x v="1"/>
  </r>
  <r>
    <s v="PPN-BS-DD03"/>
    <n v="20"/>
    <x v="3"/>
    <n v="56"/>
    <n v="57.2"/>
    <n v="1.2000000000000028"/>
    <n v="0.44"/>
    <n v="36.666666666666579"/>
    <n v="9.1666666666666448"/>
    <s v="0%-25%"/>
    <n v="10"/>
    <n v="120.00000000000027"/>
    <s v="60mm-200 mm"/>
    <n v="8.3333333333333144"/>
    <n v="8"/>
    <s v="0-10"/>
    <n v="4"/>
    <n v="33"/>
    <n v="37"/>
    <s v="30-40"/>
    <s v="R3"/>
    <x v="1"/>
  </r>
  <r>
    <s v="PPN-BS-DD03"/>
    <n v="20"/>
    <x v="3"/>
    <n v="57.2"/>
    <n v="57.9"/>
    <n v="0.69999999999999574"/>
    <n v="0.7"/>
    <n v="100.0000000000006"/>
    <n v="0"/>
    <s v="0%-25%"/>
    <n v="9"/>
    <n v="77.777777777777303"/>
    <s v="60mm-200 mm"/>
    <n v="12.857142857142936"/>
    <n v="9"/>
    <s v="0-10"/>
    <n v="4"/>
    <n v="31"/>
    <n v="35"/>
    <s v="30-40"/>
    <s v="R3"/>
    <x v="1"/>
  </r>
  <r>
    <s v="PPN-BS-DD03"/>
    <n v="20"/>
    <x v="3"/>
    <n v="57.9"/>
    <n v="58.4"/>
    <n v="0.5"/>
    <n v="0.32"/>
    <n v="64"/>
    <n v="64"/>
    <s v="50%-75%"/>
    <n v="4"/>
    <n v="125"/>
    <s v="60mm-200 mm"/>
    <n v="8"/>
    <n v="9"/>
    <s v="0-10"/>
    <n v="4"/>
    <n v="47"/>
    <n v="49"/>
    <s v="40-50"/>
    <s v="R3"/>
    <x v="1"/>
  </r>
  <r>
    <s v="PPN-BS-DD03"/>
    <n v="20"/>
    <x v="3"/>
    <n v="58.4"/>
    <n v="58.85"/>
    <n v="0.45000000000000284"/>
    <n v="0.34"/>
    <n v="75.555555555555088"/>
    <n v="0"/>
    <s v="0%-25%"/>
    <n v="4"/>
    <n v="112.50000000000071"/>
    <s v="60mm-200 mm"/>
    <n v="8.8888888888888324"/>
    <n v="9"/>
    <s v="0-10"/>
    <n v="4"/>
    <n v="33"/>
    <n v="36"/>
    <s v="30-40"/>
    <s v="R3"/>
    <x v="1"/>
  </r>
  <r>
    <s v="PPN-BS-DD03"/>
    <n v="20"/>
    <x v="5"/>
    <n v="58.85"/>
    <n v="59.4"/>
    <n v="0.54999999999999716"/>
    <n v="0.26"/>
    <n v="47.272727272727515"/>
    <n v="0"/>
    <s v="0%-25%"/>
    <n v="5"/>
    <n v="109.99999999999943"/>
    <s v="60mm-200 mm"/>
    <n v="9.0909090909091379"/>
    <n v="9"/>
    <s v="0-10"/>
    <n v="4"/>
    <n v="33"/>
    <n v="35"/>
    <s v="30-40"/>
    <s v="R3"/>
    <x v="1"/>
  </r>
  <r>
    <s v="PPN-BS-DD03"/>
    <n v="20"/>
    <x v="5"/>
    <n v="59.4"/>
    <n v="59.9"/>
    <n v="0.5"/>
    <n v="0.32"/>
    <n v="64"/>
    <n v="0"/>
    <s v="0%-25%"/>
    <n v="8"/>
    <n v="62.5"/>
    <s v="60mm-200 mm"/>
    <n v="16"/>
    <n v="9"/>
    <s v="0-10"/>
    <n v="7"/>
    <n v="32"/>
    <n v="37"/>
    <s v="30-40"/>
    <s v="R4"/>
    <x v="1"/>
  </r>
  <r>
    <s v="PPN-BS-DD03"/>
    <n v="20"/>
    <x v="5"/>
    <n v="59.9"/>
    <n v="60.6"/>
    <n v="0.70000000000000284"/>
    <n v="0.38"/>
    <n v="54.285714285714072"/>
    <n v="0"/>
    <s v="0%-25%"/>
    <n v="11"/>
    <n v="63.636363636363896"/>
    <s v="60mm-200 mm"/>
    <n v="15.714285714285651"/>
    <n v="8"/>
    <s v="0-10"/>
    <n v="1"/>
    <n v="24"/>
    <n v="30"/>
    <s v="20-30"/>
    <s v="R1"/>
    <x v="1"/>
  </r>
  <r>
    <s v="PPN-BS-DD03"/>
    <n v="20"/>
    <x v="3"/>
    <n v="60.6"/>
    <n v="61.3"/>
    <n v="0.69999999999999574"/>
    <n v="0.41"/>
    <n v="58.571428571428932"/>
    <n v="34.285714285714491"/>
    <s v="25%-50%"/>
    <n v="6"/>
    <n v="116.66666666666595"/>
    <s v="60mm-200 mm"/>
    <n v="8.5714285714286245"/>
    <n v="8"/>
    <s v="0-10"/>
    <n v="1"/>
    <n v="35"/>
    <n v="39"/>
    <s v="30-40"/>
    <s v="R1"/>
    <x v="1"/>
  </r>
  <r>
    <s v="PPN-BS-DD03"/>
    <n v="20"/>
    <x v="5"/>
    <n v="61.3"/>
    <n v="62.8"/>
    <n v="1.5"/>
    <n v="0.52"/>
    <n v="34.666666666666671"/>
    <n v="0"/>
    <s v="0%-25%"/>
    <n v="10"/>
    <n v="150"/>
    <s v="60mm-200 mm"/>
    <n v="6.666666666666667"/>
    <n v="8"/>
    <s v="0-10"/>
    <n v="1"/>
    <n v="30"/>
    <n v="32"/>
    <s v="30-40"/>
    <s v="R1"/>
    <x v="1"/>
  </r>
  <r>
    <s v="PPN-BS-DD03"/>
    <n v="20"/>
    <x v="5"/>
    <n v="62.8"/>
    <n v="63.45"/>
    <n v="0.65000000000000568"/>
    <n v="0.48"/>
    <n v="73.8461538461532"/>
    <n v="0"/>
    <s v="0%-25%"/>
    <n v="7"/>
    <n v="92.857142857143671"/>
    <s v="60mm-200 mm"/>
    <n v="10.769230769230676"/>
    <n v="8"/>
    <s v="0-10"/>
    <n v="1"/>
    <n v="27"/>
    <n v="31"/>
    <s v="30-40"/>
    <s v="R1"/>
    <x v="1"/>
  </r>
  <r>
    <s v="PPN-BS-DD03"/>
    <n v="20"/>
    <x v="8"/>
    <n v="63.45"/>
    <n v="64.75"/>
    <n v="1.2999999999999972"/>
    <n v="0.74"/>
    <n v="56.923076923077041"/>
    <n v="9.2307692307692513"/>
    <s v="0%-25%"/>
    <n v="12"/>
    <n v="108.3333333333331"/>
    <s v="60mm-200 mm"/>
    <n v="9.2307692307692513"/>
    <n v="9"/>
    <s v="0-10"/>
    <n v="4"/>
    <n v="34"/>
    <n v="37"/>
    <s v="30-40"/>
    <s v="R3"/>
    <x v="1"/>
  </r>
  <r>
    <s v="PPN-BS-DD03"/>
    <n v="20"/>
    <x v="8"/>
    <n v="64.75"/>
    <n v="65.7"/>
    <n v="0.95000000000000284"/>
    <n v="0.79"/>
    <n v="83.157894736841868"/>
    <n v="14.736842105263115"/>
    <s v="0%-25%"/>
    <n v="11"/>
    <n v="86.363636363636616"/>
    <s v="60mm-200 mm"/>
    <n v="11.578947368421019"/>
    <n v="9"/>
    <s v="0-10"/>
    <n v="4"/>
    <n v="33"/>
    <n v="38"/>
    <s v="30-40"/>
    <s v="R3"/>
    <x v="1"/>
  </r>
  <r>
    <s v="PPN-BS-DD03"/>
    <n v="20"/>
    <x v="8"/>
    <n v="65.7"/>
    <n v="67.7"/>
    <n v="2"/>
    <n v="1.5"/>
    <n v="75"/>
    <n v="42"/>
    <s v="25%-50%"/>
    <n v="14"/>
    <n v="142.85714285714286"/>
    <s v="60mm-200 mm"/>
    <n v="7"/>
    <n v="14"/>
    <s v="10-20"/>
    <n v="7"/>
    <n v="51"/>
    <n v="53"/>
    <s v="50-60"/>
    <s v="R4"/>
    <x v="2"/>
  </r>
  <r>
    <s v="PPN-BS-DD03"/>
    <n v="20"/>
    <x v="8"/>
    <n v="67.7"/>
    <n v="68.099999999999994"/>
    <n v="0.39999999999999147"/>
    <n v="0.4"/>
    <n v="100.00000000000213"/>
    <n v="75.000000000001592"/>
    <s v="75%-90%"/>
    <n v="2"/>
    <n v="199.99999999999574"/>
    <s v="60mm-200 mm"/>
    <n v="5.0000000000001066"/>
    <n v="14"/>
    <s v="10-20"/>
    <n v="7"/>
    <n v="59"/>
    <n v="60"/>
    <s v="50-60"/>
    <s v="R4"/>
    <x v="2"/>
  </r>
  <r>
    <s v="PPN-BS-DD03"/>
    <n v="20"/>
    <x v="8"/>
    <n v="68.099999999999994"/>
    <n v="69.2"/>
    <n v="1.1000000000000085"/>
    <n v="0.32"/>
    <n v="29.090909090908866"/>
    <n v="13.63636363636353"/>
    <s v="0%-25%"/>
    <n v="7"/>
    <n v="157.14285714285839"/>
    <s v="60mm-200 mm"/>
    <n v="6.3636363636363136"/>
    <n v="14"/>
    <s v="10-20"/>
    <n v="7"/>
    <n v="46"/>
    <n v="47"/>
    <s v="40-50"/>
    <s v="R4"/>
    <x v="2"/>
  </r>
  <r>
    <s v="PPN-BS-DD03"/>
    <n v="10"/>
    <x v="8"/>
    <n v="69.2"/>
    <n v="70.400000000000006"/>
    <n v="1.2000000000000028"/>
    <n v="0.68"/>
    <n v="56.666666666666529"/>
    <n v="35.83333333333325"/>
    <s v="25%-50%"/>
    <n v="16"/>
    <n v="75.000000000000171"/>
    <s v="60mm-200 mm"/>
    <n v="13.333333333333304"/>
    <n v="14"/>
    <s v="10-20"/>
    <n v="7"/>
    <n v="46"/>
    <n v="51"/>
    <s v="50-60"/>
    <s v="R4"/>
    <x v="2"/>
  </r>
  <r>
    <s v="PPN-BS-DD03"/>
    <n v="10"/>
    <x v="4"/>
    <n v="70.400000000000006"/>
    <n v="72.400000000000006"/>
    <n v="2"/>
    <n v="1.61"/>
    <n v="80.5"/>
    <n v="63"/>
    <s v="50%-75%"/>
    <n v="10"/>
    <n v="200"/>
    <s v="60mm-200 mm"/>
    <n v="5"/>
    <n v="14"/>
    <s v="10-20"/>
    <n v="7"/>
    <n v="57"/>
    <n v="58"/>
    <s v="50-60"/>
    <s v="R4"/>
    <x v="2"/>
  </r>
  <r>
    <s v="PPN-BS-DD03"/>
    <n v="10"/>
    <x v="4"/>
    <n v="72.400000000000006"/>
    <n v="74.400000000000006"/>
    <n v="2"/>
    <n v="1.32"/>
    <n v="66"/>
    <n v="46"/>
    <s v="25%-50%"/>
    <n v="7"/>
    <n v="285.71428571428572"/>
    <s v="200mm-600 mm"/>
    <n v="3.5"/>
    <n v="14"/>
    <s v="10-20"/>
    <n v="7"/>
    <n v="57"/>
    <n v="56"/>
    <s v="50-60"/>
    <s v="R4"/>
    <x v="2"/>
  </r>
  <r>
    <s v="PPN-BS-DD03"/>
    <n v="10"/>
    <x v="4"/>
    <n v="74.400000000000006"/>
    <n v="76.400000000000006"/>
    <n v="2"/>
    <n v="1.38"/>
    <n v="69"/>
    <n v="35.5"/>
    <s v="25%-50%"/>
    <n v="11"/>
    <n v="181.81818181818181"/>
    <s v="60mm-200 mm"/>
    <n v="5.5"/>
    <n v="14"/>
    <s v="10-20"/>
    <n v="7"/>
    <n v="52"/>
    <n v="53"/>
    <s v="50-60"/>
    <s v="R4"/>
    <x v="2"/>
  </r>
  <r>
    <s v="PPN-BS-DD03"/>
    <n v="10"/>
    <x v="4"/>
    <n v="76.400000000000006"/>
    <n v="78.5"/>
    <n v="2.0999999999999943"/>
    <n v="1.17"/>
    <n v="55.714285714285857"/>
    <n v="41.428571428571544"/>
    <s v="25%-50%"/>
    <n v="15"/>
    <n v="139.99999999999963"/>
    <s v="60mm-200 mm"/>
    <n v="7.1428571428571619"/>
    <n v="14"/>
    <s v="10-20"/>
    <n v="7"/>
    <n v="51"/>
    <n v="53"/>
    <s v="50-60"/>
    <s v="R4"/>
    <x v="2"/>
  </r>
  <r>
    <s v="PPN-BS-DD03"/>
    <n v="10"/>
    <x v="4"/>
    <n v="78.5"/>
    <n v="80.400000000000006"/>
    <n v="1.9000000000000057"/>
    <n v="1.8"/>
    <n v="94.73684210526288"/>
    <n v="57.894736842105097"/>
    <s v="50%-75%"/>
    <n v="12"/>
    <n v="158.3333333333338"/>
    <s v="60mm-200 mm"/>
    <n v="6.315789473684192"/>
    <n v="14"/>
    <s v="10-20"/>
    <n v="7"/>
    <n v="55"/>
    <n v="56"/>
    <s v="50-60"/>
    <s v="R4"/>
    <x v="2"/>
  </r>
  <r>
    <s v="PPN-BS-DD04"/>
    <n v="60"/>
    <x v="0"/>
    <n v="0"/>
    <n v="0.8"/>
    <n v="0.8"/>
    <n v="0.77"/>
    <n v="96.25"/>
    <n v="0"/>
    <s v="0%-25%"/>
    <n v="20"/>
    <n v="40"/>
    <s v="0mm-60 mm"/>
    <n v="25"/>
    <n v="2"/>
    <s v="0-10"/>
    <n v="0"/>
    <n v="17"/>
    <n v="22"/>
    <s v="20-30"/>
    <s v="R0"/>
    <x v="0"/>
  </r>
  <r>
    <s v="PPN-BS-DD04"/>
    <n v="60"/>
    <x v="0"/>
    <n v="0.8"/>
    <n v="1.9"/>
    <n v="1.0999999999999999"/>
    <n v="0.62"/>
    <n v="56.363636363636374"/>
    <n v="0"/>
    <s v="0%-25%"/>
    <n v="20"/>
    <n v="54.999999999999986"/>
    <s v="0mm-60 mm"/>
    <n v="18.181818181818187"/>
    <n v="2"/>
    <s v="0-10"/>
    <n v="0"/>
    <n v="17"/>
    <n v="23"/>
    <s v="20-30"/>
    <s v="R0"/>
    <x v="0"/>
  </r>
  <r>
    <s v="PPN-BS-DD04"/>
    <n v="60"/>
    <x v="0"/>
    <n v="1.9"/>
    <n v="2.6"/>
    <n v="0.70000000000000018"/>
    <n v="0.54"/>
    <n v="77.142857142857125"/>
    <n v="0"/>
    <s v="0%-25%"/>
    <n v="20"/>
    <n v="35.000000000000014"/>
    <s v="0mm-60 mm"/>
    <n v="28.571428571428559"/>
    <n v="2"/>
    <s v="0-10"/>
    <n v="0"/>
    <n v="17"/>
    <n v="22"/>
    <s v="20-30"/>
    <s v="R0"/>
    <x v="0"/>
  </r>
  <r>
    <s v="PPN-BS-DD04"/>
    <n v="40"/>
    <x v="0"/>
    <n v="2.6"/>
    <n v="3.6"/>
    <n v="1"/>
    <n v="0.79"/>
    <n v="79"/>
    <n v="0"/>
    <s v="0%-25%"/>
    <n v="20"/>
    <n v="50"/>
    <s v="0mm-60 mm"/>
    <n v="20"/>
    <n v="2"/>
    <s v="0-10"/>
    <n v="0"/>
    <n v="17"/>
    <n v="23"/>
    <s v="20-30"/>
    <s v="R0"/>
    <x v="0"/>
  </r>
  <r>
    <s v="PPN-BS-DD04"/>
    <n v="40"/>
    <x v="1"/>
    <n v="3.6"/>
    <n v="4.5999999999999996"/>
    <n v="0.99999999999999956"/>
    <n v="0.77"/>
    <n v="77.000000000000028"/>
    <n v="0"/>
    <s v="0%-25%"/>
    <n v="20"/>
    <n v="49.999999999999979"/>
    <s v="0mm-60 mm"/>
    <n v="20.000000000000007"/>
    <n v="8"/>
    <s v="0-10"/>
    <n v="4"/>
    <n v="27"/>
    <n v="33"/>
    <s v="30-40"/>
    <s v="R3"/>
    <x v="1"/>
  </r>
  <r>
    <s v="PPN-BS-DD04"/>
    <n v="40"/>
    <x v="1"/>
    <n v="4.5999999999999996"/>
    <n v="5.4"/>
    <n v="0.80000000000000071"/>
    <n v="0.55000000000000004"/>
    <n v="68.749999999999943"/>
    <n v="0"/>
    <s v="0%-25%"/>
    <n v="20"/>
    <n v="40.000000000000036"/>
    <s v="0mm-60 mm"/>
    <n v="24.999999999999979"/>
    <n v="8"/>
    <s v="0-10"/>
    <n v="4"/>
    <n v="27"/>
    <n v="32"/>
    <s v="30-40"/>
    <s v="R3"/>
    <x v="1"/>
  </r>
  <r>
    <s v="PPN-BS-DD04"/>
    <n v="40"/>
    <x v="1"/>
    <n v="5.4"/>
    <n v="6.2"/>
    <n v="0.79999999999999982"/>
    <n v="0.57999999999999996"/>
    <n v="72.500000000000014"/>
    <n v="0"/>
    <s v="0%-25%"/>
    <n v="5"/>
    <n v="159.99999999999994"/>
    <s v="60mm-200 mm"/>
    <n v="6.2500000000000018"/>
    <n v="8"/>
    <s v="0-10"/>
    <n v="4"/>
    <n v="33"/>
    <n v="35"/>
    <s v="30-40"/>
    <s v="R3"/>
    <x v="1"/>
  </r>
  <r>
    <s v="PPN-BS-DD04"/>
    <n v="40"/>
    <x v="3"/>
    <n v="6.2"/>
    <n v="6.75"/>
    <n v="0.54999999999999982"/>
    <n v="0.32"/>
    <n v="58.181818181818201"/>
    <n v="30.909090909090921"/>
    <s v="25%-50%"/>
    <n v="5"/>
    <n v="109.99999999999996"/>
    <s v="60mm-200 mm"/>
    <n v="9.0909090909090935"/>
    <n v="8"/>
    <s v="0-10"/>
    <n v="4"/>
    <n v="38"/>
    <n v="41"/>
    <s v="40-50"/>
    <s v="R3"/>
    <x v="1"/>
  </r>
  <r>
    <s v="PPN-BS-DD04"/>
    <n v="40"/>
    <x v="3"/>
    <n v="6.75"/>
    <n v="7.3"/>
    <n v="0.54999999999999982"/>
    <n v="0.35"/>
    <n v="63.636363636363654"/>
    <n v="0"/>
    <s v="0%-25%"/>
    <n v="9"/>
    <n v="61.111111111111086"/>
    <s v="60mm-200 mm"/>
    <n v="16.36363636363637"/>
    <n v="8"/>
    <s v="0-10"/>
    <n v="12"/>
    <n v="30"/>
    <n v="41"/>
    <s v="40-50"/>
    <s v="R5"/>
    <x v="1"/>
  </r>
  <r>
    <s v="PPN-BS-DD04"/>
    <n v="40"/>
    <x v="3"/>
    <n v="7.3"/>
    <n v="7.8"/>
    <n v="0.5"/>
    <n v="0.37"/>
    <n v="74"/>
    <n v="0"/>
    <s v="0%-25%"/>
    <n v="8"/>
    <n v="62.5"/>
    <s v="60mm-200 mm"/>
    <n v="16"/>
    <n v="8"/>
    <s v="0-10"/>
    <n v="4"/>
    <n v="27"/>
    <n v="33"/>
    <s v="30-40"/>
    <s v="R3"/>
    <x v="1"/>
  </r>
  <r>
    <s v="PPN-BS-DD04"/>
    <n v="40"/>
    <x v="3"/>
    <n v="7.8"/>
    <n v="8.1"/>
    <n v="0.29999999999999982"/>
    <n v="0.21"/>
    <n v="70.000000000000043"/>
    <n v="0"/>
    <s v="0%-25%"/>
    <n v="3"/>
    <n v="99.999999999999943"/>
    <s v="60mm-200 mm"/>
    <n v="10.000000000000005"/>
    <n v="8"/>
    <s v="0-10"/>
    <n v="4"/>
    <n v="30"/>
    <n v="34"/>
    <s v="30-40"/>
    <s v="R3"/>
    <x v="1"/>
  </r>
  <r>
    <s v="PPN-BS-DD04"/>
    <n v="30"/>
    <x v="3"/>
    <n v="8.1"/>
    <n v="8.4499999999999993"/>
    <n v="0.34999999999999964"/>
    <n v="0.24"/>
    <n v="68.57142857142864"/>
    <n v="28.571428571428605"/>
    <s v="25%-50%"/>
    <n v="3"/>
    <n v="116.66666666666656"/>
    <s v="60mm-200 mm"/>
    <n v="8.5714285714285801"/>
    <n v="8"/>
    <s v="0-10"/>
    <n v="4"/>
    <n v="37"/>
    <n v="41"/>
    <s v="40-50"/>
    <s v="R3"/>
    <x v="1"/>
  </r>
  <r>
    <s v="PPN-BS-DD04"/>
    <n v="30"/>
    <x v="3"/>
    <n v="8.4499999999999993"/>
    <n v="9.1999999999999993"/>
    <n v="0.75"/>
    <n v="0.55000000000000004"/>
    <n v="73.333333333333343"/>
    <n v="0"/>
    <s v="0%-25%"/>
    <n v="5"/>
    <n v="150"/>
    <s v="60mm-200 mm"/>
    <n v="6.666666666666667"/>
    <n v="8"/>
    <s v="0-10"/>
    <n v="4"/>
    <n v="33"/>
    <n v="35"/>
    <s v="30-40"/>
    <s v="R3"/>
    <x v="1"/>
  </r>
  <r>
    <s v="PPN-BS-DD04"/>
    <n v="30"/>
    <x v="3"/>
    <n v="9.1999999999999993"/>
    <n v="10.5"/>
    <n v="1.3000000000000007"/>
    <n v="0.82"/>
    <n v="63.076923076923045"/>
    <n v="29.230769230769216"/>
    <s v="25%-50%"/>
    <n v="9"/>
    <n v="144.44444444444451"/>
    <s v="60mm-200 mm"/>
    <n v="6.9230769230769198"/>
    <n v="11"/>
    <s v="10-20"/>
    <n v="12"/>
    <n v="45"/>
    <n v="52"/>
    <s v="50-60"/>
    <s v="R5"/>
    <x v="1"/>
  </r>
  <r>
    <s v="PPN-BS-DD04"/>
    <n v="30"/>
    <x v="3"/>
    <n v="10.5"/>
    <n v="11.3"/>
    <n v="0.80000000000000071"/>
    <n v="0.62"/>
    <n v="77.499999999999929"/>
    <n v="0"/>
    <s v="0%-25%"/>
    <n v="9"/>
    <n v="88.888888888888971"/>
    <s v="60mm-200 mm"/>
    <n v="11.249999999999989"/>
    <n v="10"/>
    <s v="0-10"/>
    <n v="4"/>
    <n v="31"/>
    <n v="36"/>
    <s v="30-40"/>
    <s v="R3"/>
    <x v="1"/>
  </r>
  <r>
    <s v="PPN-BS-DD04"/>
    <n v="30"/>
    <x v="3"/>
    <n v="11.3"/>
    <n v="13.35"/>
    <n v="2.0499999999999989"/>
    <n v="0.5"/>
    <n v="24.390243902439039"/>
    <n v="16.097560975609763"/>
    <s v="0%-25%"/>
    <n v="17"/>
    <n v="120.5882352941176"/>
    <s v="60mm-200 mm"/>
    <n v="8.2926829268292721"/>
    <n v="11"/>
    <s v="10-20"/>
    <n v="12"/>
    <n v="41"/>
    <n v="49"/>
    <s v="40-50"/>
    <s v="R5"/>
    <x v="1"/>
  </r>
  <r>
    <s v="PPN-BS-DD04"/>
    <n v="30"/>
    <x v="1"/>
    <n v="13.35"/>
    <n v="13.65"/>
    <n v="0.30000000000000071"/>
    <n v="0.3"/>
    <n v="99.999999999999758"/>
    <n v="33.33333333333325"/>
    <s v="25%-50%"/>
    <n v="6"/>
    <n v="50.000000000000114"/>
    <s v="0mm-60 mm"/>
    <n v="19.999999999999954"/>
    <n v="9"/>
    <s v="0-10"/>
    <n v="4"/>
    <n v="35"/>
    <n v="41"/>
    <s v="40-50"/>
    <s v="R3"/>
    <x v="1"/>
  </r>
  <r>
    <s v="PPN-BS-DD04"/>
    <n v="30"/>
    <x v="1"/>
    <n v="13.65"/>
    <n v="13.95"/>
    <n v="0.29999999999999893"/>
    <n v="0.2"/>
    <n v="66.666666666666913"/>
    <n v="0"/>
    <s v="0%-25%"/>
    <n v="5"/>
    <n v="59.999999999999787"/>
    <s v="0mm-60 mm"/>
    <n v="16.666666666666725"/>
    <n v="8"/>
    <s v="0-10"/>
    <n v="4"/>
    <n v="27"/>
    <n v="33"/>
    <s v="30-40"/>
    <s v="R3"/>
    <x v="1"/>
  </r>
  <r>
    <s v="PPN-BS-DD04"/>
    <n v="30"/>
    <x v="1"/>
    <n v="13.95"/>
    <n v="14.8"/>
    <n v="0.85000000000000142"/>
    <n v="0.69"/>
    <n v="81.176470588235148"/>
    <n v="0"/>
    <s v="0%-25%"/>
    <n v="10"/>
    <n v="85.000000000000142"/>
    <s v="60mm-200 mm"/>
    <n v="11.764705882352921"/>
    <n v="8"/>
    <s v="0-10"/>
    <n v="4"/>
    <n v="29"/>
    <n v="34"/>
    <s v="30-40"/>
    <s v="R3"/>
    <x v="1"/>
  </r>
  <r>
    <s v="PPN-BS-DD04"/>
    <n v="30"/>
    <x v="1"/>
    <n v="14.8"/>
    <n v="15.1"/>
    <n v="0.29999999999999893"/>
    <n v="0.19"/>
    <n v="63.333333333333563"/>
    <n v="0"/>
    <s v="0%-25%"/>
    <n v="10"/>
    <n v="29.999999999999893"/>
    <s v="0mm-60 mm"/>
    <n v="33.333333333333449"/>
    <n v="8"/>
    <s v="0-10"/>
    <n v="4"/>
    <n v="27"/>
    <n v="32"/>
    <s v="30-40"/>
    <s v="R3"/>
    <x v="1"/>
  </r>
  <r>
    <s v="PPN-BS-DD04"/>
    <n v="30"/>
    <x v="1"/>
    <n v="15.1"/>
    <n v="15.7"/>
    <n v="0.59999999999999964"/>
    <n v="0.47"/>
    <n v="78.333333333333371"/>
    <n v="0"/>
    <s v="0%-25%"/>
    <n v="5"/>
    <n v="119.99999999999993"/>
    <s v="60mm-200 mm"/>
    <n v="8.3333333333333393"/>
    <n v="8"/>
    <s v="0-10"/>
    <n v="4"/>
    <n v="31"/>
    <n v="35"/>
    <s v="30-40"/>
    <s v="R3"/>
    <x v="1"/>
  </r>
  <r>
    <s v="PPN-BS-DD04"/>
    <n v="30"/>
    <x v="1"/>
    <n v="15.7"/>
    <n v="15.95"/>
    <n v="0.25"/>
    <n v="0.12"/>
    <n v="48"/>
    <n v="0"/>
    <s v="0%-25%"/>
    <n v="6"/>
    <n v="41.666666666666664"/>
    <s v="0mm-60 mm"/>
    <n v="24"/>
    <n v="8"/>
    <s v="0-10"/>
    <n v="4"/>
    <n v="27"/>
    <n v="32"/>
    <s v="30-40"/>
    <s v="R3"/>
    <x v="1"/>
  </r>
  <r>
    <s v="PPN-BS-DD04"/>
    <n v="30"/>
    <x v="1"/>
    <n v="15.95"/>
    <n v="16.25"/>
    <n v="0.30000000000000071"/>
    <n v="0.18"/>
    <n v="59.999999999999851"/>
    <n v="0"/>
    <s v="0%-25%"/>
    <n v="6"/>
    <n v="50.000000000000114"/>
    <s v="0mm-60 mm"/>
    <n v="19.999999999999954"/>
    <n v="8"/>
    <s v="0-10"/>
    <n v="4"/>
    <n v="26"/>
    <n v="33"/>
    <s v="30-40"/>
    <s v="R3"/>
    <x v="1"/>
  </r>
  <r>
    <s v="PPN-BS-DD04"/>
    <n v="30"/>
    <x v="1"/>
    <n v="16.25"/>
    <n v="16.600000000000001"/>
    <n v="0.35000000000000142"/>
    <n v="0.3"/>
    <n v="85.714285714285367"/>
    <n v="37.142857142856997"/>
    <s v="25%-50%"/>
    <n v="5"/>
    <n v="70.000000000000284"/>
    <s v="60mm-200 mm"/>
    <n v="14.285714285714228"/>
    <n v="8"/>
    <s v="0-10"/>
    <n v="12"/>
    <n v="39"/>
    <n v="49"/>
    <s v="40-50"/>
    <s v="R5"/>
    <x v="1"/>
  </r>
  <r>
    <s v="PPN-BS-DD04"/>
    <n v="30"/>
    <x v="1"/>
    <n v="16.600000000000001"/>
    <n v="17.350000000000001"/>
    <n v="0.75"/>
    <n v="0.56000000000000005"/>
    <n v="74.666666666666671"/>
    <n v="0"/>
    <s v="0%-25%"/>
    <n v="10"/>
    <n v="75"/>
    <s v="60mm-200 mm"/>
    <n v="13.333333333333334"/>
    <n v="8"/>
    <s v="0-10"/>
    <n v="4"/>
    <n v="28"/>
    <n v="34"/>
    <s v="30-40"/>
    <s v="R3"/>
    <x v="1"/>
  </r>
  <r>
    <s v="PPN-BS-DD04"/>
    <n v="30"/>
    <x v="1"/>
    <n v="17.350000000000001"/>
    <n v="18.100000000000001"/>
    <n v="0.75"/>
    <n v="0.57999999999999996"/>
    <n v="77.333333333333329"/>
    <n v="0"/>
    <s v="0%-25%"/>
    <n v="10"/>
    <n v="75"/>
    <s v="60mm-200 mm"/>
    <n v="13.333333333333334"/>
    <n v="8"/>
    <s v="0-10"/>
    <n v="4"/>
    <n v="28"/>
    <n v="34"/>
    <s v="30-40"/>
    <s v="R3"/>
    <x v="1"/>
  </r>
  <r>
    <s v="PPN-BS-DD04"/>
    <n v="30"/>
    <x v="1"/>
    <n v="18.100000000000001"/>
    <n v="18.55"/>
    <n v="0.44999999999999929"/>
    <n v="0.3"/>
    <n v="66.666666666666771"/>
    <n v="0"/>
    <s v="0%-25%"/>
    <n v="5"/>
    <n v="89.999999999999858"/>
    <s v="60mm-200 mm"/>
    <n v="11.111111111111128"/>
    <n v="8"/>
    <s v="0-10"/>
    <n v="4"/>
    <n v="30"/>
    <n v="34"/>
    <s v="30-40"/>
    <s v="R3"/>
    <x v="1"/>
  </r>
  <r>
    <s v="PPN-BS-DD04"/>
    <n v="30"/>
    <x v="1"/>
    <n v="18.55"/>
    <n v="19.350000000000001"/>
    <n v="0.80000000000000071"/>
    <n v="0.6"/>
    <n v="74.999999999999929"/>
    <n v="52.499999999999943"/>
    <s v="50%-75%"/>
    <n v="5"/>
    <n v="160.00000000000014"/>
    <s v="60mm-200 mm"/>
    <n v="6.2499999999999947"/>
    <n v="8"/>
    <s v="0-10"/>
    <n v="4"/>
    <n v="44"/>
    <n v="46"/>
    <s v="40-50"/>
    <s v="R3"/>
    <x v="1"/>
  </r>
  <r>
    <s v="PPN-BS-DD04"/>
    <n v="30"/>
    <x v="3"/>
    <n v="19.350000000000001"/>
    <n v="20.75"/>
    <n v="1.3999999999999986"/>
    <n v="1"/>
    <n v="71.428571428571502"/>
    <n v="0"/>
    <s v="0%-25%"/>
    <n v="10"/>
    <n v="139.99999999999986"/>
    <s v="60mm-200 mm"/>
    <n v="7.1428571428571503"/>
    <n v="9"/>
    <s v="0-10"/>
    <n v="4"/>
    <n v="34"/>
    <n v="36"/>
    <s v="30-40"/>
    <s v="R3"/>
    <x v="1"/>
  </r>
  <r>
    <s v="PPN-BS-DD04"/>
    <n v="30"/>
    <x v="3"/>
    <n v="20.75"/>
    <n v="21.95"/>
    <n v="1.1999999999999993"/>
    <n v="0.78"/>
    <n v="65.000000000000028"/>
    <n v="17.500000000000011"/>
    <s v="0%-25%"/>
    <n v="11"/>
    <n v="109.09090909090902"/>
    <s v="60mm-200 mm"/>
    <n v="9.1666666666666732"/>
    <n v="9"/>
    <s v="0-10"/>
    <n v="4"/>
    <n v="37"/>
    <n v="39"/>
    <s v="30-40"/>
    <s v="R3"/>
    <x v="1"/>
  </r>
  <r>
    <s v="PPN-BS-DD04"/>
    <n v="30"/>
    <x v="3"/>
    <n v="21.95"/>
    <n v="23.95"/>
    <n v="2"/>
    <n v="1.41"/>
    <n v="70.5"/>
    <n v="18.5"/>
    <s v="0%-25%"/>
    <n v="16"/>
    <n v="125"/>
    <s v="60mm-200 mm"/>
    <n v="8"/>
    <n v="9"/>
    <s v="0-10"/>
    <n v="4"/>
    <n v="38"/>
    <n v="40"/>
    <s v="30-40"/>
    <s v="R3"/>
    <x v="1"/>
  </r>
  <r>
    <s v="PPN-BS-DD04"/>
    <n v="30"/>
    <x v="8"/>
    <n v="23.95"/>
    <n v="25.7"/>
    <n v="1.75"/>
    <n v="0.45"/>
    <n v="25.714285714285719"/>
    <n v="53.714285714285715"/>
    <s v="50%-75%"/>
    <n v="7"/>
    <n v="250"/>
    <s v="200mm-600 mm"/>
    <n v="4"/>
    <n v="14"/>
    <s v="10-20"/>
    <n v="4"/>
    <n v="54"/>
    <n v="54"/>
    <s v="50-60"/>
    <s v="R3"/>
    <x v="2"/>
  </r>
  <r>
    <s v="PPN-BS-DD04"/>
    <n v="20"/>
    <x v="8"/>
    <n v="25.7"/>
    <n v="27.8"/>
    <n v="2.1000000000000014"/>
    <n v="1.75"/>
    <n v="83.333333333333286"/>
    <n v="55.238095238095198"/>
    <s v="50%-75%"/>
    <n v="9"/>
    <n v="233.33333333333348"/>
    <s v="200mm-600 mm"/>
    <n v="4.2857142857142829"/>
    <n v="14"/>
    <s v="10-20"/>
    <n v="4"/>
    <n v="54"/>
    <n v="55"/>
    <s v="50-60"/>
    <s v="R3"/>
    <x v="2"/>
  </r>
  <r>
    <s v="PPN-BS-DD04"/>
    <n v="20"/>
    <x v="2"/>
    <n v="27.8"/>
    <n v="29.8"/>
    <n v="2"/>
    <n v="1.85"/>
    <n v="92.5"/>
    <n v="34.5"/>
    <s v="25%-50%"/>
    <n v="11"/>
    <n v="181.81818181818181"/>
    <s v="60mm-200 mm"/>
    <n v="5.5"/>
    <n v="8"/>
    <s v="0-10"/>
    <n v="4"/>
    <n v="41"/>
    <n v="43"/>
    <s v="40-50"/>
    <s v="R3"/>
    <x v="1"/>
  </r>
  <r>
    <s v="PPN-BS-DD04"/>
    <n v="20"/>
    <x v="3"/>
    <n v="29.8"/>
    <n v="31.9"/>
    <n v="2.0999999999999979"/>
    <n v="1.8"/>
    <n v="85.714285714285793"/>
    <n v="34.761904761904795"/>
    <s v="25%-50%"/>
    <n v="13"/>
    <n v="161.53846153846138"/>
    <s v="60mm-200 mm"/>
    <n v="6.1904761904761969"/>
    <n v="8"/>
    <s v="0-10"/>
    <n v="1"/>
    <n v="37"/>
    <n v="40"/>
    <s v="30-40"/>
    <s v="R1"/>
    <x v="1"/>
  </r>
  <r>
    <s v="PPN-BS-DD04"/>
    <n v="20"/>
    <x v="3"/>
    <n v="31.9"/>
    <n v="33.9"/>
    <n v="2"/>
    <n v="1.51"/>
    <n v="75.5"/>
    <n v="45.5"/>
    <s v="25%-50%"/>
    <n v="9"/>
    <n v="222.22222222222223"/>
    <s v="200mm-600 mm"/>
    <n v="4.5"/>
    <n v="15"/>
    <s v="10-20"/>
    <n v="7"/>
    <n v="55"/>
    <n v="56"/>
    <s v="50-60"/>
    <s v="R4"/>
    <x v="2"/>
  </r>
  <r>
    <s v="PPN-BS-DD04"/>
    <n v="20"/>
    <x v="3"/>
    <n v="33.9"/>
    <n v="36"/>
    <n v="2.1000000000000014"/>
    <n v="1.79"/>
    <n v="85.238095238095184"/>
    <n v="22.85714285714284"/>
    <s v="0%-25%"/>
    <n v="13"/>
    <n v="161.53846153846163"/>
    <s v="60mm-200 mm"/>
    <n v="6.1904761904761871"/>
    <n v="9"/>
    <s v="0-10"/>
    <n v="4"/>
    <n v="40"/>
    <n v="42"/>
    <s v="40-50"/>
    <s v="R3"/>
    <x v="1"/>
  </r>
  <r>
    <s v="PPN-BS-DD04"/>
    <n v="20"/>
    <x v="5"/>
    <n v="36"/>
    <n v="38.15"/>
    <n v="2.1499999999999986"/>
    <n v="1.78"/>
    <n v="82.790697674418652"/>
    <n v="31.162790697674442"/>
    <s v="25%-50%"/>
    <n v="12"/>
    <n v="179.16666666666654"/>
    <s v="60mm-200 mm"/>
    <n v="5.5813953488372139"/>
    <n v="9"/>
    <s v="0-10"/>
    <n v="4"/>
    <n v="43"/>
    <n v="44"/>
    <s v="40-50"/>
    <s v="R3"/>
    <x v="1"/>
  </r>
  <r>
    <s v="PPN-BS-DD04"/>
    <n v="10"/>
    <x v="4"/>
    <n v="38.15"/>
    <n v="40"/>
    <n v="1.8500000000000014"/>
    <n v="1.8"/>
    <n v="97.29729729729722"/>
    <n v="36.756756756756729"/>
    <s v="25%-50%"/>
    <n v="12"/>
    <n v="154.16666666666677"/>
    <s v="60mm-200 mm"/>
    <n v="6.4864864864864824"/>
    <n v="11"/>
    <s v="10-20"/>
    <n v="4"/>
    <n v="45"/>
    <n v="46"/>
    <s v="40-50"/>
    <s v="R3"/>
    <x v="1"/>
  </r>
  <r>
    <s v="PPN-BS-DD05"/>
    <n v="60"/>
    <x v="0"/>
    <n v="0"/>
    <n v="1.95"/>
    <n v="1.95"/>
    <n v="0.47"/>
    <n v="24.102564102564102"/>
    <n v="0"/>
    <s v="0%-25%"/>
    <n v="15"/>
    <n v="130"/>
    <s v="60mm-200 mm"/>
    <n v="7.6923076923076916"/>
    <n v="2"/>
    <s v="0-10"/>
    <n v="0"/>
    <n v="22"/>
    <n v="25"/>
    <s v="20-30"/>
    <s v="R0"/>
    <x v="0"/>
  </r>
  <r>
    <s v="PPN-BS-DD05"/>
    <n v="60"/>
    <x v="0"/>
    <n v="1.95"/>
    <n v="2.5"/>
    <n v="0.55000000000000004"/>
    <n v="0.36"/>
    <n v="65.454545454545439"/>
    <n v="0"/>
    <s v="0%-25%"/>
    <n v="15"/>
    <n v="36.666666666666664"/>
    <s v="0mm-60 mm"/>
    <n v="27.272727272727273"/>
    <n v="2"/>
    <s v="0-10"/>
    <n v="0"/>
    <n v="17"/>
    <n v="22"/>
    <s v="20-30"/>
    <s v="R0"/>
    <x v="0"/>
  </r>
  <r>
    <s v="PPN-BS-DD05"/>
    <n v="60"/>
    <x v="0"/>
    <n v="2.5"/>
    <n v="2.95"/>
    <n v="0.45000000000000018"/>
    <n v="0.5"/>
    <n v="111.11111111111107"/>
    <n v="0"/>
    <s v="0%-25%"/>
    <n v="6"/>
    <n v="75.000000000000028"/>
    <s v="60mm-200 mm"/>
    <n v="13.333333333333329"/>
    <n v="2"/>
    <s v="0-10"/>
    <n v="0"/>
    <n v="18"/>
    <n v="24"/>
    <s v="20-30"/>
    <s v="R0"/>
    <x v="0"/>
  </r>
  <r>
    <s v="PPN-BS-DD05"/>
    <n v="60"/>
    <x v="1"/>
    <n v="2.95"/>
    <n v="4"/>
    <n v="1.0499999999999998"/>
    <n v="1.1100000000000001"/>
    <n v="105.71428571428574"/>
    <n v="45.714285714285715"/>
    <s v="25%-50%"/>
    <n v="12"/>
    <n v="87.499999999999986"/>
    <s v="60mm-200 mm"/>
    <n v="11.428571428571431"/>
    <n v="2"/>
    <s v="0-10"/>
    <n v="0"/>
    <n v="29"/>
    <n v="34"/>
    <s v="30-40"/>
    <s v="R0"/>
    <x v="0"/>
  </r>
  <r>
    <s v="PPN-BS-DD05"/>
    <n v="40"/>
    <x v="7"/>
    <n v="4"/>
    <n v="6.1"/>
    <n v="2.0999999999999996"/>
    <n v="1.33"/>
    <n v="63.33333333333335"/>
    <n v="10.476190476190478"/>
    <s v="0%-25%"/>
    <n v="25"/>
    <n v="83.999999999999986"/>
    <s v="60mm-200 mm"/>
    <n v="11.904761904761907"/>
    <n v="6"/>
    <s v="0-10"/>
    <n v="1"/>
    <n v="26"/>
    <n v="31"/>
    <s v="30-40"/>
    <s v="R1"/>
    <x v="1"/>
  </r>
  <r>
    <s v="PPN-BS-DD05"/>
    <n v="30"/>
    <x v="3"/>
    <n v="6.1"/>
    <n v="8"/>
    <n v="1.9000000000000004"/>
    <n v="1.1000000000000001"/>
    <n v="57.894736842105253"/>
    <n v="28.947368421052627"/>
    <s v="25%-50%"/>
    <n v="15"/>
    <n v="126.6666666666667"/>
    <s v="60mm-200 mm"/>
    <n v="7.8947368421052611"/>
    <n v="6"/>
    <s v="0-10"/>
    <n v="2"/>
    <n v="34"/>
    <n v="37"/>
    <s v="30-40"/>
    <s v="R2"/>
    <x v="1"/>
  </r>
  <r>
    <s v="PPN-BS-DD05"/>
    <n v="20"/>
    <x v="3"/>
    <n v="8"/>
    <n v="10"/>
    <n v="2"/>
    <n v="1.48"/>
    <n v="74"/>
    <n v="23.5"/>
    <s v="0%-25%"/>
    <n v="14"/>
    <n v="142.85714285714286"/>
    <s v="60mm-200 mm"/>
    <n v="7"/>
    <n v="6"/>
    <s v="0-10"/>
    <n v="1"/>
    <n v="32"/>
    <n v="35"/>
    <s v="30-40"/>
    <s v="R1"/>
    <x v="1"/>
  </r>
  <r>
    <s v="PPN-BS-DD05"/>
    <n v="20"/>
    <x v="3"/>
    <n v="10"/>
    <n v="11.2"/>
    <n v="1.1999999999999993"/>
    <n v="0.83000000000000007"/>
    <n v="69.166666666666714"/>
    <n v="37.500000000000021"/>
    <s v="25%-50%"/>
    <n v="10"/>
    <n v="119.99999999999993"/>
    <s v="60mm-200 mm"/>
    <n v="8.3333333333333393"/>
    <n v="6"/>
    <s v="0-10"/>
    <n v="2"/>
    <n v="35"/>
    <n v="39"/>
    <s v="30-40"/>
    <s v="R2"/>
    <x v="1"/>
  </r>
  <r>
    <s v="PPN-BS-DD05"/>
    <n v="20"/>
    <x v="3"/>
    <n v="11.2"/>
    <n v="12.3"/>
    <n v="1.1000000000000014"/>
    <n v="0.82"/>
    <n v="74.545454545454447"/>
    <n v="17.272727272727252"/>
    <s v="0%-25%"/>
    <n v="10"/>
    <n v="110.00000000000014"/>
    <s v="60mm-200 mm"/>
    <n v="9.0909090909090793"/>
    <n v="5"/>
    <s v="0-10"/>
    <n v="2"/>
    <n v="30"/>
    <n v="33"/>
    <s v="30-40"/>
    <s v="R2"/>
    <x v="0"/>
  </r>
  <r>
    <s v="PPN-BS-DD05"/>
    <n v="20"/>
    <x v="3"/>
    <n v="12.3"/>
    <n v="13"/>
    <n v="0.69999999999999929"/>
    <n v="0.35"/>
    <n v="50.000000000000043"/>
    <n v="0"/>
    <s v="0%-25%"/>
    <n v="10"/>
    <n v="69.999999999999929"/>
    <s v="60mm-200 mm"/>
    <n v="14.285714285714301"/>
    <n v="6"/>
    <s v="0-10"/>
    <n v="2"/>
    <n v="24"/>
    <n v="29"/>
    <s v="20-30"/>
    <s v="R2"/>
    <x v="1"/>
  </r>
  <r>
    <s v="PPN-BS-DD05"/>
    <n v="20"/>
    <x v="2"/>
    <n v="13"/>
    <n v="14.3"/>
    <n v="1.3000000000000007"/>
    <n v="0.78"/>
    <n v="59.999999999999964"/>
    <n v="21.538461538461529"/>
    <s v="0%-25%"/>
    <n v="10"/>
    <n v="130.00000000000006"/>
    <s v="60mm-200 mm"/>
    <n v="7.692307692307689"/>
    <n v="6"/>
    <s v="0-10"/>
    <n v="2"/>
    <n v="33"/>
    <n v="36"/>
    <s v="30-40"/>
    <s v="R2"/>
    <x v="1"/>
  </r>
  <r>
    <s v="PPN-BS-DD05"/>
    <n v="20"/>
    <x v="2"/>
    <n v="14.3"/>
    <n v="16.399999999999999"/>
    <n v="2.0999999999999979"/>
    <n v="1.3"/>
    <n v="61.904761904761976"/>
    <n v="31.904761904761941"/>
    <s v="25%-50%"/>
    <n v="11"/>
    <n v="190.90909090909071"/>
    <s v="60mm-200 mm"/>
    <n v="5.2380952380952444"/>
    <n v="6"/>
    <s v="0-10"/>
    <n v="2"/>
    <n v="37"/>
    <n v="39"/>
    <s v="30-40"/>
    <s v="R2"/>
    <x v="1"/>
  </r>
  <r>
    <s v="PPN-BS-DD05"/>
    <n v="20"/>
    <x v="7"/>
    <n v="16.399999999999999"/>
    <n v="18.399999999999999"/>
    <n v="2"/>
    <n v="1.39"/>
    <n v="69.5"/>
    <n v="10.5"/>
    <s v="0%-25%"/>
    <n v="15"/>
    <n v="133.33333333333334"/>
    <s v="60mm-200 mm"/>
    <n v="7.5"/>
    <n v="6"/>
    <s v="0-10"/>
    <n v="2"/>
    <n v="30"/>
    <n v="33"/>
    <s v="30-40"/>
    <s v="R2"/>
    <x v="1"/>
  </r>
  <r>
    <s v="PPN-BS-DD05"/>
    <n v="20"/>
    <x v="7"/>
    <n v="18.399999999999999"/>
    <n v="20.3"/>
    <n v="1.9000000000000021"/>
    <n v="1.45"/>
    <n v="76.31578947368412"/>
    <n v="0"/>
    <s v="0%-25%"/>
    <n v="24"/>
    <n v="79.166666666666757"/>
    <s v="60mm-200 mm"/>
    <n v="12.631578947368407"/>
    <n v="5"/>
    <s v="0-10"/>
    <n v="2"/>
    <n v="24"/>
    <n v="29"/>
    <s v="20-30"/>
    <s v="R2"/>
    <x v="0"/>
  </r>
  <r>
    <s v="PPN-BS-DD05"/>
    <n v="20"/>
    <x v="5"/>
    <n v="20.3"/>
    <n v="21"/>
    <n v="0.69999999999999929"/>
    <n v="0.42"/>
    <n v="60.000000000000057"/>
    <n v="15.714285714285731"/>
    <s v="0%-25%"/>
    <n v="8"/>
    <n v="87.499999999999915"/>
    <s v="60mm-200 mm"/>
    <n v="11.428571428571439"/>
    <n v="6"/>
    <s v="0-10"/>
    <n v="2"/>
    <n v="28"/>
    <n v="33"/>
    <s v="30-40"/>
    <s v="R2"/>
    <x v="1"/>
  </r>
  <r>
    <s v="PPN-BS-DD05"/>
    <n v="20"/>
    <x v="5"/>
    <n v="21"/>
    <n v="22.3"/>
    <n v="1.3000000000000007"/>
    <n v="0.95"/>
    <n v="73.076923076923023"/>
    <n v="11.538461538461533"/>
    <s v="0%-25%"/>
    <n v="15"/>
    <n v="86.666666666666714"/>
    <s v="60mm-200 mm"/>
    <n v="11.538461538461533"/>
    <n v="6"/>
    <s v="0-10"/>
    <n v="2"/>
    <n v="28"/>
    <n v="33"/>
    <s v="30-40"/>
    <s v="R2"/>
    <x v="1"/>
  </r>
  <r>
    <s v="PPN-BS-DD05"/>
    <n v="20"/>
    <x v="4"/>
    <n v="22.3"/>
    <n v="23.3"/>
    <n v="1"/>
    <n v="0.95"/>
    <n v="95"/>
    <n v="79"/>
    <s v="75%-90%"/>
    <n v="3"/>
    <n v="333.33333333333331"/>
    <s v="200mm-600 mm"/>
    <n v="3"/>
    <n v="11"/>
    <s v="10-20"/>
    <n v="7"/>
    <n v="60"/>
    <n v="60"/>
    <s v="50-60"/>
    <s v="R4"/>
    <x v="1"/>
  </r>
  <r>
    <s v="PPN-BS-DD05"/>
    <n v="20"/>
    <x v="5"/>
    <n v="23.3"/>
    <n v="25.22"/>
    <n v="1.9199999999999982"/>
    <n v="1.6099999999999999"/>
    <n v="83.854166666666742"/>
    <n v="50.000000000000043"/>
    <s v="25%-50%"/>
    <n v="9"/>
    <n v="213.33333333333314"/>
    <s v="200mm-600 mm"/>
    <n v="4.6875000000000036"/>
    <n v="11"/>
    <s v="10-20"/>
    <n v="1"/>
    <n v="45"/>
    <n v="46"/>
    <s v="40-50"/>
    <s v="R1"/>
    <x v="1"/>
  </r>
  <r>
    <s v="PPN-BS-DD05"/>
    <n v="20"/>
    <x v="5"/>
    <n v="25.22"/>
    <n v="26.32"/>
    <n v="1.1000000000000014"/>
    <n v="0.87"/>
    <n v="79.090909090908994"/>
    <n v="22.727272727272698"/>
    <s v="0%-25%"/>
    <n v="15"/>
    <n v="73.333333333333428"/>
    <s v="60mm-200 mm"/>
    <n v="13.636363636363619"/>
    <n v="7"/>
    <s v="0-10"/>
    <n v="0"/>
    <n v="29"/>
    <n v="34"/>
    <s v="30-40"/>
    <s v="R0"/>
    <x v="0"/>
  </r>
  <r>
    <s v="PPN-BS-DD05"/>
    <n v="20"/>
    <x v="5"/>
    <n v="26.32"/>
    <n v="27.62"/>
    <n v="1.3000000000000007"/>
    <n v="0.96"/>
    <n v="73.846153846153811"/>
    <n v="0"/>
    <s v="0%-25%"/>
    <n v="20"/>
    <n v="65.000000000000028"/>
    <s v="60mm-200 mm"/>
    <n v="15.384615384615378"/>
    <n v="6"/>
    <s v="0-10"/>
    <n v="1"/>
    <n v="23"/>
    <n v="28"/>
    <s v="20-30"/>
    <s v="R1"/>
    <x v="0"/>
  </r>
  <r>
    <s v="PPN-BS-DD05"/>
    <n v="20"/>
    <x v="5"/>
    <n v="27.62"/>
    <n v="28.82"/>
    <n v="1.1999999999999993"/>
    <n v="0.93"/>
    <n v="77.500000000000043"/>
    <n v="0"/>
    <s v="0%-25%"/>
    <n v="17"/>
    <n v="70.588235294117609"/>
    <s v="60mm-200 mm"/>
    <n v="14.166666666666675"/>
    <n v="6"/>
    <s v="0-10"/>
    <n v="1"/>
    <n v="23"/>
    <n v="28"/>
    <s v="20-30"/>
    <s v="R1"/>
    <x v="0"/>
  </r>
  <r>
    <s v="PPN-BS-DD05"/>
    <n v="20"/>
    <x v="5"/>
    <n v="28.82"/>
    <n v="30.75"/>
    <n v="1.9299999999999997"/>
    <n v="1.45"/>
    <n v="75.129533678756488"/>
    <n v="0"/>
    <s v="0%-25%"/>
    <n v="18"/>
    <n v="107.22222222222221"/>
    <s v="60mm-200 mm"/>
    <n v="9.3264248704663224"/>
    <n v="6"/>
    <s v="0-10"/>
    <n v="0"/>
    <n v="25"/>
    <n v="28"/>
    <s v="20-30"/>
    <s v="R0"/>
    <x v="0"/>
  </r>
  <r>
    <s v="PPN-BS-DD05"/>
    <n v="20"/>
    <x v="4"/>
    <n v="30.75"/>
    <n v="31.99"/>
    <n v="1.2399999999999984"/>
    <n v="0.24"/>
    <n v="19.354838709677445"/>
    <n v="85.48387096774205"/>
    <s v="75%-90%"/>
    <n v="2"/>
    <n v="619.9999999999992"/>
    <s v="600mm-2000 mm"/>
    <n v="1.6129032258064537"/>
    <n v="6"/>
    <s v="0-10"/>
    <n v="0"/>
    <n v="52"/>
    <n v="51"/>
    <s v="50-60"/>
    <s v="R0"/>
    <x v="0"/>
  </r>
  <r>
    <s v="PPN-BS-DD05"/>
    <n v="20"/>
    <x v="4"/>
    <n v="31.99"/>
    <n v="34.76"/>
    <n v="2.7699999999999996"/>
    <n v="2.4"/>
    <n v="86.642599277978348"/>
    <n v="58.844765342960294"/>
    <s v="50%-75%"/>
    <n v="14"/>
    <n v="197.85714285714283"/>
    <s v="60mm-200 mm"/>
    <n v="5.0541516245487372"/>
    <n v="9"/>
    <s v="0-10"/>
    <n v="7"/>
    <n v="51"/>
    <n v="52"/>
    <s v="50-60"/>
    <s v="R4"/>
    <x v="1"/>
  </r>
  <r>
    <s v="PPN-BS-DD05"/>
    <n v="10"/>
    <x v="4"/>
    <n v="34.76"/>
    <n v="36.76"/>
    <n v="2"/>
    <n v="1.82"/>
    <n v="91"/>
    <n v="62"/>
    <s v="50%-75%"/>
    <n v="10"/>
    <n v="200"/>
    <s v="60mm-200 mm"/>
    <n v="5"/>
    <n v="9"/>
    <s v="0-10"/>
    <n v="7"/>
    <n v="52"/>
    <n v="53"/>
    <s v="50-60"/>
    <s v="R4"/>
    <x v="1"/>
  </r>
  <r>
    <s v="PPN-BS-DD05"/>
    <n v="10"/>
    <x v="4"/>
    <n v="36.76"/>
    <n v="37.979999999999997"/>
    <n v="1.2199999999999989"/>
    <n v="1.17"/>
    <n v="95.901639344262378"/>
    <n v="85.245901639344339"/>
    <s v="75%-90%"/>
    <n v="3"/>
    <n v="406.66666666666629"/>
    <s v="200mm-600 mm"/>
    <n v="2.4590163934426252"/>
    <n v="9"/>
    <s v="0-10"/>
    <n v="7"/>
    <n v="61"/>
    <n v="60"/>
    <s v="50-60"/>
    <s v="R4"/>
    <x v="1"/>
  </r>
  <r>
    <s v="PPN-BS-DD05"/>
    <n v="10"/>
    <x v="4"/>
    <n v="37.979999999999997"/>
    <n v="40"/>
    <n v="2.0200000000000031"/>
    <n v="1.8499999999999999"/>
    <n v="91.584158415841429"/>
    <n v="70.297029702970192"/>
    <s v="50%-75%"/>
    <n v="9"/>
    <n v="224.4444444444448"/>
    <s v="200mm-600 mm"/>
    <n v="4.4554455445544479"/>
    <n v="9"/>
    <s v="0-10"/>
    <n v="7"/>
    <n v="54"/>
    <n v="54"/>
    <s v="50-60"/>
    <s v="R4"/>
    <x v="1"/>
  </r>
  <r>
    <s v="PPN-BS-DD06"/>
    <n v="60"/>
    <x v="0"/>
    <n v="0"/>
    <n v="0.7"/>
    <n v="0.7"/>
    <n v="0.57999999999999996"/>
    <n v="82.857142857142847"/>
    <n v="0"/>
    <s v="0%-25%"/>
    <n v="20"/>
    <n v="35"/>
    <s v="0mm-60 mm"/>
    <n v="28.571428571428569"/>
    <n v="2"/>
    <s v="0-10"/>
    <n v="0"/>
    <n v="17"/>
    <n v="22"/>
    <s v="20-30"/>
    <s v="R0"/>
    <x v="0"/>
  </r>
  <r>
    <s v="PPN-BS-DD06"/>
    <n v="60"/>
    <x v="0"/>
    <n v="0.7"/>
    <n v="1.4"/>
    <n v="0.7"/>
    <n v="0.5"/>
    <n v="71.428571428571431"/>
    <n v="0"/>
    <s v="0%-25%"/>
    <n v="20"/>
    <n v="35"/>
    <s v="0mm-60 mm"/>
    <n v="28.571428571428569"/>
    <n v="2"/>
    <s v="0-10"/>
    <n v="0"/>
    <n v="17"/>
    <n v="22"/>
    <s v="20-30"/>
    <s v="R0"/>
    <x v="0"/>
  </r>
  <r>
    <s v="PPN-BS-DD06"/>
    <n v="60"/>
    <x v="0"/>
    <n v="1.4"/>
    <n v="2.1"/>
    <n v="0.70000000000000018"/>
    <n v="0.55000000000000004"/>
    <n v="78.571428571428555"/>
    <n v="0"/>
    <s v="0%-25%"/>
    <n v="20"/>
    <n v="35.000000000000014"/>
    <s v="0mm-60 mm"/>
    <n v="28.571428571428559"/>
    <n v="2"/>
    <s v="0-10"/>
    <n v="0"/>
    <n v="17"/>
    <n v="22"/>
    <s v="20-30"/>
    <s v="R0"/>
    <x v="0"/>
  </r>
  <r>
    <s v="PPN-BS-DD06"/>
    <n v="60"/>
    <x v="1"/>
    <n v="2.1"/>
    <n v="2.8"/>
    <n v="0.69999999999999973"/>
    <n v="0.46"/>
    <n v="65.714285714285751"/>
    <n v="0"/>
    <s v="0%-25%"/>
    <n v="15"/>
    <n v="46.66666666666665"/>
    <s v="0mm-60 mm"/>
    <n v="21.428571428571438"/>
    <n v="8"/>
    <s v="0-10"/>
    <n v="2"/>
    <n v="26"/>
    <n v="31"/>
    <s v="30-40"/>
    <s v="R2"/>
    <x v="1"/>
  </r>
  <r>
    <s v="PPN-BS-DD06"/>
    <n v="60"/>
    <x v="1"/>
    <n v="2.8"/>
    <n v="3.2"/>
    <n v="0.40000000000000036"/>
    <n v="0.25"/>
    <n v="62.499999999999943"/>
    <n v="0"/>
    <s v="0%-25%"/>
    <n v="16"/>
    <n v="25.000000000000021"/>
    <s v="0mm-60 mm"/>
    <n v="39.999999999999964"/>
    <n v="8"/>
    <s v="0-10"/>
    <n v="2"/>
    <n v="26"/>
    <n v="30"/>
    <s v="20-30"/>
    <s v="R2"/>
    <x v="1"/>
  </r>
  <r>
    <s v="PPN-BS-DD06"/>
    <n v="60"/>
    <x v="1"/>
    <n v="3.2"/>
    <n v="3.8"/>
    <n v="0.59999999999999964"/>
    <n v="0.39"/>
    <n v="65.000000000000028"/>
    <n v="0"/>
    <s v="0%-25%"/>
    <n v="10"/>
    <n v="59.999999999999964"/>
    <s v="0mm-60 mm"/>
    <n v="16.666666666666679"/>
    <n v="8"/>
    <s v="0-10"/>
    <n v="2"/>
    <n v="26"/>
    <n v="31"/>
    <s v="30-40"/>
    <s v="R2"/>
    <x v="1"/>
  </r>
  <r>
    <s v="PPN-BS-DD06"/>
    <n v="60"/>
    <x v="5"/>
    <n v="3.8"/>
    <n v="4.5999999999999996"/>
    <n v="0.79999999999999982"/>
    <n v="0.61"/>
    <n v="76.250000000000014"/>
    <n v="0"/>
    <s v="0%-25%"/>
    <n v="15"/>
    <n v="53.333333333333321"/>
    <s v="0mm-60 mm"/>
    <n v="18.750000000000004"/>
    <n v="4"/>
    <s v="0-10"/>
    <n v="0"/>
    <n v="18"/>
    <n v="25"/>
    <s v="20-30"/>
    <s v="R0"/>
    <x v="0"/>
  </r>
  <r>
    <s v="PPN-BS-DD06"/>
    <n v="60"/>
    <x v="5"/>
    <n v="4.5999999999999996"/>
    <n v="5.5"/>
    <n v="0.90000000000000036"/>
    <n v="0.53"/>
    <n v="58.888888888888872"/>
    <n v="28.888888888888882"/>
    <s v="25%-50%"/>
    <n v="9"/>
    <n v="100.00000000000004"/>
    <s v="60mm-200 mm"/>
    <n v="9.9999999999999947"/>
    <n v="4"/>
    <s v="0-10"/>
    <n v="2"/>
    <n v="31"/>
    <n v="34"/>
    <s v="30-40"/>
    <s v="R2"/>
    <x v="1"/>
  </r>
  <r>
    <s v="PPN-BS-DD06"/>
    <n v="20"/>
    <x v="5"/>
    <n v="5.5"/>
    <n v="6.9"/>
    <n v="1.4000000000000004"/>
    <n v="0.86"/>
    <n v="61.428571428571409"/>
    <n v="8.5714285714285694"/>
    <s v="0%-25%"/>
    <n v="16"/>
    <n v="87.500000000000028"/>
    <s v="60mm-200 mm"/>
    <n v="11.428571428571425"/>
    <n v="5"/>
    <s v="0-10"/>
    <n v="2"/>
    <n v="27"/>
    <n v="31"/>
    <s v="30-40"/>
    <s v="R2"/>
    <x v="1"/>
  </r>
  <r>
    <s v="PPN-BS-DD06"/>
    <n v="20"/>
    <x v="5"/>
    <n v="6.9"/>
    <n v="8.1999999999999993"/>
    <n v="1.2999999999999989"/>
    <n v="0.27"/>
    <n v="20.769230769230788"/>
    <n v="18.461538461538478"/>
    <s v="0%-25%"/>
    <n v="8"/>
    <n v="162.49999999999986"/>
    <s v="60mm-200 mm"/>
    <n v="6.1538461538461586"/>
    <n v="5"/>
    <s v="0-10"/>
    <n v="2"/>
    <n v="33"/>
    <n v="35"/>
    <s v="30-40"/>
    <s v="R2"/>
    <x v="1"/>
  </r>
  <r>
    <s v="PPN-BS-DD06"/>
    <n v="20"/>
    <x v="5"/>
    <n v="8.1999999999999993"/>
    <n v="10.199999999999999"/>
    <n v="2"/>
    <n v="1.52"/>
    <n v="76"/>
    <n v="25"/>
    <s v="0%-25%"/>
    <n v="15"/>
    <n v="133.33333333333334"/>
    <s v="60mm-200 mm"/>
    <n v="7.5"/>
    <n v="5"/>
    <s v="0-10"/>
    <n v="2"/>
    <n v="33"/>
    <n v="35"/>
    <s v="30-40"/>
    <s v="R2"/>
    <x v="1"/>
  </r>
  <r>
    <s v="PPN-BS-DD06"/>
    <n v="20"/>
    <x v="5"/>
    <n v="10.199999999999999"/>
    <n v="11.6"/>
    <n v="1.4000000000000004"/>
    <n v="1.02"/>
    <n v="72.857142857142847"/>
    <n v="27.142857142857135"/>
    <s v="25%-50%"/>
    <n v="12"/>
    <n v="116.6666666666667"/>
    <s v="60mm-200 mm"/>
    <n v="8.5714285714285694"/>
    <n v="5"/>
    <s v="0-10"/>
    <n v="2"/>
    <n v="33"/>
    <n v="36"/>
    <s v="30-40"/>
    <s v="R2"/>
    <x v="1"/>
  </r>
  <r>
    <s v="PPN-BS-DD06"/>
    <n v="20"/>
    <x v="5"/>
    <n v="11.6"/>
    <n v="13.4"/>
    <n v="1.8000000000000007"/>
    <n v="1.34"/>
    <n v="74.444444444444429"/>
    <n v="30.555555555555546"/>
    <s v="25%-50%"/>
    <n v="14"/>
    <n v="128.57142857142861"/>
    <s v="60mm-200 mm"/>
    <n v="7.777777777777775"/>
    <n v="5"/>
    <s v="0-10"/>
    <n v="2"/>
    <n v="35"/>
    <n v="37"/>
    <s v="30-40"/>
    <s v="R2"/>
    <x v="1"/>
  </r>
  <r>
    <s v="PPN-BS-DD06"/>
    <n v="20"/>
    <x v="5"/>
    <n v="13.4"/>
    <n v="14.9"/>
    <n v="1.5"/>
    <n v="1.26"/>
    <n v="84"/>
    <n v="0"/>
    <s v="0%-25%"/>
    <n v="15"/>
    <n v="100"/>
    <s v="60mm-200 mm"/>
    <n v="10"/>
    <n v="5"/>
    <s v="0-10"/>
    <n v="2"/>
    <n v="26"/>
    <n v="29"/>
    <s v="20-30"/>
    <s v="R2"/>
    <x v="1"/>
  </r>
  <r>
    <s v="PPN-BS-DD06"/>
    <n v="20"/>
    <x v="5"/>
    <n v="14.9"/>
    <n v="16.149999999999999"/>
    <n v="1.2499999999999982"/>
    <n v="1.1299999999999999"/>
    <n v="90.400000000000119"/>
    <n v="9.6000000000000121"/>
    <s v="0%-25%"/>
    <n v="18"/>
    <n v="69.444444444444343"/>
    <s v="60mm-200 mm"/>
    <n v="14.400000000000022"/>
    <n v="2"/>
    <s v="0-10"/>
    <n v="1"/>
    <n v="21"/>
    <n v="26"/>
    <s v="20-30"/>
    <s v="R1"/>
    <x v="0"/>
  </r>
  <r>
    <s v="PPN-BS-DD06"/>
    <n v="20"/>
    <x v="3"/>
    <n v="16.149999999999999"/>
    <n v="17.7"/>
    <n v="1.5500000000000007"/>
    <n v="1.37"/>
    <n v="88.387096774193523"/>
    <n v="30.322580645161274"/>
    <s v="25%-50%"/>
    <n v="11"/>
    <n v="140.90909090909096"/>
    <s v="60mm-200 mm"/>
    <n v="7.0967741935483843"/>
    <n v="9"/>
    <s v="0-10"/>
    <n v="1"/>
    <n v="37"/>
    <n v="39"/>
    <s v="30-40"/>
    <s v="R1"/>
    <x v="1"/>
  </r>
  <r>
    <s v="PPN-BS-DD06"/>
    <n v="20"/>
    <x v="5"/>
    <n v="17.7"/>
    <n v="18.899999999999999"/>
    <n v="1.1999999999999993"/>
    <n v="1.08"/>
    <n v="90.000000000000057"/>
    <n v="18.333333333333343"/>
    <s v="0%-25%"/>
    <n v="12"/>
    <n v="99.999999999999943"/>
    <s v="60mm-200 mm"/>
    <n v="10.000000000000005"/>
    <n v="9"/>
    <s v="0-10"/>
    <n v="1"/>
    <n v="33"/>
    <n v="36"/>
    <s v="30-40"/>
    <s v="R1"/>
    <x v="1"/>
  </r>
  <r>
    <s v="PPN-BS-DD06"/>
    <n v="20"/>
    <x v="5"/>
    <n v="18.899999999999999"/>
    <n v="19.899999999999999"/>
    <n v="1"/>
    <n v="0.71"/>
    <n v="71"/>
    <n v="0"/>
    <s v="0%-25%"/>
    <n v="14"/>
    <n v="71.428571428571431"/>
    <s v="60mm-200 mm"/>
    <n v="14"/>
    <n v="9"/>
    <s v="0-10"/>
    <n v="1"/>
    <n v="27"/>
    <n v="31"/>
    <s v="30-40"/>
    <s v="R1"/>
    <x v="1"/>
  </r>
  <r>
    <s v="PPN-BS-DD06"/>
    <n v="20"/>
    <x v="5"/>
    <n v="19.899999999999999"/>
    <n v="21.3"/>
    <n v="1.4000000000000021"/>
    <n v="1.0899999999999999"/>
    <n v="77.857142857142719"/>
    <n v="7.1428571428571326"/>
    <s v="0%-25%"/>
    <n v="17"/>
    <n v="82.352941176470708"/>
    <s v="60mm-200 mm"/>
    <n v="12.142857142857125"/>
    <n v="2"/>
    <s v="0-10"/>
    <n v="1"/>
    <n v="22"/>
    <n v="27"/>
    <s v="20-30"/>
    <s v="R1"/>
    <x v="0"/>
  </r>
  <r>
    <s v="PPN-BS-DD06"/>
    <n v="20"/>
    <x v="5"/>
    <n v="21.3"/>
    <n v="21.95"/>
    <n v="0.64999999999999858"/>
    <n v="0.44"/>
    <n v="67.692307692307836"/>
    <n v="35.384615384615465"/>
    <s v="25%-50%"/>
    <n v="7"/>
    <n v="92.857142857142662"/>
    <s v="60mm-200 mm"/>
    <n v="10.769230769230791"/>
    <n v="11"/>
    <s v="10-20"/>
    <n v="1"/>
    <n v="39"/>
    <n v="42"/>
    <s v="40-50"/>
    <s v="R1"/>
    <x v="1"/>
  </r>
  <r>
    <s v="PPN-BS-DD06"/>
    <n v="20"/>
    <x v="5"/>
    <n v="21.95"/>
    <n v="22.95"/>
    <n v="1"/>
    <n v="0.69"/>
    <n v="69"/>
    <n v="0"/>
    <s v="0%-25%"/>
    <n v="14"/>
    <n v="71.428571428571431"/>
    <s v="60mm-200 mm"/>
    <n v="14"/>
    <n v="2"/>
    <s v="0-10"/>
    <n v="1"/>
    <n v="19"/>
    <n v="24"/>
    <s v="20-30"/>
    <s v="R1"/>
    <x v="0"/>
  </r>
  <r>
    <s v="PPN-BS-DD06"/>
    <n v="20"/>
    <x v="5"/>
    <n v="22.95"/>
    <n v="24.15"/>
    <n v="1.1999999999999993"/>
    <n v="0.75"/>
    <n v="62.500000000000036"/>
    <n v="9.1666666666666714"/>
    <s v="0%-25%"/>
    <n v="20"/>
    <n v="59.999999999999964"/>
    <s v="0mm-60 mm"/>
    <n v="16.666666666666679"/>
    <n v="2"/>
    <s v="0-10"/>
    <n v="1"/>
    <n v="20"/>
    <n v="26"/>
    <s v="20-30"/>
    <s v="R1"/>
    <x v="0"/>
  </r>
  <r>
    <s v="PPN-BS-DD06"/>
    <n v="20"/>
    <x v="3"/>
    <n v="24.15"/>
    <n v="25"/>
    <n v="0.85000000000000142"/>
    <n v="0.21"/>
    <n v="24.705882352941131"/>
    <n v="0"/>
    <s v="0%-25%"/>
    <n v="7"/>
    <n v="121.42857142857163"/>
    <s v="60mm-200 mm"/>
    <n v="8.2352941176470456"/>
    <n v="2"/>
    <s v="0-10"/>
    <n v="1"/>
    <n v="22"/>
    <n v="26"/>
    <s v="20-30"/>
    <s v="R1"/>
    <x v="0"/>
  </r>
  <r>
    <s v="PPN-BS-DD06"/>
    <n v="20"/>
    <x v="3"/>
    <n v="25"/>
    <n v="26"/>
    <n v="1"/>
    <n v="0.67"/>
    <n v="67"/>
    <n v="0"/>
    <s v="0%-25%"/>
    <n v="11"/>
    <n v="90.909090909090907"/>
    <s v="60mm-200 mm"/>
    <n v="11"/>
    <n v="2"/>
    <s v="0-10"/>
    <n v="1"/>
    <n v="21"/>
    <n v="25"/>
    <s v="20-30"/>
    <s v="R1"/>
    <x v="0"/>
  </r>
  <r>
    <s v="PPN-BS-DD06"/>
    <n v="20"/>
    <x v="3"/>
    <n v="26"/>
    <n v="27"/>
    <n v="1"/>
    <n v="0.69"/>
    <n v="69"/>
    <n v="21"/>
    <s v="0%-25%"/>
    <n v="9"/>
    <n v="111.11111111111111"/>
    <s v="60mm-200 mm"/>
    <n v="9"/>
    <n v="4"/>
    <s v="0-10"/>
    <n v="2"/>
    <n v="31"/>
    <n v="34"/>
    <s v="30-40"/>
    <s v="R2"/>
    <x v="1"/>
  </r>
  <r>
    <s v="PPN-BS-DD06"/>
    <n v="20"/>
    <x v="3"/>
    <n v="27"/>
    <n v="27.6"/>
    <n v="0.60000000000000142"/>
    <n v="0.33"/>
    <n v="54.999999999999872"/>
    <n v="0"/>
    <s v="0%-25%"/>
    <n v="10"/>
    <n v="60.000000000000135"/>
    <s v="60mm-200 mm"/>
    <n v="16.666666666666629"/>
    <n v="2"/>
    <s v="0-10"/>
    <n v="1"/>
    <n v="18"/>
    <n v="24"/>
    <s v="20-30"/>
    <s v="R1"/>
    <x v="0"/>
  </r>
  <r>
    <s v="PPN-BS-DD06"/>
    <n v="20"/>
    <x v="3"/>
    <n v="27.6"/>
    <n v="28.4"/>
    <n v="0.79999999999999716"/>
    <n v="0.56000000000000005"/>
    <n v="70.000000000000256"/>
    <n v="0"/>
    <s v="0%-25%"/>
    <n v="9"/>
    <n v="88.888888888888573"/>
    <s v="60mm-200 mm"/>
    <n v="11.250000000000039"/>
    <n v="2"/>
    <s v="0-10"/>
    <n v="1"/>
    <n v="20"/>
    <n v="25"/>
    <s v="20-30"/>
    <s v="R1"/>
    <x v="0"/>
  </r>
  <r>
    <s v="PPN-BS-DD06"/>
    <n v="20"/>
    <x v="5"/>
    <n v="28.4"/>
    <n v="29.5"/>
    <n v="1.1000000000000014"/>
    <n v="0.84"/>
    <n v="76.36363636363626"/>
    <n v="0"/>
    <s v="0%-25%"/>
    <n v="15"/>
    <n v="73.333333333333428"/>
    <s v="60mm-200 mm"/>
    <n v="13.636363636363619"/>
    <n v="2"/>
    <s v="0-10"/>
    <n v="1"/>
    <n v="19"/>
    <n v="25"/>
    <s v="20-30"/>
    <s v="R1"/>
    <x v="0"/>
  </r>
  <r>
    <s v="PPN-BS-DD06"/>
    <n v="20"/>
    <x v="5"/>
    <n v="29.5"/>
    <n v="30.5"/>
    <n v="1"/>
    <n v="0.63"/>
    <n v="63"/>
    <n v="10"/>
    <s v="0%-25%"/>
    <n v="9"/>
    <n v="111.11111111111111"/>
    <s v="60mm-200 mm"/>
    <n v="9"/>
    <n v="4"/>
    <s v="0-10"/>
    <n v="2"/>
    <n v="28"/>
    <n v="31"/>
    <s v="30-40"/>
    <s v="R2"/>
    <x v="1"/>
  </r>
  <r>
    <s v="PPN-BS-DD06"/>
    <n v="20"/>
    <x v="5"/>
    <n v="30.5"/>
    <n v="31.6"/>
    <n v="1.1000000000000014"/>
    <n v="0.78"/>
    <n v="70.909090909090821"/>
    <n v="12.727272727272712"/>
    <s v="0%-25%"/>
    <n v="14"/>
    <n v="78.571428571428669"/>
    <s v="60mm-200 mm"/>
    <n v="12.727272727272712"/>
    <n v="4"/>
    <s v="0-10"/>
    <n v="2"/>
    <n v="27"/>
    <n v="31"/>
    <s v="30-40"/>
    <s v="R2"/>
    <x v="1"/>
  </r>
  <r>
    <s v="PPN-BS-DD06"/>
    <n v="20"/>
    <x v="5"/>
    <n v="31.6"/>
    <n v="33.299999999999997"/>
    <n v="1.6999999999999957"/>
    <n v="1.41"/>
    <n v="82.941176470588445"/>
    <n v="12.352941176470621"/>
    <s v="0%-25%"/>
    <n v="16"/>
    <n v="106.24999999999973"/>
    <s v="60mm-200 mm"/>
    <n v="9.4117647058823763"/>
    <n v="4"/>
    <s v="0-10"/>
    <n v="2"/>
    <n v="29"/>
    <n v="31"/>
    <s v="30-40"/>
    <s v="R2"/>
    <x v="1"/>
  </r>
  <r>
    <s v="PPN-BS-DD06"/>
    <n v="20"/>
    <x v="5"/>
    <n v="33.299999999999997"/>
    <n v="33.9"/>
    <n v="0.60000000000000142"/>
    <n v="0.44"/>
    <n v="73.333333333333158"/>
    <n v="0"/>
    <s v="0%-25%"/>
    <n v="7"/>
    <n v="85.714285714285907"/>
    <s v="60mm-200 mm"/>
    <n v="11.666666666666639"/>
    <n v="2"/>
    <s v="0-10"/>
    <n v="1"/>
    <n v="20"/>
    <n v="25"/>
    <s v="20-30"/>
    <s v="R1"/>
    <x v="0"/>
  </r>
  <r>
    <s v="PPN-BS-DD06"/>
    <n v="20"/>
    <x v="4"/>
    <n v="33.9"/>
    <n v="35.1"/>
    <n v="1.2000000000000028"/>
    <n v="0.76"/>
    <n v="63.333333333333186"/>
    <n v="51.666666666666536"/>
    <s v="50%-75%"/>
    <n v="9"/>
    <n v="133.33333333333363"/>
    <s v="60mm-200 mm"/>
    <n v="7.4999999999999831"/>
    <n v="9"/>
    <s v="0-10"/>
    <n v="7"/>
    <n v="48"/>
    <n v="50"/>
    <s v="40-50"/>
    <s v="R4"/>
    <x v="1"/>
  </r>
  <r>
    <s v="PPN-BS-DD06"/>
    <n v="20"/>
    <x v="4"/>
    <n v="35.1"/>
    <n v="36.4"/>
    <n v="1.2999999999999972"/>
    <n v="0.91"/>
    <n v="70.000000000000156"/>
    <n v="40.000000000000092"/>
    <s v="25%-50%"/>
    <n v="7"/>
    <n v="185.71428571428532"/>
    <s v="60mm-200 mm"/>
    <n v="5.3846153846153957"/>
    <n v="9"/>
    <s v="0-10"/>
    <n v="7"/>
    <n v="47"/>
    <n v="48"/>
    <s v="40-50"/>
    <s v="R4"/>
    <x v="1"/>
  </r>
  <r>
    <s v="PPN-BS-DD06"/>
    <n v="20"/>
    <x v="4"/>
    <n v="36.4"/>
    <n v="38.4"/>
    <n v="2"/>
    <n v="1.79"/>
    <n v="89.5"/>
    <n v="54.500000000000007"/>
    <s v="50%-75%"/>
    <n v="9"/>
    <n v="222.22222222222223"/>
    <s v="200mm-600 mm"/>
    <n v="4.5"/>
    <n v="9"/>
    <s v="0-10"/>
    <n v="7"/>
    <n v="51"/>
    <n v="51"/>
    <s v="50-60"/>
    <s v="R4"/>
    <x v="1"/>
  </r>
  <r>
    <s v="PPN-BS-DD06"/>
    <n v="10"/>
    <x v="4"/>
    <n v="38.4"/>
    <n v="40.049999999999997"/>
    <n v="1.6499999999999986"/>
    <n v="1.35"/>
    <n v="81.818181818181884"/>
    <n v="51.515151515151572"/>
    <s v="50%-75%"/>
    <n v="8"/>
    <n v="206.24999999999983"/>
    <s v="200mm-600 mm"/>
    <n v="4.8484848484848531"/>
    <n v="9"/>
    <s v="0-10"/>
    <n v="7"/>
    <n v="51"/>
    <n v="51"/>
    <s v="50-60"/>
    <s v="R4"/>
    <x v="1"/>
  </r>
  <r>
    <s v="PPN-BS-DD07"/>
    <n v="60"/>
    <x v="0"/>
    <n v="0"/>
    <n v="1.1000000000000001"/>
    <n v="1.1000000000000001"/>
    <n v="0.82"/>
    <n v="74.545454545454533"/>
    <n v="93.636363636363626"/>
    <s v="90%-100%"/>
    <n v="4"/>
    <n v="275"/>
    <s v="200mm-600 mm"/>
    <n v="3.6363636363636362"/>
    <n v="7"/>
    <s v="0-10"/>
    <n v="4"/>
    <n v="55"/>
    <n v="55"/>
    <s v="50-60"/>
    <s v="R3"/>
    <x v="1"/>
  </r>
  <r>
    <s v="PPN-BS-DD07"/>
    <n v="60"/>
    <x v="0"/>
    <n v="1.1000000000000001"/>
    <n v="2.1"/>
    <n v="1"/>
    <n v="0.61"/>
    <n v="61"/>
    <n v="56.000000000000007"/>
    <s v="50%-75%"/>
    <n v="5"/>
    <n v="200"/>
    <s v="60mm-200 mm"/>
    <n v="5"/>
    <n v="7"/>
    <s v="0-10"/>
    <n v="4"/>
    <n v="46"/>
    <n v="47"/>
    <s v="40-50"/>
    <s v="R3"/>
    <x v="1"/>
  </r>
  <r>
    <s v="PPN-BS-DD07"/>
    <n v="60"/>
    <x v="0"/>
    <n v="2.1"/>
    <n v="3.5"/>
    <n v="1.4"/>
    <n v="1.01"/>
    <n v="72.142857142857153"/>
    <n v="33.571428571428577"/>
    <s v="25%-50%"/>
    <n v="9"/>
    <n v="155.55555555555554"/>
    <s v="60mm-200 mm"/>
    <n v="6.4285714285714297"/>
    <n v="7"/>
    <s v="0-10"/>
    <n v="4"/>
    <n v="40"/>
    <n v="41"/>
    <s v="40-50"/>
    <s v="R3"/>
    <x v="1"/>
  </r>
  <r>
    <s v="PPN-BS-DD07"/>
    <n v="60"/>
    <x v="0"/>
    <n v="3.5"/>
    <n v="4"/>
    <n v="0.5"/>
    <n v="0.33"/>
    <n v="66"/>
    <n v="0"/>
    <s v="0%-25%"/>
    <n v="7"/>
    <n v="71.428571428571431"/>
    <s v="60mm-200 mm"/>
    <n v="14"/>
    <n v="7"/>
    <s v="0-10"/>
    <n v="4"/>
    <n v="28"/>
    <n v="32"/>
    <s v="30-40"/>
    <s v="R3"/>
    <x v="1"/>
  </r>
  <r>
    <s v="PPN-BS-DD07"/>
    <n v="60"/>
    <x v="1"/>
    <n v="4"/>
    <n v="4.7"/>
    <n v="0.70000000000000018"/>
    <n v="0.51"/>
    <n v="72.857142857142847"/>
    <n v="32.857142857142854"/>
    <s v="25%-50%"/>
    <n v="7"/>
    <n v="100.00000000000003"/>
    <s v="60mm-200 mm"/>
    <n v="9.9999999999999964"/>
    <n v="7"/>
    <s v="0-10"/>
    <n v="4"/>
    <n v="37"/>
    <n v="40"/>
    <s v="30-40"/>
    <s v="R3"/>
    <x v="1"/>
  </r>
  <r>
    <s v="PPN-BS-DD07"/>
    <n v="60"/>
    <x v="1"/>
    <n v="4.7"/>
    <n v="5.6"/>
    <n v="0.89999999999999947"/>
    <n v="0.65"/>
    <n v="72.222222222222271"/>
    <n v="47.777777777777807"/>
    <s v="25%-50%"/>
    <n v="6"/>
    <n v="149.99999999999991"/>
    <s v="60mm-200 mm"/>
    <n v="6.6666666666666705"/>
    <n v="8"/>
    <s v="0-10"/>
    <n v="2"/>
    <n v="41"/>
    <n v="43"/>
    <s v="40-50"/>
    <s v="R2"/>
    <x v="1"/>
  </r>
  <r>
    <s v="PPN-BS-DD07"/>
    <n v="60"/>
    <x v="1"/>
    <n v="5.6"/>
    <n v="7.1"/>
    <n v="1.5"/>
    <n v="1.1200000000000001"/>
    <n v="74.666666666666671"/>
    <n v="29.333333333333332"/>
    <s v="25%-50%"/>
    <n v="9"/>
    <n v="166.66666666666666"/>
    <s v="60mm-200 mm"/>
    <n v="6"/>
    <n v="8"/>
    <s v="0-10"/>
    <n v="2"/>
    <n v="37"/>
    <n v="40"/>
    <s v="30-40"/>
    <s v="R2"/>
    <x v="1"/>
  </r>
  <r>
    <s v="PPN-BS-DD07"/>
    <n v="60"/>
    <x v="3"/>
    <n v="7.1"/>
    <n v="8.6999999999999993"/>
    <n v="1.5999999999999996"/>
    <n v="1.17"/>
    <n v="73.125"/>
    <n v="20.000000000000004"/>
    <s v="0%-25%"/>
    <n v="12"/>
    <n v="133.33333333333329"/>
    <s v="60mm-200 mm"/>
    <n v="7.5000000000000036"/>
    <n v="8"/>
    <s v="0-10"/>
    <n v="2"/>
    <n v="34"/>
    <n v="37"/>
    <s v="30-40"/>
    <s v="R2"/>
    <x v="1"/>
  </r>
  <r>
    <s v="PPN-BS-DD07"/>
    <n v="60"/>
    <x v="3"/>
    <n v="8.6999999999999993"/>
    <n v="9.9499999999999993"/>
    <n v="1.25"/>
    <n v="0.88"/>
    <n v="70.399999999999991"/>
    <n v="8.7999999999999989"/>
    <s v="0%-25%"/>
    <n v="13"/>
    <n v="96.15384615384616"/>
    <s v="60mm-200 mm"/>
    <n v="10.399999999999999"/>
    <n v="8"/>
    <s v="0-10"/>
    <n v="2"/>
    <n v="30"/>
    <n v="34"/>
    <s v="30-40"/>
    <s v="R2"/>
    <x v="1"/>
  </r>
  <r>
    <s v="PPN-BS-DD07"/>
    <n v="60"/>
    <x v="4"/>
    <n v="9.9499999999999993"/>
    <n v="11.85"/>
    <n v="1.9000000000000004"/>
    <n v="1.64"/>
    <n v="86.315789473684191"/>
    <n v="73.157894736842081"/>
    <s v="50%-75%"/>
    <n v="6"/>
    <n v="316.66666666666674"/>
    <s v="200mm-600 mm"/>
    <n v="3.1578947368421044"/>
    <n v="8"/>
    <s v="0-10"/>
    <n v="2"/>
    <n v="50"/>
    <n v="51"/>
    <s v="50-60"/>
    <s v="R2"/>
    <x v="1"/>
  </r>
  <r>
    <s v="PPN-BS-DD07"/>
    <n v="60"/>
    <x v="3"/>
    <n v="11.85"/>
    <n v="13.25"/>
    <n v="1.4000000000000004"/>
    <n v="1"/>
    <n v="71.428571428571402"/>
    <n v="26.428571428571423"/>
    <s v="25%-50%"/>
    <n v="9"/>
    <n v="155.5555555555556"/>
    <s v="60mm-200 mm"/>
    <n v="6.4285714285714262"/>
    <n v="8"/>
    <s v="0-10"/>
    <n v="2"/>
    <n v="37"/>
    <n v="39"/>
    <s v="30-40"/>
    <s v="R2"/>
    <x v="1"/>
  </r>
  <r>
    <s v="PPN-BS-DD07"/>
    <n v="60"/>
    <x v="3"/>
    <n v="13.25"/>
    <n v="14.15"/>
    <n v="0.90000000000000036"/>
    <n v="0.63"/>
    <n v="69.999999999999972"/>
    <n v="42.222222222222207"/>
    <s v="25%-50%"/>
    <n v="6"/>
    <n v="150.00000000000006"/>
    <s v="60mm-200 mm"/>
    <n v="6.6666666666666643"/>
    <n v="8"/>
    <s v="0-10"/>
    <n v="2"/>
    <n v="40"/>
    <n v="42"/>
    <s v="40-50"/>
    <s v="R2"/>
    <x v="1"/>
  </r>
  <r>
    <s v="PPN-BS-DD07"/>
    <n v="30"/>
    <x v="3"/>
    <n v="14.15"/>
    <n v="15.55"/>
    <n v="1.4000000000000004"/>
    <n v="1.2"/>
    <n v="85.714285714285694"/>
    <n v="44.999999999999993"/>
    <s v="25%-50%"/>
    <n v="8"/>
    <n v="175.00000000000006"/>
    <s v="60mm-200 mm"/>
    <n v="5.7142857142857126"/>
    <n v="8"/>
    <s v="0-10"/>
    <n v="2"/>
    <n v="41"/>
    <n v="43"/>
    <s v="40-50"/>
    <s v="R2"/>
    <x v="1"/>
  </r>
  <r>
    <s v="PPN-BS-DD07"/>
    <n v="30"/>
    <x v="5"/>
    <n v="15.55"/>
    <n v="17.100000000000001"/>
    <n v="1.5500000000000007"/>
    <n v="1.1499999999999999"/>
    <n v="74.193548387096726"/>
    <n v="49.032258064516107"/>
    <s v="25%-50%"/>
    <n v="8"/>
    <n v="193.75000000000009"/>
    <s v="60mm-200 mm"/>
    <n v="5.1612903225806424"/>
    <n v="8"/>
    <s v="0-10"/>
    <n v="2"/>
    <n v="42"/>
    <n v="44"/>
    <s v="40-50"/>
    <s v="R2"/>
    <x v="1"/>
  </r>
  <r>
    <s v="PPN-BS-DD07"/>
    <n v="30"/>
    <x v="3"/>
    <n v="17.100000000000001"/>
    <n v="18.5"/>
    <n v="1.3999999999999986"/>
    <n v="1.2"/>
    <n v="85.714285714285793"/>
    <n v="54.285714285714334"/>
    <s v="50%-75%"/>
    <n v="9"/>
    <n v="155.5555555555554"/>
    <s v="60mm-200 mm"/>
    <n v="6.428571428571435"/>
    <n v="8"/>
    <s v="0-10"/>
    <n v="2"/>
    <n v="42"/>
    <n v="44"/>
    <s v="40-50"/>
    <s v="R2"/>
    <x v="1"/>
  </r>
  <r>
    <s v="PPN-BS-DD07"/>
    <n v="30"/>
    <x v="3"/>
    <n v="18.5"/>
    <n v="19.45"/>
    <n v="0.94999999999999929"/>
    <n v="0.71"/>
    <n v="74.736842105263207"/>
    <n v="52.63157894736846"/>
    <s v="50%-75%"/>
    <n v="5"/>
    <n v="189.99999999999986"/>
    <s v="60mm-200 mm"/>
    <n v="5.263157894736846"/>
    <n v="8"/>
    <s v="0-10"/>
    <n v="2"/>
    <n v="43"/>
    <n v="45"/>
    <s v="40-50"/>
    <s v="R2"/>
    <x v="1"/>
  </r>
  <r>
    <s v="PPN-BS-DD07"/>
    <n v="30"/>
    <x v="3"/>
    <n v="19.45"/>
    <n v="20.3"/>
    <n v="0.85000000000000142"/>
    <n v="0.63"/>
    <n v="74.117647058823408"/>
    <n v="45.882352941176393"/>
    <s v="25%-50%"/>
    <n v="5"/>
    <n v="170.00000000000028"/>
    <s v="60mm-200 mm"/>
    <n v="5.8823529411764603"/>
    <n v="8"/>
    <s v="0-10"/>
    <n v="2"/>
    <n v="41"/>
    <n v="44"/>
    <s v="40-50"/>
    <s v="R2"/>
    <x v="1"/>
  </r>
  <r>
    <s v="PPN-BS-DD07"/>
    <n v="30"/>
    <x v="3"/>
    <n v="20.3"/>
    <n v="21"/>
    <n v="0.69999999999999929"/>
    <n v="0.51"/>
    <n v="72.857142857142932"/>
    <n v="38.571428571428612"/>
    <s v="25%-50%"/>
    <n v="5"/>
    <n v="139.99999999999986"/>
    <s v="60mm-200 mm"/>
    <n v="7.1428571428571503"/>
    <n v="8"/>
    <s v="0-10"/>
    <n v="2"/>
    <n v="38"/>
    <n v="41"/>
    <s v="40-50"/>
    <s v="R2"/>
    <x v="1"/>
  </r>
  <r>
    <s v="PPN-BS-DD07"/>
    <n v="30"/>
    <x v="3"/>
    <n v="21"/>
    <n v="22.7"/>
    <n v="1.6999999999999993"/>
    <n v="1.1599999999999999"/>
    <n v="68.235294117647086"/>
    <n v="56.470588235294137"/>
    <s v="50%-75%"/>
    <n v="10"/>
    <n v="169.99999999999994"/>
    <s v="60mm-200 mm"/>
    <n v="5.8823529411764719"/>
    <n v="8"/>
    <s v="0-10"/>
    <n v="2"/>
    <n v="43"/>
    <n v="46"/>
    <s v="40-50"/>
    <s v="R2"/>
    <x v="1"/>
  </r>
  <r>
    <s v="PPN-BS-DD07"/>
    <n v="20"/>
    <x v="3"/>
    <n v="22.7"/>
    <n v="24.5"/>
    <n v="1.8000000000000007"/>
    <n v="1.27"/>
    <n v="70.555555555555529"/>
    <n v="52.777777777777757"/>
    <s v="50%-75%"/>
    <n v="6"/>
    <n v="300.00000000000011"/>
    <s v="200mm-600 mm"/>
    <n v="3.3333333333333321"/>
    <n v="8"/>
    <s v="0-10"/>
    <n v="2"/>
    <n v="46"/>
    <n v="46"/>
    <s v="40-50"/>
    <s v="R2"/>
    <x v="1"/>
  </r>
  <r>
    <s v="PPN-BS-DD07"/>
    <n v="20"/>
    <x v="3"/>
    <n v="24.5"/>
    <n v="25.8"/>
    <n v="1.3000000000000007"/>
    <n v="1.01"/>
    <n v="77.692307692307651"/>
    <n v="63.846153846153811"/>
    <s v="50%-75%"/>
    <n v="5"/>
    <n v="260.00000000000011"/>
    <s v="200mm-600 mm"/>
    <n v="3.8461538461538445"/>
    <n v="7"/>
    <s v="0-10"/>
    <n v="4"/>
    <n v="49"/>
    <n v="49"/>
    <s v="40-50"/>
    <s v="R3"/>
    <x v="1"/>
  </r>
  <r>
    <s v="PPN-BS-DD07"/>
    <n v="20"/>
    <x v="5"/>
    <n v="25.8"/>
    <n v="27.4"/>
    <n v="1.5999999999999979"/>
    <n v="1.5"/>
    <n v="93.750000000000128"/>
    <n v="20.625000000000028"/>
    <s v="0%-25%"/>
    <n v="16"/>
    <n v="99.999999999999872"/>
    <s v="60mm-200 mm"/>
    <n v="10.000000000000014"/>
    <n v="5"/>
    <s v="0-10"/>
    <n v="1"/>
    <n v="28"/>
    <n v="32"/>
    <s v="30-40"/>
    <s v="R1"/>
    <x v="0"/>
  </r>
  <r>
    <s v="PPN-BS-DD07"/>
    <n v="20"/>
    <x v="5"/>
    <n v="27.4"/>
    <n v="28.55"/>
    <n v="1.1500000000000021"/>
    <n v="1.07"/>
    <n v="93.043478260869392"/>
    <n v="8.6956521739130288"/>
    <s v="0%-25%"/>
    <n v="13"/>
    <n v="88.461538461538623"/>
    <s v="60mm-200 mm"/>
    <n v="11.304347826086936"/>
    <n v="5"/>
    <s v="0-10"/>
    <n v="1"/>
    <n v="25"/>
    <n v="30"/>
    <s v="20-30"/>
    <s v="R1"/>
    <x v="0"/>
  </r>
  <r>
    <s v="PPN-BS-DD07"/>
    <n v="20"/>
    <x v="7"/>
    <n v="28.55"/>
    <n v="29.55"/>
    <n v="1"/>
    <n v="0.6"/>
    <n v="60"/>
    <n v="22"/>
    <s v="0%-25%"/>
    <n v="19"/>
    <n v="52.631578947368418"/>
    <s v="0mm-60 mm"/>
    <n v="19"/>
    <n v="5"/>
    <s v="0-10"/>
    <n v="1"/>
    <n v="25"/>
    <n v="32"/>
    <s v="30-40"/>
    <s v="R1"/>
    <x v="0"/>
  </r>
  <r>
    <s v="PPN-BS-DD07"/>
    <n v="20"/>
    <x v="7"/>
    <n v="29.55"/>
    <n v="30.6"/>
    <n v="1.0500000000000007"/>
    <n v="0.96"/>
    <n v="91.42857142857136"/>
    <n v="9.5238095238095184"/>
    <s v="0%-25%"/>
    <n v="13"/>
    <n v="80.769230769230816"/>
    <s v="60mm-200 mm"/>
    <n v="12.380952380952374"/>
    <n v="5"/>
    <s v="0-10"/>
    <n v="1"/>
    <n v="25"/>
    <n v="30"/>
    <s v="20-30"/>
    <s v="R1"/>
    <x v="0"/>
  </r>
  <r>
    <s v="PPN-BS-DD07"/>
    <n v="20"/>
    <x v="7"/>
    <n v="30.6"/>
    <n v="31"/>
    <n v="0.39999999999999858"/>
    <n v="0.35"/>
    <n v="87.500000000000313"/>
    <n v="0"/>
    <s v="0%-25%"/>
    <n v="6"/>
    <n v="66.66666666666643"/>
    <s v="60mm-200 mm"/>
    <n v="15.000000000000053"/>
    <n v="5"/>
    <s v="0-10"/>
    <n v="2"/>
    <n v="23"/>
    <n v="28"/>
    <s v="20-30"/>
    <s v="R2"/>
    <x v="0"/>
  </r>
  <r>
    <s v="PPN-BS-DD07"/>
    <n v="20"/>
    <x v="7"/>
    <n v="31"/>
    <n v="32.1"/>
    <n v="1.1000000000000014"/>
    <n v="0.77"/>
    <n v="69.999999999999901"/>
    <n v="16.363636363636342"/>
    <s v="0%-25%"/>
    <n v="12"/>
    <n v="91.666666666666785"/>
    <s v="60mm-200 mm"/>
    <n v="10.909090909090896"/>
    <n v="5"/>
    <s v="0-10"/>
    <n v="2"/>
    <n v="29"/>
    <n v="33"/>
    <s v="30-40"/>
    <s v="R2"/>
    <x v="0"/>
  </r>
  <r>
    <s v="PPN-BS-DD07"/>
    <n v="20"/>
    <x v="7"/>
    <n v="32.1"/>
    <n v="34"/>
    <n v="1.8999999999999986"/>
    <n v="1.46"/>
    <n v="76.842105263157947"/>
    <n v="41.57894736842109"/>
    <s v="25%-50%"/>
    <n v="16"/>
    <n v="118.74999999999991"/>
    <s v="60mm-200 mm"/>
    <n v="8.421052631578954"/>
    <n v="7"/>
    <s v="0-10"/>
    <n v="2"/>
    <n v="38"/>
    <n v="41"/>
    <s v="40-50"/>
    <s v="R2"/>
    <x v="1"/>
  </r>
  <r>
    <s v="PPN-BS-DD07"/>
    <n v="20"/>
    <x v="7"/>
    <n v="34"/>
    <n v="35.35"/>
    <n v="1.3500000000000014"/>
    <n v="1.18"/>
    <n v="87.407407407407305"/>
    <n v="28.148148148148117"/>
    <s v="25%-50%"/>
    <n v="12"/>
    <n v="112.50000000000011"/>
    <s v="60mm-200 mm"/>
    <n v="8.8888888888888804"/>
    <n v="7"/>
    <s v="0-10"/>
    <n v="2"/>
    <n v="35"/>
    <n v="38"/>
    <s v="30-40"/>
    <s v="R2"/>
    <x v="1"/>
  </r>
  <r>
    <s v="PPN-BS-DD07"/>
    <n v="20"/>
    <x v="7"/>
    <n v="35.35"/>
    <n v="37.450000000000003"/>
    <n v="2.1000000000000014"/>
    <n v="1.57"/>
    <n v="74.761904761904717"/>
    <n v="47.14285714285711"/>
    <s v="25%-50%"/>
    <n v="7"/>
    <n v="300.00000000000017"/>
    <s v="200mm-600 mm"/>
    <n v="3.3333333333333317"/>
    <n v="4"/>
    <s v="0-10"/>
    <n v="2"/>
    <n v="41"/>
    <n v="41"/>
    <s v="40-50"/>
    <s v="R2"/>
    <x v="1"/>
  </r>
  <r>
    <s v="PPN-BS-DD07"/>
    <n v="20"/>
    <x v="7"/>
    <n v="37.450000000000003"/>
    <n v="39.35"/>
    <n v="1.8999999999999986"/>
    <n v="1.5"/>
    <n v="78.947368421052687"/>
    <n v="31.052631578947388"/>
    <s v="25%-50%"/>
    <n v="13"/>
    <n v="146.15384615384605"/>
    <s v="60mm-200 mm"/>
    <n v="6.8421052631578991"/>
    <n v="4"/>
    <s v="0-10"/>
    <n v="2"/>
    <n v="33"/>
    <n v="36"/>
    <s v="30-40"/>
    <s v="R2"/>
    <x v="1"/>
  </r>
  <r>
    <s v="PPN-BS-DD07"/>
    <n v="20"/>
    <x v="7"/>
    <n v="39.35"/>
    <n v="40.049999999999997"/>
    <n v="0.69999999999999574"/>
    <n v="0.7"/>
    <n v="100.0000000000006"/>
    <n v="0"/>
    <s v="0%-25%"/>
    <n v="5"/>
    <n v="139.99999999999915"/>
    <s v="60mm-200 mm"/>
    <n v="7.1428571428571859"/>
    <n v="4"/>
    <s v="0-10"/>
    <n v="2"/>
    <n v="26"/>
    <n v="29"/>
    <s v="20-30"/>
    <s v="R2"/>
    <x v="1"/>
  </r>
  <r>
    <s v="PPN-BS-DD08"/>
    <n v="60"/>
    <x v="0"/>
    <n v="0"/>
    <n v="0.7"/>
    <n v="0.7"/>
    <n v="0.59"/>
    <n v="84.285714285714292"/>
    <n v="0"/>
    <s v="0%-25%"/>
    <n v="15"/>
    <n v="46.666666666666664"/>
    <s v="0mm-60 mm"/>
    <n v="21.428571428571431"/>
    <n v="2"/>
    <s v="0-10"/>
    <n v="0"/>
    <n v="17"/>
    <n v="23"/>
    <s v="20-30"/>
    <s v="R0"/>
    <x v="0"/>
  </r>
  <r>
    <s v="PPN-BS-DD08"/>
    <n v="60"/>
    <x v="0"/>
    <n v="0.7"/>
    <n v="1.4"/>
    <n v="0.7"/>
    <n v="0.52"/>
    <n v="74.285714285714292"/>
    <n v="0"/>
    <s v="0%-25%"/>
    <n v="15"/>
    <n v="46.666666666666664"/>
    <s v="0mm-60 mm"/>
    <n v="21.428571428571431"/>
    <n v="2"/>
    <s v="0-10"/>
    <n v="0"/>
    <n v="17"/>
    <n v="23"/>
    <s v="20-30"/>
    <s v="R0"/>
    <x v="0"/>
  </r>
  <r>
    <s v="PPN-BS-DD08"/>
    <n v="60"/>
    <x v="0"/>
    <n v="1.4"/>
    <n v="2.1"/>
    <n v="0.70000000000000018"/>
    <n v="0.56000000000000005"/>
    <n v="79.999999999999986"/>
    <n v="0"/>
    <s v="0%-25%"/>
    <n v="15"/>
    <n v="46.666666666666679"/>
    <s v="0mm-60 mm"/>
    <n v="21.428571428571423"/>
    <n v="2"/>
    <s v="0-10"/>
    <n v="0"/>
    <n v="17"/>
    <n v="23"/>
    <s v="20-30"/>
    <s v="R0"/>
    <x v="0"/>
  </r>
  <r>
    <s v="PPN-BS-DD08"/>
    <n v="60"/>
    <x v="0"/>
    <n v="2.1"/>
    <n v="2.8"/>
    <n v="0.69999999999999973"/>
    <n v="0.54"/>
    <n v="77.142857142857181"/>
    <n v="0"/>
    <s v="0%-25%"/>
    <n v="15"/>
    <n v="46.66666666666665"/>
    <s v="0mm-60 mm"/>
    <n v="21.428571428571438"/>
    <n v="2"/>
    <s v="0-10"/>
    <n v="0"/>
    <n v="17"/>
    <n v="23"/>
    <s v="20-30"/>
    <s v="R0"/>
    <x v="0"/>
  </r>
  <r>
    <s v="PPN-BS-DD08"/>
    <n v="60"/>
    <x v="0"/>
    <n v="2.8"/>
    <n v="4.2"/>
    <n v="1.4000000000000004"/>
    <n v="1.1099999999999999"/>
    <n v="79.285714285714263"/>
    <n v="16.428571428571427"/>
    <s v="0%-25%"/>
    <n v="13"/>
    <n v="107.69230769230772"/>
    <s v="60mm-200 mm"/>
    <n v="9.2857142857142829"/>
    <n v="2"/>
    <s v="0-10"/>
    <n v="0"/>
    <n v="25"/>
    <n v="28"/>
    <s v="20-30"/>
    <s v="R0"/>
    <x v="0"/>
  </r>
  <r>
    <s v="PPN-BS-DD08"/>
    <n v="60"/>
    <x v="0"/>
    <n v="4.2"/>
    <n v="4.9000000000000004"/>
    <n v="0.70000000000000018"/>
    <n v="0.52"/>
    <n v="74.285714285714263"/>
    <n v="0"/>
    <s v="0%-25%"/>
    <n v="15"/>
    <n v="46.666666666666679"/>
    <s v="0mm-60 mm"/>
    <n v="21.428571428571423"/>
    <n v="10"/>
    <s v="0-10"/>
    <n v="4"/>
    <n v="29"/>
    <n v="35"/>
    <s v="30-40"/>
    <s v="R3"/>
    <x v="1"/>
  </r>
  <r>
    <s v="PPN-BS-DD08"/>
    <n v="60"/>
    <x v="1"/>
    <n v="4.9000000000000004"/>
    <n v="5.6"/>
    <n v="0.69999999999999929"/>
    <n v="0.55000000000000004"/>
    <n v="78.571428571428655"/>
    <n v="0"/>
    <s v="0%-25%"/>
    <n v="11"/>
    <n v="63.636363636363576"/>
    <s v="60mm-200 mm"/>
    <n v="15.71428571428573"/>
    <n v="10"/>
    <s v="0-10"/>
    <n v="4"/>
    <n v="29"/>
    <n v="35"/>
    <s v="30-40"/>
    <s v="R3"/>
    <x v="1"/>
  </r>
  <r>
    <s v="PPN-BS-DD08"/>
    <n v="60"/>
    <x v="1"/>
    <n v="5.6"/>
    <n v="6.5"/>
    <n v="0.90000000000000036"/>
    <n v="0.64"/>
    <n v="71.111111111111086"/>
    <n v="14.444444444444441"/>
    <s v="0%-25%"/>
    <n v="7"/>
    <n v="128.57142857142861"/>
    <s v="60mm-200 mm"/>
    <n v="7.777777777777775"/>
    <n v="10"/>
    <s v="0-10"/>
    <n v="4"/>
    <n v="37"/>
    <n v="40"/>
    <s v="30-40"/>
    <s v="R3"/>
    <x v="1"/>
  </r>
  <r>
    <s v="PPN-BS-DD08"/>
    <n v="40"/>
    <x v="1"/>
    <n v="6.5"/>
    <n v="7.7"/>
    <n v="1.2000000000000002"/>
    <n v="0.84"/>
    <n v="69.999999999999986"/>
    <n v="8.3333333333333321"/>
    <s v="0%-25%"/>
    <n v="10"/>
    <n v="120.00000000000003"/>
    <s v="60mm-200 mm"/>
    <n v="8.3333333333333321"/>
    <n v="11"/>
    <s v="10-20"/>
    <n v="4"/>
    <n v="37"/>
    <n v="40"/>
    <s v="30-40"/>
    <s v="R3"/>
    <x v="1"/>
  </r>
  <r>
    <s v="PPN-BS-DD08"/>
    <n v="40"/>
    <x v="1"/>
    <n v="7.7"/>
    <n v="9.1999999999999993"/>
    <n v="1.4999999999999991"/>
    <n v="1.1399999999999999"/>
    <n v="76.000000000000028"/>
    <n v="33.333333333333357"/>
    <s v="25%-50%"/>
    <n v="9"/>
    <n v="166.66666666666657"/>
    <s v="60mm-200 mm"/>
    <n v="6.0000000000000036"/>
    <n v="11"/>
    <s v="10-20"/>
    <n v="2"/>
    <n v="42"/>
    <n v="44"/>
    <s v="40-50"/>
    <s v="R2"/>
    <x v="1"/>
  </r>
  <r>
    <s v="PPN-BS-DD08"/>
    <n v="30"/>
    <x v="3"/>
    <n v="9.1999999999999993"/>
    <n v="10.199999999999999"/>
    <n v="1"/>
    <n v="0.68"/>
    <n v="68"/>
    <n v="38"/>
    <s v="25%-50%"/>
    <n v="5"/>
    <n v="200"/>
    <s v="60mm-200 mm"/>
    <n v="5"/>
    <n v="11"/>
    <s v="10-20"/>
    <n v="2"/>
    <n v="44"/>
    <n v="45"/>
    <s v="40-50"/>
    <s v="R2"/>
    <x v="1"/>
  </r>
  <r>
    <s v="PPN-BS-DD08"/>
    <n v="30"/>
    <x v="3"/>
    <n v="10.199999999999999"/>
    <n v="11.45"/>
    <n v="1.25"/>
    <n v="0.88"/>
    <n v="70.399999999999991"/>
    <n v="27.200000000000003"/>
    <s v="25%-50%"/>
    <n v="9"/>
    <n v="138.88888888888889"/>
    <s v="60mm-200 mm"/>
    <n v="7.1999999999999993"/>
    <n v="11"/>
    <s v="10-20"/>
    <n v="2"/>
    <n v="40"/>
    <n v="42"/>
    <s v="40-50"/>
    <s v="R2"/>
    <x v="1"/>
  </r>
  <r>
    <s v="PPN-BS-DD08"/>
    <n v="30"/>
    <x v="3"/>
    <n v="11.45"/>
    <n v="12.95"/>
    <n v="1.5"/>
    <n v="1.22"/>
    <n v="81.333333333333329"/>
    <n v="31.333333333333329"/>
    <s v="25%-50%"/>
    <n v="7"/>
    <n v="214.28571428571428"/>
    <s v="200mm-600 mm"/>
    <n v="4.666666666666667"/>
    <n v="5"/>
    <s v="0-10"/>
    <n v="2"/>
    <n v="37"/>
    <n v="38"/>
    <s v="30-40"/>
    <s v="R2"/>
    <x v="1"/>
  </r>
  <r>
    <s v="PPN-BS-DD08"/>
    <n v="30"/>
    <x v="3"/>
    <n v="12.95"/>
    <n v="14.55"/>
    <n v="1.6000000000000014"/>
    <n v="1.47"/>
    <n v="91.874999999999915"/>
    <n v="21.249999999999982"/>
    <s v="0%-25%"/>
    <n v="13"/>
    <n v="123.07692307692318"/>
    <s v="60mm-200 mm"/>
    <n v="8.1249999999999929"/>
    <n v="5"/>
    <s v="0-10"/>
    <n v="2"/>
    <n v="31"/>
    <n v="35"/>
    <s v="30-40"/>
    <s v="R2"/>
    <x v="1"/>
  </r>
  <r>
    <s v="PPN-BS-DD08"/>
    <n v="20"/>
    <x v="3"/>
    <n v="14.55"/>
    <n v="15.7"/>
    <n v="1.1499999999999986"/>
    <n v="1.05"/>
    <n v="91.304347826087067"/>
    <n v="0"/>
    <s v="0%-25%"/>
    <n v="20"/>
    <n v="57.499999999999929"/>
    <s v="0mm-60 mm"/>
    <n v="17.391304347826111"/>
    <n v="5"/>
    <s v="0-10"/>
    <n v="2"/>
    <n v="22"/>
    <n v="28"/>
    <s v="20-30"/>
    <s v="R2"/>
    <x v="1"/>
  </r>
  <r>
    <s v="PPN-BS-DD08"/>
    <n v="20"/>
    <x v="5"/>
    <n v="15.7"/>
    <n v="16.3"/>
    <n v="0.60000000000000142"/>
    <n v="0.49"/>
    <n v="81.666666666666472"/>
    <n v="0"/>
    <s v="0%-25%"/>
    <n v="21"/>
    <n v="28.571428571428637"/>
    <s v="0mm-60 mm"/>
    <n v="34.999999999999922"/>
    <n v="5"/>
    <s v="0-10"/>
    <n v="2"/>
    <n v="22"/>
    <n v="27"/>
    <s v="20-30"/>
    <s v="R2"/>
    <x v="1"/>
  </r>
  <r>
    <s v="PPN-BS-DD08"/>
    <n v="20"/>
    <x v="8"/>
    <n v="16.3"/>
    <n v="16.8"/>
    <n v="0.5"/>
    <n v="0.44"/>
    <n v="88"/>
    <n v="28.000000000000004"/>
    <s v="25%-50%"/>
    <n v="7"/>
    <n v="71.428571428571431"/>
    <s v="60mm-200 mm"/>
    <n v="14"/>
    <n v="6"/>
    <s v="0-10"/>
    <n v="2"/>
    <n v="30"/>
    <n v="35"/>
    <s v="30-40"/>
    <s v="R2"/>
    <x v="1"/>
  </r>
  <r>
    <s v="PPN-BS-DD08"/>
    <n v="20"/>
    <x v="8"/>
    <n v="16.8"/>
    <n v="17.899999999999999"/>
    <n v="1.0999999999999979"/>
    <n v="0.94"/>
    <n v="85.45454545454561"/>
    <n v="26.363636363636417"/>
    <s v="25%-50%"/>
    <n v="11"/>
    <n v="99.999999999999815"/>
    <s v="60mm-200 mm"/>
    <n v="10.00000000000002"/>
    <n v="6"/>
    <s v="0-10"/>
    <n v="4"/>
    <n v="34"/>
    <n v="38"/>
    <s v="30-40"/>
    <s v="R3"/>
    <x v="1"/>
  </r>
  <r>
    <s v="PPN-BS-DD08"/>
    <n v="20"/>
    <x v="8"/>
    <n v="17.899999999999999"/>
    <n v="18.350000000000001"/>
    <n v="0.45000000000000284"/>
    <n v="0.37"/>
    <n v="82.222222222221703"/>
    <n v="0"/>
    <s v="0%-25%"/>
    <n v="17"/>
    <n v="26.470588235294287"/>
    <s v="0mm-60 mm"/>
    <n v="37.777777777777537"/>
    <n v="6"/>
    <s v="0-10"/>
    <n v="2"/>
    <n v="23"/>
    <n v="28"/>
    <s v="20-30"/>
    <s v="R2"/>
    <x v="1"/>
  </r>
  <r>
    <s v="PPN-BS-DD08"/>
    <n v="20"/>
    <x v="8"/>
    <n v="18.350000000000001"/>
    <n v="19.05"/>
    <n v="0.69999999999999929"/>
    <n v="0.63"/>
    <n v="90.000000000000085"/>
    <n v="14.285714285714302"/>
    <s v="0%-25%"/>
    <n v="9"/>
    <n v="77.7777777777777"/>
    <s v="60mm-200 mm"/>
    <n v="12.85714285714287"/>
    <n v="6"/>
    <s v="0-10"/>
    <n v="2"/>
    <n v="28"/>
    <n v="33"/>
    <s v="30-40"/>
    <s v="R2"/>
    <x v="1"/>
  </r>
  <r>
    <s v="PPN-BS-DD08"/>
    <n v="10"/>
    <x v="5"/>
    <n v="19.05"/>
    <n v="20.05"/>
    <n v="1"/>
    <n v="0.95"/>
    <n v="95"/>
    <n v="0"/>
    <s v="0%-25%"/>
    <n v="13"/>
    <n v="76.92307692307692"/>
    <s v="60mm-200 mm"/>
    <n v="13.000000000000002"/>
    <n v="6"/>
    <s v="0-10"/>
    <n v="2"/>
    <n v="25"/>
    <n v="30"/>
    <s v="20-30"/>
    <s v="R2"/>
    <x v="1"/>
  </r>
  <r>
    <s v="PPN-BS-DD08"/>
    <n v="10"/>
    <x v="5"/>
    <n v="20.05"/>
    <n v="20.85"/>
    <n v="0.80000000000000071"/>
    <n v="0.76"/>
    <n v="94.999999999999915"/>
    <n v="0"/>
    <s v="0%-25%"/>
    <n v="13"/>
    <n v="61.53846153846159"/>
    <s v="60mm-200 mm"/>
    <n v="16.249999999999986"/>
    <n v="6"/>
    <s v="0-10"/>
    <n v="2"/>
    <n v="23"/>
    <n v="29"/>
    <s v="20-30"/>
    <s v="R2"/>
    <x v="1"/>
  </r>
  <r>
    <s v="PPN-BS-DD08"/>
    <n v="10"/>
    <x v="4"/>
    <n v="20.85"/>
    <n v="21.15"/>
    <n v="0.29999999999999716"/>
    <n v="0.3"/>
    <n v="100.00000000000094"/>
    <n v="36.666666666667012"/>
    <s v="25%-50%"/>
    <n v="6"/>
    <n v="49.999999999999524"/>
    <s v="0mm-60 mm"/>
    <n v="20.000000000000192"/>
    <n v="6"/>
    <s v="0-10"/>
    <n v="2"/>
    <n v="31"/>
    <n v="37"/>
    <s v="30-40"/>
    <s v="R2"/>
    <x v="1"/>
  </r>
  <r>
    <s v="PPN-BS-DD08"/>
    <n v="10"/>
    <x v="4"/>
    <n v="21.15"/>
    <n v="21.45"/>
    <n v="0.30000000000000071"/>
    <n v="0.3"/>
    <n v="99.999999999999758"/>
    <n v="73.333333333333158"/>
    <s v="50%-75%"/>
    <n v="3"/>
    <n v="100.00000000000023"/>
    <s v="60mm-200 mm"/>
    <n v="9.9999999999999769"/>
    <n v="6"/>
    <s v="0-10"/>
    <n v="2"/>
    <n v="41"/>
    <n v="45"/>
    <s v="40-50"/>
    <s v="R2"/>
    <x v="1"/>
  </r>
  <r>
    <s v="PPN-BS-DD08"/>
    <n v="10"/>
    <x v="5"/>
    <n v="21.45"/>
    <n v="22.65"/>
    <n v="1.1999999999999993"/>
    <n v="0.47"/>
    <n v="39.166666666666686"/>
    <n v="8.3333333333333393"/>
    <s v="0%-25%"/>
    <n v="20"/>
    <n v="59.999999999999964"/>
    <s v="0mm-60 mm"/>
    <n v="16.666666666666679"/>
    <n v="4"/>
    <s v="0-10"/>
    <n v="0"/>
    <n v="21"/>
    <n v="27"/>
    <s v="20-30"/>
    <s v="R0"/>
    <x v="0"/>
  </r>
  <r>
    <s v="PPN-BS-DD08"/>
    <n v="10"/>
    <x v="4"/>
    <n v="22.65"/>
    <n v="23.45"/>
    <n v="0.80000000000000071"/>
    <n v="0.54"/>
    <n v="67.499999999999943"/>
    <n v="14.999999999999986"/>
    <s v="0%-25%"/>
    <n v="6"/>
    <n v="133.33333333333346"/>
    <s v="60mm-200 mm"/>
    <n v="7.499999999999992"/>
    <n v="4"/>
    <s v="0-10"/>
    <n v="0"/>
    <n v="27"/>
    <n v="30"/>
    <s v="20-30"/>
    <s v="R0"/>
    <x v="0"/>
  </r>
  <r>
    <s v="PPN-BS-DD08"/>
    <n v="10"/>
    <x v="5"/>
    <n v="23.45"/>
    <n v="24.3"/>
    <n v="0.85000000000000142"/>
    <n v="0.4"/>
    <n v="47.058823529411683"/>
    <n v="36.470588235294052"/>
    <s v="25%-50%"/>
    <n v="5"/>
    <n v="170.00000000000028"/>
    <s v="60mm-200 mm"/>
    <n v="5.8823529411764603"/>
    <n v="9"/>
    <s v="0-10"/>
    <n v="4"/>
    <n v="43"/>
    <n v="45"/>
    <s v="40-50"/>
    <s v="R3"/>
    <x v="1"/>
  </r>
  <r>
    <s v="PPN-BS-DD08"/>
    <n v="20"/>
    <x v="5"/>
    <n v="24.3"/>
    <n v="24.95"/>
    <n v="0.64999999999999858"/>
    <n v="0.47"/>
    <n v="72.307692307692463"/>
    <n v="23.076923076923126"/>
    <s v="0%-25%"/>
    <n v="8"/>
    <n v="81.249999999999829"/>
    <s v="60mm-200 mm"/>
    <n v="12.307692307692333"/>
    <n v="4"/>
    <s v="0-10"/>
    <n v="0"/>
    <n v="26"/>
    <n v="31"/>
    <s v="30-40"/>
    <s v="R0"/>
    <x v="0"/>
  </r>
  <r>
    <s v="PPN-BS-DD08"/>
    <n v="20"/>
    <x v="5"/>
    <n v="24.95"/>
    <n v="25.85"/>
    <n v="0.90000000000000213"/>
    <n v="0.56999999999999995"/>
    <n v="63.333333333333172"/>
    <n v="36.666666666666579"/>
    <s v="25%-50%"/>
    <n v="7"/>
    <n v="128.57142857142887"/>
    <s v="60mm-200 mm"/>
    <n v="7.7777777777777599"/>
    <n v="9"/>
    <s v="0-10"/>
    <n v="4"/>
    <n v="42"/>
    <n v="44"/>
    <s v="40-50"/>
    <s v="R3"/>
    <x v="1"/>
  </r>
  <r>
    <s v="PPN-BS-DD08"/>
    <n v="20"/>
    <x v="5"/>
    <n v="25.85"/>
    <n v="26.75"/>
    <n v="0.89999999999999858"/>
    <n v="0.64"/>
    <n v="71.111111111111228"/>
    <n v="35.555555555555614"/>
    <s v="25%-50%"/>
    <n v="6"/>
    <n v="149.99999999999977"/>
    <s v="60mm-200 mm"/>
    <n v="6.6666666666666767"/>
    <n v="9"/>
    <s v="0-10"/>
    <n v="4"/>
    <n v="43"/>
    <n v="44"/>
    <s v="40-50"/>
    <s v="R3"/>
    <x v="1"/>
  </r>
  <r>
    <s v="PPN-BS-DD08"/>
    <n v="20"/>
    <x v="5"/>
    <n v="26.75"/>
    <n v="28.05"/>
    <n v="1.3000000000000007"/>
    <n v="0.8"/>
    <n v="61.538461538461512"/>
    <n v="39.999999999999979"/>
    <s v="25%-50%"/>
    <n v="12"/>
    <n v="108.33333333333339"/>
    <s v="60mm-200 mm"/>
    <n v="9.2307692307692264"/>
    <n v="9"/>
    <s v="0-10"/>
    <n v="4"/>
    <n v="41"/>
    <n v="43"/>
    <s v="40-50"/>
    <s v="R3"/>
    <x v="1"/>
  </r>
  <r>
    <s v="PPN-BS-DD08"/>
    <n v="20"/>
    <x v="5"/>
    <n v="28.05"/>
    <n v="29.15"/>
    <n v="1.0999999999999979"/>
    <n v="0.82"/>
    <n v="74.545454545454675"/>
    <n v="0"/>
    <s v="0%-25%"/>
    <n v="14"/>
    <n v="78.571428571428427"/>
    <s v="60mm-200 mm"/>
    <n v="12.72727272727275"/>
    <n v="4"/>
    <s v="0-10"/>
    <n v="0"/>
    <n v="21"/>
    <n v="26"/>
    <s v="20-30"/>
    <s v="R0"/>
    <x v="0"/>
  </r>
  <r>
    <s v="PPN-BS-DD08"/>
    <n v="10"/>
    <x v="5"/>
    <n v="29.15"/>
    <n v="30.85"/>
    <n v="1.7000000000000028"/>
    <n v="1.18"/>
    <n v="69.411764705882234"/>
    <n v="38.823529411764639"/>
    <s v="25%-50%"/>
    <n v="9"/>
    <n v="188.8888888888892"/>
    <s v="60mm-200 mm"/>
    <n v="5.2941176470588154"/>
    <n v="9"/>
    <s v="0-10"/>
    <n v="4"/>
    <n v="44"/>
    <n v="45"/>
    <s v="40-50"/>
    <s v="R3"/>
    <x v="1"/>
  </r>
  <r>
    <s v="PPN-BS-DD08"/>
    <n v="10"/>
    <x v="5"/>
    <n v="30.85"/>
    <n v="32.049999999999997"/>
    <n v="1.1999999999999957"/>
    <n v="0.71"/>
    <n v="59.166666666666877"/>
    <n v="0"/>
    <s v="0%-25%"/>
    <n v="15"/>
    <n v="79.999999999999716"/>
    <s v="60mm-200 mm"/>
    <n v="12.500000000000044"/>
    <n v="4"/>
    <s v="0-10"/>
    <n v="4"/>
    <n v="25"/>
    <n v="30"/>
    <s v="20-30"/>
    <s v="R3"/>
    <x v="0"/>
  </r>
  <r>
    <s v="PPN-BS-DD08"/>
    <n v="10"/>
    <x v="8"/>
    <n v="32.049999999999997"/>
    <n v="32.700000000000003"/>
    <n v="0.65000000000000568"/>
    <n v="0.42"/>
    <n v="64.615384615384059"/>
    <n v="53.846153846153378"/>
    <s v="50%-75%"/>
    <n v="6"/>
    <n v="108.33333333333428"/>
    <s v="60mm-200 mm"/>
    <n v="9.23076923076915"/>
    <n v="9"/>
    <s v="0-10"/>
    <n v="4"/>
    <n v="44"/>
    <n v="46"/>
    <s v="40-50"/>
    <s v="R3"/>
    <x v="1"/>
  </r>
  <r>
    <s v="PPN-BS-DD08"/>
    <n v="10"/>
    <x v="8"/>
    <n v="32.700000000000003"/>
    <n v="34.700000000000003"/>
    <n v="2"/>
    <n v="1.55"/>
    <n v="77.5"/>
    <n v="60"/>
    <s v="50%-75%"/>
    <n v="10"/>
    <n v="200"/>
    <s v="60mm-200 mm"/>
    <n v="5"/>
    <n v="9"/>
    <s v="0-10"/>
    <n v="4"/>
    <n v="48"/>
    <n v="49"/>
    <s v="40-50"/>
    <s v="R3"/>
    <x v="1"/>
  </r>
  <r>
    <s v="PPN-BS-DD08"/>
    <n v="10"/>
    <x v="8"/>
    <n v="34.700000000000003"/>
    <n v="36.700000000000003"/>
    <n v="2"/>
    <n v="1.51"/>
    <n v="75.5"/>
    <n v="33"/>
    <s v="25%-50%"/>
    <n v="11"/>
    <n v="181.81818181818181"/>
    <s v="60mm-200 mm"/>
    <n v="5.5"/>
    <n v="4"/>
    <s v="0-10"/>
    <n v="0"/>
    <n v="33"/>
    <n v="35"/>
    <s v="30-40"/>
    <s v="R0"/>
    <x v="0"/>
  </r>
  <r>
    <s v="PPN-BS-DD08"/>
    <n v="20"/>
    <x v="8"/>
    <n v="36.700000000000003"/>
    <n v="37.700000000000003"/>
    <n v="1"/>
    <n v="0.55000000000000004"/>
    <n v="55.000000000000007"/>
    <n v="50"/>
    <s v="25%-50%"/>
    <n v="10"/>
    <n v="100"/>
    <s v="60mm-200 mm"/>
    <n v="10"/>
    <n v="9"/>
    <s v="0-10"/>
    <n v="4"/>
    <n v="42"/>
    <n v="45"/>
    <s v="40-50"/>
    <s v="R3"/>
    <x v="1"/>
  </r>
  <r>
    <s v="PPN-BS-DD08"/>
    <n v="10"/>
    <x v="8"/>
    <n v="37.700000000000003"/>
    <n v="38.700000000000003"/>
    <n v="1"/>
    <n v="0.64"/>
    <n v="64"/>
    <n v="38"/>
    <s v="25%-50%"/>
    <n v="4"/>
    <n v="250"/>
    <s v="200mm-600 mm"/>
    <n v="4"/>
    <n v="9"/>
    <s v="0-10"/>
    <n v="4"/>
    <n v="46"/>
    <n v="46"/>
    <s v="40-50"/>
    <s v="R3"/>
    <x v="1"/>
  </r>
  <r>
    <s v="PPN-BS-DD08"/>
    <n v="10"/>
    <x v="8"/>
    <n v="38.700000000000003"/>
    <n v="40.200000000000003"/>
    <n v="1.5"/>
    <n v="1.18"/>
    <n v="78.666666666666657"/>
    <n v="16"/>
    <s v="0%-25%"/>
    <n v="12"/>
    <n v="125"/>
    <s v="60mm-200 mm"/>
    <n v="8"/>
    <n v="9"/>
    <s v="0-10"/>
    <n v="4"/>
    <n v="37"/>
    <n v="39"/>
    <s v="30-40"/>
    <s v="R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7">
  <r>
    <s v="GEOTEC-01"/>
    <n v="60"/>
    <x v="0"/>
    <n v="0"/>
    <n v="0.5"/>
    <n v="0.5"/>
    <n v="0.49"/>
    <x v="0"/>
    <n v="0"/>
    <s v="0%-25%"/>
    <m/>
    <n v="0"/>
    <s v="0mm-60 mm"/>
    <n v="0"/>
    <n v="0"/>
    <s v="0-10"/>
    <n v="0"/>
    <n v="15"/>
    <n v="15"/>
    <s v="0-20"/>
    <s v="R0"/>
    <s v="W4"/>
    <n v="4000"/>
  </r>
  <r>
    <s v="GEOTEC-01"/>
    <n v="60"/>
    <x v="0"/>
    <n v="0.5"/>
    <n v="1"/>
    <n v="0.5"/>
    <n v="0.49"/>
    <x v="0"/>
    <n v="0"/>
    <s v="0%-25%"/>
    <m/>
    <n v="0"/>
    <s v="0mm-60 mm"/>
    <n v="0"/>
    <n v="0"/>
    <s v="0-10"/>
    <n v="0"/>
    <n v="15"/>
    <n v="15"/>
    <s v="0-20"/>
    <s v="R0"/>
    <s v="W4"/>
    <n v="4000"/>
  </r>
  <r>
    <s v="GEOTEC-01"/>
    <n v="60"/>
    <x v="0"/>
    <n v="1"/>
    <n v="1.5"/>
    <n v="0.5"/>
    <n v="0.43"/>
    <x v="1"/>
    <n v="0"/>
    <s v="0%-25%"/>
    <m/>
    <n v="0"/>
    <s v="0mm-60 mm"/>
    <n v="0"/>
    <n v="0"/>
    <s v="0-10"/>
    <n v="0"/>
    <n v="15"/>
    <n v="15"/>
    <s v="0-20"/>
    <s v="R0"/>
    <s v="W4"/>
    <n v="4000"/>
  </r>
  <r>
    <s v="GEOTEC-01"/>
    <n v="60"/>
    <x v="0"/>
    <n v="1.5"/>
    <n v="2"/>
    <n v="0.5"/>
    <n v="0.3"/>
    <x v="2"/>
    <n v="0"/>
    <s v="0%-25%"/>
    <m/>
    <n v="0"/>
    <s v="0mm-60 mm"/>
    <n v="0"/>
    <n v="0"/>
    <s v="0-10"/>
    <n v="0"/>
    <n v="15"/>
    <n v="15"/>
    <s v="0-20"/>
    <s v="R0"/>
    <s v="W4"/>
    <n v="4000"/>
  </r>
  <r>
    <s v="GEOTEC-01"/>
    <n v="40"/>
    <x v="0"/>
    <n v="2"/>
    <n v="2.5"/>
    <n v="0.5"/>
    <n v="0.28999999999999998"/>
    <x v="3"/>
    <n v="0"/>
    <s v="0%-25%"/>
    <m/>
    <n v="0"/>
    <s v="0mm-60 mm"/>
    <n v="0"/>
    <n v="0"/>
    <s v="0-10"/>
    <n v="0"/>
    <n v="15"/>
    <n v="15"/>
    <s v="0-20"/>
    <s v="R0"/>
    <s v="W4"/>
    <n v="4000"/>
  </r>
  <r>
    <s v="GEOTEC-01"/>
    <n v="40"/>
    <x v="0"/>
    <n v="2.5"/>
    <n v="3"/>
    <n v="0.5"/>
    <n v="0.4"/>
    <x v="4"/>
    <n v="0"/>
    <s v="0%-25%"/>
    <m/>
    <n v="0"/>
    <s v="0mm-60 mm"/>
    <n v="0"/>
    <n v="0"/>
    <s v="0-10"/>
    <n v="0"/>
    <n v="15"/>
    <n v="15"/>
    <s v="0-20"/>
    <s v="R0"/>
    <s v="W4"/>
    <n v="4000"/>
  </r>
  <r>
    <s v="GEOTEC-01"/>
    <n v="40"/>
    <x v="1"/>
    <n v="3"/>
    <n v="3.5"/>
    <n v="0.5"/>
    <n v="0.38"/>
    <x v="5"/>
    <n v="60"/>
    <s v="50%-75%"/>
    <n v="3"/>
    <n v="126.66666666666667"/>
    <s v="60mm-200 mm"/>
    <n v="7.8947368421052628"/>
    <n v="11"/>
    <s v="10-20"/>
    <n v="4"/>
    <n v="48"/>
    <n v="50"/>
    <s v="40-50"/>
    <s v="R3"/>
    <s v="W3"/>
    <n v="3000"/>
  </r>
  <r>
    <s v="GEOTEC-01"/>
    <n v="40"/>
    <x v="1"/>
    <n v="3.5"/>
    <n v="4"/>
    <n v="0.5"/>
    <n v="0.42"/>
    <x v="6"/>
    <n v="100"/>
    <s v="90%-100%"/>
    <n v="1"/>
    <n v="420"/>
    <s v="200mm-600 mm"/>
    <n v="2.3809523809523809"/>
    <n v="9"/>
    <s v="0-10"/>
    <n v="7"/>
    <n v="64"/>
    <n v="63"/>
    <s v="60-70"/>
    <s v="R4"/>
    <s v="W3"/>
    <n v="3000"/>
  </r>
  <r>
    <s v="GEOTEC-01"/>
    <n v="40"/>
    <x v="1"/>
    <n v="4"/>
    <n v="4.5"/>
    <n v="0.5"/>
    <n v="0.19"/>
    <x v="7"/>
    <n v="0"/>
    <s v="0%-25%"/>
    <n v="10"/>
    <n v="19"/>
    <s v="0mm-60 mm"/>
    <n v="52.631578947368425"/>
    <n v="2"/>
    <s v="0-10"/>
    <n v="4"/>
    <n v="22"/>
    <n v="25"/>
    <s v="20-30"/>
    <s v="R3"/>
    <s v="W4"/>
    <n v="4000"/>
  </r>
  <r>
    <s v="GEOTEC-01"/>
    <n v="50"/>
    <x v="2"/>
    <n v="4.5"/>
    <n v="5"/>
    <n v="0.5"/>
    <n v="0.36"/>
    <x v="8"/>
    <n v="60"/>
    <s v="50%-75%"/>
    <n v="2"/>
    <n v="180"/>
    <s v="60mm-200 mm"/>
    <n v="5.5555555555555554"/>
    <n v="8"/>
    <s v="0-10"/>
    <n v="0"/>
    <n v="43"/>
    <n v="44"/>
    <s v="40-50"/>
    <s v="R0"/>
    <s v="W3"/>
    <n v="3000"/>
  </r>
  <r>
    <s v="GEOTEC-01"/>
    <n v="50"/>
    <x v="2"/>
    <n v="5"/>
    <n v="5.5"/>
    <n v="0.5"/>
    <n v="0.39"/>
    <x v="9"/>
    <n v="26"/>
    <s v="25%-50%"/>
    <n v="5"/>
    <n v="78"/>
    <s v="60mm-200 mm"/>
    <n v="12.820512820512821"/>
    <n v="6"/>
    <s v="0-10"/>
    <n v="0"/>
    <n v="30"/>
    <n v="34"/>
    <s v="30-40"/>
    <s v="R0"/>
    <s v="W3"/>
    <n v="3000"/>
  </r>
  <r>
    <s v="GEOTEC-01"/>
    <n v="50"/>
    <x v="2"/>
    <n v="5.5"/>
    <n v="6"/>
    <n v="0.5"/>
    <n v="0.35"/>
    <x v="10"/>
    <n v="32"/>
    <s v="25%-50%"/>
    <n v="4"/>
    <n v="87.5"/>
    <s v="60mm-200 mm"/>
    <n v="11.428571428571429"/>
    <n v="8"/>
    <s v="0-10"/>
    <n v="0"/>
    <n v="33"/>
    <n v="37"/>
    <s v="30-40"/>
    <s v="R0"/>
    <s v="W2"/>
    <n v="2000"/>
  </r>
  <r>
    <s v="GEOTEC-01"/>
    <n v="50"/>
    <x v="2"/>
    <n v="6"/>
    <n v="6.5"/>
    <n v="0.5"/>
    <n v="0.23"/>
    <x v="11"/>
    <n v="0"/>
    <s v="0%-25%"/>
    <n v="15"/>
    <n v="15.333333333333334"/>
    <s v="0mm-60 mm"/>
    <n v="65.217391304347828"/>
    <n v="4"/>
    <s v="0-10"/>
    <n v="0"/>
    <n v="20"/>
    <n v="23"/>
    <s v="20-30"/>
    <s v="R0"/>
    <s v="W4"/>
    <n v="4000"/>
  </r>
  <r>
    <s v="GEOTEC-01"/>
    <n v="40"/>
    <x v="1"/>
    <n v="6.5"/>
    <n v="7"/>
    <n v="0.5"/>
    <n v="0.46"/>
    <x v="12"/>
    <n v="22"/>
    <s v="0%-25%"/>
    <n v="6"/>
    <n v="76.666666666666671"/>
    <s v="60mm-200 mm"/>
    <n v="13.043478260869565"/>
    <n v="8"/>
    <s v="0-10"/>
    <n v="0"/>
    <n v="31"/>
    <n v="35"/>
    <s v="30-40"/>
    <s v="R0"/>
    <s v="W2"/>
    <n v="2000"/>
  </r>
  <r>
    <s v="GEOTEC-01"/>
    <n v="40"/>
    <x v="1"/>
    <n v="7"/>
    <n v="7.5"/>
    <n v="0.5"/>
    <n v="0.43"/>
    <x v="1"/>
    <n v="42.000000000000007"/>
    <s v="25%-50%"/>
    <n v="5"/>
    <n v="86"/>
    <s v="60mm-200 mm"/>
    <n v="11.627906976744187"/>
    <n v="8"/>
    <s v="0-10"/>
    <n v="2"/>
    <n v="37"/>
    <n v="41"/>
    <s v="40-50"/>
    <s v="R2"/>
    <s v="W3"/>
    <n v="3000"/>
  </r>
  <r>
    <s v="GEOTEC-01"/>
    <n v="40"/>
    <x v="1"/>
    <n v="7.5"/>
    <n v="8"/>
    <n v="0.5"/>
    <n v="0.45"/>
    <x v="13"/>
    <n v="56.000000000000007"/>
    <s v="50%-75%"/>
    <n v="4"/>
    <n v="112.5"/>
    <s v="60mm-200 mm"/>
    <n v="8.8888888888888893"/>
    <n v="11"/>
    <s v="10-20"/>
    <n v="4"/>
    <n v="47"/>
    <n v="50"/>
    <s v="40-50"/>
    <s v="R3"/>
    <s v="W2"/>
    <n v="2000"/>
  </r>
  <r>
    <s v="GEOTEC-01"/>
    <n v="40"/>
    <x v="1"/>
    <n v="8"/>
    <n v="8.5"/>
    <n v="0.5"/>
    <n v="0.47"/>
    <x v="14"/>
    <n v="62"/>
    <s v="50%-75%"/>
    <n v="2"/>
    <n v="235"/>
    <s v="200mm-600 mm"/>
    <n v="4.2553191489361701"/>
    <n v="11"/>
    <s v="10-20"/>
    <n v="4"/>
    <n v="52"/>
    <n v="53"/>
    <s v="50-60"/>
    <s v="R3"/>
    <s v="W2"/>
    <n v="2000"/>
  </r>
  <r>
    <s v="GEOTEC-01"/>
    <n v="40"/>
    <x v="1"/>
    <n v="8.5"/>
    <n v="9"/>
    <n v="0.5"/>
    <n v="0.35"/>
    <x v="10"/>
    <n v="32"/>
    <s v="25%-50%"/>
    <n v="5"/>
    <n v="70"/>
    <s v="60mm-200 mm"/>
    <n v="14.285714285714285"/>
    <n v="6"/>
    <s v="0-10"/>
    <n v="2"/>
    <n v="32"/>
    <n v="36"/>
    <s v="30-40"/>
    <s v="R2"/>
    <s v="W3"/>
    <n v="3000"/>
  </r>
  <r>
    <s v="GEOTEC-01"/>
    <n v="50"/>
    <x v="1"/>
    <n v="9"/>
    <n v="9.5"/>
    <n v="0.5"/>
    <n v="0.41"/>
    <x v="15"/>
    <n v="42"/>
    <s v="25%-50%"/>
    <n v="4"/>
    <n v="102.5"/>
    <s v="60mm-200 mm"/>
    <n v="9.7560975609756095"/>
    <n v="11"/>
    <s v="10-20"/>
    <n v="4"/>
    <n v="42"/>
    <n v="46"/>
    <s v="40-50"/>
    <s v="R3"/>
    <s v="W2"/>
    <n v="2000"/>
  </r>
  <r>
    <s v="GEOTEC-01"/>
    <n v="50"/>
    <x v="1"/>
    <n v="9.5"/>
    <n v="10"/>
    <n v="0.5"/>
    <n v="0.43"/>
    <x v="1"/>
    <n v="50"/>
    <s v="25%-50%"/>
    <n v="4"/>
    <n v="107.5"/>
    <s v="60mm-200 mm"/>
    <n v="9.3023255813953494"/>
    <n v="17"/>
    <s v="10-20"/>
    <n v="4"/>
    <n v="49"/>
    <n v="53"/>
    <s v="50-60"/>
    <s v="R3"/>
    <s v="W1"/>
    <n v="1000"/>
  </r>
  <r>
    <s v="GEOTEC-01"/>
    <n v="50"/>
    <x v="2"/>
    <n v="10"/>
    <n v="10.5"/>
    <n v="0.5"/>
    <n v="0.28999999999999998"/>
    <x v="3"/>
    <n v="22"/>
    <s v="0%-25%"/>
    <n v="3"/>
    <n v="96.666666666666671"/>
    <s v="60mm-200 mm"/>
    <n v="10.344827586206897"/>
    <n v="7"/>
    <s v="0-10"/>
    <n v="1"/>
    <n v="31"/>
    <n v="35"/>
    <s v="30-40"/>
    <s v="R1"/>
    <s v="W3"/>
    <n v="3000"/>
  </r>
  <r>
    <s v="GEOTEC-01"/>
    <n v="40"/>
    <x v="2"/>
    <n v="10.5"/>
    <n v="11"/>
    <n v="0.5"/>
    <n v="0.27"/>
    <x v="16"/>
    <n v="0"/>
    <s v="0%-25%"/>
    <n v="13"/>
    <n v="20.76923076923077"/>
    <s v="0mm-60 mm"/>
    <n v="48.148148148148145"/>
    <n v="7"/>
    <s v="0-10"/>
    <n v="1"/>
    <n v="23"/>
    <n v="27"/>
    <s v="20-30"/>
    <s v="R1"/>
    <s v="W3"/>
    <n v="3000"/>
  </r>
  <r>
    <s v="GEOTEC-01"/>
    <n v="40"/>
    <x v="2"/>
    <n v="11"/>
    <n v="11.5"/>
    <n v="0.5"/>
    <n v="0.28999999999999998"/>
    <x v="3"/>
    <n v="0"/>
    <s v="0%-25%"/>
    <n v="10"/>
    <n v="29"/>
    <s v="0mm-60 mm"/>
    <n v="34.482758620689651"/>
    <n v="18"/>
    <s v="10-20"/>
    <n v="1"/>
    <n v="34"/>
    <n v="39"/>
    <s v="30-40"/>
    <s v="R1"/>
    <s v="W2"/>
    <n v="2000"/>
  </r>
  <r>
    <s v="GEOTEC-01"/>
    <n v="40"/>
    <x v="2"/>
    <n v="11.5"/>
    <n v="12"/>
    <n v="0.5"/>
    <n v="0.32"/>
    <x v="17"/>
    <n v="32"/>
    <s v="25%-50%"/>
    <n v="10"/>
    <n v="32"/>
    <s v="0mm-60 mm"/>
    <n v="31.25"/>
    <n v="18"/>
    <s v="10-20"/>
    <n v="4"/>
    <n v="44"/>
    <n v="49"/>
    <s v="40-50"/>
    <s v="R3"/>
    <s v="W2"/>
    <n v="2000"/>
  </r>
  <r>
    <s v="GEOTEC-01"/>
    <n v="40"/>
    <x v="1"/>
    <n v="12"/>
    <n v="12.5"/>
    <n v="0.5"/>
    <n v="0.22"/>
    <x v="18"/>
    <n v="38"/>
    <s v="25%-50%"/>
    <n v="5"/>
    <n v="44"/>
    <s v="0mm-60 mm"/>
    <n v="22.72727272727273"/>
    <n v="18"/>
    <s v="10-20"/>
    <n v="2"/>
    <n v="43"/>
    <n v="49"/>
    <s v="40-50"/>
    <s v="R2"/>
    <s v="W2"/>
    <n v="2000"/>
  </r>
  <r>
    <s v="GEOTEC-01"/>
    <n v="40"/>
    <x v="1"/>
    <n v="12.5"/>
    <n v="13"/>
    <n v="0.5"/>
    <n v="0.23"/>
    <x v="11"/>
    <n v="22"/>
    <s v="0%-25%"/>
    <n v="5"/>
    <n v="46"/>
    <s v="0mm-60 mm"/>
    <n v="21.739130434782609"/>
    <n v="17"/>
    <s v="10-20"/>
    <n v="1"/>
    <n v="37"/>
    <n v="44"/>
    <s v="40-50"/>
    <s v="R1"/>
    <s v="W1"/>
    <n v="1000"/>
  </r>
  <r>
    <s v="GEOTEC-01"/>
    <n v="40"/>
    <x v="1"/>
    <n v="13"/>
    <n v="13.5"/>
    <n v="0.5"/>
    <n v="0.22"/>
    <x v="18"/>
    <n v="24"/>
    <s v="0%-25%"/>
    <n v="3"/>
    <n v="73.333333333333329"/>
    <s v="60mm-200 mm"/>
    <n v="13.636363636363637"/>
    <n v="4"/>
    <s v="0-10"/>
    <n v="2"/>
    <n v="27"/>
    <n v="33"/>
    <s v="30-40"/>
    <s v="R2"/>
    <s v="W4"/>
    <n v="4000"/>
  </r>
  <r>
    <s v="GEOTEC-01"/>
    <n v="40"/>
    <x v="1"/>
    <n v="13.5"/>
    <n v="14"/>
    <n v="0.5"/>
    <n v="0.42"/>
    <x v="6"/>
    <n v="28.000000000000004"/>
    <s v="25%-50%"/>
    <n v="3"/>
    <n v="140"/>
    <s v="60mm-200 mm"/>
    <n v="7.1428571428571423"/>
    <n v="4"/>
    <s v="0-10"/>
    <n v="1"/>
    <n v="31"/>
    <n v="34"/>
    <s v="30-40"/>
    <s v="R1"/>
    <s v="W4"/>
    <n v="4000"/>
  </r>
  <r>
    <s v="GEOTEC-01"/>
    <n v="30"/>
    <x v="1"/>
    <n v="14"/>
    <n v="14.5"/>
    <n v="0.5"/>
    <n v="0.42"/>
    <x v="6"/>
    <n v="44"/>
    <s v="25%-50%"/>
    <n v="6"/>
    <n v="70"/>
    <s v="60mm-200 mm"/>
    <n v="14.285714285714285"/>
    <n v="15"/>
    <s v="10-20"/>
    <n v="1"/>
    <n v="41"/>
    <n v="46"/>
    <s v="40-50"/>
    <s v="R1"/>
    <s v="W2"/>
    <n v="2000"/>
  </r>
  <r>
    <s v="GEOTEC-01"/>
    <n v="30"/>
    <x v="1"/>
    <n v="14.5"/>
    <n v="15"/>
    <n v="0.5"/>
    <n v="0.37"/>
    <x v="19"/>
    <n v="40"/>
    <s v="25%-50%"/>
    <n v="4"/>
    <n v="92.5"/>
    <s v="60mm-200 mm"/>
    <n v="10.810810810810811"/>
    <n v="15"/>
    <s v="10-20"/>
    <n v="1"/>
    <n v="42"/>
    <n v="46"/>
    <s v="40-50"/>
    <s v="R1"/>
    <s v="W2"/>
    <n v="2000"/>
  </r>
  <r>
    <s v="GEOTEC-01"/>
    <n v="30"/>
    <x v="1"/>
    <n v="15"/>
    <n v="15.5"/>
    <n v="0.5"/>
    <n v="0.34"/>
    <x v="20"/>
    <n v="0"/>
    <s v="0%-25%"/>
    <n v="7"/>
    <n v="48.571428571428569"/>
    <s v="0mm-60 mm"/>
    <n v="20.588235294117649"/>
    <n v="11"/>
    <s v="10-20"/>
    <n v="4"/>
    <n v="30"/>
    <n v="36"/>
    <s v="30-40"/>
    <s v="R3"/>
    <s v="W2"/>
    <n v="2000"/>
  </r>
  <r>
    <s v="GEOTEC-01"/>
    <n v="30"/>
    <x v="1"/>
    <n v="15.5"/>
    <n v="16"/>
    <n v="0.5"/>
    <n v="0.49"/>
    <x v="0"/>
    <n v="54"/>
    <s v="50%-75%"/>
    <n v="6"/>
    <n v="81.666666666666671"/>
    <s v="60mm-200 mm"/>
    <n v="12.244897959183673"/>
    <n v="11"/>
    <s v="10-20"/>
    <n v="2"/>
    <n v="41"/>
    <n v="46"/>
    <s v="40-50"/>
    <s v="R2"/>
    <s v="W3"/>
    <n v="3000"/>
  </r>
  <r>
    <s v="GEOTEC-01"/>
    <n v="30"/>
    <x v="1"/>
    <n v="16"/>
    <n v="16.5"/>
    <n v="0.5"/>
    <n v="0.28000000000000003"/>
    <x v="21"/>
    <n v="24"/>
    <s v="0%-25%"/>
    <n v="3"/>
    <n v="93.333333333333329"/>
    <s v="60mm-200 mm"/>
    <n v="10.714285714285715"/>
    <n v="8"/>
    <s v="0-10"/>
    <n v="4"/>
    <n v="35"/>
    <n v="39"/>
    <s v="30-40"/>
    <s v="R3"/>
    <s v="W3"/>
    <n v="3000"/>
  </r>
  <r>
    <s v="GEOTEC-01"/>
    <n v="30"/>
    <x v="1"/>
    <n v="16.5"/>
    <n v="17"/>
    <n v="0.5"/>
    <n v="0.33"/>
    <x v="22"/>
    <n v="0"/>
    <s v="0%-25%"/>
    <n v="6"/>
    <n v="55"/>
    <s v="0mm-60 mm"/>
    <n v="18.181818181818183"/>
    <n v="7"/>
    <s v="0-10"/>
    <n v="1"/>
    <n v="23"/>
    <n v="29"/>
    <s v="20-30"/>
    <s v="R1"/>
    <s v="W3"/>
    <n v="3000"/>
  </r>
  <r>
    <s v="GEOTEC-01"/>
    <n v="30"/>
    <x v="1"/>
    <n v="17"/>
    <n v="17.5"/>
    <n v="0.5"/>
    <n v="0.19"/>
    <x v="7"/>
    <n v="0"/>
    <s v="0%-25%"/>
    <n v="10"/>
    <n v="19"/>
    <s v="0mm-60 mm"/>
    <n v="52.631578947368425"/>
    <n v="6"/>
    <s v="0-10"/>
    <n v="1"/>
    <n v="22"/>
    <n v="26"/>
    <s v="20-30"/>
    <s v="R1"/>
    <s v="W3"/>
    <n v="3000"/>
  </r>
  <r>
    <s v="GEOTEC-01"/>
    <n v="30"/>
    <x v="3"/>
    <n v="17.5"/>
    <n v="18"/>
    <n v="0.5"/>
    <n v="0.31"/>
    <x v="23"/>
    <n v="0"/>
    <s v="0%-25%"/>
    <n v="6"/>
    <n v="51.666666666666664"/>
    <s v="0mm-60 mm"/>
    <n v="19.35483870967742"/>
    <n v="6"/>
    <s v="0-10"/>
    <n v="1"/>
    <n v="21"/>
    <n v="23"/>
    <s v="20-30"/>
    <s v="R1"/>
    <s v="W3"/>
    <n v="3000"/>
  </r>
  <r>
    <s v="GEOTEC-01"/>
    <n v="30"/>
    <x v="3"/>
    <n v="18"/>
    <n v="18.5"/>
    <n v="0.5"/>
    <n v="0.13"/>
    <x v="24"/>
    <n v="0"/>
    <s v="0%-25%"/>
    <n v="10"/>
    <n v="13"/>
    <s v="0mm-60 mm"/>
    <n v="76.92307692307692"/>
    <n v="6"/>
    <s v="0-10"/>
    <n v="1"/>
    <n v="22"/>
    <n v="21"/>
    <s v="20-30"/>
    <s v="R1"/>
    <s v="W3"/>
    <n v="3000"/>
  </r>
  <r>
    <s v="GEOTEC-01"/>
    <n v="30"/>
    <x v="3"/>
    <n v="18.5"/>
    <n v="19"/>
    <n v="0.5"/>
    <n v="0.11"/>
    <x v="25"/>
    <n v="0"/>
    <s v="0%-25%"/>
    <n v="10"/>
    <n v="11"/>
    <s v="0mm-60 mm"/>
    <n v="90.909090909090921"/>
    <n v="8"/>
    <s v="0-10"/>
    <n v="1"/>
    <n v="25"/>
    <n v="22"/>
    <s v="20-30"/>
    <s v="R1"/>
    <s v="W3"/>
    <n v="3000"/>
  </r>
  <r>
    <s v="GEOTEC-01"/>
    <n v="30"/>
    <x v="3"/>
    <n v="19"/>
    <n v="19.5"/>
    <n v="0.5"/>
    <n v="0.14000000000000001"/>
    <x v="26"/>
    <n v="0"/>
    <s v="0%-25%"/>
    <n v="10"/>
    <n v="14"/>
    <s v="0mm-60 mm"/>
    <n v="71.428571428571431"/>
    <n v="8"/>
    <s v="0-10"/>
    <n v="1"/>
    <n v="25"/>
    <n v="23"/>
    <s v="20-30"/>
    <s v="R1"/>
    <s v="W3"/>
    <n v="3000"/>
  </r>
  <r>
    <s v="GEOTEC-01"/>
    <n v="30"/>
    <x v="3"/>
    <n v="19.5"/>
    <n v="20"/>
    <n v="0.5"/>
    <n v="0.23"/>
    <x v="11"/>
    <n v="0"/>
    <s v="0%-25%"/>
    <n v="10"/>
    <n v="23"/>
    <s v="0mm-60 mm"/>
    <n v="43.478260869565219"/>
    <n v="7"/>
    <s v="0-10"/>
    <n v="2"/>
    <n v="25"/>
    <n v="23"/>
    <s v="20-30"/>
    <s v="R2"/>
    <s v="W4"/>
    <n v="4000"/>
  </r>
  <r>
    <s v="GEOTEC-01"/>
    <n v="30"/>
    <x v="3"/>
    <n v="20"/>
    <n v="20.5"/>
    <n v="0.5"/>
    <n v="0.17"/>
    <x v="27"/>
    <n v="22"/>
    <s v="0%-25%"/>
    <n v="5"/>
    <n v="34"/>
    <s v="0mm-60 mm"/>
    <n v="29.411764705882351"/>
    <n v="11"/>
    <s v="10-20"/>
    <n v="2"/>
    <n v="34"/>
    <n v="33"/>
    <s v="30-40"/>
    <s v="R2"/>
    <s v="W2"/>
    <n v="2000"/>
  </r>
  <r>
    <s v="GEOTEC-01"/>
    <n v="30"/>
    <x v="3"/>
    <n v="20.5"/>
    <n v="21"/>
    <n v="0.5"/>
    <n v="0.13"/>
    <x v="24"/>
    <n v="0"/>
    <s v="0%-25%"/>
    <n v="10"/>
    <n v="13"/>
    <s v="0mm-60 mm"/>
    <n v="76.92307692307692"/>
    <n v="11"/>
    <s v="10-20"/>
    <n v="0"/>
    <n v="27"/>
    <n v="25"/>
    <s v="20-30"/>
    <s v="R0"/>
    <s v="W2"/>
    <n v="2000"/>
  </r>
  <r>
    <s v="GEOTEC-01"/>
    <n v="30"/>
    <x v="3"/>
    <n v="21"/>
    <n v="21.5"/>
    <n v="0.5"/>
    <n v="0.31"/>
    <x v="23"/>
    <n v="0"/>
    <s v="0%-25%"/>
    <n v="6"/>
    <n v="51.666666666666664"/>
    <s v="0mm-60 mm"/>
    <n v="19.35483870967742"/>
    <n v="11"/>
    <s v="10-20"/>
    <n v="2"/>
    <n v="28"/>
    <n v="29"/>
    <s v="20-30"/>
    <s v="R2"/>
    <s v="W2"/>
    <n v="2000"/>
  </r>
  <r>
    <s v="GEOTEC-01"/>
    <n v="30"/>
    <x v="4"/>
    <n v="21.5"/>
    <n v="22"/>
    <n v="0.5"/>
    <n v="0.27"/>
    <x v="16"/>
    <n v="52"/>
    <s v="50%-75%"/>
    <n v="5"/>
    <n v="54"/>
    <s v="0mm-60 mm"/>
    <n v="18.518518518518519"/>
    <n v="19"/>
    <s v="10-20"/>
    <n v="4"/>
    <n v="47"/>
    <n v="55"/>
    <s v="50-60"/>
    <s v="R3"/>
    <s v="W1"/>
    <n v="1000"/>
  </r>
  <r>
    <s v="GEOTEC-01"/>
    <n v="30"/>
    <x v="4"/>
    <n v="22"/>
    <n v="22.5"/>
    <n v="0.5"/>
    <n v="0.44"/>
    <x v="28"/>
    <n v="36"/>
    <s v="25%-50%"/>
    <n v="4"/>
    <n v="110"/>
    <s v="60mm-200 mm"/>
    <n v="9.0909090909090917"/>
    <n v="19"/>
    <s v="10-20"/>
    <n v="7"/>
    <n v="52"/>
    <n v="56"/>
    <s v="50-60"/>
    <s v="R4"/>
    <s v="W1"/>
    <n v="1000"/>
  </r>
  <r>
    <s v="GEOTEC-01"/>
    <n v="30"/>
    <x v="4"/>
    <n v="22.5"/>
    <n v="23"/>
    <n v="0.5"/>
    <n v="0.5"/>
    <x v="29"/>
    <n v="100"/>
    <s v="90%-100%"/>
    <n v="1"/>
    <n v="500"/>
    <s v="200mm-600 mm"/>
    <n v="2"/>
    <n v="21"/>
    <s v="20-25"/>
    <n v="7"/>
    <n v="74"/>
    <n v="75"/>
    <s v="70-80"/>
    <s v="R4"/>
    <s v="W1"/>
    <n v="1000"/>
  </r>
  <r>
    <s v="GEOTEC-01"/>
    <n v="30"/>
    <x v="4"/>
    <n v="23"/>
    <n v="23.5"/>
    <n v="0.5"/>
    <n v="0.5"/>
    <x v="29"/>
    <n v="62"/>
    <s v="50%-75%"/>
    <n v="3"/>
    <n v="166.66666666666666"/>
    <s v="60mm-200 mm"/>
    <n v="6"/>
    <n v="21"/>
    <s v="20-25"/>
    <n v="4"/>
    <n v="57"/>
    <n v="62"/>
    <s v="60-70"/>
    <s v="R3"/>
    <s v="W1"/>
    <n v="1000"/>
  </r>
  <r>
    <s v="GEOTEC-01"/>
    <n v="10"/>
    <x v="4"/>
    <n v="23.5"/>
    <n v="24.83"/>
    <n v="1.3299999999999983"/>
    <n v="1.33"/>
    <x v="30"/>
    <n v="94.736842105263278"/>
    <s v="90%-100%"/>
    <n v="2"/>
    <n v="665"/>
    <s v="600mm-2000 mm"/>
    <n v="1.5037593984962405"/>
    <n v="20"/>
    <s v="10-20"/>
    <n v="4"/>
    <n v="72"/>
    <n v="71"/>
    <s v="70-80"/>
    <s v="R3"/>
    <s v="W1"/>
    <n v="1000"/>
  </r>
  <r>
    <s v="GEOTEC-01"/>
    <n v="10"/>
    <x v="4"/>
    <n v="24.83"/>
    <n v="25.33"/>
    <n v="0.5"/>
    <n v="0.35"/>
    <x v="10"/>
    <n v="34"/>
    <s v="25%-50%"/>
    <n v="4"/>
    <n v="87.5"/>
    <s v="60mm-200 mm"/>
    <n v="11.428571428571429"/>
    <n v="20"/>
    <s v="10-20"/>
    <n v="4"/>
    <n v="47"/>
    <n v="53"/>
    <s v="50-60"/>
    <s v="R3"/>
    <s v="W1"/>
    <n v="1000"/>
  </r>
  <r>
    <s v="GEOTEC-01"/>
    <n v="10"/>
    <x v="4"/>
    <n v="25.33"/>
    <n v="25.83"/>
    <n v="0.5"/>
    <n v="0.19"/>
    <x v="7"/>
    <n v="32"/>
    <s v="25%-50%"/>
    <n v="4"/>
    <n v="47.5"/>
    <s v="0mm-60 mm"/>
    <n v="21.05263157894737"/>
    <n v="20"/>
    <s v="10-20"/>
    <n v="4"/>
    <n v="45"/>
    <n v="52"/>
    <s v="50-60"/>
    <s v="R3"/>
    <s v="W1"/>
    <n v="1000"/>
  </r>
  <r>
    <s v="GEOTEC-01"/>
    <n v="10"/>
    <x v="4"/>
    <n v="25.83"/>
    <n v="26.33"/>
    <n v="0.5"/>
    <n v="0.31"/>
    <x v="23"/>
    <n v="22"/>
    <s v="0%-25%"/>
    <n v="3"/>
    <n v="103.33333333333333"/>
    <s v="60mm-200 mm"/>
    <n v="9.67741935483871"/>
    <n v="20"/>
    <s v="10-20"/>
    <n v="4"/>
    <n v="46"/>
    <n v="51"/>
    <s v="50-60"/>
    <s v="R3"/>
    <s v="W1"/>
    <n v="1000"/>
  </r>
  <r>
    <s v="GEOTEC-01"/>
    <n v="10"/>
    <x v="4"/>
    <n v="26.33"/>
    <n v="27.03"/>
    <n v="0.70000000000000284"/>
    <n v="0.61"/>
    <x v="31"/>
    <n v="85.714285714285367"/>
    <s v="75%-90%"/>
    <n v="2"/>
    <n v="305"/>
    <s v="200mm-600 mm"/>
    <n v="3.278688524590164"/>
    <n v="20"/>
    <s v="10-20"/>
    <n v="4"/>
    <n v="65"/>
    <n v="67"/>
    <s v="60-70"/>
    <s v="R3"/>
    <s v="W1"/>
    <n v="1000"/>
  </r>
  <r>
    <s v="GEOTEC-01"/>
    <n v="10"/>
    <x v="4"/>
    <n v="27.03"/>
    <n v="27.97"/>
    <n v="0.93999999999999773"/>
    <n v="0.86"/>
    <x v="32"/>
    <n v="91.48936170212788"/>
    <s v="90%-100%"/>
    <n v="3"/>
    <n v="286.66666666666669"/>
    <s v="200mm-600 mm"/>
    <n v="3.4883720930232558"/>
    <n v="20"/>
    <s v="10-20"/>
    <n v="4"/>
    <n v="66"/>
    <n v="67"/>
    <s v="60-70"/>
    <s v="R3"/>
    <s v="W1"/>
    <n v="1000"/>
  </r>
  <r>
    <s v="GEOTEC-01"/>
    <n v="10"/>
    <x v="4"/>
    <n v="27.97"/>
    <n v="29"/>
    <n v="1.0300000000000011"/>
    <n v="0.82"/>
    <x v="33"/>
    <n v="52.427184466019362"/>
    <s v="50%-75%"/>
    <n v="5"/>
    <n v="164"/>
    <s v="60mm-200 mm"/>
    <n v="6.0975609756097562"/>
    <n v="20"/>
    <s v="10-20"/>
    <n v="7"/>
    <n v="58"/>
    <n v="62"/>
    <s v="60-70"/>
    <s v="R4"/>
    <s v="W1"/>
    <n v="1000"/>
  </r>
  <r>
    <s v="GEOTEC-01"/>
    <n v="10"/>
    <x v="4"/>
    <n v="29"/>
    <n v="29.5"/>
    <n v="0.5"/>
    <n v="0.48"/>
    <x v="34"/>
    <n v="80"/>
    <s v="75%-90%"/>
    <n v="2"/>
    <n v="240"/>
    <s v="200mm-600 mm"/>
    <n v="4.166666666666667"/>
    <n v="20"/>
    <s v="10-20"/>
    <n v="7"/>
    <n v="65"/>
    <n v="68"/>
    <s v="60-70"/>
    <s v="R4"/>
    <s v="W1"/>
    <n v="1000"/>
  </r>
  <r>
    <s v="GEOTEC-01"/>
    <n v="10"/>
    <x v="4"/>
    <n v="29.5"/>
    <n v="30.24"/>
    <n v="0.73999999999999844"/>
    <n v="0.7"/>
    <x v="35"/>
    <n v="82.432432432432606"/>
    <s v="75%-90%"/>
    <n v="3"/>
    <n v="233.33333333333334"/>
    <s v="200mm-600 mm"/>
    <n v="4.2857142857142856"/>
    <n v="20"/>
    <s v="10-20"/>
    <n v="7"/>
    <n v="66"/>
    <n v="69"/>
    <s v="60-70"/>
    <s v="R4"/>
    <s v="W1"/>
    <n v="1000"/>
  </r>
  <r>
    <s v="GEOTEC-01"/>
    <n v="10"/>
    <x v="4"/>
    <n v="30.24"/>
    <n v="31.04"/>
    <n v="0.80000000000000071"/>
    <n v="0.71"/>
    <x v="36"/>
    <n v="74.999999999999929"/>
    <s v="50%-75%"/>
    <n v="3"/>
    <n v="236.66666666666666"/>
    <s v="200mm-600 mm"/>
    <n v="4.225352112676056"/>
    <n v="20"/>
    <s v="10-20"/>
    <n v="7"/>
    <n v="64"/>
    <n v="67"/>
    <s v="60-70"/>
    <s v="R4"/>
    <s v="W1"/>
    <n v="1000"/>
  </r>
  <r>
    <s v="GEOTEC-01"/>
    <n v="10"/>
    <x v="4"/>
    <n v="31.04"/>
    <n v="32.04"/>
    <n v="1"/>
    <n v="0.9"/>
    <x v="13"/>
    <n v="40"/>
    <s v="25%-50%"/>
    <n v="6"/>
    <n v="150"/>
    <s v="60mm-200 mm"/>
    <n v="6.666666666666667"/>
    <n v="20"/>
    <s v="10-20"/>
    <n v="7"/>
    <n v="55"/>
    <n v="58"/>
    <s v="50-60"/>
    <s v="R4"/>
    <s v="W1"/>
    <n v="1000"/>
  </r>
  <r>
    <s v="GEOTEC-01"/>
    <n v="10"/>
    <x v="4"/>
    <n v="32.04"/>
    <n v="32.54"/>
    <n v="0.5"/>
    <n v="0.36"/>
    <x v="8"/>
    <n v="30"/>
    <s v="25%-50%"/>
    <n v="5"/>
    <n v="72"/>
    <s v="60mm-200 mm"/>
    <n v="13.888888888888889"/>
    <n v="20"/>
    <s v="10-20"/>
    <n v="7"/>
    <n v="48"/>
    <n v="54"/>
    <s v="50-60"/>
    <s v="R4"/>
    <s v="W1"/>
    <n v="1000"/>
  </r>
  <r>
    <s v="GEOTEC-01"/>
    <n v="10"/>
    <x v="4"/>
    <n v="32.54"/>
    <n v="33.29"/>
    <n v="0.75"/>
    <n v="0.74"/>
    <x v="37"/>
    <n v="26.666666666666668"/>
    <s v="25%-50%"/>
    <n v="7"/>
    <n v="105.71428571428571"/>
    <s v="60mm-200 mm"/>
    <n v="9.4594594594594597"/>
    <n v="20"/>
    <s v="10-20"/>
    <n v="7"/>
    <n v="51"/>
    <n v="55"/>
    <s v="50-60"/>
    <s v="R4"/>
    <s v="W1"/>
    <n v="1000"/>
  </r>
  <r>
    <s v="GEOTEC-01"/>
    <n v="10"/>
    <x v="4"/>
    <n v="33.29"/>
    <n v="33.85"/>
    <n v="0.56000000000000227"/>
    <n v="0.52"/>
    <x v="38"/>
    <n v="92.857142857142478"/>
    <s v="90%-100%"/>
    <n v="1"/>
    <n v="520"/>
    <s v="200mm-600 mm"/>
    <n v="1.9230769230769229"/>
    <n v="20"/>
    <s v="10-20"/>
    <n v="7"/>
    <n v="73"/>
    <n v="73"/>
    <s v="70-80"/>
    <s v="R4"/>
    <s v="W1"/>
    <n v="1000"/>
  </r>
  <r>
    <s v="GEOTEC-01"/>
    <n v="10"/>
    <x v="4"/>
    <n v="33.85"/>
    <n v="34.35"/>
    <n v="0.5"/>
    <n v="0.37"/>
    <x v="19"/>
    <n v="64"/>
    <s v="50%-75%"/>
    <n v="3"/>
    <n v="123.33333333333333"/>
    <s v="60mm-200 mm"/>
    <n v="8.1081081081081088"/>
    <n v="20"/>
    <s v="10-20"/>
    <n v="7"/>
    <n v="58"/>
    <n v="63"/>
    <s v="60-70"/>
    <s v="R4"/>
    <s v="W1"/>
    <n v="1000"/>
  </r>
  <r>
    <s v="GEOTEC-01"/>
    <n v="10"/>
    <x v="4"/>
    <n v="34.35"/>
    <n v="34.85"/>
    <n v="0.5"/>
    <n v="0.44"/>
    <x v="28"/>
    <n v="40"/>
    <s v="25%-50%"/>
    <n v="6"/>
    <n v="73.333333333333329"/>
    <s v="60mm-200 mm"/>
    <n v="13.636363636363637"/>
    <n v="20"/>
    <s v="10-20"/>
    <n v="7"/>
    <n v="50"/>
    <n v="57"/>
    <s v="50-60"/>
    <s v="R4"/>
    <s v="W1"/>
    <n v="1000"/>
  </r>
  <r>
    <s v="GEOTEC-01"/>
    <n v="10"/>
    <x v="4"/>
    <n v="34.85"/>
    <n v="35.35"/>
    <n v="0.5"/>
    <n v="0.49"/>
    <x v="0"/>
    <n v="0"/>
    <s v="0%-25%"/>
    <n v="10"/>
    <n v="49"/>
    <s v="0mm-60 mm"/>
    <n v="20.408163265306122"/>
    <n v="13"/>
    <s v="10-20"/>
    <n v="4"/>
    <n v="33"/>
    <n v="38"/>
    <s v="30-40"/>
    <s v="R3"/>
    <s v="W2"/>
    <n v="2000"/>
  </r>
  <r>
    <s v="GEOTEC-01"/>
    <n v="10"/>
    <x v="4"/>
    <n v="35.35"/>
    <n v="35.85"/>
    <n v="0.5"/>
    <n v="0.5"/>
    <x v="29"/>
    <n v="57.999999999999993"/>
    <s v="50%-75%"/>
    <n v="4"/>
    <n v="125"/>
    <s v="60mm-200 mm"/>
    <n v="8"/>
    <n v="13"/>
    <s v="10-20"/>
    <n v="4"/>
    <n v="50"/>
    <n v="52"/>
    <s v="50-60"/>
    <s v="R3"/>
    <s v="W2"/>
    <n v="2000"/>
  </r>
  <r>
    <s v="GEOTEC-01"/>
    <n v="10"/>
    <x v="4"/>
    <n v="35.85"/>
    <n v="36.35"/>
    <n v="0.5"/>
    <n v="0.44"/>
    <x v="28"/>
    <n v="36"/>
    <s v="25%-50%"/>
    <n v="3"/>
    <n v="146.66666666666666"/>
    <s v="60mm-200 mm"/>
    <n v="6.8181818181818183"/>
    <n v="13"/>
    <s v="10-20"/>
    <n v="4"/>
    <n v="46"/>
    <n v="48"/>
    <s v="40-50"/>
    <s v="R3"/>
    <s v="W2"/>
    <n v="2000"/>
  </r>
  <r>
    <s v="GEOTEC-01"/>
    <n v="10"/>
    <x v="4"/>
    <n v="36.35"/>
    <n v="36.85"/>
    <n v="0.5"/>
    <n v="0.49"/>
    <x v="0"/>
    <n v="0"/>
    <s v="0%-25%"/>
    <n v="15"/>
    <n v="32.666666666666664"/>
    <s v="0mm-60 mm"/>
    <n v="30.612244897959187"/>
    <n v="13"/>
    <s v="10-20"/>
    <n v="4"/>
    <n v="33"/>
    <n v="37"/>
    <s v="30-40"/>
    <s v="R3"/>
    <s v="W2"/>
    <n v="2000"/>
  </r>
  <r>
    <s v="GEOTEC-01"/>
    <n v="10"/>
    <x v="4"/>
    <n v="36.85"/>
    <n v="37.549999999999997"/>
    <n v="0.69999999999999574"/>
    <n v="0.62"/>
    <x v="39"/>
    <n v="32.85714285714306"/>
    <s v="25%-50%"/>
    <n v="5"/>
    <n v="124"/>
    <s v="60mm-200 mm"/>
    <n v="8.064516129032258"/>
    <n v="13"/>
    <s v="10-20"/>
    <n v="4"/>
    <n v="44"/>
    <n v="47"/>
    <s v="40-50"/>
    <s v="R3"/>
    <s v="W2"/>
    <n v="2000"/>
  </r>
  <r>
    <s v="GEOTEC-01"/>
    <n v="10"/>
    <x v="4"/>
    <n v="37.549999999999997"/>
    <n v="38.15"/>
    <n v="0.60000000000000142"/>
    <n v="0.49"/>
    <x v="40"/>
    <n v="49.999999999999879"/>
    <s v="25%-50%"/>
    <n v="5"/>
    <n v="98"/>
    <s v="60mm-200 mm"/>
    <n v="10.204081632653061"/>
    <n v="13"/>
    <s v="10-20"/>
    <n v="4"/>
    <n v="46"/>
    <n v="49"/>
    <s v="40-50"/>
    <s v="R3"/>
    <s v="W2"/>
    <n v="2000"/>
  </r>
  <r>
    <s v="GEOTEC-01"/>
    <n v="10"/>
    <x v="4"/>
    <n v="38.15"/>
    <n v="38.65"/>
    <n v="0.5"/>
    <n v="0.48"/>
    <x v="34"/>
    <n v="22"/>
    <s v="0%-25%"/>
    <n v="4"/>
    <n v="120"/>
    <s v="60mm-200 mm"/>
    <n v="8.3333333333333339"/>
    <n v="13"/>
    <s v="10-20"/>
    <n v="4"/>
    <n v="42"/>
    <n v="45"/>
    <s v="40-50"/>
    <s v="R3"/>
    <s v="W2"/>
    <n v="2000"/>
  </r>
  <r>
    <s v="GEOTEC-01"/>
    <n v="10"/>
    <x v="4"/>
    <n v="38.65"/>
    <n v="39.15"/>
    <n v="0.5"/>
    <n v="0.49"/>
    <x v="0"/>
    <n v="0"/>
    <s v="0%-25%"/>
    <n v="15"/>
    <n v="32.666666666666664"/>
    <s v="0mm-60 mm"/>
    <n v="30.612244897959187"/>
    <n v="2"/>
    <s v="0-10"/>
    <n v="2"/>
    <n v="19"/>
    <n v="24"/>
    <s v="20-30"/>
    <s v="R2"/>
    <s v="W3"/>
    <n v="3000"/>
  </r>
  <r>
    <s v="GEOTEC-01"/>
    <n v="10"/>
    <x v="4"/>
    <n v="39.15"/>
    <n v="39.75"/>
    <n v="0.60000000000000142"/>
    <n v="0.45"/>
    <x v="41"/>
    <n v="39.999999999999901"/>
    <s v="25%-50%"/>
    <n v="3"/>
    <n v="150"/>
    <s v="60mm-200 mm"/>
    <n v="6.666666666666667"/>
    <n v="9"/>
    <s v="0-10"/>
    <n v="4"/>
    <n v="43"/>
    <n v="44"/>
    <s v="40-50"/>
    <s v="R3"/>
    <s v="W3"/>
    <n v="3000"/>
  </r>
  <r>
    <s v="GEOTEC-01"/>
    <n v="10"/>
    <x v="4"/>
    <n v="39.75"/>
    <n v="40"/>
    <n v="0.25"/>
    <n v="0.38"/>
    <x v="42"/>
    <n v="56.000000000000007"/>
    <s v="50%-75%"/>
    <n v="3"/>
    <n v="126.66666666666667"/>
    <s v="60mm-200 mm"/>
    <n v="7.8947368421052628"/>
    <n v="13"/>
    <s v="10-20"/>
    <n v="4"/>
    <n v="50"/>
    <n v="52"/>
    <s v="50-60"/>
    <s v="R3"/>
    <s v="W2"/>
    <n v="2000"/>
  </r>
  <r>
    <s v="GEOTEC-01"/>
    <n v="10"/>
    <x v="4"/>
    <n v="40"/>
    <n v="40.450000000000003"/>
    <n v="0.45000000000000284"/>
    <n v="0.23"/>
    <x v="43"/>
    <n v="0"/>
    <s v="0%-25%"/>
    <n v="5"/>
    <n v="46"/>
    <s v="0mm-60 mm"/>
    <n v="21.739130434782609"/>
    <n v="15"/>
    <s v="10-20"/>
    <n v="4"/>
    <n v="35"/>
    <n v="40"/>
    <s v="30-40"/>
    <s v="R3"/>
    <s v="W2"/>
    <n v="2000"/>
  </r>
  <r>
    <s v="GEOTEC-01"/>
    <n v="10"/>
    <x v="4"/>
    <n v="40.450000000000003"/>
    <n v="41.25"/>
    <n v="0.79999999999999716"/>
    <n v="0.76"/>
    <x v="44"/>
    <n v="47.500000000000171"/>
    <s v="25%-50%"/>
    <n v="6"/>
    <n v="126.66666666666667"/>
    <s v="60mm-200 mm"/>
    <n v="7.8947368421052628"/>
    <n v="9"/>
    <s v="0-10"/>
    <n v="4"/>
    <n v="44"/>
    <n v="46"/>
    <s v="40-50"/>
    <s v="R3"/>
    <s v="W3"/>
    <n v="3000"/>
  </r>
  <r>
    <s v="GEOTEC-01"/>
    <n v="10"/>
    <x v="4"/>
    <n v="41.25"/>
    <n v="41.85"/>
    <n v="0.60000000000000142"/>
    <n v="0.47"/>
    <x v="45"/>
    <n v="31.666666666666593"/>
    <s v="25%-50%"/>
    <n v="3"/>
    <n v="156.66666666666666"/>
    <s v="60mm-200 mm"/>
    <n v="6.3829787234042561"/>
    <n v="13"/>
    <s v="10-20"/>
    <n v="2"/>
    <n v="44"/>
    <n v="45"/>
    <s v="40-50"/>
    <s v="R2"/>
    <s v="W2"/>
    <n v="2000"/>
  </r>
  <r>
    <s v="GEOTEC-01"/>
    <n v="10"/>
    <x v="4"/>
    <n v="41.85"/>
    <n v="42.35"/>
    <n v="0.5"/>
    <n v="0.43"/>
    <x v="1"/>
    <n v="30"/>
    <s v="25%-50%"/>
    <n v="5"/>
    <n v="86"/>
    <s v="60mm-200 mm"/>
    <n v="11.627906976744187"/>
    <n v="9"/>
    <s v="0-10"/>
    <n v="2"/>
    <n v="35"/>
    <n v="39"/>
    <s v="30-40"/>
    <s v="R2"/>
    <s v="W3"/>
    <n v="3000"/>
  </r>
  <r>
    <s v="GEOTEC-01"/>
    <n v="10"/>
    <x v="4"/>
    <n v="42.35"/>
    <n v="43.05"/>
    <n v="0.69999999999999574"/>
    <n v="0.5"/>
    <x v="46"/>
    <n v="21.428571428571558"/>
    <s v="0%-25%"/>
    <n v="4"/>
    <n v="125"/>
    <s v="60mm-200 mm"/>
    <n v="8"/>
    <n v="13"/>
    <s v="10-20"/>
    <n v="2"/>
    <n v="41"/>
    <n v="43"/>
    <s v="40-50"/>
    <s v="R2"/>
    <s v="W2"/>
    <n v="2000"/>
  </r>
  <r>
    <s v="GEOTEC-01"/>
    <n v="10"/>
    <x v="4"/>
    <n v="43.05"/>
    <n v="43.55"/>
    <n v="0.5"/>
    <n v="0.25"/>
    <x v="47"/>
    <n v="0"/>
    <s v="0%-25%"/>
    <n v="6"/>
    <n v="41.666666666666664"/>
    <s v="0mm-60 mm"/>
    <n v="24"/>
    <n v="11"/>
    <s v="10-20"/>
    <n v="2"/>
    <n v="29"/>
    <n v="33"/>
    <s v="30-40"/>
    <s v="R2"/>
    <s v="W2"/>
    <n v="2000"/>
  </r>
  <r>
    <s v="GEOTEC-01"/>
    <n v="10"/>
    <x v="4"/>
    <n v="43.55"/>
    <n v="44.05"/>
    <n v="0.5"/>
    <n v="0.22"/>
    <x v="18"/>
    <n v="0"/>
    <s v="0%-25%"/>
    <n v="4"/>
    <n v="55"/>
    <s v="0mm-60 mm"/>
    <n v="18.181818181818183"/>
    <n v="11"/>
    <s v="10-20"/>
    <n v="2"/>
    <n v="29"/>
    <n v="34"/>
    <s v="30-40"/>
    <s v="R2"/>
    <s v="W2"/>
    <n v="2000"/>
  </r>
  <r>
    <s v="GEOTEC-01"/>
    <n v="10"/>
    <x v="4"/>
    <n v="44.05"/>
    <n v="44.55"/>
    <n v="0.5"/>
    <n v="0.26"/>
    <x v="48"/>
    <n v="0"/>
    <s v="0%-25%"/>
    <n v="6"/>
    <n v="43.333333333333336"/>
    <s v="0mm-60 mm"/>
    <n v="23.076923076923077"/>
    <n v="8"/>
    <s v="0-10"/>
    <n v="2"/>
    <n v="25"/>
    <n v="30"/>
    <s v="20-30"/>
    <s v="R2"/>
    <s v="W3"/>
    <n v="3000"/>
  </r>
  <r>
    <s v="GEOTEC-01"/>
    <n v="10"/>
    <x v="4"/>
    <n v="44.55"/>
    <n v="45.05"/>
    <n v="0.5"/>
    <n v="0.24"/>
    <x v="49"/>
    <n v="0"/>
    <s v="0%-25%"/>
    <n v="10"/>
    <n v="24"/>
    <s v="0mm-60 mm"/>
    <n v="41.666666666666664"/>
    <n v="8"/>
    <s v="0-10"/>
    <n v="1"/>
    <n v="25"/>
    <n v="28"/>
    <s v="20-30"/>
    <s v="R1"/>
    <s v="W3"/>
    <n v="3000"/>
  </r>
  <r>
    <s v="GEOTEC-01"/>
    <n v="10"/>
    <x v="4"/>
    <n v="45.05"/>
    <n v="45.55"/>
    <n v="0.5"/>
    <n v="0.28000000000000003"/>
    <x v="21"/>
    <n v="0"/>
    <s v="0%-25%"/>
    <n v="10"/>
    <n v="28"/>
    <s v="0mm-60 mm"/>
    <n v="35.714285714285715"/>
    <n v="8"/>
    <s v="0-10"/>
    <n v="1"/>
    <n v="25"/>
    <n v="29"/>
    <s v="20-30"/>
    <s v="R1"/>
    <s v="W3"/>
    <n v="3000"/>
  </r>
  <r>
    <s v="GEOTEC-01"/>
    <n v="10"/>
    <x v="4"/>
    <n v="45.55"/>
    <n v="46.05"/>
    <n v="0.5"/>
    <n v="0.27"/>
    <x v="16"/>
    <n v="0"/>
    <s v="0%-25%"/>
    <n v="8"/>
    <n v="33.75"/>
    <s v="0mm-60 mm"/>
    <n v="29.629629629629626"/>
    <n v="9"/>
    <s v="0-10"/>
    <n v="1"/>
    <n v="26"/>
    <n v="30"/>
    <s v="20-30"/>
    <s v="R1"/>
    <s v="W3"/>
    <n v="3000"/>
  </r>
  <r>
    <s v="GEOTEC-01"/>
    <n v="10"/>
    <x v="4"/>
    <n v="46.05"/>
    <n v="46.55"/>
    <n v="0.5"/>
    <n v="0.37"/>
    <x v="19"/>
    <n v="0"/>
    <s v="0%-25%"/>
    <n v="5"/>
    <n v="74"/>
    <s v="60mm-200 mm"/>
    <n v="13.513513513513514"/>
    <n v="13"/>
    <s v="10-20"/>
    <n v="2"/>
    <n v="32"/>
    <n v="37"/>
    <s v="30-40"/>
    <s v="R2"/>
    <s v="W2"/>
    <n v="2000"/>
  </r>
  <r>
    <s v="GEOTEC-01"/>
    <n v="10"/>
    <x v="4"/>
    <n v="46.55"/>
    <n v="47.05"/>
    <n v="0.5"/>
    <n v="0.33"/>
    <x v="22"/>
    <n v="0"/>
    <s v="0%-25%"/>
    <n v="7"/>
    <n v="47.142857142857146"/>
    <s v="0mm-60 mm"/>
    <n v="21.212121212121211"/>
    <n v="9"/>
    <s v="0-10"/>
    <n v="2"/>
    <n v="27"/>
    <n v="32"/>
    <s v="30-40"/>
    <s v="R2"/>
    <s v="W3"/>
    <n v="3000"/>
  </r>
  <r>
    <s v="GEOTEC-01"/>
    <n v="10"/>
    <x v="4"/>
    <n v="47.05"/>
    <n v="47.55"/>
    <n v="0.5"/>
    <n v="0.45"/>
    <x v="13"/>
    <n v="36"/>
    <s v="25%-50%"/>
    <n v="3"/>
    <n v="150"/>
    <s v="60mm-200 mm"/>
    <n v="6.666666666666667"/>
    <n v="15"/>
    <s v="10-20"/>
    <n v="2"/>
    <n v="47"/>
    <n v="48"/>
    <s v="40-50"/>
    <s v="R2"/>
    <s v="W2"/>
    <n v="2000"/>
  </r>
  <r>
    <s v="GEOTEC-01"/>
    <n v="10"/>
    <x v="4"/>
    <n v="47.55"/>
    <n v="48.05"/>
    <n v="0.5"/>
    <n v="0.39"/>
    <x v="9"/>
    <n v="28.000000000000004"/>
    <s v="25%-50%"/>
    <n v="6"/>
    <n v="65"/>
    <s v="60mm-200 mm"/>
    <n v="15.384615384615383"/>
    <n v="10"/>
    <s v="0-10"/>
    <n v="1"/>
    <n v="33"/>
    <n v="38"/>
    <s v="30-40"/>
    <s v="R1"/>
    <s v="W3"/>
    <n v="3000"/>
  </r>
  <r>
    <s v="GEOTEC-01"/>
    <n v="10"/>
    <x v="4"/>
    <n v="48.05"/>
    <n v="48.55"/>
    <n v="0.5"/>
    <n v="0.42"/>
    <x v="6"/>
    <n v="24"/>
    <s v="0%-25%"/>
    <n v="6"/>
    <n v="70"/>
    <s v="60mm-200 mm"/>
    <n v="14.285714285714285"/>
    <n v="10"/>
    <s v="0-10"/>
    <n v="1"/>
    <n v="32"/>
    <n v="37"/>
    <s v="30-40"/>
    <s v="R1"/>
    <s v="W3"/>
    <n v="3000"/>
  </r>
  <r>
    <s v="GEOTEC-01"/>
    <n v="10"/>
    <x v="4"/>
    <n v="48.55"/>
    <n v="49.05"/>
    <n v="0.5"/>
    <n v="0.4"/>
    <x v="4"/>
    <n v="0"/>
    <s v="0%-25%"/>
    <n v="14"/>
    <n v="28.571428571428573"/>
    <s v="0mm-60 mm"/>
    <n v="35"/>
    <n v="9"/>
    <s v="0-10"/>
    <n v="1"/>
    <n v="25"/>
    <n v="30"/>
    <s v="20-30"/>
    <s v="R1"/>
    <s v="W4"/>
    <n v="4000"/>
  </r>
  <r>
    <s v="GEOTEC-01"/>
    <n v="10"/>
    <x v="4"/>
    <n v="49.05"/>
    <n v="49.6"/>
    <n v="0.55000000000000426"/>
    <n v="0.43"/>
    <x v="50"/>
    <n v="34.545454545454277"/>
    <s v="25%-50%"/>
    <n v="6"/>
    <n v="71.666666666666671"/>
    <s v="60mm-200 mm"/>
    <n v="13.953488372093023"/>
    <n v="7"/>
    <s v="0-10"/>
    <n v="1"/>
    <n v="31"/>
    <n v="36"/>
    <s v="30-40"/>
    <s v="R1"/>
    <s v="W4"/>
    <n v="4000"/>
  </r>
  <r>
    <s v="GEOTEC-01"/>
    <n v="10"/>
    <x v="4"/>
    <n v="49.6"/>
    <n v="50.15"/>
    <n v="0.54999999999999716"/>
    <n v="0.53"/>
    <x v="51"/>
    <n v="0"/>
    <s v="0%-25%"/>
    <n v="10"/>
    <n v="53"/>
    <s v="0mm-60 mm"/>
    <n v="18.867924528301888"/>
    <n v="9"/>
    <s v="0-10"/>
    <n v="1"/>
    <n v="25"/>
    <n v="31"/>
    <s v="30-40"/>
    <s v="R1"/>
    <s v="W3"/>
    <n v="3000"/>
  </r>
  <r>
    <s v="GEOTEC-01"/>
    <n v="10"/>
    <x v="4"/>
    <n v="50.15"/>
    <n v="50.85"/>
    <n v="0.70000000000000284"/>
    <n v="0.7"/>
    <x v="52"/>
    <n v="35.714285714285573"/>
    <s v="25%-50%"/>
    <n v="7"/>
    <n v="100"/>
    <s v="60mm-200 mm"/>
    <n v="10"/>
    <n v="9"/>
    <s v="0-10"/>
    <n v="2"/>
    <n v="38"/>
    <n v="41"/>
    <s v="40-50"/>
    <s v="R2"/>
    <s v="W3"/>
    <n v="3000"/>
  </r>
  <r>
    <s v="GEOTEC-01"/>
    <n v="10"/>
    <x v="4"/>
    <n v="50.85"/>
    <n v="51.85"/>
    <n v="1"/>
    <n v="0.97"/>
    <x v="53"/>
    <n v="81"/>
    <s v="75%-90%"/>
    <n v="2"/>
    <n v="485"/>
    <s v="200mm-600 mm"/>
    <n v="2.061855670103093"/>
    <n v="11"/>
    <s v="10-20"/>
    <n v="7"/>
    <n v="63"/>
    <n v="61"/>
    <s v="60-70"/>
    <s v="R4"/>
    <s v="W2"/>
    <n v="2000"/>
  </r>
  <r>
    <s v="GEOTEC-01"/>
    <n v="10"/>
    <x v="4"/>
    <n v="51.85"/>
    <n v="52.35"/>
    <n v="0.5"/>
    <n v="0.5"/>
    <x v="29"/>
    <n v="28.000000000000004"/>
    <s v="25%-50%"/>
    <n v="7"/>
    <n v="71.428571428571431"/>
    <s v="60mm-200 mm"/>
    <n v="14"/>
    <n v="9"/>
    <s v="0-10"/>
    <n v="2"/>
    <n v="34"/>
    <n v="38"/>
    <s v="30-40"/>
    <s v="R2"/>
    <s v="W3"/>
    <n v="3000"/>
  </r>
  <r>
    <s v="GEOTEC-01"/>
    <n v="10"/>
    <x v="4"/>
    <n v="52.35"/>
    <n v="52.85"/>
    <n v="0.5"/>
    <n v="0.27"/>
    <x v="16"/>
    <n v="0"/>
    <s v="0%-25%"/>
    <n v="10"/>
    <n v="27"/>
    <s v="0mm-60 mm"/>
    <n v="37.037037037037038"/>
    <n v="9"/>
    <s v="0-10"/>
    <n v="1"/>
    <n v="26"/>
    <n v="30"/>
    <s v="20-30"/>
    <s v="R1"/>
    <s v="W3"/>
    <n v="3000"/>
  </r>
  <r>
    <s v="GEOTEC-01"/>
    <n v="10"/>
    <x v="4"/>
    <n v="52.85"/>
    <n v="53.35"/>
    <n v="0.5"/>
    <n v="0.25"/>
    <x v="47"/>
    <n v="0"/>
    <s v="0%-25%"/>
    <n v="10"/>
    <n v="25"/>
    <s v="0mm-60 mm"/>
    <n v="40"/>
    <n v="9"/>
    <s v="0-10"/>
    <n v="1"/>
    <n v="26"/>
    <n v="30"/>
    <s v="20-30"/>
    <s v="R1"/>
    <s v="W3"/>
    <n v="3000"/>
  </r>
  <r>
    <s v="GEOTEC-01"/>
    <n v="10"/>
    <x v="4"/>
    <n v="53.35"/>
    <n v="53.85"/>
    <n v="0.5"/>
    <n v="0.4"/>
    <x v="4"/>
    <n v="54"/>
    <s v="50%-75%"/>
    <n v="4"/>
    <n v="100"/>
    <s v="60mm-200 mm"/>
    <n v="10"/>
    <n v="11"/>
    <s v="10-20"/>
    <n v="4"/>
    <n v="45"/>
    <n v="48"/>
    <s v="40-50"/>
    <s v="R3"/>
    <s v="W2"/>
    <n v="2000"/>
  </r>
  <r>
    <s v="GEOTEC-01"/>
    <n v="10"/>
    <x v="4"/>
    <n v="53.85"/>
    <n v="54.35"/>
    <n v="0.5"/>
    <n v="0.44"/>
    <x v="28"/>
    <n v="20"/>
    <s v="0%-25%"/>
    <n v="3"/>
    <n v="146.66666666666666"/>
    <s v="60mm-200 mm"/>
    <n v="6.8181818181818183"/>
    <n v="9"/>
    <s v="0-10"/>
    <n v="2"/>
    <n v="36"/>
    <n v="38"/>
    <s v="30-40"/>
    <s v="R2"/>
    <s v="W3"/>
    <n v="3000"/>
  </r>
  <r>
    <s v="GEOTEC-01"/>
    <n v="10"/>
    <x v="4"/>
    <n v="54.35"/>
    <n v="54.85"/>
    <n v="0.5"/>
    <n v="0.4"/>
    <x v="4"/>
    <n v="32"/>
    <s v="25%-50%"/>
    <n v="4"/>
    <n v="100"/>
    <s v="60mm-200 mm"/>
    <n v="10"/>
    <n v="9"/>
    <s v="0-10"/>
    <n v="2"/>
    <n v="36"/>
    <n v="40"/>
    <s v="30-40"/>
    <s v="R2"/>
    <s v="W4"/>
    <n v="4000"/>
  </r>
  <r>
    <s v="GEOTEC-01"/>
    <n v="10"/>
    <x v="4"/>
    <n v="54.85"/>
    <n v="55.35"/>
    <n v="0.5"/>
    <n v="0.25"/>
    <x v="47"/>
    <n v="32"/>
    <s v="25%-50%"/>
    <n v="3"/>
    <n v="83.333333333333329"/>
    <s v="60mm-200 mm"/>
    <n v="12"/>
    <n v="8"/>
    <s v="0-10"/>
    <n v="2"/>
    <n v="35"/>
    <n v="39"/>
    <s v="30-40"/>
    <s v="R2"/>
    <s v="W4"/>
    <n v="4000"/>
  </r>
  <r>
    <s v="GEOTEC-01"/>
    <n v="10"/>
    <x v="4"/>
    <n v="55.35"/>
    <n v="55.85"/>
    <n v="0.5"/>
    <n v="0.45"/>
    <x v="13"/>
    <n v="30"/>
    <s v="25%-50%"/>
    <n v="5"/>
    <n v="90"/>
    <s v="60mm-200 mm"/>
    <n v="11.111111111111111"/>
    <n v="6"/>
    <s v="0-10"/>
    <n v="1"/>
    <n v="31"/>
    <n v="35"/>
    <s v="30-40"/>
    <s v="R1"/>
    <s v="W4"/>
    <n v="4000"/>
  </r>
  <r>
    <s v="GEOTEC-01"/>
    <n v="10"/>
    <x v="4"/>
    <n v="55.85"/>
    <n v="56.35"/>
    <n v="0.5"/>
    <n v="0.36"/>
    <x v="8"/>
    <n v="0"/>
    <s v="0%-25%"/>
    <n v="6"/>
    <n v="60"/>
    <s v="0mm-60 mm"/>
    <n v="16.666666666666668"/>
    <n v="7"/>
    <s v="0-10"/>
    <n v="0"/>
    <n v="23"/>
    <n v="28"/>
    <s v="20-30"/>
    <s v="R0"/>
    <s v="W3"/>
    <n v="3000"/>
  </r>
  <r>
    <s v="GEOTEC-01"/>
    <n v="10"/>
    <x v="4"/>
    <n v="56.35"/>
    <n v="56.85"/>
    <n v="0.5"/>
    <n v="0.43"/>
    <x v="1"/>
    <n v="0"/>
    <s v="0%-25%"/>
    <n v="5"/>
    <n v="86"/>
    <s v="60mm-200 mm"/>
    <n v="11.627906976744187"/>
    <n v="9"/>
    <s v="0-10"/>
    <n v="2"/>
    <n v="29"/>
    <n v="33"/>
    <s v="30-40"/>
    <s v="R2"/>
    <s v="W2"/>
    <n v="2000"/>
  </r>
  <r>
    <s v="GEOTEC-01"/>
    <n v="10"/>
    <x v="4"/>
    <n v="56.85"/>
    <n v="57.35"/>
    <n v="0.5"/>
    <n v="0.28999999999999998"/>
    <x v="3"/>
    <n v="0"/>
    <s v="0%-25%"/>
    <n v="10"/>
    <n v="29"/>
    <s v="0mm-60 mm"/>
    <n v="34.482758620689651"/>
    <n v="2"/>
    <s v="0-10"/>
    <n v="1"/>
    <n v="18"/>
    <n v="23"/>
    <s v="20-30"/>
    <s v="R1"/>
    <s v="W4"/>
    <n v="4000"/>
  </r>
  <r>
    <s v="GEOTEC-01"/>
    <n v="10"/>
    <x v="4"/>
    <n v="57.35"/>
    <n v="57.85"/>
    <n v="0.5"/>
    <n v="0.25"/>
    <x v="47"/>
    <n v="0"/>
    <s v="0%-25%"/>
    <n v="15"/>
    <n v="16.666666666666668"/>
    <s v="0mm-60 mm"/>
    <n v="60"/>
    <n v="2"/>
    <s v="0-10"/>
    <n v="1"/>
    <n v="18"/>
    <n v="22"/>
    <s v="20-30"/>
    <s v="R1"/>
    <s v="W4"/>
    <n v="4000"/>
  </r>
  <r>
    <s v="GEOTEC-01"/>
    <n v="10"/>
    <x v="4"/>
    <n v="57.85"/>
    <n v="58.35"/>
    <n v="0.5"/>
    <n v="0.47"/>
    <x v="14"/>
    <n v="80"/>
    <s v="75%-90%"/>
    <n v="2"/>
    <n v="235"/>
    <s v="200mm-600 mm"/>
    <n v="4.2553191489361701"/>
    <n v="13"/>
    <s v="10-20"/>
    <n v="4"/>
    <n v="57"/>
    <n v="58"/>
    <s v="50-60"/>
    <s v="R3"/>
    <s v="W2"/>
    <n v="2000"/>
  </r>
  <r>
    <s v="GEOTEC-01"/>
    <n v="10"/>
    <x v="4"/>
    <n v="58.35"/>
    <n v="58.9"/>
    <n v="0.54999999999999716"/>
    <n v="0.51"/>
    <x v="54"/>
    <n v="54.545454545454831"/>
    <s v="50%-75%"/>
    <n v="3"/>
    <n v="170"/>
    <s v="60mm-200 mm"/>
    <n v="5.8823529411764701"/>
    <n v="11"/>
    <s v="10-20"/>
    <n v="4"/>
    <n v="48"/>
    <n v="50"/>
    <s v="40-50"/>
    <s v="R3"/>
    <s v="W3"/>
    <n v="3000"/>
  </r>
  <r>
    <s v="GEOTEC-01"/>
    <n v="10"/>
    <x v="4"/>
    <n v="58.9"/>
    <n v="59.5"/>
    <n v="0.60000000000000142"/>
    <n v="0.51"/>
    <x v="55"/>
    <n v="69.999999999999829"/>
    <s v="50%-75%"/>
    <n v="3"/>
    <n v="170"/>
    <s v="60mm-200 mm"/>
    <n v="5.8823529411764701"/>
    <n v="13"/>
    <s v="10-20"/>
    <n v="4"/>
    <n v="53"/>
    <n v="55"/>
    <s v="50-60"/>
    <s v="R3"/>
    <s v="W2"/>
    <n v="2000"/>
  </r>
  <r>
    <s v="GEOTEC-01"/>
    <n v="10"/>
    <x v="4"/>
    <n v="59.5"/>
    <n v="60"/>
    <n v="0.5"/>
    <n v="0.5"/>
    <x v="29"/>
    <n v="32"/>
    <s v="25%-50%"/>
    <n v="5"/>
    <n v="100"/>
    <s v="60mm-200 mm"/>
    <n v="10"/>
    <n v="13"/>
    <s v="10-20"/>
    <n v="2"/>
    <n v="41"/>
    <n v="44"/>
    <s v="40-50"/>
    <s v="R2"/>
    <s v="W2"/>
    <n v="2000"/>
  </r>
  <r>
    <s v="GEOTEC-02"/>
    <n v="60"/>
    <x v="0"/>
    <n v="0"/>
    <n v="0.5"/>
    <n v="0.5"/>
    <n v="0.25"/>
    <x v="47"/>
    <n v="0"/>
    <s v="0%-25%"/>
    <n v="10"/>
    <n v="25"/>
    <s v="0mm-60 mm"/>
    <n v="40"/>
    <n v="0"/>
    <s v="0-10"/>
    <n v="0"/>
    <n v="15"/>
    <n v="20"/>
    <s v="0-20"/>
    <s v="R0"/>
    <s v="W4"/>
    <n v="4000"/>
  </r>
  <r>
    <s v="GEOTEC-02"/>
    <n v="60"/>
    <x v="0"/>
    <n v="0.5"/>
    <n v="1"/>
    <n v="0.5"/>
    <n v="0.37"/>
    <x v="19"/>
    <n v="0"/>
    <s v="0%-25%"/>
    <n v="10"/>
    <n v="37"/>
    <s v="0mm-60 mm"/>
    <n v="27.027027027027028"/>
    <n v="0"/>
    <s v="0-10"/>
    <n v="0"/>
    <n v="15"/>
    <n v="20"/>
    <s v="0-20"/>
    <s v="R0"/>
    <s v="W4"/>
    <n v="4000"/>
  </r>
  <r>
    <s v="GEOTEC-02"/>
    <n v="60"/>
    <x v="0"/>
    <n v="1"/>
    <n v="1.5"/>
    <n v="0.5"/>
    <n v="0.37"/>
    <x v="19"/>
    <n v="0"/>
    <s v="0%-25%"/>
    <n v="10"/>
    <n v="37"/>
    <s v="0mm-60 mm"/>
    <n v="27.027027027027028"/>
    <n v="0"/>
    <s v="0-10"/>
    <n v="0"/>
    <n v="15"/>
    <n v="20"/>
    <s v="0-20"/>
    <s v="R0"/>
    <s v="W4"/>
    <n v="4000"/>
  </r>
  <r>
    <s v="GEOTEC-02"/>
    <n v="40"/>
    <x v="1"/>
    <n v="1.5"/>
    <n v="2"/>
    <n v="0.5"/>
    <n v="0.26"/>
    <x v="48"/>
    <n v="0"/>
    <s v="0%-25%"/>
    <n v="10"/>
    <n v="26"/>
    <s v="0mm-60 mm"/>
    <n v="38.46153846153846"/>
    <n v="0"/>
    <s v="0-10"/>
    <n v="0"/>
    <n v="15"/>
    <n v="20"/>
    <s v="0-20"/>
    <s v="R0"/>
    <s v="W4"/>
    <n v="4000"/>
  </r>
  <r>
    <s v="GEOTEC-02"/>
    <n v="40"/>
    <x v="1"/>
    <n v="2"/>
    <n v="2.5"/>
    <n v="0.5"/>
    <n v="0.26"/>
    <x v="48"/>
    <n v="0"/>
    <s v="0%-25%"/>
    <n v="10"/>
    <n v="26"/>
    <s v="0mm-60 mm"/>
    <n v="38.46153846153846"/>
    <n v="0"/>
    <s v="0-10"/>
    <n v="0"/>
    <n v="15"/>
    <n v="20"/>
    <s v="0-20"/>
    <s v="R0"/>
    <s v="W4"/>
    <n v="4000"/>
  </r>
  <r>
    <s v="GEOTEC-02"/>
    <n v="60"/>
    <x v="1"/>
    <n v="2.5"/>
    <n v="3"/>
    <n v="0.5"/>
    <n v="0.24"/>
    <x v="49"/>
    <n v="0"/>
    <s v="0%-25%"/>
    <n v="10"/>
    <n v="24"/>
    <s v="0mm-60 mm"/>
    <n v="41.666666666666664"/>
    <n v="0"/>
    <s v="0-10"/>
    <n v="0"/>
    <n v="15"/>
    <n v="19"/>
    <s v="0-20"/>
    <s v="R0"/>
    <s v="W4"/>
    <n v="4000"/>
  </r>
  <r>
    <s v="GEOTEC-02"/>
    <n v="60"/>
    <x v="1"/>
    <n v="3"/>
    <n v="3.5"/>
    <n v="0.5"/>
    <n v="0.23"/>
    <x v="11"/>
    <n v="0"/>
    <s v="0%-25%"/>
    <n v="10"/>
    <n v="23"/>
    <s v="0mm-60 mm"/>
    <n v="43.478260869565219"/>
    <n v="0"/>
    <s v="0-10"/>
    <n v="0"/>
    <n v="15"/>
    <n v="19"/>
    <s v="0-20"/>
    <s v="R0"/>
    <s v="W4"/>
    <n v="4000"/>
  </r>
  <r>
    <s v="GEOTEC-02"/>
    <n v="60"/>
    <x v="1"/>
    <n v="3.5"/>
    <n v="4"/>
    <n v="0.5"/>
    <n v="0.22"/>
    <x v="18"/>
    <n v="0"/>
    <s v="0%-25%"/>
    <n v="10"/>
    <n v="22"/>
    <s v="0mm-60 mm"/>
    <n v="45.45454545454546"/>
    <n v="0"/>
    <s v="0-10"/>
    <n v="0"/>
    <n v="15"/>
    <n v="19"/>
    <s v="0-20"/>
    <s v="R0"/>
    <s v="W4"/>
    <n v="4000"/>
  </r>
  <r>
    <s v="GEOTEC-02"/>
    <n v="60"/>
    <x v="1"/>
    <n v="4"/>
    <n v="4.5"/>
    <n v="0.5"/>
    <n v="0.2"/>
    <x v="56"/>
    <n v="0"/>
    <s v="0%-25%"/>
    <n v="10"/>
    <n v="20"/>
    <s v="0mm-60 mm"/>
    <n v="50"/>
    <n v="0"/>
    <s v="0-10"/>
    <n v="0"/>
    <n v="15"/>
    <n v="19"/>
    <s v="0-20"/>
    <s v="R0"/>
    <s v="W4"/>
    <n v="4000"/>
  </r>
  <r>
    <s v="GEOTEC-02"/>
    <n v="40"/>
    <x v="2"/>
    <n v="4.5"/>
    <n v="5"/>
    <n v="0.5"/>
    <n v="0.24"/>
    <x v="49"/>
    <n v="0"/>
    <s v="0%-25%"/>
    <n v="10"/>
    <n v="24"/>
    <s v="0mm-60 mm"/>
    <n v="41.666666666666664"/>
    <n v="0"/>
    <s v="0-10"/>
    <n v="0"/>
    <n v="15"/>
    <n v="19"/>
    <s v="0-20"/>
    <s v="R0"/>
    <s v="W4"/>
    <n v="4000"/>
  </r>
  <r>
    <s v="GEOTEC-02"/>
    <n v="40"/>
    <x v="2"/>
    <n v="5"/>
    <n v="5.5"/>
    <n v="0.5"/>
    <n v="0.15"/>
    <x v="57"/>
    <n v="0"/>
    <s v="0%-25%"/>
    <n v="10"/>
    <n v="15"/>
    <s v="0mm-60 mm"/>
    <n v="66.666666666666671"/>
    <n v="0"/>
    <s v="0-10"/>
    <n v="0"/>
    <n v="15"/>
    <n v="19"/>
    <s v="0-20"/>
    <s v="R0"/>
    <s v="W4"/>
    <n v="4000"/>
  </r>
  <r>
    <s v="GEOTEC-02"/>
    <n v="40"/>
    <x v="1"/>
    <n v="5.5"/>
    <n v="6"/>
    <n v="0.5"/>
    <n v="0.19"/>
    <x v="7"/>
    <n v="38"/>
    <s v="25%-50%"/>
    <n v="5"/>
    <n v="38"/>
    <s v="0mm-60 mm"/>
    <n v="26.315789473684212"/>
    <n v="5"/>
    <s v="0-10"/>
    <n v="4"/>
    <n v="32"/>
    <n v="37"/>
    <s v="30-40"/>
    <s v="R3"/>
    <s v="W3"/>
    <n v="3000"/>
  </r>
  <r>
    <s v="GEOTEC-02"/>
    <n v="50"/>
    <x v="1"/>
    <n v="6"/>
    <n v="6.5"/>
    <n v="0.5"/>
    <n v="0.2"/>
    <x v="56"/>
    <n v="0"/>
    <s v="0%-25%"/>
    <n v="10"/>
    <n v="20"/>
    <s v="0mm-60 mm"/>
    <n v="50"/>
    <n v="3"/>
    <s v="0-10"/>
    <n v="4"/>
    <n v="22"/>
    <n v="26"/>
    <s v="20-30"/>
    <s v="R3"/>
    <s v="W3"/>
    <n v="3000"/>
  </r>
  <r>
    <s v="GEOTEC-02"/>
    <n v="50"/>
    <x v="1"/>
    <n v="6.5"/>
    <n v="7"/>
    <n v="0.5"/>
    <n v="0.24"/>
    <x v="49"/>
    <n v="0"/>
    <s v="0%-25%"/>
    <n v="10"/>
    <n v="24"/>
    <s v="0mm-60 mm"/>
    <n v="41.666666666666664"/>
    <n v="3"/>
    <s v="0-10"/>
    <n v="4"/>
    <n v="22"/>
    <n v="26"/>
    <s v="20-30"/>
    <s v="R3"/>
    <s v="W3"/>
    <n v="3000"/>
  </r>
  <r>
    <s v="GEOTEC-02"/>
    <n v="50"/>
    <x v="1"/>
    <n v="7"/>
    <n v="7.5"/>
    <n v="0.5"/>
    <n v="0.17"/>
    <x v="27"/>
    <n v="24"/>
    <s v="0%-25%"/>
    <n v="3"/>
    <n v="56.666666666666664"/>
    <s v="0mm-60 mm"/>
    <n v="17.647058823529413"/>
    <n v="0"/>
    <s v="0-10"/>
    <n v="4"/>
    <n v="24"/>
    <n v="30"/>
    <s v="20-30"/>
    <s v="R3"/>
    <s v="W4"/>
    <n v="4000"/>
  </r>
  <r>
    <s v="GEOTEC-02"/>
    <n v="50"/>
    <x v="1"/>
    <n v="7.5"/>
    <n v="8"/>
    <n v="0.5"/>
    <n v="0.21"/>
    <x v="58"/>
    <n v="42"/>
    <s v="25%-50%"/>
    <n v="3"/>
    <n v="70"/>
    <s v="60mm-200 mm"/>
    <n v="14.285714285714285"/>
    <n v="0"/>
    <s v="0-10"/>
    <n v="7"/>
    <n v="32"/>
    <n v="37"/>
    <s v="30-40"/>
    <s v="R4"/>
    <s v="W4"/>
    <n v="4000"/>
  </r>
  <r>
    <s v="GEOTEC-02"/>
    <n v="50"/>
    <x v="1"/>
    <n v="8"/>
    <n v="8.5"/>
    <n v="0.5"/>
    <n v="0.23"/>
    <x v="11"/>
    <n v="0"/>
    <s v="0%-25%"/>
    <n v="3"/>
    <n v="76.666666666666671"/>
    <s v="60mm-200 mm"/>
    <n v="13.043478260869565"/>
    <n v="2"/>
    <s v="0-10"/>
    <n v="4"/>
    <n v="23"/>
    <n v="28"/>
    <s v="20-30"/>
    <s v="R3"/>
    <s v="W4"/>
    <n v="4000"/>
  </r>
  <r>
    <s v="GEOTEC-02"/>
    <n v="50"/>
    <x v="1"/>
    <n v="8.5"/>
    <n v="9"/>
    <n v="0.5"/>
    <n v="0.13"/>
    <x v="24"/>
    <n v="0"/>
    <s v="0%-25%"/>
    <n v="5"/>
    <n v="26"/>
    <s v="0mm-60 mm"/>
    <n v="38.46153846153846"/>
    <n v="0"/>
    <s v="0-10"/>
    <n v="4"/>
    <n v="19"/>
    <n v="24"/>
    <s v="20-30"/>
    <s v="R3"/>
    <s v="W4"/>
    <n v="4000"/>
  </r>
  <r>
    <s v="GEOTEC-02"/>
    <n v="50"/>
    <x v="1"/>
    <n v="9"/>
    <n v="9.5"/>
    <n v="0.5"/>
    <n v="0.2"/>
    <x v="56"/>
    <n v="0"/>
    <s v="0%-25%"/>
    <n v="5"/>
    <n v="40"/>
    <s v="0mm-60 mm"/>
    <n v="25"/>
    <n v="11"/>
    <s v="10-20"/>
    <n v="2"/>
    <n v="29"/>
    <n v="33"/>
    <s v="30-40"/>
    <s v="R2"/>
    <s v="W3"/>
    <n v="3000"/>
  </r>
  <r>
    <s v="GEOTEC-02"/>
    <n v="50"/>
    <x v="1"/>
    <n v="9.5"/>
    <n v="10"/>
    <n v="0.5"/>
    <n v="0.15"/>
    <x v="57"/>
    <n v="0"/>
    <s v="0%-25%"/>
    <n v="3"/>
    <n v="50"/>
    <s v="0mm-60 mm"/>
    <n v="20"/>
    <n v="6"/>
    <s v="0-10"/>
    <n v="2"/>
    <n v="23"/>
    <n v="29"/>
    <s v="20-30"/>
    <s v="R2"/>
    <s v="W3"/>
    <n v="3000"/>
  </r>
  <r>
    <s v="GEOTEC-02"/>
    <n v="50"/>
    <x v="1"/>
    <n v="10"/>
    <n v="10.5"/>
    <n v="0.5"/>
    <n v="0.3"/>
    <x v="2"/>
    <n v="24"/>
    <s v="0%-25%"/>
    <n v="5"/>
    <n v="60"/>
    <s v="0mm-60 mm"/>
    <n v="16.666666666666668"/>
    <n v="11"/>
    <s v="10-20"/>
    <n v="4"/>
    <n v="36"/>
    <n v="41"/>
    <s v="40-50"/>
    <s v="R3"/>
    <s v="W3"/>
    <n v="3000"/>
  </r>
  <r>
    <s v="GEOTEC-02"/>
    <n v="50"/>
    <x v="1"/>
    <n v="10.5"/>
    <n v="11"/>
    <n v="0.5"/>
    <n v="0.27"/>
    <x v="16"/>
    <n v="54"/>
    <s v="50%-75%"/>
    <n v="2"/>
    <n v="135"/>
    <s v="60mm-200 mm"/>
    <n v="7.4074074074074066"/>
    <n v="11"/>
    <s v="10-20"/>
    <n v="4"/>
    <n v="47"/>
    <n v="49"/>
    <s v="40-50"/>
    <s v="R3"/>
    <s v="W3"/>
    <n v="3000"/>
  </r>
  <r>
    <s v="GEOTEC-02"/>
    <n v="50"/>
    <x v="1"/>
    <n v="11"/>
    <n v="11.5"/>
    <n v="0.5"/>
    <n v="0.24"/>
    <x v="49"/>
    <n v="0"/>
    <s v="0%-25%"/>
    <n v="4"/>
    <n v="60"/>
    <s v="0mm-60 mm"/>
    <n v="16.666666666666668"/>
    <n v="8"/>
    <s v="0-10"/>
    <n v="4"/>
    <n v="28"/>
    <n v="33"/>
    <s v="30-40"/>
    <s v="R3"/>
    <s v="W4"/>
    <n v="4000"/>
  </r>
  <r>
    <s v="GEOTEC-02"/>
    <n v="50"/>
    <x v="1"/>
    <n v="11.5"/>
    <n v="12"/>
    <n v="0.5"/>
    <n v="0.26"/>
    <x v="48"/>
    <n v="0"/>
    <s v="0%-25%"/>
    <n v="6"/>
    <n v="43.333333333333336"/>
    <s v="0mm-60 mm"/>
    <n v="23.076923076923077"/>
    <n v="6"/>
    <s v="0-10"/>
    <n v="7"/>
    <n v="28"/>
    <n v="33"/>
    <s v="30-40"/>
    <s v="R4"/>
    <s v="W3"/>
    <n v="3000"/>
  </r>
  <r>
    <s v="GEOTEC-02"/>
    <n v="50"/>
    <x v="1"/>
    <n v="12"/>
    <n v="12.5"/>
    <n v="0.5"/>
    <n v="0.41"/>
    <x v="15"/>
    <n v="46"/>
    <s v="25%-50%"/>
    <n v="4"/>
    <n v="102.5"/>
    <s v="60mm-200 mm"/>
    <n v="9.7560975609756095"/>
    <n v="4"/>
    <s v="0-10"/>
    <n v="7"/>
    <n v="39"/>
    <n v="43"/>
    <s v="40-50"/>
    <s v="R4"/>
    <s v="W4"/>
    <n v="4000"/>
  </r>
  <r>
    <s v="GEOTEC-02"/>
    <n v="50"/>
    <x v="1"/>
    <n v="12.5"/>
    <n v="13"/>
    <n v="0.5"/>
    <n v="0.43"/>
    <x v="1"/>
    <n v="68"/>
    <s v="50%-75%"/>
    <n v="2"/>
    <n v="215"/>
    <s v="200mm-600 mm"/>
    <n v="4.6511627906976747"/>
    <n v="9"/>
    <s v="0-10"/>
    <n v="7"/>
    <n v="54"/>
    <n v="54"/>
    <s v="50-60"/>
    <s v="R4"/>
    <s v="W3"/>
    <n v="3000"/>
  </r>
  <r>
    <s v="GEOTEC-02"/>
    <n v="50"/>
    <x v="1"/>
    <n v="13"/>
    <n v="13.5"/>
    <n v="0.5"/>
    <n v="0.21"/>
    <x v="58"/>
    <n v="24"/>
    <s v="0%-25%"/>
    <n v="3"/>
    <n v="70"/>
    <s v="60mm-200 mm"/>
    <n v="14.285714285714285"/>
    <n v="9"/>
    <s v="0-10"/>
    <n v="4"/>
    <n v="35"/>
    <n v="39"/>
    <s v="30-40"/>
    <s v="R3"/>
    <s v="W3"/>
    <n v="3000"/>
  </r>
  <r>
    <s v="GEOTEC-02"/>
    <n v="50"/>
    <x v="1"/>
    <n v="13.5"/>
    <n v="14"/>
    <n v="0.5"/>
    <n v="0.22"/>
    <x v="18"/>
    <n v="0"/>
    <s v="0%-25%"/>
    <n v="3"/>
    <n v="73.333333333333329"/>
    <s v="60mm-200 mm"/>
    <n v="13.636363636363637"/>
    <n v="4"/>
    <s v="0-10"/>
    <n v="4"/>
    <n v="24"/>
    <n v="30"/>
    <s v="20-30"/>
    <s v="R3"/>
    <s v="W3"/>
    <n v="3000"/>
  </r>
  <r>
    <s v="GEOTEC-02"/>
    <n v="50"/>
    <x v="1"/>
    <n v="14"/>
    <n v="14.5"/>
    <n v="0.5"/>
    <n v="0.1"/>
    <x v="59"/>
    <n v="20"/>
    <s v="0%-25%"/>
    <n v="1"/>
    <n v="100"/>
    <s v="60mm-200 mm"/>
    <n v="10"/>
    <n v="4"/>
    <s v="0-10"/>
    <n v="4"/>
    <n v="30"/>
    <n v="34"/>
    <s v="30-40"/>
    <s v="R3"/>
    <s v="W3"/>
    <n v="3000"/>
  </r>
  <r>
    <s v="GEOTEC-02"/>
    <n v="50"/>
    <x v="1"/>
    <n v="14.5"/>
    <n v="15"/>
    <n v="0.5"/>
    <n v="0.14000000000000001"/>
    <x v="26"/>
    <n v="0"/>
    <s v="0%-25%"/>
    <n v="2"/>
    <n v="70"/>
    <s v="60mm-200 mm"/>
    <n v="14.285714285714285"/>
    <n v="4"/>
    <s v="0-10"/>
    <n v="4"/>
    <n v="24"/>
    <n v="29"/>
    <s v="20-30"/>
    <s v="R3"/>
    <s v="W3"/>
    <n v="3000"/>
  </r>
  <r>
    <s v="GEOTEC-02"/>
    <n v="50"/>
    <x v="1"/>
    <n v="15"/>
    <n v="15.5"/>
    <n v="0.5"/>
    <n v="0.16"/>
    <x v="60"/>
    <n v="20"/>
    <s v="0%-25%"/>
    <n v="3"/>
    <n v="53.333333333333336"/>
    <s v="0mm-60 mm"/>
    <n v="18.75"/>
    <n v="4"/>
    <s v="0-10"/>
    <n v="2"/>
    <n v="24"/>
    <n v="31"/>
    <s v="30-40"/>
    <s v="R2"/>
    <s v="W3"/>
    <n v="3000"/>
  </r>
  <r>
    <s v="GEOTEC-02"/>
    <n v="50"/>
    <x v="1"/>
    <n v="15.5"/>
    <n v="16"/>
    <n v="0.5"/>
    <n v="0.16"/>
    <x v="60"/>
    <n v="0"/>
    <s v="0%-25%"/>
    <n v="5"/>
    <n v="32"/>
    <s v="0mm-60 mm"/>
    <n v="31.25"/>
    <n v="4"/>
    <s v="0-10"/>
    <n v="1"/>
    <n v="20"/>
    <n v="25"/>
    <s v="20-30"/>
    <s v="R1"/>
    <s v="W3"/>
    <n v="3000"/>
  </r>
  <r>
    <s v="GEOTEC-02"/>
    <n v="50"/>
    <x v="2"/>
    <n v="16"/>
    <n v="16.5"/>
    <n v="0.5"/>
    <n v="0.14000000000000001"/>
    <x v="26"/>
    <n v="0"/>
    <s v="0%-25%"/>
    <n v="4"/>
    <n v="35"/>
    <s v="0mm-60 mm"/>
    <n v="28.571428571428569"/>
    <n v="4"/>
    <s v="0-10"/>
    <n v="1"/>
    <n v="20"/>
    <n v="25"/>
    <s v="20-30"/>
    <s v="R1"/>
    <s v="W3"/>
    <n v="3000"/>
  </r>
  <r>
    <s v="GEOTEC-02"/>
    <n v="50"/>
    <x v="2"/>
    <n v="16.5"/>
    <n v="17"/>
    <n v="0.5"/>
    <n v="0.14000000000000001"/>
    <x v="26"/>
    <n v="0"/>
    <s v="0%-25%"/>
    <n v="5"/>
    <n v="28"/>
    <s v="0mm-60 mm"/>
    <n v="35.714285714285715"/>
    <n v="4"/>
    <s v="0-10"/>
    <n v="1"/>
    <n v="20"/>
    <n v="25"/>
    <s v="20-30"/>
    <s v="R1"/>
    <s v="W3"/>
    <n v="3000"/>
  </r>
  <r>
    <s v="GEOTEC-02"/>
    <n v="50"/>
    <x v="2"/>
    <n v="17"/>
    <n v="17.5"/>
    <n v="0.5"/>
    <n v="0.11"/>
    <x v="25"/>
    <n v="0"/>
    <s v="0%-25%"/>
    <n v="3"/>
    <n v="36.666666666666664"/>
    <s v="0mm-60 mm"/>
    <n v="27.272727272727273"/>
    <n v="4"/>
    <s v="0-10"/>
    <n v="1"/>
    <n v="20"/>
    <n v="25"/>
    <s v="20-30"/>
    <s v="R1"/>
    <s v="W3"/>
    <n v="3000"/>
  </r>
  <r>
    <s v="GEOTEC-02"/>
    <n v="50"/>
    <x v="2"/>
    <n v="17.5"/>
    <n v="18"/>
    <n v="0.5"/>
    <n v="0.11"/>
    <x v="25"/>
    <n v="0"/>
    <s v="0%-25%"/>
    <n v="5"/>
    <n v="22"/>
    <s v="0mm-60 mm"/>
    <n v="45.45454545454546"/>
    <n v="4"/>
    <s v="0-10"/>
    <n v="1"/>
    <n v="20"/>
    <n v="24"/>
    <s v="20-30"/>
    <s v="R1"/>
    <s v="W3"/>
    <n v="3000"/>
  </r>
  <r>
    <s v="GEOTEC-02"/>
    <n v="50"/>
    <x v="2"/>
    <n v="18"/>
    <n v="18.5"/>
    <n v="0.5"/>
    <n v="0"/>
    <x v="61"/>
    <n v="0"/>
    <s v="0%-25%"/>
    <n v="10"/>
    <n v="10"/>
    <s v="0mm-60 mm"/>
    <n v="100"/>
    <n v="4"/>
    <s v="0-10"/>
    <n v="0"/>
    <n v="19"/>
    <n v="22"/>
    <s v="20-30"/>
    <s v="R0"/>
    <s v="W3"/>
    <n v="3000"/>
  </r>
  <r>
    <s v="GEOTEC-02"/>
    <n v="50"/>
    <x v="2"/>
    <n v="18.5"/>
    <n v="19"/>
    <n v="0.5"/>
    <n v="0.1"/>
    <x v="59"/>
    <n v="0"/>
    <s v="0%-25%"/>
    <n v="10"/>
    <n v="10"/>
    <s v="0mm-60 mm"/>
    <n v="100"/>
    <n v="1"/>
    <s v="0-10"/>
    <n v="1"/>
    <n v="17"/>
    <n v="20"/>
    <s v="0-20"/>
    <s v="R1"/>
    <s v="W4"/>
    <n v="4000"/>
  </r>
  <r>
    <s v="GEOTEC-02"/>
    <n v="50"/>
    <x v="2"/>
    <n v="19"/>
    <n v="19.5"/>
    <n v="0.5"/>
    <n v="0.18"/>
    <x v="62"/>
    <n v="0"/>
    <s v="0%-25%"/>
    <n v="5"/>
    <n v="36"/>
    <s v="0mm-60 mm"/>
    <n v="27.777777777777779"/>
    <n v="1"/>
    <s v="0-10"/>
    <n v="1"/>
    <n v="17"/>
    <n v="22"/>
    <s v="20-30"/>
    <s v="R1"/>
    <s v="W4"/>
    <n v="4000"/>
  </r>
  <r>
    <s v="GEOTEC-02"/>
    <n v="50"/>
    <x v="2"/>
    <n v="19.5"/>
    <n v="20"/>
    <n v="0.5"/>
    <n v="0.31"/>
    <x v="23"/>
    <n v="0"/>
    <s v="0%-25%"/>
    <n v="6"/>
    <n v="51.666666666666664"/>
    <s v="0mm-60 mm"/>
    <n v="19.35483870967742"/>
    <n v="1"/>
    <s v="0-10"/>
    <n v="1"/>
    <n v="16"/>
    <n v="23"/>
    <s v="20-30"/>
    <s v="R1"/>
    <s v="W4"/>
    <n v="4000"/>
  </r>
  <r>
    <s v="GEOTEC-02"/>
    <n v="50"/>
    <x v="2"/>
    <n v="20"/>
    <n v="20.5"/>
    <n v="0.5"/>
    <n v="0.24"/>
    <x v="49"/>
    <n v="0"/>
    <s v="0%-25%"/>
    <n v="4"/>
    <n v="60"/>
    <s v="0mm-60 mm"/>
    <n v="16.666666666666668"/>
    <n v="1"/>
    <s v="0-10"/>
    <n v="1"/>
    <n v="17"/>
    <n v="23"/>
    <s v="20-30"/>
    <s v="R1"/>
    <s v="W4"/>
    <n v="4000"/>
  </r>
  <r>
    <s v="GEOTEC-02"/>
    <n v="50"/>
    <x v="2"/>
    <n v="20.5"/>
    <n v="21"/>
    <n v="0.5"/>
    <n v="0.22"/>
    <x v="18"/>
    <n v="0"/>
    <s v="0%-25%"/>
    <n v="6"/>
    <n v="36.666666666666664"/>
    <s v="0mm-60 mm"/>
    <n v="27.272727272727273"/>
    <n v="1"/>
    <s v="0-10"/>
    <n v="1"/>
    <n v="17"/>
    <n v="22"/>
    <s v="20-30"/>
    <s v="R1"/>
    <s v="W4"/>
    <n v="4000"/>
  </r>
  <r>
    <s v="GEOTEC-02"/>
    <n v="50"/>
    <x v="2"/>
    <n v="21"/>
    <n v="21.5"/>
    <n v="0.5"/>
    <n v="0.23"/>
    <x v="11"/>
    <n v="0"/>
    <s v="0%-25%"/>
    <n v="5"/>
    <n v="46"/>
    <s v="0mm-60 mm"/>
    <n v="21.739130434782609"/>
    <n v="1"/>
    <s v="0-10"/>
    <n v="1"/>
    <n v="17"/>
    <n v="23"/>
    <s v="20-30"/>
    <s v="R1"/>
    <s v="W4"/>
    <n v="4000"/>
  </r>
  <r>
    <s v="GEOTEC-02"/>
    <n v="50"/>
    <x v="2"/>
    <n v="21.5"/>
    <n v="22"/>
    <n v="0.5"/>
    <n v="0.17"/>
    <x v="27"/>
    <n v="0"/>
    <s v="0%-25%"/>
    <n v="5"/>
    <n v="34"/>
    <s v="0mm-60 mm"/>
    <n v="29.411764705882351"/>
    <n v="1"/>
    <s v="0-10"/>
    <n v="1"/>
    <n v="17"/>
    <n v="22"/>
    <s v="20-30"/>
    <s v="R1"/>
    <s v="W4"/>
    <n v="4000"/>
  </r>
  <r>
    <s v="GEOTEC-02"/>
    <n v="50"/>
    <x v="2"/>
    <n v="22"/>
    <n v="22.5"/>
    <n v="0.5"/>
    <n v="0.15"/>
    <x v="57"/>
    <n v="0"/>
    <s v="0%-25%"/>
    <n v="5"/>
    <n v="30"/>
    <s v="0mm-60 mm"/>
    <n v="33.333333333333336"/>
    <n v="1"/>
    <s v="0-10"/>
    <n v="1"/>
    <n v="17"/>
    <n v="22"/>
    <s v="20-30"/>
    <s v="R1"/>
    <s v="W4"/>
    <n v="4000"/>
  </r>
  <r>
    <s v="GEOTEC-02"/>
    <n v="50"/>
    <x v="2"/>
    <n v="22.5"/>
    <n v="23"/>
    <n v="0.5"/>
    <n v="0.19"/>
    <x v="7"/>
    <n v="0"/>
    <s v="0%-25%"/>
    <n v="10"/>
    <n v="19"/>
    <s v="0mm-60 mm"/>
    <n v="52.631578947368425"/>
    <n v="1"/>
    <s v="0-10"/>
    <n v="1"/>
    <n v="17"/>
    <n v="21"/>
    <s v="20-30"/>
    <s v="R1"/>
    <s v="W4"/>
    <n v="4000"/>
  </r>
  <r>
    <s v="GEOTEC-02"/>
    <n v="50"/>
    <x v="2"/>
    <n v="23"/>
    <n v="23.5"/>
    <n v="0.5"/>
    <n v="0.12"/>
    <x v="63"/>
    <n v="0"/>
    <s v="0%-25%"/>
    <n v="5"/>
    <n v="24"/>
    <s v="0mm-60 mm"/>
    <n v="41.666666666666664"/>
    <n v="1"/>
    <s v="0-10"/>
    <n v="1"/>
    <n v="17"/>
    <n v="21"/>
    <s v="20-30"/>
    <s v="R1"/>
    <s v="W4"/>
    <n v="4000"/>
  </r>
  <r>
    <s v="GEOTEC-02"/>
    <n v="50"/>
    <x v="2"/>
    <n v="23.5"/>
    <n v="24"/>
    <n v="0.5"/>
    <n v="0.19"/>
    <x v="7"/>
    <n v="0"/>
    <s v="0%-25%"/>
    <n v="10"/>
    <n v="19"/>
    <s v="0mm-60 mm"/>
    <n v="52.631578947368425"/>
    <n v="1"/>
    <s v="0-10"/>
    <n v="1"/>
    <n v="17"/>
    <n v="21"/>
    <s v="20-30"/>
    <s v="R1"/>
    <s v="W4"/>
    <n v="4000"/>
  </r>
  <r>
    <s v="GEOTEC-02"/>
    <n v="50"/>
    <x v="2"/>
    <n v="24"/>
    <n v="24.5"/>
    <n v="0.5"/>
    <n v="0.21"/>
    <x v="58"/>
    <n v="0"/>
    <s v="0%-25%"/>
    <n v="0"/>
    <m/>
    <s v="0mm-60 mm"/>
    <n v="0"/>
    <n v="1"/>
    <s v="0-10"/>
    <n v="1"/>
    <n v="17"/>
    <n v="17"/>
    <s v="0-20"/>
    <s v="R1"/>
    <s v="W4"/>
    <n v="4000"/>
  </r>
  <r>
    <s v="GEOTEC-02"/>
    <n v="50"/>
    <x v="2"/>
    <n v="24.5"/>
    <n v="25"/>
    <n v="0.5"/>
    <n v="0.2"/>
    <x v="56"/>
    <n v="0"/>
    <s v="0%-25%"/>
    <n v="10"/>
    <n v="20"/>
    <s v="0mm-60 mm"/>
    <n v="50"/>
    <n v="1"/>
    <s v="0-10"/>
    <n v="1"/>
    <n v="17"/>
    <n v="21"/>
    <s v="20-30"/>
    <s v="R1"/>
    <s v="W4"/>
    <n v="4000"/>
  </r>
  <r>
    <s v="GEOTEC-02"/>
    <n v="50"/>
    <x v="2"/>
    <n v="25"/>
    <n v="25.5"/>
    <n v="0.5"/>
    <n v="0.23"/>
    <x v="11"/>
    <n v="0"/>
    <s v="0%-25%"/>
    <n v="10"/>
    <n v="23"/>
    <s v="0mm-60 mm"/>
    <n v="43.478260869565219"/>
    <n v="1"/>
    <s v="0-10"/>
    <n v="1"/>
    <n v="17"/>
    <n v="21"/>
    <s v="20-30"/>
    <s v="R1"/>
    <s v="W4"/>
    <n v="4000"/>
  </r>
  <r>
    <s v="GEOTEC-02"/>
    <n v="50"/>
    <x v="2"/>
    <n v="25.5"/>
    <n v="26"/>
    <n v="0.5"/>
    <n v="0.25"/>
    <x v="47"/>
    <n v="0"/>
    <s v="0%-25%"/>
    <n v="10"/>
    <n v="25"/>
    <s v="0mm-60 mm"/>
    <n v="40"/>
    <n v="1"/>
    <s v="0-10"/>
    <n v="1"/>
    <n v="17"/>
    <n v="22"/>
    <s v="20-30"/>
    <s v="R1"/>
    <s v="W4"/>
    <n v="4000"/>
  </r>
  <r>
    <s v="GEOTEC-02"/>
    <n v="50"/>
    <x v="1"/>
    <n v="26"/>
    <n v="26.5"/>
    <n v="0.5"/>
    <n v="0.28000000000000003"/>
    <x v="21"/>
    <n v="0"/>
    <s v="0%-25%"/>
    <n v="10"/>
    <n v="28"/>
    <s v="0mm-60 mm"/>
    <n v="35.714285714285715"/>
    <n v="1"/>
    <s v="0-10"/>
    <n v="1"/>
    <n v="17"/>
    <n v="22"/>
    <s v="20-30"/>
    <s v="R1"/>
    <s v="W4"/>
    <n v="4000"/>
  </r>
  <r>
    <s v="GEOTEC-02"/>
    <n v="50"/>
    <x v="1"/>
    <n v="26.5"/>
    <n v="27"/>
    <n v="0.5"/>
    <n v="0.24"/>
    <x v="49"/>
    <n v="0"/>
    <s v="0%-25%"/>
    <n v="10"/>
    <n v="24"/>
    <s v="0mm-60 mm"/>
    <n v="41.666666666666664"/>
    <n v="1"/>
    <s v="0-10"/>
    <n v="1"/>
    <n v="17"/>
    <n v="21"/>
    <s v="20-30"/>
    <s v="R1"/>
    <s v="W4"/>
    <n v="4000"/>
  </r>
  <r>
    <s v="GEOTEC-02"/>
    <n v="50"/>
    <x v="1"/>
    <n v="27"/>
    <n v="27.5"/>
    <n v="0.5"/>
    <n v="0.21"/>
    <x v="58"/>
    <n v="0"/>
    <s v="0%-25%"/>
    <n v="5"/>
    <n v="42"/>
    <s v="0mm-60 mm"/>
    <n v="23.809523809523807"/>
    <n v="1"/>
    <s v="0-10"/>
    <n v="1"/>
    <n v="17"/>
    <n v="22"/>
    <s v="20-30"/>
    <s v="R1"/>
    <s v="W4"/>
    <n v="4000"/>
  </r>
  <r>
    <s v="GEOTEC-02"/>
    <n v="50"/>
    <x v="1"/>
    <n v="27.5"/>
    <n v="28"/>
    <n v="0.5"/>
    <n v="0.2"/>
    <x v="56"/>
    <n v="0"/>
    <s v="0%-25%"/>
    <n v="10"/>
    <n v="20"/>
    <s v="0mm-60 mm"/>
    <n v="50"/>
    <n v="1"/>
    <s v="0-10"/>
    <n v="1"/>
    <n v="17"/>
    <n v="21"/>
    <s v="20-30"/>
    <s v="R1"/>
    <s v="W4"/>
    <n v="4000"/>
  </r>
  <r>
    <s v="GEOTEC-02"/>
    <n v="50"/>
    <x v="1"/>
    <n v="28"/>
    <n v="28.5"/>
    <n v="0.5"/>
    <n v="0.5"/>
    <x v="29"/>
    <n v="0"/>
    <s v="0%-25%"/>
    <n v="10"/>
    <m/>
    <s v="0mm-60 mm"/>
    <n v="0"/>
    <n v="1"/>
    <s v="0-10"/>
    <n v="1"/>
    <n v="17"/>
    <n v="17"/>
    <s v="0-20"/>
    <s v="R1"/>
    <s v="W4"/>
    <n v="4000"/>
  </r>
  <r>
    <s v="GEOTEC-02"/>
    <n v="50"/>
    <x v="1"/>
    <n v="28.5"/>
    <n v="29"/>
    <n v="0.5"/>
    <n v="0.13"/>
    <x v="24"/>
    <n v="0"/>
    <s v="0%-25%"/>
    <n v="10"/>
    <n v="13"/>
    <s v="0mm-60 mm"/>
    <n v="76.92307692307692"/>
    <n v="1"/>
    <s v="0-10"/>
    <n v="1"/>
    <n v="17"/>
    <n v="21"/>
    <s v="20-30"/>
    <s v="R1"/>
    <s v="W4"/>
    <n v="4000"/>
  </r>
  <r>
    <s v="GEOTEC-02"/>
    <n v="50"/>
    <x v="1"/>
    <n v="29"/>
    <n v="29.5"/>
    <n v="0.5"/>
    <n v="0.17"/>
    <x v="27"/>
    <n v="0"/>
    <s v="0%-25%"/>
    <n v="10"/>
    <n v="17"/>
    <s v="0mm-60 mm"/>
    <n v="58.823529411764703"/>
    <n v="1"/>
    <s v="0-10"/>
    <n v="1"/>
    <n v="17"/>
    <n v="21"/>
    <s v="20-30"/>
    <s v="R1"/>
    <s v="W4"/>
    <n v="4000"/>
  </r>
  <r>
    <s v="GEOTEC-02"/>
    <n v="40"/>
    <x v="1"/>
    <n v="29.5"/>
    <n v="30"/>
    <n v="0.5"/>
    <n v="0.16"/>
    <x v="60"/>
    <n v="0"/>
    <s v="0%-25%"/>
    <n v="10"/>
    <n v="16"/>
    <s v="0mm-60 mm"/>
    <n v="62.5"/>
    <n v="1"/>
    <s v="0-10"/>
    <n v="1"/>
    <n v="17"/>
    <n v="21"/>
    <s v="20-30"/>
    <s v="R1"/>
    <s v="W4"/>
    <n v="4000"/>
  </r>
  <r>
    <s v="GEOTEC-02"/>
    <n v="40"/>
    <x v="1"/>
    <n v="30"/>
    <n v="30.5"/>
    <n v="0.5"/>
    <n v="0.14000000000000001"/>
    <x v="26"/>
    <n v="0"/>
    <s v="0%-25%"/>
    <n v="10"/>
    <n v="14"/>
    <s v="0mm-60 mm"/>
    <n v="71.428571428571431"/>
    <n v="1"/>
    <s v="0-10"/>
    <n v="1"/>
    <n v="17"/>
    <n v="21"/>
    <s v="20-30"/>
    <s v="R1"/>
    <s v="W4"/>
    <n v="4000"/>
  </r>
  <r>
    <s v="GEOTEC-02"/>
    <n v="40"/>
    <x v="1"/>
    <n v="30.5"/>
    <n v="31"/>
    <n v="0.5"/>
    <n v="0.17"/>
    <x v="27"/>
    <n v="0"/>
    <s v="0%-25%"/>
    <n v="10"/>
    <n v="17"/>
    <s v="0mm-60 mm"/>
    <n v="58.823529411764703"/>
    <n v="1"/>
    <s v="0-10"/>
    <n v="1"/>
    <n v="17"/>
    <n v="21"/>
    <s v="20-30"/>
    <s v="R1"/>
    <s v="W4"/>
    <n v="4000"/>
  </r>
  <r>
    <s v="GEOTEC-02"/>
    <n v="40"/>
    <x v="1"/>
    <n v="31"/>
    <n v="31.5"/>
    <n v="0.5"/>
    <n v="0.23"/>
    <x v="11"/>
    <n v="0"/>
    <s v="0%-25%"/>
    <n v="10"/>
    <n v="23"/>
    <s v="0mm-60 mm"/>
    <n v="43.478260869565219"/>
    <n v="1"/>
    <s v="0-10"/>
    <n v="1"/>
    <n v="17"/>
    <n v="21"/>
    <s v="20-30"/>
    <s v="R1"/>
    <s v="W4"/>
    <n v="4000"/>
  </r>
  <r>
    <s v="GEOTEC-02"/>
    <n v="40"/>
    <x v="1"/>
    <n v="31.5"/>
    <n v="32"/>
    <n v="0.5"/>
    <n v="0.2"/>
    <x v="56"/>
    <n v="0"/>
    <s v="0%-25%"/>
    <n v="10"/>
    <n v="20"/>
    <s v="0mm-60 mm"/>
    <n v="50"/>
    <n v="1"/>
    <s v="0-10"/>
    <n v="1"/>
    <n v="17"/>
    <n v="21"/>
    <s v="20-30"/>
    <s v="R1"/>
    <s v="W4"/>
    <n v="4000"/>
  </r>
  <r>
    <s v="GEOTEC-02"/>
    <n v="40"/>
    <x v="1"/>
    <n v="32"/>
    <n v="32.5"/>
    <n v="0.5"/>
    <n v="0.17"/>
    <x v="27"/>
    <n v="0"/>
    <s v="0%-25%"/>
    <n v="10"/>
    <n v="17"/>
    <s v="0mm-60 mm"/>
    <n v="58.823529411764703"/>
    <n v="8"/>
    <s v="0-10"/>
    <n v="1"/>
    <n v="24"/>
    <n v="28"/>
    <s v="20-30"/>
    <s v="R1"/>
    <s v="W3"/>
    <n v="3000"/>
  </r>
  <r>
    <s v="GEOTEC-02"/>
    <n v="40"/>
    <x v="1"/>
    <n v="32.5"/>
    <n v="33"/>
    <n v="0.5"/>
    <n v="0.18"/>
    <x v="62"/>
    <n v="0"/>
    <s v="0%-25%"/>
    <n v="10"/>
    <n v="18"/>
    <s v="0mm-60 mm"/>
    <n v="55.555555555555557"/>
    <n v="8"/>
    <s v="0-10"/>
    <n v="1"/>
    <n v="24"/>
    <n v="28"/>
    <s v="20-30"/>
    <s v="R1"/>
    <s v="W3"/>
    <n v="3000"/>
  </r>
  <r>
    <s v="GEOTEC-02"/>
    <n v="40"/>
    <x v="1"/>
    <n v="33"/>
    <n v="33.5"/>
    <n v="0.5"/>
    <n v="0.19"/>
    <x v="7"/>
    <n v="0"/>
    <s v="0%-25%"/>
    <n v="10"/>
    <n v="19"/>
    <s v="0mm-60 mm"/>
    <n v="52.631578947368425"/>
    <n v="8"/>
    <s v="0-10"/>
    <n v="1"/>
    <n v="24"/>
    <n v="28"/>
    <s v="20-30"/>
    <s v="R1"/>
    <s v="W3"/>
    <n v="3000"/>
  </r>
  <r>
    <s v="GEOTEC-02"/>
    <n v="40"/>
    <x v="1"/>
    <n v="33.5"/>
    <n v="34"/>
    <n v="0.5"/>
    <n v="0.18"/>
    <x v="62"/>
    <n v="0"/>
    <s v="0%-25%"/>
    <n v="11"/>
    <n v="16.363636363636363"/>
    <s v="0mm-60 mm"/>
    <n v="61.111111111111107"/>
    <n v="8"/>
    <s v="0-10"/>
    <n v="1"/>
    <n v="24"/>
    <n v="28"/>
    <s v="20-30"/>
    <s v="R1"/>
    <s v="W3"/>
    <n v="3000"/>
  </r>
  <r>
    <s v="GEOTEC-02"/>
    <n v="40"/>
    <x v="1"/>
    <n v="34"/>
    <n v="34.5"/>
    <n v="0.5"/>
    <n v="0.12"/>
    <x v="63"/>
    <n v="0"/>
    <s v="0%-25%"/>
    <n v="11"/>
    <n v="10.909090909090908"/>
    <s v="0mm-60 mm"/>
    <n v="91.666666666666671"/>
    <n v="8"/>
    <s v="0-10"/>
    <n v="1"/>
    <n v="24"/>
    <n v="27"/>
    <s v="20-30"/>
    <s v="R1"/>
    <s v="W3"/>
    <n v="3000"/>
  </r>
  <r>
    <s v="GEOTEC-02"/>
    <n v="40"/>
    <x v="1"/>
    <n v="34.5"/>
    <n v="35"/>
    <n v="0.5"/>
    <n v="0"/>
    <x v="61"/>
    <n v="0"/>
    <s v="0%-25%"/>
    <m/>
    <m/>
    <s v="0mm-60 mm"/>
    <n v="0"/>
    <n v="8"/>
    <s v="0-10"/>
    <n v="0"/>
    <n v="23"/>
    <n v="23"/>
    <s v="20-30"/>
    <s v="R0"/>
    <s v="W3"/>
    <n v="3000"/>
  </r>
  <r>
    <s v="GEOTEC-02"/>
    <n v="40"/>
    <x v="1"/>
    <n v="35"/>
    <n v="35.5"/>
    <n v="0.5"/>
    <n v="0.12"/>
    <x v="63"/>
    <n v="0"/>
    <s v="0%-25%"/>
    <n v="5"/>
    <n v="24"/>
    <s v="0mm-60 mm"/>
    <n v="41.666666666666664"/>
    <n v="8"/>
    <s v="0-10"/>
    <n v="1"/>
    <n v="24"/>
    <n v="28"/>
    <s v="20-30"/>
    <s v="R1"/>
    <s v="W3"/>
    <n v="3000"/>
  </r>
  <r>
    <s v="GEOTEC-02"/>
    <n v="40"/>
    <x v="1"/>
    <n v="35.5"/>
    <n v="36"/>
    <n v="0.5"/>
    <m/>
    <x v="61"/>
    <n v="0"/>
    <s v="0%-25%"/>
    <m/>
    <m/>
    <s v="0mm-60 mm"/>
    <n v="0"/>
    <n v="8"/>
    <s v="0-10"/>
    <n v="0"/>
    <n v="23"/>
    <n v="23"/>
    <s v="20-30"/>
    <s v="R0"/>
    <s v="W3"/>
    <n v="3000"/>
  </r>
  <r>
    <s v="GEOTEC-02"/>
    <n v="40"/>
    <x v="1"/>
    <n v="36"/>
    <n v="36.5"/>
    <n v="0.5"/>
    <n v="0.24"/>
    <x v="49"/>
    <n v="0"/>
    <s v="0%-25%"/>
    <n v="10"/>
    <n v="24"/>
    <s v="0mm-60 mm"/>
    <n v="41.666666666666664"/>
    <n v="8"/>
    <s v="0-10"/>
    <n v="1"/>
    <n v="24"/>
    <n v="28"/>
    <s v="20-30"/>
    <s v="R1"/>
    <s v="W3"/>
    <n v="3000"/>
  </r>
  <r>
    <s v="GEOTEC-02"/>
    <n v="40"/>
    <x v="1"/>
    <n v="36.5"/>
    <n v="37"/>
    <n v="0.5"/>
    <n v="0.11"/>
    <x v="25"/>
    <n v="0"/>
    <s v="0%-25%"/>
    <n v="10"/>
    <n v="11"/>
    <s v="0mm-60 mm"/>
    <n v="90.909090909090921"/>
    <n v="8"/>
    <s v="0-10"/>
    <n v="1"/>
    <n v="24"/>
    <n v="27"/>
    <s v="20-30"/>
    <s v="R1"/>
    <s v="W3"/>
    <n v="3000"/>
  </r>
  <r>
    <s v="GEOTEC-02"/>
    <n v="40"/>
    <x v="1"/>
    <n v="37"/>
    <n v="37.5"/>
    <n v="0.5"/>
    <n v="0.12"/>
    <x v="63"/>
    <n v="0"/>
    <s v="0%-25%"/>
    <n v="10"/>
    <n v="12"/>
    <s v="0mm-60 mm"/>
    <n v="83.333333333333329"/>
    <n v="8"/>
    <s v="0-10"/>
    <n v="1"/>
    <n v="24"/>
    <n v="28"/>
    <s v="20-30"/>
    <s v="R1"/>
    <s v="W3"/>
    <n v="3000"/>
  </r>
  <r>
    <s v="GEOTEC-02"/>
    <n v="40"/>
    <x v="1"/>
    <n v="37.5"/>
    <n v="38"/>
    <n v="0.5"/>
    <n v="0.26"/>
    <x v="48"/>
    <n v="0"/>
    <s v="0%-25%"/>
    <n v="3"/>
    <n v="86.666666666666671"/>
    <s v="60mm-200 mm"/>
    <n v="11.538461538461538"/>
    <n v="7"/>
    <s v="0-10"/>
    <n v="2"/>
    <n v="27"/>
    <n v="31"/>
    <s v="30-40"/>
    <s v="R2"/>
    <s v="W3"/>
    <n v="3000"/>
  </r>
  <r>
    <s v="GEOTEC-02"/>
    <n v="40"/>
    <x v="1"/>
    <n v="38"/>
    <n v="38.5"/>
    <n v="0.5"/>
    <n v="0.26"/>
    <x v="48"/>
    <n v="0"/>
    <s v="0%-25%"/>
    <n v="10"/>
    <n v="26"/>
    <s v="0mm-60 mm"/>
    <n v="38.46153846153846"/>
    <n v="2"/>
    <s v="0-10"/>
    <n v="0"/>
    <n v="17"/>
    <n v="22"/>
    <s v="20-30"/>
    <s v="R0"/>
    <s v="W4"/>
    <n v="4000"/>
  </r>
  <r>
    <s v="GEOTEC-02"/>
    <n v="40"/>
    <x v="1"/>
    <n v="38.5"/>
    <n v="39"/>
    <n v="0.5"/>
    <n v="0.16"/>
    <x v="60"/>
    <n v="0"/>
    <s v="0%-25%"/>
    <n v="15"/>
    <n v="10.666666666666666"/>
    <s v="0mm-60 mm"/>
    <n v="93.75"/>
    <n v="2"/>
    <s v="0-10"/>
    <n v="2"/>
    <n v="19"/>
    <n v="22"/>
    <s v="20-30"/>
    <s v="R2"/>
    <s v="W4"/>
    <n v="4000"/>
  </r>
  <r>
    <s v="GEOTEC-02"/>
    <n v="40"/>
    <x v="1"/>
    <n v="39"/>
    <n v="39.5"/>
    <n v="0.5"/>
    <n v="0.18"/>
    <x v="62"/>
    <n v="0"/>
    <s v="0%-25%"/>
    <n v="15"/>
    <n v="12"/>
    <s v="0mm-60 mm"/>
    <n v="83.333333333333329"/>
    <n v="2"/>
    <s v="0-10"/>
    <n v="2"/>
    <n v="19"/>
    <n v="23"/>
    <s v="20-30"/>
    <s v="R2"/>
    <s v="W4"/>
    <n v="4000"/>
  </r>
  <r>
    <s v="GEOTEC-02"/>
    <n v="40"/>
    <x v="1"/>
    <n v="39.5"/>
    <n v="40"/>
    <n v="0.5"/>
    <n v="0.32"/>
    <x v="17"/>
    <n v="0"/>
    <s v="0%-25%"/>
    <n v="7"/>
    <n v="45.714285714285715"/>
    <s v="0mm-60 mm"/>
    <n v="21.875"/>
    <n v="8"/>
    <s v="0-10"/>
    <n v="2"/>
    <n v="25"/>
    <n v="31"/>
    <s v="30-40"/>
    <s v="R2"/>
    <s v="W3"/>
    <n v="3000"/>
  </r>
  <r>
    <s v="GEOTEC-02"/>
    <n v="40"/>
    <x v="1"/>
    <n v="40"/>
    <n v="40.5"/>
    <n v="0.5"/>
    <n v="0.16"/>
    <x v="60"/>
    <n v="0"/>
    <s v="0%-25%"/>
    <n v="8"/>
    <n v="20"/>
    <s v="0mm-60 mm"/>
    <n v="50"/>
    <n v="8"/>
    <s v="0-10"/>
    <n v="2"/>
    <n v="25"/>
    <n v="29"/>
    <s v="20-30"/>
    <s v="R2"/>
    <s v="W3"/>
    <n v="3000"/>
  </r>
  <r>
    <s v="GEOTEC-02"/>
    <n v="40"/>
    <x v="1"/>
    <n v="40.5"/>
    <n v="41"/>
    <n v="0.5"/>
    <n v="0.16"/>
    <x v="60"/>
    <n v="0"/>
    <s v="0%-25%"/>
    <n v="5"/>
    <n v="32"/>
    <s v="0mm-60 mm"/>
    <n v="31.25"/>
    <n v="8"/>
    <s v="0-10"/>
    <n v="2"/>
    <n v="25"/>
    <n v="30"/>
    <s v="20-30"/>
    <s v="R2"/>
    <s v="W3"/>
    <n v="3000"/>
  </r>
  <r>
    <s v="GEOTEC-02"/>
    <n v="40"/>
    <x v="1"/>
    <n v="41"/>
    <n v="41.5"/>
    <n v="0.5"/>
    <n v="0.22"/>
    <x v="18"/>
    <n v="22"/>
    <s v="0%-25%"/>
    <n v="5"/>
    <n v="44"/>
    <s v="0mm-60 mm"/>
    <n v="22.72727272727273"/>
    <n v="8"/>
    <s v="0-10"/>
    <n v="2"/>
    <n v="30"/>
    <n v="36"/>
    <s v="30-40"/>
    <s v="R2"/>
    <s v="W3"/>
    <n v="3000"/>
  </r>
  <r>
    <s v="GEOTEC-02"/>
    <n v="40"/>
    <x v="1"/>
    <n v="41.5"/>
    <n v="42"/>
    <n v="0.5"/>
    <n v="0.12"/>
    <x v="63"/>
    <n v="0"/>
    <s v="0%-25%"/>
    <n v="10"/>
    <n v="12"/>
    <s v="0mm-60 mm"/>
    <n v="83.333333333333329"/>
    <n v="8"/>
    <s v="0-10"/>
    <n v="2"/>
    <n v="25"/>
    <n v="29"/>
    <s v="20-30"/>
    <s v="R2"/>
    <s v="W3"/>
    <n v="3000"/>
  </r>
  <r>
    <s v="GEOTEC-02"/>
    <n v="40"/>
    <x v="1"/>
    <n v="42"/>
    <n v="42.5"/>
    <n v="0.5"/>
    <n v="0.15"/>
    <x v="57"/>
    <n v="0"/>
    <s v="0%-25%"/>
    <n v="10"/>
    <n v="15"/>
    <s v="0mm-60 mm"/>
    <n v="66.666666666666671"/>
    <n v="8"/>
    <s v="0-10"/>
    <n v="2"/>
    <n v="25"/>
    <n v="29"/>
    <s v="20-30"/>
    <s v="R2"/>
    <s v="W3"/>
    <n v="3000"/>
  </r>
  <r>
    <s v="GEOTEC-02"/>
    <n v="40"/>
    <x v="1"/>
    <n v="42.5"/>
    <n v="43"/>
    <n v="0.5"/>
    <n v="0.13"/>
    <x v="24"/>
    <n v="0"/>
    <s v="0%-25%"/>
    <n v="7"/>
    <n v="18.571428571428573"/>
    <s v="0mm-60 mm"/>
    <n v="53.846153846153847"/>
    <n v="8"/>
    <s v="0-10"/>
    <n v="2"/>
    <n v="25"/>
    <n v="29"/>
    <s v="20-30"/>
    <s v="R2"/>
    <s v="W3"/>
    <n v="3000"/>
  </r>
  <r>
    <s v="GEOTEC-02"/>
    <n v="40"/>
    <x v="5"/>
    <n v="43"/>
    <n v="43.5"/>
    <n v="0.5"/>
    <n v="0.1"/>
    <x v="59"/>
    <n v="0"/>
    <s v="0%-25%"/>
    <n v="3"/>
    <n v="33.333333333333336"/>
    <s v="0mm-60 mm"/>
    <n v="30"/>
    <n v="8"/>
    <s v="0-10"/>
    <n v="0"/>
    <n v="23"/>
    <n v="28"/>
    <s v="20-30"/>
    <s v="R0"/>
    <s v="W3"/>
    <n v="3000"/>
  </r>
  <r>
    <s v="GEOTEC-02"/>
    <n v="40"/>
    <x v="5"/>
    <n v="43.5"/>
    <n v="44"/>
    <n v="0.5"/>
    <n v="0.15"/>
    <x v="57"/>
    <n v="0"/>
    <s v="0%-25%"/>
    <n v="7"/>
    <n v="21.428571428571427"/>
    <s v="0mm-60 mm"/>
    <n v="46.666666666666664"/>
    <n v="8"/>
    <s v="0-10"/>
    <n v="0"/>
    <n v="23"/>
    <n v="27"/>
    <s v="20-30"/>
    <s v="R0"/>
    <s v="W3"/>
    <n v="3000"/>
  </r>
  <r>
    <s v="GEOTEC-02"/>
    <n v="40"/>
    <x v="5"/>
    <n v="44"/>
    <n v="44.5"/>
    <n v="0.5"/>
    <n v="0.12"/>
    <x v="63"/>
    <n v="0"/>
    <s v="0%-25%"/>
    <n v="3"/>
    <n v="40"/>
    <s v="0mm-60 mm"/>
    <n v="25"/>
    <n v="8"/>
    <s v="0-10"/>
    <n v="0"/>
    <n v="23"/>
    <n v="28"/>
    <s v="20-30"/>
    <s v="R0"/>
    <s v="W3"/>
    <n v="3000"/>
  </r>
  <r>
    <s v="GEOTEC-02"/>
    <n v="40"/>
    <x v="5"/>
    <n v="44.5"/>
    <n v="45"/>
    <n v="0.5"/>
    <n v="0.15"/>
    <x v="57"/>
    <n v="0"/>
    <s v="0%-25%"/>
    <n v="5"/>
    <n v="30"/>
    <s v="0mm-60 mm"/>
    <n v="33.333333333333336"/>
    <n v="8"/>
    <s v="0-10"/>
    <n v="0"/>
    <n v="23"/>
    <n v="28"/>
    <s v="20-30"/>
    <s v="R0"/>
    <s v="W3"/>
    <n v="3000"/>
  </r>
  <r>
    <s v="GEOTEC-02"/>
    <n v="40"/>
    <x v="5"/>
    <n v="45"/>
    <n v="45.5"/>
    <n v="0.5"/>
    <n v="0.17"/>
    <x v="27"/>
    <n v="0"/>
    <s v="0%-25%"/>
    <n v="5"/>
    <n v="34"/>
    <s v="0mm-60 mm"/>
    <n v="29.411764705882351"/>
    <n v="8"/>
    <s v="0-10"/>
    <n v="1"/>
    <n v="24"/>
    <n v="29"/>
    <s v="20-30"/>
    <s v="R1"/>
    <s v="W3"/>
    <n v="3000"/>
  </r>
  <r>
    <s v="GEOTEC-02"/>
    <n v="40"/>
    <x v="5"/>
    <n v="45.5"/>
    <n v="46"/>
    <n v="0.5"/>
    <n v="0.14000000000000001"/>
    <x v="26"/>
    <n v="0"/>
    <s v="0%-25%"/>
    <n v="5"/>
    <n v="28"/>
    <s v="0mm-60 mm"/>
    <n v="35.714285714285715"/>
    <n v="8"/>
    <s v="0-10"/>
    <n v="1"/>
    <n v="24"/>
    <n v="29"/>
    <s v="20-30"/>
    <s v="R1"/>
    <s v="W3"/>
    <n v="3000"/>
  </r>
  <r>
    <s v="GEOTEC-02"/>
    <n v="40"/>
    <x v="5"/>
    <n v="46"/>
    <n v="46.5"/>
    <n v="0.5"/>
    <n v="0.11"/>
    <x v="25"/>
    <n v="0"/>
    <s v="0%-25%"/>
    <n v="5"/>
    <n v="22"/>
    <s v="0mm-60 mm"/>
    <n v="45.45454545454546"/>
    <n v="8"/>
    <s v="0-10"/>
    <n v="1"/>
    <n v="24"/>
    <n v="28"/>
    <s v="20-30"/>
    <s v="R1"/>
    <s v="W3"/>
    <n v="3000"/>
  </r>
  <r>
    <s v="GEOTEC-02"/>
    <n v="40"/>
    <x v="5"/>
    <n v="46.5"/>
    <n v="47"/>
    <n v="0.5"/>
    <n v="0.1"/>
    <x v="59"/>
    <n v="0"/>
    <s v="0%-25%"/>
    <n v="5"/>
    <n v="20"/>
    <s v="0mm-60 mm"/>
    <n v="50"/>
    <n v="8"/>
    <s v="0-10"/>
    <n v="1"/>
    <n v="24"/>
    <n v="28"/>
    <s v="20-30"/>
    <s v="R1"/>
    <s v="W3"/>
    <n v="3000"/>
  </r>
  <r>
    <s v="GEOTEC-02"/>
    <n v="40"/>
    <x v="5"/>
    <n v="47"/>
    <n v="47.5"/>
    <n v="0.5"/>
    <n v="0.11"/>
    <x v="25"/>
    <n v="0"/>
    <s v="0%-25%"/>
    <n v="5"/>
    <n v="22"/>
    <s v="0mm-60 mm"/>
    <n v="45.45454545454546"/>
    <n v="8"/>
    <s v="0-10"/>
    <n v="1"/>
    <n v="24"/>
    <n v="28"/>
    <s v="20-30"/>
    <s v="R1"/>
    <s v="W3"/>
    <n v="3000"/>
  </r>
  <r>
    <s v="GEOTEC-02"/>
    <n v="40"/>
    <x v="5"/>
    <n v="47.5"/>
    <n v="48"/>
    <n v="0.5"/>
    <n v="0.14000000000000001"/>
    <x v="26"/>
    <n v="20"/>
    <s v="0%-25%"/>
    <n v="3"/>
    <n v="46.666666666666664"/>
    <s v="0mm-60 mm"/>
    <n v="21.428571428571431"/>
    <n v="8"/>
    <s v="0-10"/>
    <n v="1"/>
    <n v="28"/>
    <n v="34"/>
    <s v="30-40"/>
    <s v="R1"/>
    <s v="W3"/>
    <n v="3000"/>
  </r>
  <r>
    <s v="GEOTEC-02"/>
    <n v="30"/>
    <x v="5"/>
    <n v="48"/>
    <n v="48.5"/>
    <n v="0.5"/>
    <n v="0.19"/>
    <x v="7"/>
    <n v="20"/>
    <s v="0%-25%"/>
    <n v="3"/>
    <n v="63.333333333333336"/>
    <s v="60mm-200 mm"/>
    <n v="15.789473684210526"/>
    <n v="8"/>
    <s v="0-10"/>
    <n v="1"/>
    <n v="28"/>
    <n v="34"/>
    <s v="30-40"/>
    <s v="R1"/>
    <s v="W3"/>
    <n v="3000"/>
  </r>
  <r>
    <s v="GEOTEC-02"/>
    <n v="10"/>
    <x v="5"/>
    <n v="48.5"/>
    <n v="49"/>
    <n v="0.5"/>
    <n v="0.12"/>
    <x v="63"/>
    <n v="0"/>
    <s v="0%-25%"/>
    <n v="5"/>
    <n v="24"/>
    <s v="0mm-60 mm"/>
    <n v="41.666666666666664"/>
    <n v="8"/>
    <s v="0-10"/>
    <n v="1"/>
    <n v="24"/>
    <n v="28"/>
    <s v="20-30"/>
    <s v="R1"/>
    <s v="W3"/>
    <n v="3000"/>
  </r>
  <r>
    <s v="GEOTEC-02"/>
    <n v="10"/>
    <x v="5"/>
    <n v="49"/>
    <n v="49.5"/>
    <n v="0.5"/>
    <n v="0.1"/>
    <x v="59"/>
    <n v="0"/>
    <s v="0%-25%"/>
    <n v="5"/>
    <n v="20"/>
    <s v="0mm-60 mm"/>
    <n v="50"/>
    <n v="3"/>
    <s v="0-10"/>
    <n v="1"/>
    <n v="19"/>
    <n v="23"/>
    <s v="20-30"/>
    <s v="R1"/>
    <s v="W4"/>
    <n v="4000"/>
  </r>
  <r>
    <s v="GEOTEC-02"/>
    <n v="30"/>
    <x v="5"/>
    <n v="49.5"/>
    <n v="50"/>
    <n v="0.5"/>
    <n v="0.16"/>
    <x v="60"/>
    <n v="0"/>
    <s v="0%-25%"/>
    <n v="5"/>
    <n v="32"/>
    <s v="0mm-60 mm"/>
    <n v="31.25"/>
    <n v="3"/>
    <s v="0-10"/>
    <n v="1"/>
    <n v="19"/>
    <n v="24"/>
    <s v="20-30"/>
    <s v="R1"/>
    <s v="W4"/>
    <n v="4000"/>
  </r>
  <r>
    <s v="GEOTEC-02"/>
    <n v="20"/>
    <x v="5"/>
    <n v="50"/>
    <n v="50.5"/>
    <n v="0.5"/>
    <n v="0.12"/>
    <x v="63"/>
    <n v="0"/>
    <s v="0%-25%"/>
    <n v="5"/>
    <n v="24"/>
    <s v="0mm-60 mm"/>
    <n v="41.666666666666664"/>
    <n v="3"/>
    <s v="0-10"/>
    <n v="1"/>
    <n v="19"/>
    <n v="23"/>
    <s v="20-30"/>
    <s v="R1"/>
    <s v="W4"/>
    <n v="4000"/>
  </r>
  <r>
    <s v="GEOTEC-02"/>
    <n v="20"/>
    <x v="5"/>
    <n v="50.5"/>
    <n v="51"/>
    <n v="0.5"/>
    <n v="0.31"/>
    <x v="23"/>
    <n v="0"/>
    <s v="0%-25%"/>
    <n v="6"/>
    <n v="51.666666666666664"/>
    <s v="0mm-60 mm"/>
    <n v="19.35483870967742"/>
    <n v="8"/>
    <s v="0-10"/>
    <n v="1"/>
    <n v="23"/>
    <n v="30"/>
    <s v="20-30"/>
    <s v="R1"/>
    <s v="W3"/>
    <n v="3000"/>
  </r>
  <r>
    <s v="GEOTEC-02"/>
    <n v="20"/>
    <x v="5"/>
    <n v="51"/>
    <n v="51.5"/>
    <n v="0.5"/>
    <n v="0.33"/>
    <x v="22"/>
    <n v="0"/>
    <s v="0%-25%"/>
    <n v="10"/>
    <n v="33"/>
    <s v="0mm-60 mm"/>
    <n v="30.303030303030301"/>
    <n v="5"/>
    <s v="0-10"/>
    <n v="1"/>
    <n v="21"/>
    <n v="26"/>
    <s v="20-30"/>
    <s v="R1"/>
    <s v="W4"/>
    <n v="4000"/>
  </r>
  <r>
    <s v="GEOTEC-02"/>
    <n v="20"/>
    <x v="5"/>
    <n v="51.5"/>
    <n v="52"/>
    <n v="0.5"/>
    <n v="0.47"/>
    <x v="14"/>
    <n v="50"/>
    <s v="25%-50%"/>
    <n v="5"/>
    <n v="94"/>
    <s v="60mm-200 mm"/>
    <n v="10.638297872340425"/>
    <n v="5"/>
    <s v="0-10"/>
    <n v="1"/>
    <n v="34"/>
    <n v="38"/>
    <s v="30-40"/>
    <s v="R1"/>
    <s v="W4"/>
    <n v="4000"/>
  </r>
  <r>
    <s v="GEOTEC-02"/>
    <n v="20"/>
    <x v="5"/>
    <n v="52"/>
    <n v="52.5"/>
    <n v="0.5"/>
    <n v="0.37"/>
    <x v="19"/>
    <n v="0"/>
    <s v="0%-25%"/>
    <n v="8"/>
    <n v="46.25"/>
    <s v="0mm-60 mm"/>
    <n v="21.621621621621621"/>
    <n v="8"/>
    <s v="0-10"/>
    <n v="1"/>
    <n v="24"/>
    <n v="30"/>
    <s v="20-30"/>
    <s v="R1"/>
    <s v="W3"/>
    <n v="3000"/>
  </r>
  <r>
    <s v="GEOTEC-02"/>
    <n v="20"/>
    <x v="5"/>
    <n v="52.5"/>
    <n v="53"/>
    <n v="0.5"/>
    <n v="0.22"/>
    <x v="18"/>
    <n v="0"/>
    <s v="0%-25%"/>
    <n v="5"/>
    <n v="44"/>
    <s v="0mm-60 mm"/>
    <n v="22.72727272727273"/>
    <n v="5"/>
    <s v="0-10"/>
    <n v="1"/>
    <n v="21"/>
    <n v="27"/>
    <s v="20-30"/>
    <s v="R1"/>
    <s v="W4"/>
    <n v="4000"/>
  </r>
  <r>
    <s v="GEOTEC-02"/>
    <n v="20"/>
    <x v="5"/>
    <n v="53"/>
    <n v="53.5"/>
    <n v="0.5"/>
    <n v="0.26"/>
    <x v="48"/>
    <n v="44"/>
    <s v="25%-50%"/>
    <n v="6"/>
    <n v="43.333333333333336"/>
    <s v="0mm-60 mm"/>
    <n v="23.076923076923077"/>
    <n v="5"/>
    <s v="0-10"/>
    <n v="1"/>
    <n v="30"/>
    <n v="35"/>
    <s v="30-40"/>
    <s v="R1"/>
    <s v="W4"/>
    <n v="4000"/>
  </r>
  <r>
    <s v="GEOTEC-02"/>
    <n v="20"/>
    <x v="5"/>
    <n v="53.5"/>
    <n v="54"/>
    <n v="0.5"/>
    <n v="0.27"/>
    <x v="16"/>
    <n v="0"/>
    <s v="0%-25%"/>
    <n v="4"/>
    <n v="67.5"/>
    <s v="60mm-200 mm"/>
    <n v="14.814814814814813"/>
    <n v="5"/>
    <s v="0-10"/>
    <n v="1"/>
    <n v="22"/>
    <n v="27"/>
    <s v="20-30"/>
    <s v="R1"/>
    <s v="W4"/>
    <n v="4000"/>
  </r>
  <r>
    <s v="GEOTEC-02"/>
    <n v="20"/>
    <x v="5"/>
    <n v="54"/>
    <n v="54.5"/>
    <n v="0.5"/>
    <n v="0.5"/>
    <x v="29"/>
    <n v="26"/>
    <s v="25%-50%"/>
    <n v="5"/>
    <n v="100"/>
    <s v="60mm-200 mm"/>
    <n v="10"/>
    <n v="5"/>
    <s v="0-10"/>
    <n v="1"/>
    <n v="30"/>
    <n v="34"/>
    <s v="30-40"/>
    <s v="R1"/>
    <s v="W4"/>
    <n v="4000"/>
  </r>
  <r>
    <s v="GEOTEC-02"/>
    <n v="20"/>
    <x v="5"/>
    <n v="54.5"/>
    <n v="55"/>
    <n v="0.5"/>
    <n v="0.5"/>
    <x v="29"/>
    <n v="26"/>
    <s v="25%-50%"/>
    <n v="7"/>
    <n v="71.428571428571431"/>
    <s v="60mm-200 mm"/>
    <n v="14"/>
    <n v="7"/>
    <s v="0-10"/>
    <n v="1"/>
    <n v="30"/>
    <n v="35"/>
    <s v="30-40"/>
    <s v="R1"/>
    <s v="W4"/>
    <n v="4000"/>
  </r>
  <r>
    <s v="GEOTEC-02"/>
    <n v="20"/>
    <x v="5"/>
    <n v="55"/>
    <n v="55.5"/>
    <n v="0.5"/>
    <n v="0.42"/>
    <x v="6"/>
    <n v="36"/>
    <s v="25%-50%"/>
    <n v="5"/>
    <n v="84"/>
    <s v="60mm-200 mm"/>
    <n v="11.904761904761903"/>
    <n v="7"/>
    <s v="0-10"/>
    <n v="1"/>
    <n v="33"/>
    <n v="38"/>
    <s v="30-40"/>
    <s v="R1"/>
    <s v="W4"/>
    <n v="4000"/>
  </r>
  <r>
    <s v="GEOTEC-02"/>
    <n v="20"/>
    <x v="5"/>
    <n v="55.5"/>
    <n v="56"/>
    <n v="0.5"/>
    <n v="0.25"/>
    <x v="47"/>
    <n v="0"/>
    <s v="0%-25%"/>
    <n v="7"/>
    <n v="35.714285714285715"/>
    <s v="0mm-60 mm"/>
    <n v="28"/>
    <n v="7"/>
    <s v="0-10"/>
    <n v="1"/>
    <n v="23"/>
    <n v="28"/>
    <s v="20-30"/>
    <s v="R1"/>
    <s v="W4"/>
    <n v="4000"/>
  </r>
  <r>
    <s v="GEOTEC-02"/>
    <n v="20"/>
    <x v="5"/>
    <n v="56"/>
    <n v="56.5"/>
    <n v="0.5"/>
    <n v="0.21"/>
    <x v="58"/>
    <n v="0"/>
    <s v="0%-25%"/>
    <n v="5"/>
    <n v="42"/>
    <s v="0mm-60 mm"/>
    <n v="23.809523809523807"/>
    <n v="7"/>
    <s v="0-10"/>
    <n v="1"/>
    <n v="23"/>
    <n v="28"/>
    <s v="20-30"/>
    <s v="R1"/>
    <s v="W4"/>
    <n v="4000"/>
  </r>
  <r>
    <s v="GEOTEC-02"/>
    <n v="20"/>
    <x v="5"/>
    <n v="56.5"/>
    <n v="57"/>
    <n v="0.5"/>
    <n v="0.18"/>
    <x v="62"/>
    <n v="0"/>
    <s v="0%-25%"/>
    <n v="5"/>
    <n v="36"/>
    <s v="0mm-60 mm"/>
    <n v="27.777777777777779"/>
    <n v="7"/>
    <s v="0-10"/>
    <n v="1"/>
    <n v="23"/>
    <n v="28"/>
    <s v="20-30"/>
    <s v="R1"/>
    <s v="W4"/>
    <n v="4000"/>
  </r>
  <r>
    <s v="GEOTEC-02"/>
    <n v="20"/>
    <x v="5"/>
    <n v="57"/>
    <n v="57.5"/>
    <n v="0.5"/>
    <n v="0.17"/>
    <x v="27"/>
    <n v="0"/>
    <s v="0%-25%"/>
    <n v="5"/>
    <n v="34"/>
    <s v="0mm-60 mm"/>
    <n v="29.411764705882351"/>
    <n v="7"/>
    <s v="0-10"/>
    <n v="1"/>
    <n v="23"/>
    <n v="28"/>
    <s v="20-30"/>
    <s v="R1"/>
    <s v="W4"/>
    <n v="4000"/>
  </r>
  <r>
    <s v="GEOTEC-02"/>
    <n v="20"/>
    <x v="5"/>
    <n v="57.5"/>
    <n v="58"/>
    <n v="0.5"/>
    <n v="0.24"/>
    <x v="49"/>
    <n v="0"/>
    <s v="0%-25%"/>
    <n v="6"/>
    <n v="40"/>
    <s v="0mm-60 mm"/>
    <n v="25"/>
    <n v="7"/>
    <s v="0-10"/>
    <n v="1"/>
    <n v="23"/>
    <n v="28"/>
    <s v="20-30"/>
    <s v="R1"/>
    <s v="W4"/>
    <n v="4000"/>
  </r>
  <r>
    <s v="GEOTEC-02"/>
    <n v="20"/>
    <x v="5"/>
    <n v="58"/>
    <n v="58.5"/>
    <n v="0.5"/>
    <n v="0.2"/>
    <x v="56"/>
    <n v="0"/>
    <s v="0%-25%"/>
    <n v="3"/>
    <n v="66.666666666666671"/>
    <s v="60mm-200 mm"/>
    <n v="15"/>
    <n v="7"/>
    <s v="0-10"/>
    <n v="1"/>
    <n v="24"/>
    <n v="29"/>
    <s v="20-30"/>
    <s v="R1"/>
    <s v="W4"/>
    <n v="4000"/>
  </r>
  <r>
    <s v="GEOTEC-02"/>
    <n v="20"/>
    <x v="5"/>
    <n v="58.5"/>
    <n v="59"/>
    <n v="0.5"/>
    <n v="0.2"/>
    <x v="56"/>
    <n v="0"/>
    <s v="0%-25%"/>
    <n v="4"/>
    <n v="50"/>
    <s v="0mm-60 mm"/>
    <n v="20"/>
    <n v="7"/>
    <s v="0-10"/>
    <n v="1"/>
    <n v="23"/>
    <n v="29"/>
    <s v="20-30"/>
    <s v="R1"/>
    <s v="W4"/>
    <n v="4000"/>
  </r>
  <r>
    <s v="GEOTEC-02"/>
    <n v="20"/>
    <x v="5"/>
    <n v="59"/>
    <n v="59.5"/>
    <n v="0.5"/>
    <n v="0.22"/>
    <x v="18"/>
    <n v="0"/>
    <s v="0%-25%"/>
    <n v="5"/>
    <n v="44"/>
    <s v="0mm-60 mm"/>
    <n v="22.72727272727273"/>
    <n v="7"/>
    <s v="0-10"/>
    <n v="1"/>
    <n v="23"/>
    <n v="29"/>
    <s v="20-30"/>
    <s v="R1"/>
    <s v="W4"/>
    <n v="4000"/>
  </r>
  <r>
    <s v="GEOTEC-02"/>
    <n v="20"/>
    <x v="5"/>
    <n v="59.5"/>
    <n v="60"/>
    <n v="0.5"/>
    <n v="0.26"/>
    <x v="48"/>
    <n v="0"/>
    <s v="0%-25%"/>
    <n v="7"/>
    <n v="37.142857142857146"/>
    <s v="0mm-60 mm"/>
    <n v="26.923076923076923"/>
    <n v="13"/>
    <s v="10-20"/>
    <n v="1"/>
    <n v="30"/>
    <n v="34"/>
    <s v="30-40"/>
    <s v="R1"/>
    <s v="W2"/>
    <n v="2000"/>
  </r>
  <r>
    <s v="GEOTEC-03"/>
    <n v="60"/>
    <x v="0"/>
    <n v="0"/>
    <n v="0.5"/>
    <n v="0.5"/>
    <n v="0.28999999999999998"/>
    <x v="3"/>
    <n v="0"/>
    <s v="0%-25%"/>
    <n v="10"/>
    <n v="29"/>
    <s v="0mm-60 mm"/>
    <n v="34.482758620689651"/>
    <n v="1"/>
    <s v="0-10"/>
    <n v="0"/>
    <n v="13"/>
    <n v="16"/>
    <s v="0-20"/>
    <s v="R0"/>
    <s v="W4"/>
    <n v="4000"/>
  </r>
  <r>
    <s v="GEOTEC-03"/>
    <n v="60"/>
    <x v="0"/>
    <n v="0.5"/>
    <n v="1"/>
    <n v="0.5"/>
    <n v="0.22"/>
    <x v="18"/>
    <n v="0"/>
    <s v="0%-25%"/>
    <n v="10"/>
    <n v="22"/>
    <s v="0mm-60 mm"/>
    <n v="45.45454545454546"/>
    <n v="1"/>
    <s v="0-10"/>
    <n v="0"/>
    <n v="13"/>
    <n v="15"/>
    <s v="0-20"/>
    <s v="R0"/>
    <s v="W4"/>
    <n v="4000"/>
  </r>
  <r>
    <s v="GEOTEC-03"/>
    <n v="60"/>
    <x v="0"/>
    <n v="1"/>
    <n v="1.5"/>
    <n v="0.5"/>
    <n v="0.26"/>
    <x v="48"/>
    <n v="0"/>
    <s v="0%-25%"/>
    <n v="10"/>
    <n v="26"/>
    <s v="0mm-60 mm"/>
    <n v="38.46153846153846"/>
    <n v="1"/>
    <s v="0-10"/>
    <n v="0"/>
    <n v="13"/>
    <n v="16"/>
    <s v="0-20"/>
    <s v="R0"/>
    <s v="W4"/>
    <n v="4000"/>
  </r>
  <r>
    <s v="GEOTEC-03"/>
    <n v="60"/>
    <x v="0"/>
    <n v="1.5"/>
    <n v="2"/>
    <n v="0.5"/>
    <n v="0.25"/>
    <x v="47"/>
    <n v="0"/>
    <s v="0%-25%"/>
    <n v="10"/>
    <n v="25"/>
    <s v="0mm-60 mm"/>
    <n v="40"/>
    <n v="1"/>
    <s v="0-10"/>
    <n v="0"/>
    <n v="13"/>
    <n v="16"/>
    <s v="0-20"/>
    <s v="R0"/>
    <s v="W4"/>
    <n v="4000"/>
  </r>
  <r>
    <s v="GEOTEC-03"/>
    <n v="60"/>
    <x v="0"/>
    <n v="2"/>
    <n v="2.5"/>
    <n v="0.5"/>
    <n v="0.36"/>
    <x v="8"/>
    <n v="0"/>
    <s v="0%-25%"/>
    <n v="10"/>
    <n v="36"/>
    <s v="0mm-60 mm"/>
    <n v="27.777777777777779"/>
    <n v="1"/>
    <s v="0-10"/>
    <n v="0"/>
    <n v="13"/>
    <n v="16"/>
    <s v="0-20"/>
    <s v="R0"/>
    <s v="W4"/>
    <n v="4000"/>
  </r>
  <r>
    <s v="GEOTEC-03"/>
    <n v="60"/>
    <x v="0"/>
    <n v="2.5"/>
    <n v="3"/>
    <n v="0.5"/>
    <n v="0.42"/>
    <x v="6"/>
    <n v="0"/>
    <s v="0%-25%"/>
    <n v="10"/>
    <n v="42"/>
    <s v="0mm-60 mm"/>
    <n v="23.809523809523807"/>
    <n v="1"/>
    <s v="0-10"/>
    <n v="0"/>
    <n v="13"/>
    <n v="16"/>
    <s v="0-20"/>
    <s v="R0"/>
    <s v="W4"/>
    <n v="4000"/>
  </r>
  <r>
    <s v="GEOTEC-03"/>
    <n v="60"/>
    <x v="0"/>
    <n v="3"/>
    <n v="3.5"/>
    <n v="0.5"/>
    <n v="0.17"/>
    <x v="27"/>
    <n v="0"/>
    <s v="0%-25%"/>
    <n v="10"/>
    <n v="17"/>
    <s v="0mm-60 mm"/>
    <n v="58.823529411764703"/>
    <n v="1"/>
    <s v="0-10"/>
    <n v="0"/>
    <n v="13"/>
    <n v="15"/>
    <s v="0-20"/>
    <s v="R0"/>
    <s v="W4"/>
    <n v="4000"/>
  </r>
  <r>
    <s v="GEOTEC-03"/>
    <n v="60"/>
    <x v="0"/>
    <n v="3.5"/>
    <n v="4"/>
    <n v="0.5"/>
    <n v="0.27"/>
    <x v="16"/>
    <n v="0"/>
    <s v="0%-25%"/>
    <n v="10"/>
    <n v="27"/>
    <s v="0mm-60 mm"/>
    <n v="37.037037037037038"/>
    <n v="1"/>
    <s v="0-10"/>
    <n v="0"/>
    <n v="13"/>
    <n v="16"/>
    <s v="0-20"/>
    <s v="R0"/>
    <s v="W4"/>
    <n v="4000"/>
  </r>
  <r>
    <s v="GEOTEC-03"/>
    <n v="60"/>
    <x v="1"/>
    <n v="4"/>
    <n v="4.5"/>
    <n v="0.5"/>
    <n v="0.26"/>
    <x v="48"/>
    <n v="22"/>
    <s v="0%-25%"/>
    <n v="5"/>
    <n v="52"/>
    <s v="0mm-60 mm"/>
    <n v="19.23076923076923"/>
    <n v="6"/>
    <s v="0-10"/>
    <n v="1"/>
    <n v="23"/>
    <n v="28"/>
    <s v="20-30"/>
    <s v="R1"/>
    <s v="W3"/>
    <n v="3000"/>
  </r>
  <r>
    <s v="GEOTEC-03"/>
    <n v="40"/>
    <x v="1"/>
    <n v="4.5"/>
    <n v="5"/>
    <n v="0.5"/>
    <n v="0.35"/>
    <x v="10"/>
    <n v="28.000000000000004"/>
    <s v="25%-50%"/>
    <n v="7"/>
    <n v="50"/>
    <s v="0mm-60 mm"/>
    <n v="20"/>
    <n v="5"/>
    <s v="0-10"/>
    <n v="1"/>
    <n v="24"/>
    <n v="28"/>
    <s v="20-30"/>
    <s v="R1"/>
    <s v="W4"/>
    <n v="4000"/>
  </r>
  <r>
    <s v="GEOTEC-03"/>
    <n v="40"/>
    <x v="1"/>
    <n v="5"/>
    <n v="5.5"/>
    <n v="0.5"/>
    <n v="0.33"/>
    <x v="22"/>
    <n v="30"/>
    <s v="25%-50%"/>
    <n v="3"/>
    <n v="110"/>
    <s v="60mm-200 mm"/>
    <n v="9.0909090909090917"/>
    <n v="6"/>
    <s v="0-10"/>
    <n v="1"/>
    <n v="29"/>
    <n v="30"/>
    <s v="20-30"/>
    <s v="R1"/>
    <s v="W3"/>
    <n v="3000"/>
  </r>
  <r>
    <s v="GEOTEC-03"/>
    <n v="40"/>
    <x v="1"/>
    <n v="5.5"/>
    <n v="6"/>
    <n v="0.5"/>
    <n v="0.33"/>
    <x v="22"/>
    <n v="0"/>
    <s v="0%-25%"/>
    <n v="7"/>
    <n v="47.142857142857146"/>
    <s v="0mm-60 mm"/>
    <n v="21.212121212121211"/>
    <n v="6"/>
    <s v="0-10"/>
    <n v="1"/>
    <n v="19"/>
    <n v="23"/>
    <s v="20-30"/>
    <s v="R1"/>
    <s v="W3"/>
    <n v="3000"/>
  </r>
  <r>
    <s v="GEOTEC-03"/>
    <n v="40"/>
    <x v="1"/>
    <n v="6"/>
    <n v="6.5"/>
    <n v="0.5"/>
    <n v="0.28999999999999998"/>
    <x v="3"/>
    <n v="0"/>
    <s v="0%-25%"/>
    <n v="7"/>
    <n v="41.428571428571431"/>
    <s v="0mm-60 mm"/>
    <n v="24.137931034482758"/>
    <n v="6"/>
    <s v="0-10"/>
    <n v="1"/>
    <n v="19"/>
    <n v="22"/>
    <s v="20-30"/>
    <s v="R1"/>
    <s v="W3"/>
    <n v="3000"/>
  </r>
  <r>
    <s v="GEOTEC-03"/>
    <n v="40"/>
    <x v="1"/>
    <n v="6.5"/>
    <n v="7"/>
    <n v="0.5"/>
    <n v="0.25"/>
    <x v="47"/>
    <n v="20"/>
    <s v="0%-25%"/>
    <n v="5"/>
    <n v="50"/>
    <s v="0mm-60 mm"/>
    <n v="20"/>
    <n v="5"/>
    <s v="0-10"/>
    <n v="1"/>
    <n v="22"/>
    <n v="26"/>
    <s v="20-30"/>
    <s v="R1"/>
    <s v="W4"/>
    <n v="4000"/>
  </r>
  <r>
    <s v="GEOTEC-03"/>
    <n v="50"/>
    <x v="1"/>
    <n v="7"/>
    <n v="7.5"/>
    <n v="0.5"/>
    <n v="0.41"/>
    <x v="15"/>
    <n v="26"/>
    <s v="25%-50%"/>
    <n v="8"/>
    <n v="51.25"/>
    <s v="0mm-60 mm"/>
    <n v="19.512195121951219"/>
    <n v="6"/>
    <s v="0-10"/>
    <n v="1"/>
    <n v="24"/>
    <n v="29"/>
    <s v="20-30"/>
    <s v="R1"/>
    <s v="W3"/>
    <n v="3000"/>
  </r>
  <r>
    <s v="GEOTEC-03"/>
    <n v="50"/>
    <x v="1"/>
    <n v="7.5"/>
    <n v="8"/>
    <n v="0.5"/>
    <n v="0.43"/>
    <x v="1"/>
    <n v="30"/>
    <s v="25%-50%"/>
    <n v="5"/>
    <n v="86"/>
    <s v="60mm-200 mm"/>
    <n v="11.627906976744187"/>
    <n v="6"/>
    <s v="0-10"/>
    <n v="1"/>
    <n v="27"/>
    <n v="30"/>
    <s v="20-30"/>
    <s v="R1"/>
    <s v="W3"/>
    <n v="3000"/>
  </r>
  <r>
    <s v="GEOTEC-03"/>
    <n v="50"/>
    <x v="1"/>
    <n v="8"/>
    <n v="8.5"/>
    <n v="0.5"/>
    <n v="0.37"/>
    <x v="19"/>
    <n v="32"/>
    <s v="25%-50%"/>
    <n v="5"/>
    <n v="74"/>
    <s v="60mm-200 mm"/>
    <n v="13.513513513513514"/>
    <n v="5"/>
    <s v="0-10"/>
    <n v="1"/>
    <n v="26"/>
    <n v="30"/>
    <s v="20-30"/>
    <s v="R1"/>
    <s v="W4"/>
    <n v="4000"/>
  </r>
  <r>
    <s v="GEOTEC-03"/>
    <n v="50"/>
    <x v="1"/>
    <n v="8.5"/>
    <n v="9"/>
    <n v="0.5"/>
    <n v="0.43"/>
    <x v="1"/>
    <n v="56.000000000000007"/>
    <s v="50%-75%"/>
    <n v="4"/>
    <n v="107.5"/>
    <s v="60mm-200 mm"/>
    <n v="9.3023255813953494"/>
    <n v="6"/>
    <s v="0-10"/>
    <n v="1"/>
    <n v="35"/>
    <n v="36"/>
    <s v="30-40"/>
    <s v="R1"/>
    <s v="W3"/>
    <n v="3000"/>
  </r>
  <r>
    <s v="GEOTEC-03"/>
    <n v="50"/>
    <x v="1"/>
    <n v="9"/>
    <n v="9.5"/>
    <n v="0.5"/>
    <n v="0.3"/>
    <x v="2"/>
    <n v="0"/>
    <s v="0%-25%"/>
    <n v="5"/>
    <n v="60"/>
    <s v="0mm-60 mm"/>
    <n v="16.666666666666668"/>
    <n v="6"/>
    <s v="0-10"/>
    <n v="0"/>
    <n v="18"/>
    <n v="22"/>
    <s v="20-30"/>
    <s v="R0"/>
    <s v="W3"/>
    <n v="3000"/>
  </r>
  <r>
    <s v="GEOTEC-03"/>
    <n v="50"/>
    <x v="1"/>
    <n v="9.5"/>
    <n v="10"/>
    <n v="0.5"/>
    <n v="0.34"/>
    <x v="20"/>
    <n v="0"/>
    <s v="0%-25%"/>
    <n v="10"/>
    <n v="34"/>
    <s v="0mm-60 mm"/>
    <n v="29.411764705882351"/>
    <n v="5"/>
    <s v="0-10"/>
    <n v="0"/>
    <n v="17"/>
    <n v="20"/>
    <s v="0-20"/>
    <s v="R0"/>
    <s v="W4"/>
    <n v="4000"/>
  </r>
  <r>
    <s v="GEOTEC-03"/>
    <n v="50"/>
    <x v="1"/>
    <n v="10"/>
    <n v="10.5"/>
    <n v="0.5"/>
    <n v="0.48"/>
    <x v="34"/>
    <n v="0"/>
    <s v="0%-25%"/>
    <n v="15"/>
    <n v="32"/>
    <s v="0mm-60 mm"/>
    <n v="31.25"/>
    <n v="5"/>
    <s v="0-10"/>
    <n v="0"/>
    <n v="17"/>
    <n v="20"/>
    <s v="0-20"/>
    <s v="R0"/>
    <s v="W4"/>
    <n v="4000"/>
  </r>
  <r>
    <s v="GEOTEC-03"/>
    <n v="50"/>
    <x v="1"/>
    <n v="10.5"/>
    <n v="11"/>
    <n v="0.5"/>
    <n v="0.35"/>
    <x v="10"/>
    <n v="20"/>
    <s v="0%-25%"/>
    <n v="5"/>
    <n v="70"/>
    <s v="60mm-200 mm"/>
    <n v="14.285714285714285"/>
    <n v="5"/>
    <s v="0-10"/>
    <n v="0"/>
    <n v="22"/>
    <n v="25"/>
    <s v="20-30"/>
    <s v="R0"/>
    <s v="W4"/>
    <n v="4000"/>
  </r>
  <r>
    <s v="GEOTEC-03"/>
    <n v="50"/>
    <x v="1"/>
    <n v="11"/>
    <n v="11.5"/>
    <n v="0.5"/>
    <n v="0.41"/>
    <x v="15"/>
    <n v="0"/>
    <s v="0%-25%"/>
    <n v="10"/>
    <n v="41"/>
    <s v="0mm-60 mm"/>
    <n v="24.390243902439025"/>
    <n v="5"/>
    <s v="0-10"/>
    <n v="0"/>
    <n v="17"/>
    <n v="20"/>
    <s v="0-20"/>
    <s v="R0"/>
    <s v="W4"/>
    <n v="4000"/>
  </r>
  <r>
    <s v="GEOTEC-03"/>
    <n v="50"/>
    <x v="1"/>
    <n v="11.5"/>
    <n v="12"/>
    <n v="0.5"/>
    <n v="0.45"/>
    <x v="13"/>
    <n v="0"/>
    <s v="0%-25%"/>
    <n v="10"/>
    <n v="45"/>
    <s v="0mm-60 mm"/>
    <n v="22.222222222222221"/>
    <n v="3"/>
    <s v="0-10"/>
    <n v="0"/>
    <n v="15"/>
    <n v="19"/>
    <s v="0-20"/>
    <s v="R0"/>
    <s v="W4"/>
    <n v="4000"/>
  </r>
  <r>
    <s v="GEOTEC-03"/>
    <n v="50"/>
    <x v="1"/>
    <n v="12"/>
    <n v="12.5"/>
    <n v="0.5"/>
    <n v="0.49"/>
    <x v="0"/>
    <n v="0"/>
    <s v="0%-25%"/>
    <n v="7"/>
    <n v="70"/>
    <s v="60mm-200 mm"/>
    <n v="14.285714285714285"/>
    <n v="3"/>
    <s v="0-10"/>
    <n v="1"/>
    <n v="17"/>
    <n v="20"/>
    <s v="0-20"/>
    <s v="R1"/>
    <s v="W4"/>
    <n v="4000"/>
  </r>
  <r>
    <s v="GEOTEC-03"/>
    <n v="40"/>
    <x v="1"/>
    <n v="12.5"/>
    <n v="13"/>
    <n v="0.5"/>
    <n v="0.47"/>
    <x v="14"/>
    <n v="0"/>
    <s v="0%-25%"/>
    <n v="8"/>
    <n v="58.75"/>
    <s v="0mm-60 mm"/>
    <n v="17.021276595744681"/>
    <n v="2"/>
    <s v="0-10"/>
    <n v="1"/>
    <n v="15"/>
    <n v="19"/>
    <s v="0-20"/>
    <s v="R1"/>
    <s v="W3"/>
    <n v="3000"/>
  </r>
  <r>
    <s v="GEOTEC-03"/>
    <n v="40"/>
    <x v="3"/>
    <n v="13"/>
    <n v="13.5"/>
    <n v="0.5"/>
    <n v="0.49"/>
    <x v="0"/>
    <n v="28.000000000000004"/>
    <s v="25%-50%"/>
    <n v="4"/>
    <n v="122.5"/>
    <s v="60mm-200 mm"/>
    <n v="8.1632653061224492"/>
    <n v="6"/>
    <s v="0-10"/>
    <n v="1"/>
    <n v="32"/>
    <n v="31"/>
    <s v="30-40"/>
    <s v="R1"/>
    <s v="W3"/>
    <n v="3000"/>
  </r>
  <r>
    <s v="GEOTEC-03"/>
    <n v="40"/>
    <x v="3"/>
    <n v="13.5"/>
    <n v="14"/>
    <n v="0.5"/>
    <n v="0.45"/>
    <x v="13"/>
    <n v="28.000000000000004"/>
    <s v="25%-50%"/>
    <n v="7"/>
    <n v="64.285714285714292"/>
    <s v="60mm-200 mm"/>
    <n v="15.555555555555554"/>
    <n v="7"/>
    <s v="0-10"/>
    <n v="0"/>
    <n v="29"/>
    <n v="29"/>
    <s v="20-30"/>
    <s v="R0"/>
    <s v="W3"/>
    <n v="3000"/>
  </r>
  <r>
    <s v="GEOTEC-03"/>
    <n v="40"/>
    <x v="3"/>
    <n v="14"/>
    <n v="14.5"/>
    <n v="0.5"/>
    <n v="0.48"/>
    <x v="34"/>
    <n v="0"/>
    <s v="0%-25%"/>
    <n v="4"/>
    <n v="120"/>
    <s v="60mm-200 mm"/>
    <n v="8.3333333333333339"/>
    <n v="7"/>
    <s v="0-10"/>
    <n v="0"/>
    <n v="26"/>
    <n v="25"/>
    <s v="20-30"/>
    <s v="R0"/>
    <s v="W3"/>
    <n v="3000"/>
  </r>
  <r>
    <s v="GEOTEC-03"/>
    <n v="40"/>
    <x v="5"/>
    <n v="14.5"/>
    <n v="15"/>
    <n v="0.5"/>
    <n v="0.4"/>
    <x v="4"/>
    <n v="26"/>
    <s v="25%-50%"/>
    <n v="6"/>
    <n v="66.666666666666671"/>
    <s v="60mm-200 mm"/>
    <n v="15"/>
    <n v="6"/>
    <s v="0-10"/>
    <n v="0"/>
    <n v="28"/>
    <n v="33"/>
    <s v="30-40"/>
    <s v="R0"/>
    <s v="W3"/>
    <n v="3000"/>
  </r>
  <r>
    <s v="GEOTEC-03"/>
    <n v="40"/>
    <x v="5"/>
    <n v="15"/>
    <n v="15.5"/>
    <n v="0.5"/>
    <n v="0.5"/>
    <x v="29"/>
    <n v="20"/>
    <s v="0%-25%"/>
    <n v="6"/>
    <n v="83.333333333333329"/>
    <s v="60mm-200 mm"/>
    <n v="12"/>
    <n v="6"/>
    <s v="0-10"/>
    <n v="0"/>
    <n v="27"/>
    <n v="32"/>
    <s v="30-40"/>
    <s v="R0"/>
    <s v="W3"/>
    <n v="3000"/>
  </r>
  <r>
    <s v="GEOTEC-03"/>
    <n v="40"/>
    <x v="5"/>
    <n v="15.5"/>
    <n v="16"/>
    <n v="0.5"/>
    <n v="0.37"/>
    <x v="19"/>
    <n v="0"/>
    <s v="0%-25%"/>
    <n v="8"/>
    <n v="46.25"/>
    <s v="0mm-60 mm"/>
    <n v="21.621621621621621"/>
    <n v="8"/>
    <s v="0-10"/>
    <n v="0"/>
    <n v="23"/>
    <n v="29"/>
    <s v="20-30"/>
    <s v="R0"/>
    <s v="W3"/>
    <n v="3000"/>
  </r>
  <r>
    <s v="GEOTEC-03"/>
    <n v="40"/>
    <x v="5"/>
    <n v="16"/>
    <n v="16.5"/>
    <n v="0.5"/>
    <n v="0.38"/>
    <x v="5"/>
    <n v="0"/>
    <s v="0%-25%"/>
    <n v="7"/>
    <n v="54.285714285714285"/>
    <s v="0mm-60 mm"/>
    <n v="18.421052631578949"/>
    <n v="8"/>
    <s v="0-10"/>
    <n v="0"/>
    <n v="22"/>
    <n v="29"/>
    <s v="20-30"/>
    <s v="R0"/>
    <s v="W3"/>
    <n v="3000"/>
  </r>
  <r>
    <s v="GEOTEC-03"/>
    <n v="40"/>
    <x v="5"/>
    <n v="16.5"/>
    <n v="17"/>
    <n v="0.5"/>
    <n v="0.46"/>
    <x v="12"/>
    <n v="48"/>
    <s v="25%-50%"/>
    <n v="4"/>
    <n v="115"/>
    <s v="60mm-200 mm"/>
    <n v="8.695652173913043"/>
    <n v="6"/>
    <s v="0-10"/>
    <n v="0"/>
    <n v="35"/>
    <n v="39"/>
    <s v="30-40"/>
    <s v="R0"/>
    <s v="W3"/>
    <n v="3000"/>
  </r>
  <r>
    <s v="GEOTEC-03"/>
    <n v="40"/>
    <x v="5"/>
    <n v="17"/>
    <n v="17.5"/>
    <n v="0.5"/>
    <n v="0.37"/>
    <x v="19"/>
    <n v="0"/>
    <s v="0%-25%"/>
    <n v="6"/>
    <n v="61.666666666666664"/>
    <s v="60mm-200 mm"/>
    <n v="16.216216216216218"/>
    <n v="6"/>
    <s v="0-10"/>
    <n v="0"/>
    <n v="21"/>
    <n v="27"/>
    <s v="20-30"/>
    <s v="R0"/>
    <s v="W3"/>
    <n v="3000"/>
  </r>
  <r>
    <s v="GEOTEC-03"/>
    <n v="40"/>
    <x v="5"/>
    <n v="17.5"/>
    <n v="18"/>
    <n v="0.5"/>
    <n v="0.46"/>
    <x v="12"/>
    <n v="44"/>
    <s v="25%-50%"/>
    <n v="3"/>
    <n v="153.33333333333334"/>
    <s v="60mm-200 mm"/>
    <n v="6.5217391304347823"/>
    <n v="6"/>
    <s v="0-10"/>
    <n v="0"/>
    <n v="36"/>
    <n v="38"/>
    <s v="30-40"/>
    <s v="R0"/>
    <s v="W3"/>
    <n v="3000"/>
  </r>
  <r>
    <s v="GEOTEC-03"/>
    <n v="30"/>
    <x v="5"/>
    <n v="18"/>
    <n v="18.5"/>
    <n v="0.5"/>
    <n v="0.4"/>
    <x v="4"/>
    <n v="0"/>
    <s v="0%-25%"/>
    <n v="9"/>
    <n v="44.444444444444443"/>
    <s v="0mm-60 mm"/>
    <n v="22.5"/>
    <n v="5"/>
    <s v="0-10"/>
    <n v="0"/>
    <n v="20"/>
    <n v="26"/>
    <s v="20-30"/>
    <s v="R0"/>
    <s v="W3"/>
    <n v="3000"/>
  </r>
  <r>
    <s v="GEOTEC-03"/>
    <n v="30"/>
    <x v="5"/>
    <n v="18.5"/>
    <n v="19"/>
    <n v="0.5"/>
    <n v="0.48"/>
    <x v="34"/>
    <n v="30"/>
    <s v="25%-50%"/>
    <n v="8"/>
    <n v="60"/>
    <s v="0mm-60 mm"/>
    <n v="16.666666666666668"/>
    <n v="8"/>
    <s v="0-10"/>
    <n v="0"/>
    <n v="29"/>
    <n v="35"/>
    <s v="30-40"/>
    <s v="R0"/>
    <s v="W3"/>
    <n v="3000"/>
  </r>
  <r>
    <s v="GEOTEC-03"/>
    <n v="30"/>
    <x v="5"/>
    <n v="19"/>
    <n v="19.5"/>
    <n v="0.5"/>
    <n v="0.5"/>
    <x v="29"/>
    <n v="26"/>
    <s v="25%-50%"/>
    <n v="6"/>
    <n v="83.333333333333329"/>
    <s v="60mm-200 mm"/>
    <n v="12"/>
    <n v="6"/>
    <s v="0-10"/>
    <n v="0"/>
    <n v="29"/>
    <n v="34"/>
    <s v="30-40"/>
    <s v="R0"/>
    <s v="W3"/>
    <n v="3000"/>
  </r>
  <r>
    <s v="GEOTEC-03"/>
    <n v="30"/>
    <x v="5"/>
    <n v="19.5"/>
    <n v="20"/>
    <n v="0.5"/>
    <n v="0.42000000000000004"/>
    <x v="64"/>
    <n v="0"/>
    <s v="0%-25%"/>
    <n v="10"/>
    <n v="42.000000000000007"/>
    <s v="0mm-60 mm"/>
    <n v="23.809523809523803"/>
    <n v="5"/>
    <s v="0-10"/>
    <n v="0"/>
    <n v="20"/>
    <n v="25"/>
    <s v="20-30"/>
    <s v="R0"/>
    <s v="W4"/>
    <n v="4000"/>
  </r>
  <r>
    <s v="GEOTEC-03"/>
    <n v="30"/>
    <x v="5"/>
    <n v="20"/>
    <n v="20.5"/>
    <n v="0.5"/>
    <n v="0.5"/>
    <x v="29"/>
    <n v="0"/>
    <s v="0%-25%"/>
    <n v="6"/>
    <n v="83.333333333333329"/>
    <s v="60mm-200 mm"/>
    <n v="12"/>
    <n v="6"/>
    <s v="0-10"/>
    <n v="0"/>
    <n v="23"/>
    <n v="28"/>
    <s v="20-30"/>
    <s v="R0"/>
    <s v="W3"/>
    <n v="3000"/>
  </r>
  <r>
    <s v="GEOTEC-03"/>
    <n v="30"/>
    <x v="5"/>
    <n v="20.5"/>
    <n v="21"/>
    <n v="0.5"/>
    <n v="0.44"/>
    <x v="28"/>
    <n v="28.000000000000004"/>
    <s v="25%-50%"/>
    <n v="3"/>
    <n v="146.66666666666666"/>
    <s v="60mm-200 mm"/>
    <n v="6.8181818181818183"/>
    <n v="6"/>
    <s v="0-10"/>
    <n v="0"/>
    <n v="32"/>
    <n v="35"/>
    <s v="30-40"/>
    <s v="R0"/>
    <s v="W3"/>
    <n v="3000"/>
  </r>
  <r>
    <s v="GEOTEC-03"/>
    <n v="30"/>
    <x v="5"/>
    <n v="21"/>
    <n v="21.5"/>
    <n v="0.5"/>
    <n v="0.48"/>
    <x v="34"/>
    <n v="50"/>
    <s v="25%-50%"/>
    <n v="3"/>
    <n v="160"/>
    <s v="60mm-200 mm"/>
    <n v="6.25"/>
    <n v="5"/>
    <s v="0-10"/>
    <n v="0"/>
    <n v="36"/>
    <n v="38"/>
    <s v="30-40"/>
    <s v="R0"/>
    <s v="W4"/>
    <n v="4000"/>
  </r>
  <r>
    <s v="GEOTEC-03"/>
    <n v="30"/>
    <x v="5"/>
    <n v="21.5"/>
    <n v="22"/>
    <n v="0.5"/>
    <n v="0.5"/>
    <x v="29"/>
    <n v="0"/>
    <s v="0%-25%"/>
    <n v="10"/>
    <n v="50"/>
    <s v="0mm-60 mm"/>
    <n v="20"/>
    <n v="5"/>
    <s v="0-10"/>
    <n v="0"/>
    <n v="20"/>
    <n v="26"/>
    <s v="20-30"/>
    <s v="R0"/>
    <s v="W4"/>
    <n v="4000"/>
  </r>
  <r>
    <s v="GEOTEC-03"/>
    <n v="30"/>
    <x v="5"/>
    <n v="22"/>
    <n v="22.5"/>
    <n v="0.5"/>
    <n v="0.5"/>
    <x v="29"/>
    <n v="88"/>
    <s v="75%-90%"/>
    <n v="3"/>
    <n v="166.66666666666666"/>
    <s v="60mm-200 mm"/>
    <n v="6"/>
    <n v="5"/>
    <s v="0-10"/>
    <n v="0"/>
    <n v="44"/>
    <n v="47"/>
    <s v="40-50"/>
    <s v="R0"/>
    <s v="W4"/>
    <n v="4000"/>
  </r>
  <r>
    <s v="GEOTEC-03"/>
    <n v="30"/>
    <x v="5"/>
    <n v="22.5"/>
    <n v="23"/>
    <n v="0.5"/>
    <n v="0.5"/>
    <x v="29"/>
    <n v="54"/>
    <s v="50%-75%"/>
    <n v="4"/>
    <n v="125"/>
    <s v="60mm-200 mm"/>
    <n v="8"/>
    <n v="8"/>
    <s v="0-10"/>
    <n v="4"/>
    <n v="44"/>
    <n v="46"/>
    <s v="40-50"/>
    <s v="R3"/>
    <s v="W4"/>
    <n v="4000"/>
  </r>
  <r>
    <s v="GEOTEC-03"/>
    <n v="30"/>
    <x v="5"/>
    <n v="23"/>
    <n v="23.5"/>
    <n v="0.5"/>
    <n v="0.5"/>
    <x v="29"/>
    <n v="92"/>
    <s v="90%-100%"/>
    <n v="2"/>
    <n v="250"/>
    <s v="200mm-600 mm"/>
    <n v="4"/>
    <n v="11"/>
    <s v="10-20"/>
    <n v="4"/>
    <n v="59"/>
    <n v="59"/>
    <s v="50-60"/>
    <s v="R3"/>
    <s v="W3"/>
    <n v="3000"/>
  </r>
  <r>
    <s v="GEOTEC-03"/>
    <n v="30"/>
    <x v="5"/>
    <n v="23.5"/>
    <n v="24"/>
    <n v="0.5"/>
    <n v="0.5"/>
    <x v="29"/>
    <n v="57.999999999999993"/>
    <s v="50%-75%"/>
    <n v="4"/>
    <n v="125"/>
    <s v="60mm-200 mm"/>
    <n v="8"/>
    <n v="11"/>
    <s v="10-20"/>
    <n v="4"/>
    <n v="48"/>
    <n v="50"/>
    <s v="40-50"/>
    <s v="R3"/>
    <s v="W3"/>
    <n v="3000"/>
  </r>
  <r>
    <s v="GEOTEC-03"/>
    <n v="30"/>
    <x v="5"/>
    <n v="24"/>
    <n v="24.5"/>
    <n v="0.5"/>
    <n v="0.41"/>
    <x v="15"/>
    <n v="56.000000000000007"/>
    <s v="50%-75%"/>
    <n v="4"/>
    <n v="102.5"/>
    <s v="60mm-200 mm"/>
    <n v="9.7560975609756095"/>
    <n v="11"/>
    <s v="10-20"/>
    <n v="4"/>
    <n v="46"/>
    <n v="49"/>
    <s v="40-50"/>
    <s v="R3"/>
    <s v="W3"/>
    <n v="3000"/>
  </r>
  <r>
    <s v="GEOTEC-03"/>
    <n v="30"/>
    <x v="5"/>
    <n v="24.5"/>
    <n v="25"/>
    <n v="0.5"/>
    <n v="0.5"/>
    <x v="29"/>
    <n v="57.999999999999993"/>
    <s v="50%-75%"/>
    <n v="5"/>
    <n v="100"/>
    <s v="60mm-200 mm"/>
    <n v="10"/>
    <n v="11"/>
    <s v="10-20"/>
    <n v="4"/>
    <n v="46"/>
    <n v="49"/>
    <s v="40-50"/>
    <s v="R3"/>
    <s v="W3"/>
    <n v="3000"/>
  </r>
  <r>
    <s v="GEOTEC-03"/>
    <n v="30"/>
    <x v="5"/>
    <n v="25"/>
    <n v="25.5"/>
    <n v="0.5"/>
    <n v="0.49"/>
    <x v="0"/>
    <n v="57.999999999999993"/>
    <s v="50%-75%"/>
    <n v="3"/>
    <n v="163.33333333333334"/>
    <s v="60mm-200 mm"/>
    <n v="6.1224489795918364"/>
    <n v="9"/>
    <s v="0-10"/>
    <n v="4"/>
    <n v="47"/>
    <n v="49"/>
    <s v="40-50"/>
    <s v="R3"/>
    <s v="W3"/>
    <n v="3000"/>
  </r>
  <r>
    <s v="GEOTEC-03"/>
    <n v="30"/>
    <x v="5"/>
    <n v="25.5"/>
    <n v="26"/>
    <n v="0.5"/>
    <n v="0.41"/>
    <x v="15"/>
    <n v="60"/>
    <s v="50%-75%"/>
    <n v="2"/>
    <n v="205"/>
    <s v="200mm-600 mm"/>
    <n v="4.8780487804878048"/>
    <n v="9"/>
    <s v="0-10"/>
    <n v="4"/>
    <n v="49"/>
    <n v="49"/>
    <s v="40-50"/>
    <s v="R3"/>
    <s v="W3"/>
    <n v="3000"/>
  </r>
  <r>
    <s v="GEOTEC-03"/>
    <n v="30"/>
    <x v="5"/>
    <n v="26"/>
    <n v="26.5"/>
    <n v="0.5"/>
    <n v="0.46"/>
    <x v="12"/>
    <n v="84"/>
    <s v="75%-90%"/>
    <n v="2"/>
    <n v="230"/>
    <s v="200mm-600 mm"/>
    <n v="4.3478260869565215"/>
    <n v="11"/>
    <s v="10-20"/>
    <n v="4"/>
    <n v="56"/>
    <n v="57"/>
    <s v="50-60"/>
    <s v="R3"/>
    <s v="W3"/>
    <n v="3000"/>
  </r>
  <r>
    <s v="GEOTEC-03"/>
    <n v="30"/>
    <x v="5"/>
    <n v="26.5"/>
    <n v="27"/>
    <n v="0.5"/>
    <n v="0.47"/>
    <x v="14"/>
    <n v="74"/>
    <s v="50%-75%"/>
    <n v="3"/>
    <n v="156.66666666666666"/>
    <s v="60mm-200 mm"/>
    <n v="6.3829787234042561"/>
    <n v="11"/>
    <s v="10-20"/>
    <n v="4"/>
    <n v="52"/>
    <n v="53"/>
    <s v="50-60"/>
    <s v="R3"/>
    <s v="W3"/>
    <n v="3000"/>
  </r>
  <r>
    <s v="GEOTEC-03"/>
    <n v="30"/>
    <x v="5"/>
    <n v="27"/>
    <n v="27.5"/>
    <n v="0.5"/>
    <n v="0.43"/>
    <x v="1"/>
    <n v="84"/>
    <s v="75%-90%"/>
    <n v="2"/>
    <n v="215"/>
    <s v="200mm-600 mm"/>
    <n v="4.6511627906976747"/>
    <n v="11"/>
    <s v="10-20"/>
    <n v="4"/>
    <n v="56"/>
    <n v="56"/>
    <s v="50-60"/>
    <s v="R3"/>
    <s v="W3"/>
    <n v="3000"/>
  </r>
  <r>
    <s v="GEOTEC-03"/>
    <n v="30"/>
    <x v="5"/>
    <n v="27.5"/>
    <n v="28"/>
    <n v="0.5"/>
    <n v="0.48"/>
    <x v="34"/>
    <n v="96"/>
    <s v="90%-100%"/>
    <n v="1"/>
    <n v="480"/>
    <s v="200mm-600 mm"/>
    <n v="2.0833333333333335"/>
    <n v="9"/>
    <s v="0-10"/>
    <n v="4"/>
    <n v="61"/>
    <n v="59"/>
    <s v="50-60"/>
    <s v="R3"/>
    <s v="W3"/>
    <n v="3000"/>
  </r>
  <r>
    <s v="GEOTEC-03"/>
    <n v="30"/>
    <x v="5"/>
    <n v="28"/>
    <n v="28.5"/>
    <n v="0.5"/>
    <n v="0.47"/>
    <x v="14"/>
    <n v="92"/>
    <s v="90%-100%"/>
    <n v="2"/>
    <n v="235"/>
    <s v="200mm-600 mm"/>
    <n v="4.2553191489361701"/>
    <n v="9"/>
    <s v="0-10"/>
    <n v="4"/>
    <n v="56"/>
    <n v="57"/>
    <s v="50-60"/>
    <s v="R3"/>
    <s v="W3"/>
    <n v="3000"/>
  </r>
  <r>
    <s v="GEOTEC-03"/>
    <n v="30"/>
    <x v="5"/>
    <n v="28.5"/>
    <n v="29"/>
    <n v="0.5"/>
    <n v="0.47"/>
    <x v="14"/>
    <n v="62"/>
    <s v="50%-75%"/>
    <n v="3"/>
    <n v="156.66666666666666"/>
    <s v="60mm-200 mm"/>
    <n v="6.3829787234042561"/>
    <n v="9"/>
    <s v="0-10"/>
    <n v="4"/>
    <n v="48"/>
    <n v="49"/>
    <s v="40-50"/>
    <s v="R3"/>
    <s v="W3"/>
    <n v="3000"/>
  </r>
  <r>
    <s v="GEOTEC-03"/>
    <n v="30"/>
    <x v="5"/>
    <n v="29"/>
    <n v="29.5"/>
    <n v="0.5"/>
    <n v="0.45"/>
    <x v="13"/>
    <n v="48"/>
    <s v="25%-50%"/>
    <n v="6"/>
    <n v="75"/>
    <s v="60mm-200 mm"/>
    <n v="13.333333333333334"/>
    <n v="3"/>
    <s v="0-10"/>
    <n v="4"/>
    <n v="33"/>
    <n v="39"/>
    <s v="30-40"/>
    <s v="R3"/>
    <s v="W4"/>
    <n v="4000"/>
  </r>
  <r>
    <s v="GEOTEC-03"/>
    <n v="20"/>
    <x v="5"/>
    <n v="29.5"/>
    <n v="30"/>
    <n v="0.5"/>
    <n v="0.32"/>
    <x v="17"/>
    <n v="48"/>
    <s v="25%-50%"/>
    <n v="3"/>
    <n v="106.66666666666667"/>
    <s v="60mm-200 mm"/>
    <n v="9.375"/>
    <n v="5"/>
    <s v="0-10"/>
    <n v="4"/>
    <n v="38"/>
    <n v="41"/>
    <s v="40-50"/>
    <s v="R3"/>
    <s v="W4"/>
    <n v="4000"/>
  </r>
  <r>
    <s v="GEOTEC-03"/>
    <n v="20"/>
    <x v="4"/>
    <n v="30"/>
    <n v="30.5"/>
    <n v="0.5"/>
    <n v="0.44000000000000006"/>
    <x v="65"/>
    <n v="84"/>
    <s v="75%-90%"/>
    <n v="3"/>
    <n v="146.66666666666669"/>
    <s v="60mm-200 mm"/>
    <n v="6.8181818181818166"/>
    <n v="3"/>
    <s v="0-10"/>
    <n v="0"/>
    <n v="40"/>
    <n v="43"/>
    <s v="40-50"/>
    <s v="R0"/>
    <s v="W4"/>
    <n v="4000"/>
  </r>
  <r>
    <s v="GEOTEC-03"/>
    <n v="20"/>
    <x v="5"/>
    <n v="30.5"/>
    <n v="31"/>
    <n v="0.5"/>
    <n v="0.48"/>
    <x v="34"/>
    <n v="0"/>
    <s v="0%-25%"/>
    <n v="5"/>
    <n v="96"/>
    <s v="60mm-200 mm"/>
    <n v="10.416666666666666"/>
    <n v="9"/>
    <s v="0-10"/>
    <n v="0"/>
    <n v="28"/>
    <n v="31"/>
    <s v="30-40"/>
    <s v="R0"/>
    <s v="W3"/>
    <n v="3000"/>
  </r>
  <r>
    <s v="GEOTEC-03"/>
    <n v="20"/>
    <x v="5"/>
    <n v="31"/>
    <n v="31.5"/>
    <n v="0.5"/>
    <n v="0.5"/>
    <x v="29"/>
    <n v="28.000000000000004"/>
    <s v="25%-50%"/>
    <n v="7"/>
    <n v="71.428571428571431"/>
    <s v="60mm-200 mm"/>
    <n v="14"/>
    <n v="6"/>
    <s v="0-10"/>
    <n v="0"/>
    <n v="29"/>
    <n v="33"/>
    <s v="30-40"/>
    <s v="R0"/>
    <s v="W3"/>
    <n v="3000"/>
  </r>
  <r>
    <s v="GEOTEC-03"/>
    <n v="20"/>
    <x v="5"/>
    <n v="31.5"/>
    <n v="32"/>
    <n v="0.5"/>
    <n v="0.41"/>
    <x v="15"/>
    <n v="26"/>
    <s v="25%-50%"/>
    <n v="6"/>
    <n v="68.333333333333329"/>
    <s v="60mm-200 mm"/>
    <n v="14.634146341463415"/>
    <n v="4"/>
    <s v="0-10"/>
    <n v="1"/>
    <n v="27"/>
    <n v="32"/>
    <s v="30-40"/>
    <s v="R1"/>
    <s v="W4"/>
    <n v="4000"/>
  </r>
  <r>
    <s v="GEOTEC-03"/>
    <n v="20"/>
    <x v="5"/>
    <n v="32"/>
    <n v="32.5"/>
    <n v="0.5"/>
    <n v="0.49"/>
    <x v="0"/>
    <n v="20"/>
    <s v="0%-25%"/>
    <n v="4"/>
    <n v="122.5"/>
    <s v="60mm-200 mm"/>
    <n v="8.1632653061224492"/>
    <n v="8"/>
    <s v="0-10"/>
    <n v="1"/>
    <n v="32"/>
    <n v="36"/>
    <s v="30-40"/>
    <s v="R1"/>
    <s v="W3"/>
    <n v="3000"/>
  </r>
  <r>
    <s v="GEOTEC-03"/>
    <n v="20"/>
    <x v="5"/>
    <n v="32.5"/>
    <n v="33"/>
    <n v="0.5"/>
    <n v="0.44"/>
    <x v="28"/>
    <n v="44"/>
    <s v="25%-50%"/>
    <n v="3"/>
    <n v="146.66666666666666"/>
    <s v="60mm-200 mm"/>
    <n v="6.8181818181818183"/>
    <n v="6"/>
    <s v="0-10"/>
    <n v="2"/>
    <n v="37"/>
    <n v="40"/>
    <s v="30-40"/>
    <s v="R2"/>
    <s v="W3"/>
    <n v="3000"/>
  </r>
  <r>
    <s v="GEOTEC-03"/>
    <n v="20"/>
    <x v="5"/>
    <n v="33"/>
    <n v="33.5"/>
    <n v="0.5"/>
    <n v="0.5"/>
    <x v="29"/>
    <n v="100"/>
    <s v="90%-100%"/>
    <n v="1"/>
    <n v="500"/>
    <s v="200mm-600 mm"/>
    <n v="2"/>
    <n v="6"/>
    <s v="0-10"/>
    <n v="2"/>
    <n v="56"/>
    <n v="55"/>
    <s v="50-60"/>
    <s v="R2"/>
    <s v="W3"/>
    <n v="3000"/>
  </r>
  <r>
    <s v="GEOTEC-03"/>
    <n v="20"/>
    <x v="5"/>
    <n v="33.5"/>
    <n v="34"/>
    <n v="0.5"/>
    <n v="0.47"/>
    <x v="14"/>
    <n v="54"/>
    <s v="50%-75%"/>
    <n v="3"/>
    <n v="156.66666666666666"/>
    <s v="60mm-200 mm"/>
    <n v="6.3829787234042561"/>
    <n v="8"/>
    <s v="0-10"/>
    <n v="2"/>
    <n v="42"/>
    <n v="44"/>
    <s v="40-50"/>
    <s v="R2"/>
    <s v="W2"/>
    <n v="2000"/>
  </r>
  <r>
    <s v="GEOTEC-03"/>
    <n v="20"/>
    <x v="5"/>
    <n v="34"/>
    <n v="34.5"/>
    <n v="0.5"/>
    <n v="0.48"/>
    <x v="34"/>
    <n v="0"/>
    <s v="0%-25%"/>
    <n v="8"/>
    <n v="60"/>
    <s v="0mm-60 mm"/>
    <n v="16.666666666666668"/>
    <n v="6"/>
    <s v="0-10"/>
    <n v="1"/>
    <n v="22"/>
    <n v="28"/>
    <s v="20-30"/>
    <s v="R1"/>
    <s v="W3"/>
    <n v="3000"/>
  </r>
  <r>
    <s v="GEOTEC-03"/>
    <n v="20"/>
    <x v="5"/>
    <n v="34.5"/>
    <n v="35"/>
    <n v="0.5"/>
    <n v="0.4"/>
    <x v="4"/>
    <n v="50"/>
    <s v="25%-50%"/>
    <n v="3"/>
    <n v="133.33333333333334"/>
    <s v="60mm-200 mm"/>
    <n v="7.5"/>
    <n v="6"/>
    <s v="0-10"/>
    <n v="2"/>
    <n v="38"/>
    <n v="41"/>
    <s v="40-50"/>
    <s v="R2"/>
    <s v="W3"/>
    <n v="3000"/>
  </r>
  <r>
    <s v="GEOTEC-03"/>
    <n v="20"/>
    <x v="5"/>
    <n v="35"/>
    <n v="35.5"/>
    <n v="0.5"/>
    <n v="0.43000000000000005"/>
    <x v="66"/>
    <n v="0"/>
    <s v="0%-25%"/>
    <n v="5"/>
    <n v="86.000000000000014"/>
    <s v="60mm-200 mm"/>
    <n v="11.627906976744184"/>
    <n v="8"/>
    <s v="0-10"/>
    <n v="2"/>
    <n v="27"/>
    <n v="32"/>
    <s v="30-40"/>
    <s v="R2"/>
    <s v="W3"/>
    <n v="3000"/>
  </r>
  <r>
    <s v="GEOTEC-03"/>
    <n v="20"/>
    <x v="5"/>
    <n v="35.5"/>
    <n v="36"/>
    <n v="0.5"/>
    <n v="0.5"/>
    <x v="29"/>
    <n v="0"/>
    <s v="0%-25%"/>
    <n v="8"/>
    <n v="62.5"/>
    <s v="60mm-200 mm"/>
    <n v="16"/>
    <n v="6"/>
    <s v="0-10"/>
    <n v="0"/>
    <n v="21"/>
    <n v="27"/>
    <s v="20-30"/>
    <s v="R0"/>
    <s v="W3"/>
    <n v="3000"/>
  </r>
  <r>
    <s v="GEOTEC-03"/>
    <n v="20"/>
    <x v="5"/>
    <n v="36"/>
    <n v="36.5"/>
    <n v="0.5"/>
    <n v="0.48"/>
    <x v="34"/>
    <n v="0"/>
    <s v="0%-25%"/>
    <n v="7"/>
    <n v="68.571428571428569"/>
    <s v="60mm-200 mm"/>
    <n v="14.583333333333332"/>
    <n v="5"/>
    <s v="0-10"/>
    <n v="0"/>
    <n v="21"/>
    <n v="26"/>
    <s v="20-30"/>
    <s v="R0"/>
    <s v="W4"/>
    <n v="4000"/>
  </r>
  <r>
    <s v="GEOTEC-03"/>
    <n v="20"/>
    <x v="5"/>
    <n v="36.5"/>
    <n v="37"/>
    <n v="0.5"/>
    <n v="0.42"/>
    <x v="6"/>
    <n v="66"/>
    <s v="50%-75%"/>
    <n v="3"/>
    <n v="140"/>
    <s v="60mm-200 mm"/>
    <n v="7.1428571428571423"/>
    <n v="9"/>
    <s v="0-10"/>
    <n v="0"/>
    <n v="44"/>
    <n v="46"/>
    <s v="40-50"/>
    <s v="R0"/>
    <s v="W2"/>
    <n v="2000"/>
  </r>
  <r>
    <s v="GEOTEC-03"/>
    <n v="20"/>
    <x v="5"/>
    <n v="37"/>
    <n v="37.5"/>
    <n v="0.5"/>
    <n v="0.46"/>
    <x v="12"/>
    <n v="20"/>
    <s v="0%-25%"/>
    <n v="7"/>
    <n v="65.714285714285708"/>
    <s v="60mm-200 mm"/>
    <n v="15.217391304347826"/>
    <n v="6"/>
    <s v="0-10"/>
    <n v="0"/>
    <n v="26"/>
    <n v="31"/>
    <s v="30-40"/>
    <s v="R0"/>
    <s v="W3"/>
    <n v="3000"/>
  </r>
  <r>
    <s v="GEOTEC-03"/>
    <n v="20"/>
    <x v="5"/>
    <n v="37.5"/>
    <n v="38"/>
    <n v="0.5"/>
    <n v="0.37"/>
    <x v="19"/>
    <n v="20"/>
    <s v="0%-25%"/>
    <n v="10"/>
    <n v="37"/>
    <s v="0mm-60 mm"/>
    <n v="27.027027027027028"/>
    <n v="6"/>
    <s v="0-10"/>
    <n v="0"/>
    <n v="25"/>
    <n v="30"/>
    <s v="20-30"/>
    <s v="R0"/>
    <s v="W3"/>
    <n v="3000"/>
  </r>
  <r>
    <s v="GEOTEC-03"/>
    <n v="20"/>
    <x v="5"/>
    <n v="38"/>
    <n v="38.5"/>
    <n v="0.5"/>
    <n v="0.46"/>
    <x v="12"/>
    <n v="54"/>
    <s v="50%-75%"/>
    <n v="3"/>
    <n v="153.33333333333334"/>
    <s v="60mm-200 mm"/>
    <n v="6.5217391304347823"/>
    <n v="12"/>
    <s v="10-20"/>
    <n v="2"/>
    <n v="47"/>
    <n v="48"/>
    <s v="40-50"/>
    <s v="R2"/>
    <s v="W3"/>
    <n v="3000"/>
  </r>
  <r>
    <s v="GEOTEC-03"/>
    <n v="20"/>
    <x v="1"/>
    <n v="38.5"/>
    <n v="39"/>
    <n v="0.5"/>
    <n v="0.43"/>
    <x v="1"/>
    <n v="70"/>
    <s v="50%-75%"/>
    <n v="4"/>
    <n v="107.5"/>
    <s v="60mm-200 mm"/>
    <n v="9.3023255813953494"/>
    <n v="9"/>
    <s v="0-10"/>
    <n v="0"/>
    <n v="43"/>
    <n v="45"/>
    <s v="40-50"/>
    <s v="R0"/>
    <s v="W3"/>
    <n v="3000"/>
  </r>
  <r>
    <s v="GEOTEC-03"/>
    <n v="20"/>
    <x v="3"/>
    <n v="39"/>
    <n v="39.5"/>
    <n v="0.5"/>
    <n v="0.46"/>
    <x v="12"/>
    <n v="36"/>
    <s v="25%-50%"/>
    <n v="4"/>
    <n v="115"/>
    <s v="60mm-200 mm"/>
    <n v="8.695652173913043"/>
    <n v="11"/>
    <s v="10-20"/>
    <n v="4"/>
    <n v="43"/>
    <n v="41"/>
    <s v="40-50"/>
    <s v="R3"/>
    <s v="W2"/>
    <n v="2000"/>
  </r>
  <r>
    <s v="GEOTEC-03"/>
    <n v="20"/>
    <x v="1"/>
    <n v="39.5"/>
    <n v="40"/>
    <n v="0.5"/>
    <n v="0.47"/>
    <x v="14"/>
    <n v="66"/>
    <s v="50%-75%"/>
    <n v="2"/>
    <n v="235"/>
    <s v="200mm-600 mm"/>
    <n v="4.2553191489361701"/>
    <n v="11"/>
    <s v="10-20"/>
    <n v="2"/>
    <n v="51"/>
    <n v="52"/>
    <s v="50-60"/>
    <s v="R2"/>
    <s v="W2"/>
    <n v="2000"/>
  </r>
  <r>
    <s v="GEOTEC-03"/>
    <n v="20"/>
    <x v="3"/>
    <n v="40"/>
    <n v="40.5"/>
    <n v="0.5"/>
    <n v="0.46"/>
    <x v="12"/>
    <n v="28.000000000000004"/>
    <s v="25%-50%"/>
    <n v="6"/>
    <n v="76.666666666666671"/>
    <s v="60mm-200 mm"/>
    <n v="13.043478260869565"/>
    <n v="11"/>
    <s v="10-20"/>
    <n v="4"/>
    <n v="39"/>
    <n v="38"/>
    <s v="30-40"/>
    <s v="R3"/>
    <s v="W2"/>
    <n v="2000"/>
  </r>
  <r>
    <s v="GEOTEC-03"/>
    <n v="20"/>
    <x v="3"/>
    <n v="40.5"/>
    <n v="41"/>
    <n v="0.5"/>
    <n v="0.5"/>
    <x v="29"/>
    <n v="0"/>
    <s v="0%-25%"/>
    <n v="8"/>
    <n v="62.5"/>
    <s v="60mm-200 mm"/>
    <n v="16"/>
    <n v="11"/>
    <s v="10-20"/>
    <n v="4"/>
    <n v="31"/>
    <n v="31"/>
    <s v="30-40"/>
    <s v="R3"/>
    <s v="W2"/>
    <n v="2000"/>
  </r>
  <r>
    <s v="GEOTEC-03"/>
    <n v="20"/>
    <x v="1"/>
    <n v="41"/>
    <n v="41.5"/>
    <n v="0.5"/>
    <n v="0.45"/>
    <x v="13"/>
    <n v="74"/>
    <s v="50%-75%"/>
    <n v="3"/>
    <n v="150"/>
    <s v="60mm-200 mm"/>
    <n v="6.666666666666667"/>
    <n v="11"/>
    <s v="10-20"/>
    <n v="4"/>
    <n v="52"/>
    <n v="53"/>
    <s v="50-60"/>
    <s v="R3"/>
    <s v="W2"/>
    <n v="2000"/>
  </r>
  <r>
    <s v="GEOTEC-03"/>
    <n v="20"/>
    <x v="1"/>
    <n v="41.5"/>
    <n v="42"/>
    <n v="0.5"/>
    <n v="0.47"/>
    <x v="14"/>
    <n v="54"/>
    <s v="50%-75%"/>
    <n v="3"/>
    <n v="156.66666666666666"/>
    <s v="60mm-200 mm"/>
    <n v="6.3829787234042561"/>
    <n v="11"/>
    <s v="10-20"/>
    <n v="4"/>
    <n v="48"/>
    <n v="49"/>
    <s v="40-50"/>
    <s v="R3"/>
    <s v="W2"/>
    <n v="2000"/>
  </r>
  <r>
    <s v="GEOTEC-03"/>
    <n v="20"/>
    <x v="3"/>
    <n v="42"/>
    <n v="42.5"/>
    <n v="0.5"/>
    <n v="0.33"/>
    <x v="22"/>
    <n v="42"/>
    <s v="25%-50%"/>
    <n v="3"/>
    <n v="110"/>
    <s v="60mm-200 mm"/>
    <n v="9.0909090909090917"/>
    <n v="9"/>
    <s v="0-10"/>
    <n v="4"/>
    <n v="42"/>
    <n v="39"/>
    <s v="30-40"/>
    <s v="R3"/>
    <s v="W3"/>
    <n v="3000"/>
  </r>
  <r>
    <s v="GEOTEC-03"/>
    <n v="20"/>
    <x v="3"/>
    <n v="42.5"/>
    <n v="43"/>
    <n v="0.5"/>
    <n v="0.46"/>
    <x v="12"/>
    <n v="24"/>
    <s v="0%-25%"/>
    <n v="8"/>
    <n v="57.5"/>
    <s v="0mm-60 mm"/>
    <n v="17.391304347826086"/>
    <n v="4"/>
    <s v="0-10"/>
    <n v="0"/>
    <n v="24"/>
    <n v="25"/>
    <s v="20-30"/>
    <s v="R0"/>
    <s v="W3"/>
    <n v="3000"/>
  </r>
  <r>
    <s v="GEOTEC-03"/>
    <n v="20"/>
    <x v="3"/>
    <n v="43"/>
    <n v="43.5"/>
    <n v="0.5"/>
    <n v="0.43"/>
    <x v="1"/>
    <n v="22"/>
    <s v="0%-25%"/>
    <n v="7"/>
    <n v="61.428571428571431"/>
    <s v="60mm-200 mm"/>
    <n v="16.279069767441861"/>
    <n v="3"/>
    <s v="0-10"/>
    <n v="0"/>
    <n v="23"/>
    <n v="24"/>
    <s v="20-30"/>
    <s v="R0"/>
    <s v="W3"/>
    <n v="3000"/>
  </r>
  <r>
    <s v="GEOTEC-03"/>
    <n v="20"/>
    <x v="3"/>
    <n v="43.5"/>
    <n v="44"/>
    <n v="0.5"/>
    <n v="0.28999999999999998"/>
    <x v="3"/>
    <n v="0"/>
    <s v="0%-25%"/>
    <n v="7"/>
    <n v="41.428571428571431"/>
    <s v="0mm-60 mm"/>
    <n v="24.137931034482758"/>
    <n v="3"/>
    <s v="0-10"/>
    <n v="0"/>
    <n v="18"/>
    <n v="18"/>
    <s v="0-20"/>
    <s v="R0"/>
    <s v="W4"/>
    <n v="4000"/>
  </r>
  <r>
    <s v="GEOTEC-03"/>
    <n v="20"/>
    <x v="3"/>
    <n v="44"/>
    <n v="44.5"/>
    <n v="0.5"/>
    <n v="0.39"/>
    <x v="9"/>
    <n v="0"/>
    <s v="0%-25%"/>
    <n v="7"/>
    <n v="55.714285714285715"/>
    <s v="0mm-60 mm"/>
    <n v="17.948717948717949"/>
    <n v="3"/>
    <s v="0-10"/>
    <n v="0"/>
    <n v="18"/>
    <n v="19"/>
    <s v="0-20"/>
    <s v="R0"/>
    <s v="W4"/>
    <n v="4000"/>
  </r>
  <r>
    <s v="GEOTEC-03"/>
    <n v="20"/>
    <x v="3"/>
    <n v="44.5"/>
    <n v="45"/>
    <n v="0.5"/>
    <n v="0.35"/>
    <x v="10"/>
    <n v="0"/>
    <s v="0%-25%"/>
    <n v="5"/>
    <n v="70"/>
    <s v="60mm-200 mm"/>
    <n v="14.285714285714285"/>
    <n v="3"/>
    <s v="0-10"/>
    <n v="0"/>
    <n v="19"/>
    <n v="19"/>
    <s v="0-20"/>
    <s v="R0"/>
    <s v="W4"/>
    <n v="4000"/>
  </r>
  <r>
    <s v="GEOTEC-03"/>
    <n v="20"/>
    <x v="3"/>
    <n v="45"/>
    <n v="45.5"/>
    <n v="0.5"/>
    <n v="0.18"/>
    <x v="62"/>
    <n v="0"/>
    <s v="0%-25%"/>
    <n v="5"/>
    <n v="36"/>
    <s v="0mm-60 mm"/>
    <n v="27.777777777777779"/>
    <n v="6"/>
    <s v="0-10"/>
    <n v="0"/>
    <n v="21"/>
    <n v="21"/>
    <s v="20-30"/>
    <s v="R0"/>
    <s v="W3"/>
    <n v="3000"/>
  </r>
  <r>
    <s v="GEOTEC-03"/>
    <n v="20"/>
    <x v="3"/>
    <n v="45.5"/>
    <n v="46"/>
    <n v="0.5"/>
    <n v="0.5"/>
    <x v="29"/>
    <n v="0"/>
    <s v="0%-25%"/>
    <n v="10"/>
    <n v="50"/>
    <s v="0mm-60 mm"/>
    <n v="20"/>
    <n v="6"/>
    <s v="0-10"/>
    <n v="0"/>
    <n v="21"/>
    <n v="22"/>
    <s v="20-30"/>
    <s v="R0"/>
    <s v="W3"/>
    <n v="3000"/>
  </r>
  <r>
    <s v="GEOTEC-03"/>
    <n v="20"/>
    <x v="3"/>
    <n v="46"/>
    <n v="46.5"/>
    <n v="0.5"/>
    <n v="0.23"/>
    <x v="11"/>
    <n v="0"/>
    <s v="0%-25%"/>
    <n v="7"/>
    <n v="32.857142857142854"/>
    <s v="0mm-60 mm"/>
    <n v="30.434782608695652"/>
    <n v="8"/>
    <s v="0-10"/>
    <n v="0"/>
    <n v="23"/>
    <n v="23"/>
    <s v="20-30"/>
    <s v="R0"/>
    <s v="W3"/>
    <n v="3000"/>
  </r>
  <r>
    <s v="GEOTEC-03"/>
    <n v="20"/>
    <x v="3"/>
    <n v="46.5"/>
    <n v="47"/>
    <n v="0.5"/>
    <n v="7.0000000000000007E-2"/>
    <x v="67"/>
    <n v="0"/>
    <s v="0%-25%"/>
    <n v="5"/>
    <n v="14"/>
    <s v="0mm-60 mm"/>
    <n v="71.428571428571431"/>
    <n v="8"/>
    <s v="0-10"/>
    <n v="0"/>
    <n v="23"/>
    <n v="22"/>
    <s v="20-30"/>
    <s v="R0"/>
    <s v="W3"/>
    <n v="3000"/>
  </r>
  <r>
    <s v="GEOTEC-03"/>
    <n v="20"/>
    <x v="3"/>
    <n v="47"/>
    <n v="47.5"/>
    <n v="0.5"/>
    <n v="0.1"/>
    <x v="59"/>
    <n v="0"/>
    <s v="0%-25%"/>
    <n v="5"/>
    <n v="20"/>
    <s v="0mm-60 mm"/>
    <n v="50"/>
    <n v="8"/>
    <s v="0-10"/>
    <n v="0"/>
    <n v="23"/>
    <n v="22"/>
    <s v="20-30"/>
    <s v="R0"/>
    <s v="W3"/>
    <n v="3000"/>
  </r>
  <r>
    <s v="GEOTEC-03"/>
    <n v="20"/>
    <x v="3"/>
    <n v="47.5"/>
    <n v="48"/>
    <n v="0.5"/>
    <n v="0.1"/>
    <x v="59"/>
    <n v="0"/>
    <s v="0%-25%"/>
    <n v="5"/>
    <n v="20"/>
    <s v="0mm-60 mm"/>
    <n v="50"/>
    <n v="8"/>
    <s v="0-10"/>
    <n v="0"/>
    <n v="23"/>
    <n v="22"/>
    <s v="20-30"/>
    <s v="R0"/>
    <s v="W3"/>
    <n v="3000"/>
  </r>
  <r>
    <s v="GEOTEC-03"/>
    <n v="20"/>
    <x v="3"/>
    <n v="48"/>
    <n v="48.5"/>
    <n v="0.5"/>
    <n v="0.18"/>
    <x v="62"/>
    <n v="0"/>
    <s v="0%-25%"/>
    <n v="7"/>
    <n v="25.714285714285715"/>
    <s v="0mm-60 mm"/>
    <n v="38.888888888888893"/>
    <n v="8"/>
    <s v="0-10"/>
    <n v="1"/>
    <n v="24"/>
    <n v="24"/>
    <s v="20-30"/>
    <s v="R1"/>
    <s v="W3"/>
    <n v="3000"/>
  </r>
  <r>
    <s v="GEOTEC-03"/>
    <n v="20"/>
    <x v="3"/>
    <n v="48.5"/>
    <n v="49"/>
    <n v="0.5"/>
    <n v="0.23"/>
    <x v="11"/>
    <n v="0"/>
    <s v="0%-25%"/>
    <n v="8"/>
    <n v="28.75"/>
    <s v="0mm-60 mm"/>
    <n v="34.782608695652172"/>
    <n v="8"/>
    <s v="0-10"/>
    <n v="1"/>
    <n v="24"/>
    <n v="24"/>
    <s v="20-30"/>
    <s v="R1"/>
    <s v="W3"/>
    <n v="3000"/>
  </r>
  <r>
    <s v="GEOTEC-03"/>
    <n v="20"/>
    <x v="3"/>
    <n v="49"/>
    <n v="49.5"/>
    <n v="0.5"/>
    <n v="0.1"/>
    <x v="59"/>
    <n v="0"/>
    <s v="0%-25%"/>
    <n v="7"/>
    <n v="14.285714285714286"/>
    <s v="0mm-60 mm"/>
    <n v="70"/>
    <n v="8"/>
    <s v="0-10"/>
    <n v="1"/>
    <n v="24"/>
    <n v="23"/>
    <s v="20-30"/>
    <s v="R1"/>
    <s v="W3"/>
    <n v="3000"/>
  </r>
  <r>
    <s v="GEOTEC-03"/>
    <n v="20"/>
    <x v="3"/>
    <n v="49.5"/>
    <n v="50"/>
    <n v="0.5"/>
    <n v="0.5"/>
    <x v="29"/>
    <n v="0"/>
    <s v="0%-25%"/>
    <n v="10"/>
    <n v="50"/>
    <s v="0mm-60 mm"/>
    <n v="20"/>
    <n v="8"/>
    <s v="0-10"/>
    <n v="2"/>
    <n v="25"/>
    <n v="26"/>
    <s v="20-30"/>
    <s v="R2"/>
    <s v="W3"/>
    <n v="3000"/>
  </r>
  <r>
    <s v="GEOTEC-03"/>
    <n v="20"/>
    <x v="3"/>
    <n v="50"/>
    <n v="50.5"/>
    <n v="0.5"/>
    <n v="0.1"/>
    <x v="59"/>
    <n v="0"/>
    <s v="0%-25%"/>
    <n v="10"/>
    <n v="10"/>
    <s v="0mm-60 mm"/>
    <n v="100"/>
    <n v="8"/>
    <s v="0-10"/>
    <n v="2"/>
    <n v="25"/>
    <n v="23"/>
    <s v="20-30"/>
    <s v="R2"/>
    <s v="W3"/>
    <n v="3000"/>
  </r>
  <r>
    <s v="GEOTEC-03"/>
    <n v="20"/>
    <x v="3"/>
    <n v="50.5"/>
    <n v="51"/>
    <n v="0.5"/>
    <n v="0.12"/>
    <x v="63"/>
    <n v="0"/>
    <s v="0%-25%"/>
    <n v="10"/>
    <n v="12"/>
    <s v="0mm-60 mm"/>
    <n v="83.333333333333329"/>
    <n v="8"/>
    <s v="0-10"/>
    <n v="2"/>
    <n v="25"/>
    <n v="24"/>
    <s v="20-30"/>
    <s v="R2"/>
    <s v="W3"/>
    <n v="3000"/>
  </r>
  <r>
    <s v="GEOTEC-03"/>
    <n v="20"/>
    <x v="3"/>
    <n v="51"/>
    <n v="51.5"/>
    <n v="0.5"/>
    <n v="0.06"/>
    <x v="68"/>
    <n v="0"/>
    <s v="0%-25%"/>
    <n v="10"/>
    <n v="6"/>
    <s v="0mm-60 mm"/>
    <n v="166.66666666666666"/>
    <n v="8"/>
    <s v="0-10"/>
    <n v="2"/>
    <n v="25"/>
    <n v="23"/>
    <s v="20-30"/>
    <s v="R2"/>
    <s v="W3"/>
    <n v="3000"/>
  </r>
  <r>
    <s v="GEOTEC-03"/>
    <n v="20"/>
    <x v="3"/>
    <n v="51.5"/>
    <n v="52"/>
    <n v="0.5"/>
    <n v="0.28999999999999998"/>
    <x v="3"/>
    <n v="0"/>
    <s v="0%-25%"/>
    <n v="10"/>
    <n v="29"/>
    <s v="0mm-60 mm"/>
    <n v="34.482758620689651"/>
    <n v="8"/>
    <s v="0-10"/>
    <n v="2"/>
    <n v="25"/>
    <n v="25"/>
    <s v="20-30"/>
    <s v="R2"/>
    <s v="W3"/>
    <n v="3000"/>
  </r>
  <r>
    <s v="GEOTEC-03"/>
    <n v="20"/>
    <x v="3"/>
    <n v="52"/>
    <n v="52.5"/>
    <n v="0.5"/>
    <n v="0.22"/>
    <x v="18"/>
    <n v="0"/>
    <s v="0%-25%"/>
    <n v="10"/>
    <n v="22"/>
    <s v="0mm-60 mm"/>
    <n v="45.45454545454546"/>
    <n v="8"/>
    <s v="0-10"/>
    <n v="2"/>
    <n v="25"/>
    <n v="24"/>
    <s v="20-30"/>
    <s v="R2"/>
    <s v="W3"/>
    <n v="3000"/>
  </r>
  <r>
    <s v="GEOTEC-03"/>
    <n v="20"/>
    <x v="3"/>
    <n v="52.5"/>
    <n v="53"/>
    <n v="0.5"/>
    <n v="0.21"/>
    <x v="58"/>
    <n v="0"/>
    <s v="0%-25%"/>
    <n v="10"/>
    <n v="21"/>
    <s v="0mm-60 mm"/>
    <n v="47.619047619047613"/>
    <n v="8"/>
    <s v="0-10"/>
    <n v="2"/>
    <n v="25"/>
    <n v="24"/>
    <s v="20-30"/>
    <s v="R2"/>
    <s v="W3"/>
    <n v="3000"/>
  </r>
  <r>
    <s v="GEOTEC-03"/>
    <n v="20"/>
    <x v="3"/>
    <n v="53"/>
    <n v="53.5"/>
    <n v="0.5"/>
    <n v="0.08"/>
    <x v="69"/>
    <n v="0"/>
    <s v="0%-25%"/>
    <n v="10"/>
    <n v="8"/>
    <s v="0mm-60 mm"/>
    <n v="125"/>
    <n v="8"/>
    <s v="0-10"/>
    <n v="1"/>
    <n v="24"/>
    <n v="22"/>
    <s v="20-30"/>
    <s v="R1"/>
    <s v="W3"/>
    <n v="3000"/>
  </r>
  <r>
    <s v="GEOTEC-03"/>
    <n v="20"/>
    <x v="3"/>
    <n v="53.5"/>
    <n v="54"/>
    <n v="0.5"/>
    <n v="0.05"/>
    <x v="70"/>
    <n v="0"/>
    <s v="0%-25%"/>
    <n v="10"/>
    <n v="5"/>
    <s v="0mm-60 mm"/>
    <n v="200"/>
    <n v="8"/>
    <s v="0-10"/>
    <n v="1"/>
    <n v="24"/>
    <n v="22"/>
    <s v="20-30"/>
    <s v="R1"/>
    <s v="W3"/>
    <n v="3000"/>
  </r>
  <r>
    <s v="GEOTEC-03"/>
    <n v="20"/>
    <x v="3"/>
    <n v="54"/>
    <n v="54.5"/>
    <n v="0.5"/>
    <n v="7.0000000000000007E-2"/>
    <x v="67"/>
    <n v="0"/>
    <s v="0%-25%"/>
    <n v="10"/>
    <n v="7"/>
    <s v="0mm-60 mm"/>
    <n v="142.85714285714286"/>
    <n v="8"/>
    <s v="0-10"/>
    <n v="1"/>
    <n v="24"/>
    <n v="22"/>
    <s v="20-30"/>
    <s v="R1"/>
    <s v="W3"/>
    <n v="3000"/>
  </r>
  <r>
    <s v="GEOTEC-03"/>
    <n v="20"/>
    <x v="3"/>
    <n v="54.5"/>
    <n v="55"/>
    <n v="0.5"/>
    <n v="7.0000000000000007E-2"/>
    <x v="67"/>
    <n v="0"/>
    <s v="0%-25%"/>
    <n v="10"/>
    <n v="7"/>
    <s v="0mm-60 mm"/>
    <n v="142.85714285714286"/>
    <n v="8"/>
    <s v="0-10"/>
    <n v="1"/>
    <n v="24"/>
    <n v="22"/>
    <s v="20-30"/>
    <s v="R1"/>
    <s v="W3"/>
    <n v="3000"/>
  </r>
  <r>
    <s v="GEOTEC-03"/>
    <n v="20"/>
    <x v="3"/>
    <n v="55"/>
    <n v="55.5"/>
    <n v="0.5"/>
    <n v="0.5"/>
    <x v="29"/>
    <n v="0"/>
    <s v="0%-25%"/>
    <n v="10"/>
    <n v="50"/>
    <s v="0mm-60 mm"/>
    <n v="20"/>
    <n v="8"/>
    <s v="0-10"/>
    <n v="1"/>
    <n v="24"/>
    <n v="25"/>
    <s v="20-30"/>
    <s v="R1"/>
    <s v="W3"/>
    <n v="3000"/>
  </r>
  <r>
    <s v="GEOTEC-03"/>
    <n v="20"/>
    <x v="3"/>
    <n v="55.5"/>
    <n v="56"/>
    <n v="0.5"/>
    <n v="0.5"/>
    <x v="29"/>
    <n v="0"/>
    <s v="0%-25%"/>
    <n v="10"/>
    <n v="50"/>
    <s v="0mm-60 mm"/>
    <n v="20"/>
    <n v="8"/>
    <s v="0-10"/>
    <n v="0"/>
    <n v="23"/>
    <n v="24"/>
    <s v="20-30"/>
    <s v="R0"/>
    <s v="W3"/>
    <n v="3000"/>
  </r>
  <r>
    <s v="GEOTEC-03"/>
    <n v="20"/>
    <x v="3"/>
    <n v="56"/>
    <n v="56.5"/>
    <n v="0.5"/>
    <n v="7.0000000000000007E-2"/>
    <x v="67"/>
    <n v="0"/>
    <s v="0%-25%"/>
    <n v="10"/>
    <n v="7"/>
    <s v="0mm-60 mm"/>
    <n v="142.85714285714286"/>
    <n v="8"/>
    <s v="0-10"/>
    <n v="1"/>
    <n v="24"/>
    <n v="22"/>
    <s v="20-30"/>
    <s v="R1"/>
    <s v="W3"/>
    <n v="3000"/>
  </r>
  <r>
    <s v="GEOTEC-03"/>
    <n v="20"/>
    <x v="3"/>
    <n v="56.5"/>
    <n v="57"/>
    <n v="0.5"/>
    <n v="0.5"/>
    <x v="29"/>
    <n v="0"/>
    <s v="0%-25%"/>
    <n v="10"/>
    <n v="50"/>
    <s v="0mm-60 mm"/>
    <n v="20"/>
    <n v="8"/>
    <s v="0-10"/>
    <n v="1"/>
    <n v="24"/>
    <n v="25"/>
    <s v="20-30"/>
    <s v="R1"/>
    <s v="W3"/>
    <n v="3000"/>
  </r>
  <r>
    <s v="GEOTEC-03"/>
    <n v="20"/>
    <x v="3"/>
    <n v="57"/>
    <n v="57.5"/>
    <n v="0.5"/>
    <n v="0.11"/>
    <x v="25"/>
    <n v="0"/>
    <s v="0%-25%"/>
    <n v="10"/>
    <n v="11"/>
    <s v="0mm-60 mm"/>
    <n v="90.909090909090921"/>
    <n v="8"/>
    <s v="0-10"/>
    <n v="1"/>
    <n v="24"/>
    <n v="22"/>
    <s v="20-30"/>
    <s v="R1"/>
    <s v="W3"/>
    <n v="3000"/>
  </r>
  <r>
    <s v="GEOTEC-03"/>
    <n v="20"/>
    <x v="3"/>
    <n v="57.5"/>
    <n v="58"/>
    <n v="0.5"/>
    <n v="0.5"/>
    <x v="29"/>
    <n v="0"/>
    <s v="0%-25%"/>
    <n v="10"/>
    <n v="50"/>
    <s v="0mm-60 mm"/>
    <n v="20"/>
    <n v="8"/>
    <s v="0-10"/>
    <n v="1"/>
    <n v="24"/>
    <n v="25"/>
    <s v="20-30"/>
    <s v="R1"/>
    <s v="W3"/>
    <n v="3000"/>
  </r>
  <r>
    <s v="GEOTEC-03"/>
    <n v="20"/>
    <x v="3"/>
    <n v="58"/>
    <n v="58.5"/>
    <n v="0.5"/>
    <n v="0.1"/>
    <x v="59"/>
    <n v="0"/>
    <s v="0%-25%"/>
    <n v="10"/>
    <n v="10"/>
    <s v="0mm-60 mm"/>
    <n v="100"/>
    <n v="8"/>
    <s v="0-10"/>
    <n v="1"/>
    <n v="24"/>
    <n v="22"/>
    <s v="20-30"/>
    <s v="R1"/>
    <s v="W3"/>
    <n v="3000"/>
  </r>
  <r>
    <s v="GEOTEC-03"/>
    <n v="20"/>
    <x v="3"/>
    <n v="58.5"/>
    <n v="59"/>
    <n v="0.5"/>
    <n v="7.0000000000000007E-2"/>
    <x v="67"/>
    <n v="0"/>
    <s v="0%-25%"/>
    <n v="10"/>
    <n v="7"/>
    <s v="0mm-60 mm"/>
    <n v="142.85714285714286"/>
    <n v="8"/>
    <s v="0-10"/>
    <n v="1"/>
    <n v="24"/>
    <n v="22"/>
    <s v="20-30"/>
    <s v="R1"/>
    <s v="W3"/>
    <n v="3000"/>
  </r>
  <r>
    <s v="GEOTEC-03"/>
    <n v="20"/>
    <x v="3"/>
    <n v="59"/>
    <n v="59.5"/>
    <n v="0.5"/>
    <n v="0.5"/>
    <x v="29"/>
    <n v="0"/>
    <s v="0%-25%"/>
    <n v="10"/>
    <n v="50"/>
    <s v="0mm-60 mm"/>
    <n v="20"/>
    <n v="8"/>
    <s v="0-10"/>
    <n v="0"/>
    <n v="23"/>
    <n v="24"/>
    <s v="20-30"/>
    <s v="R0"/>
    <s v="W3"/>
    <n v="3000"/>
  </r>
  <r>
    <s v="GEOTEC-03"/>
    <n v="20"/>
    <x v="3"/>
    <n v="59.5"/>
    <n v="60"/>
    <n v="0.5"/>
    <n v="0.5"/>
    <x v="29"/>
    <n v="0"/>
    <s v="0%-25%"/>
    <n v="10"/>
    <n v="50"/>
    <s v="0mm-60 mm"/>
    <n v="20"/>
    <n v="8"/>
    <s v="0-10"/>
    <n v="0"/>
    <n v="23"/>
    <n v="24"/>
    <s v="20-30"/>
    <s v="R0"/>
    <s v="W3"/>
    <n v="3000"/>
  </r>
  <r>
    <s v="PZ-BS-01"/>
    <n v="60"/>
    <x v="0"/>
    <n v="0"/>
    <n v="0.5"/>
    <n v="0.5"/>
    <n v="0.4"/>
    <x v="4"/>
    <n v="0"/>
    <s v="0%-25%"/>
    <n v="10"/>
    <n v="40"/>
    <s v="0mm-60 mm"/>
    <n v="25"/>
    <n v="0"/>
    <s v="0-10"/>
    <n v="0"/>
    <n v="15"/>
    <n v="20"/>
    <s v="0-20"/>
    <s v="R0"/>
    <s v="W4"/>
    <n v="4000"/>
  </r>
  <r>
    <s v="PZ-BS-01"/>
    <n v="60"/>
    <x v="0"/>
    <n v="0.5"/>
    <n v="1"/>
    <n v="0.5"/>
    <n v="0.36"/>
    <x v="8"/>
    <n v="0"/>
    <s v="0%-25%"/>
    <n v="10"/>
    <n v="36"/>
    <s v="0mm-60 mm"/>
    <n v="27.777777777777779"/>
    <n v="0"/>
    <s v="0-10"/>
    <n v="0"/>
    <n v="15"/>
    <n v="20"/>
    <s v="0-20"/>
    <s v="R0"/>
    <s v="W4"/>
    <n v="4000"/>
  </r>
  <r>
    <s v="PZ-BS-01"/>
    <n v="60"/>
    <x v="0"/>
    <n v="1"/>
    <n v="1.5"/>
    <n v="0.5"/>
    <n v="0.27"/>
    <x v="16"/>
    <n v="0"/>
    <s v="0%-25%"/>
    <n v="10"/>
    <n v="27"/>
    <s v="0mm-60 mm"/>
    <n v="37.037037037037038"/>
    <n v="0"/>
    <s v="0-10"/>
    <n v="1"/>
    <n v="15"/>
    <n v="21"/>
    <s v="20-30"/>
    <s v="R1"/>
    <s v="W4"/>
    <n v="4000"/>
  </r>
  <r>
    <s v="PZ-BS-01"/>
    <n v="60"/>
    <x v="0"/>
    <n v="1.5"/>
    <n v="2.12"/>
    <n v="0.62000000000000011"/>
    <n v="0.55000000000000004"/>
    <x v="71"/>
    <n v="64.51612903225805"/>
    <s v="50%-75%"/>
    <n v="3"/>
    <n v="183.33333333333334"/>
    <s v="60mm-200 mm"/>
    <n v="5.4545454545454541"/>
    <n v="1"/>
    <s v="0-10"/>
    <n v="2"/>
    <n v="33"/>
    <n v="35"/>
    <s v="30-40"/>
    <s v="R2"/>
    <s v="W4"/>
    <n v="4000"/>
  </r>
  <r>
    <s v="PZ-BS-01"/>
    <n v="60"/>
    <x v="1"/>
    <n v="2.12"/>
    <n v="2.4"/>
    <n v="0.2799999999999998"/>
    <n v="0.24"/>
    <x v="72"/>
    <n v="85.714285714285779"/>
    <s v="75%-90%"/>
    <n v="2"/>
    <n v="120"/>
    <s v="60mm-200 mm"/>
    <n v="8.3333333333333339"/>
    <n v="1"/>
    <s v="0-10"/>
    <n v="7"/>
    <n v="41"/>
    <n v="43"/>
    <s v="40-50"/>
    <s v="R4"/>
    <s v="W4"/>
    <n v="4000"/>
  </r>
  <r>
    <s v="PZ-BS-01"/>
    <n v="60"/>
    <x v="1"/>
    <n v="2.4"/>
    <n v="2.8"/>
    <n v="0.39999999999999991"/>
    <n v="0.41"/>
    <x v="73"/>
    <n v="27.500000000000007"/>
    <s v="25%-50%"/>
    <n v="5"/>
    <n v="82"/>
    <s v="60mm-200 mm"/>
    <n v="12.195121951219512"/>
    <m/>
    <s v="0-10"/>
    <n v="7"/>
    <m/>
    <m/>
    <s v="0-20"/>
    <s v="R4"/>
    <m/>
    <m/>
  </r>
  <r>
    <s v="PZ-BS-01"/>
    <n v="60"/>
    <x v="1"/>
    <n v="2.8"/>
    <n v="3.32"/>
    <n v="0.52"/>
    <n v="0.21"/>
    <x v="74"/>
    <n v="40.38461538461538"/>
    <s v="25%-50%"/>
    <n v="3"/>
    <n v="70"/>
    <s v="60mm-200 mm"/>
    <n v="14.285714285714285"/>
    <n v="1"/>
    <s v="0-10"/>
    <n v="7"/>
    <n v="30"/>
    <n v="33"/>
    <s v="30-40"/>
    <s v="R4"/>
    <s v="W4"/>
    <n v="4000"/>
  </r>
  <r>
    <s v="PZ-BS-01"/>
    <n v="60"/>
    <x v="1"/>
    <n v="3.32"/>
    <n v="3.82"/>
    <n v="0.5"/>
    <n v="0.19"/>
    <x v="7"/>
    <n v="0"/>
    <s v="0%-25%"/>
    <n v="5"/>
    <n v="38"/>
    <s v="0mm-60 mm"/>
    <n v="26.315789473684212"/>
    <n v="1"/>
    <s v="0-10"/>
    <n v="0"/>
    <n v="13"/>
    <n v="16"/>
    <s v="0-20"/>
    <s v="R0"/>
    <s v="W4"/>
    <n v="4000"/>
  </r>
  <r>
    <s v="PZ-BS-01"/>
    <n v="60"/>
    <x v="1"/>
    <n v="3.82"/>
    <n v="4.32"/>
    <n v="0.50000000000000044"/>
    <n v="0.21"/>
    <x v="75"/>
    <n v="0"/>
    <s v="0%-25%"/>
    <n v="5"/>
    <n v="42"/>
    <s v="0mm-60 mm"/>
    <n v="23.809523809523807"/>
    <n v="5"/>
    <s v="0-10"/>
    <n v="0"/>
    <n v="17"/>
    <n v="20"/>
    <s v="0-20"/>
    <s v="R0"/>
    <s v="W4"/>
    <n v="4000"/>
  </r>
  <r>
    <s v="PZ-BS-01"/>
    <n v="60"/>
    <x v="1"/>
    <n v="4.32"/>
    <n v="4.5"/>
    <n v="0.17999999999999972"/>
    <n v="0.14000000000000001"/>
    <x v="76"/>
    <n v="0"/>
    <s v="0%-25%"/>
    <n v="5"/>
    <n v="28"/>
    <s v="0mm-60 mm"/>
    <n v="35.714285714285715"/>
    <n v="5"/>
    <s v="0-10"/>
    <n v="1"/>
    <n v="18"/>
    <n v="21"/>
    <s v="20-30"/>
    <s v="R1"/>
    <s v="W4"/>
    <n v="4000"/>
  </r>
  <r>
    <s v="PZ-BS-01"/>
    <n v="40"/>
    <x v="1"/>
    <n v="4.5"/>
    <n v="5"/>
    <n v="0.5"/>
    <n v="0.25"/>
    <x v="47"/>
    <n v="0"/>
    <s v="0%-25%"/>
    <n v="4"/>
    <n v="62.5"/>
    <s v="60mm-200 mm"/>
    <n v="16"/>
    <n v="5"/>
    <s v="0-10"/>
    <n v="0"/>
    <n v="17"/>
    <n v="21"/>
    <s v="20-30"/>
    <s v="R0"/>
    <s v="W4"/>
    <n v="4000"/>
  </r>
  <r>
    <s v="PZ-BS-01"/>
    <n v="40"/>
    <x v="2"/>
    <n v="5"/>
    <n v="5.5"/>
    <n v="0.5"/>
    <n v="0.26"/>
    <x v="48"/>
    <n v="0"/>
    <s v="0%-25%"/>
    <n v="4"/>
    <n v="65"/>
    <s v="60mm-200 mm"/>
    <n v="15.384615384615383"/>
    <n v="5"/>
    <s v="0-10"/>
    <n v="2"/>
    <n v="20"/>
    <n v="23"/>
    <s v="20-30"/>
    <s v="R2"/>
    <s v="W4"/>
    <n v="4000"/>
  </r>
  <r>
    <s v="PZ-BS-01"/>
    <n v="50"/>
    <x v="2"/>
    <n v="5.5"/>
    <n v="6"/>
    <n v="0.5"/>
    <n v="0.25"/>
    <x v="47"/>
    <n v="0"/>
    <s v="0%-25%"/>
    <n v="4"/>
    <n v="62.5"/>
    <s v="60mm-200 mm"/>
    <n v="16"/>
    <n v="5"/>
    <s v="0-10"/>
    <n v="2"/>
    <n v="19"/>
    <n v="23"/>
    <s v="20-30"/>
    <s v="R2"/>
    <s v="W4"/>
    <n v="4000"/>
  </r>
  <r>
    <s v="PZ-BS-01"/>
    <n v="50"/>
    <x v="2"/>
    <n v="6"/>
    <n v="6.5"/>
    <n v="0.5"/>
    <n v="0.28000000000000003"/>
    <x v="21"/>
    <n v="0"/>
    <s v="0%-25%"/>
    <n v="3"/>
    <n v="83.333333333333329"/>
    <s v="60mm-200 mm"/>
    <n v="12"/>
    <n v="5"/>
    <s v="0-10"/>
    <n v="2"/>
    <n v="21"/>
    <n v="24"/>
    <s v="20-30"/>
    <s v="R2"/>
    <s v="W4"/>
    <n v="4000"/>
  </r>
  <r>
    <s v="PZ-BS-01"/>
    <n v="50"/>
    <x v="2"/>
    <n v="6.5"/>
    <n v="7"/>
    <n v="0.5"/>
    <n v="0.19"/>
    <x v="7"/>
    <n v="0"/>
    <s v="0%-25%"/>
    <n v="5"/>
    <n v="56"/>
    <s v="0mm-60 mm"/>
    <n v="17.857142857142858"/>
    <n v="5"/>
    <s v="0-10"/>
    <n v="0"/>
    <n v="17"/>
    <n v="21"/>
    <s v="20-30"/>
    <s v="R0"/>
    <s v="W4"/>
    <n v="4000"/>
  </r>
  <r>
    <s v="PZ-BS-01"/>
    <n v="50"/>
    <x v="2"/>
    <n v="7"/>
    <n v="7.5"/>
    <n v="0.5"/>
    <n v="0.23"/>
    <x v="11"/>
    <n v="0"/>
    <s v="0%-25%"/>
    <n v="5"/>
    <n v="38"/>
    <s v="0mm-60 mm"/>
    <n v="26.315789473684212"/>
    <n v="5"/>
    <s v="0-10"/>
    <n v="0"/>
    <n v="17"/>
    <n v="20"/>
    <s v="0-20"/>
    <s v="R0"/>
    <s v="W4"/>
    <n v="4000"/>
  </r>
  <r>
    <s v="PZ-BS-01"/>
    <n v="50"/>
    <x v="2"/>
    <n v="7.5"/>
    <n v="8"/>
    <n v="0.5"/>
    <n v="0.21"/>
    <x v="58"/>
    <n v="0"/>
    <s v="0%-25%"/>
    <n v="5"/>
    <n v="46"/>
    <s v="0mm-60 mm"/>
    <n v="21.739130434782609"/>
    <n v="5"/>
    <s v="0-10"/>
    <n v="0"/>
    <n v="17"/>
    <n v="21"/>
    <s v="20-30"/>
    <s v="R0"/>
    <s v="W4"/>
    <n v="4000"/>
  </r>
  <r>
    <s v="PZ-BS-01"/>
    <n v="50"/>
    <x v="2"/>
    <n v="8"/>
    <n v="8.5"/>
    <n v="0.5"/>
    <n v="0.15"/>
    <x v="57"/>
    <n v="26"/>
    <s v="25%-50%"/>
    <n v="3"/>
    <n v="70"/>
    <s v="60mm-200 mm"/>
    <n v="14.285714285714285"/>
    <n v="5"/>
    <s v="0-10"/>
    <n v="2"/>
    <n v="26"/>
    <n v="29"/>
    <s v="20-30"/>
    <s v="R2"/>
    <s v="W4"/>
    <n v="4000"/>
  </r>
  <r>
    <s v="PZ-BS-01"/>
    <n v="50"/>
    <x v="2"/>
    <n v="8.5"/>
    <n v="9"/>
    <n v="0.5"/>
    <n v="0.16"/>
    <x v="60"/>
    <n v="22"/>
    <s v="0%-25%"/>
    <n v="3"/>
    <n v="53.333333333333336"/>
    <s v="0mm-60 mm"/>
    <n v="18.75"/>
    <n v="5"/>
    <s v="0-10"/>
    <n v="2"/>
    <n v="23"/>
    <n v="28"/>
    <s v="20-30"/>
    <s v="R2"/>
    <s v="W4"/>
    <n v="4000"/>
  </r>
  <r>
    <s v="PZ-BS-01"/>
    <n v="50"/>
    <x v="2"/>
    <n v="9"/>
    <n v="9.5"/>
    <n v="0.5"/>
    <n v="0.18"/>
    <x v="62"/>
    <n v="0"/>
    <s v="0%-25%"/>
    <n v="5"/>
    <n v="36"/>
    <s v="0mm-60 mm"/>
    <n v="27.777777777777779"/>
    <n v="5"/>
    <s v="0-10"/>
    <n v="2"/>
    <n v="19"/>
    <n v="22"/>
    <s v="20-30"/>
    <s v="R2"/>
    <s v="W4"/>
    <n v="4000"/>
  </r>
  <r>
    <s v="PZ-BS-01"/>
    <n v="50"/>
    <x v="2"/>
    <n v="9.5"/>
    <n v="10"/>
    <n v="0.5"/>
    <n v="0.19"/>
    <x v="7"/>
    <n v="22"/>
    <s v="0%-25%"/>
    <n v="3"/>
    <n v="63.333333333333336"/>
    <s v="60mm-200 mm"/>
    <n v="15.789473684210526"/>
    <n v="5"/>
    <s v="0-10"/>
    <n v="2"/>
    <n v="24"/>
    <n v="28"/>
    <s v="20-30"/>
    <s v="R2"/>
    <s v="W4"/>
    <n v="4000"/>
  </r>
  <r>
    <s v="PZ-BS-01"/>
    <n v="50"/>
    <x v="2"/>
    <n v="10"/>
    <n v="10.5"/>
    <n v="0.5"/>
    <n v="0.19"/>
    <x v="7"/>
    <n v="22"/>
    <s v="0%-25%"/>
    <n v="3"/>
    <n v="63.333333333333336"/>
    <s v="60mm-200 mm"/>
    <n v="15.789473684210526"/>
    <n v="5"/>
    <s v="0-10"/>
    <n v="2"/>
    <n v="24"/>
    <n v="28"/>
    <s v="20-30"/>
    <s v="R2"/>
    <s v="W4"/>
    <n v="4000"/>
  </r>
  <r>
    <s v="PZ-BS-01"/>
    <n v="50"/>
    <x v="2"/>
    <n v="10.5"/>
    <n v="11"/>
    <n v="0.5"/>
    <n v="0.15"/>
    <x v="57"/>
    <n v="0"/>
    <s v="0%-25%"/>
    <n v="4"/>
    <n v="37.5"/>
    <s v="0mm-60 mm"/>
    <n v="26.666666666666668"/>
    <n v="5"/>
    <s v="0-10"/>
    <n v="2"/>
    <n v="19"/>
    <n v="22"/>
    <s v="20-30"/>
    <s v="R2"/>
    <s v="W4"/>
    <n v="4000"/>
  </r>
  <r>
    <s v="PZ-BS-01"/>
    <n v="50"/>
    <x v="2"/>
    <n v="11"/>
    <n v="11.5"/>
    <n v="0.5"/>
    <n v="0.18"/>
    <x v="62"/>
    <n v="26"/>
    <s v="25%-50%"/>
    <n v="2"/>
    <n v="90"/>
    <s v="60mm-200 mm"/>
    <n v="11.111111111111111"/>
    <n v="5"/>
    <s v="0-10"/>
    <n v="2"/>
    <n v="28"/>
    <n v="30"/>
    <s v="20-30"/>
    <s v="R2"/>
    <s v="W4"/>
    <n v="4000"/>
  </r>
  <r>
    <s v="PZ-BS-01"/>
    <n v="50"/>
    <x v="2"/>
    <n v="11.5"/>
    <n v="12"/>
    <n v="0.5"/>
    <n v="0.14000000000000001"/>
    <x v="26"/>
    <n v="0"/>
    <s v="0%-25%"/>
    <n v="3"/>
    <n v="46.666666666666664"/>
    <s v="0mm-60 mm"/>
    <n v="21.428571428571431"/>
    <n v="1"/>
    <s v="0-10"/>
    <n v="2"/>
    <n v="18"/>
    <n v="24"/>
    <s v="20-30"/>
    <s v="R2"/>
    <s v="W4"/>
    <n v="4000"/>
  </r>
  <r>
    <s v="PZ-BS-01"/>
    <n v="50"/>
    <x v="2"/>
    <n v="12"/>
    <n v="12.5"/>
    <n v="0.5"/>
    <n v="0.19"/>
    <x v="7"/>
    <n v="42"/>
    <s v="25%-50%"/>
    <n v="2"/>
    <n v="95"/>
    <s v="60mm-200 mm"/>
    <n v="10.526315789473685"/>
    <n v="1"/>
    <s v="0-10"/>
    <n v="2"/>
    <n v="30"/>
    <n v="34"/>
    <s v="30-40"/>
    <s v="R2"/>
    <s v="W4"/>
    <n v="4000"/>
  </r>
  <r>
    <s v="PZ-BS-01"/>
    <n v="50"/>
    <x v="2"/>
    <n v="12.5"/>
    <n v="13"/>
    <n v="0.5"/>
    <n v="0.17"/>
    <x v="27"/>
    <n v="22"/>
    <s v="0%-25%"/>
    <n v="3"/>
    <n v="56.666666666666664"/>
    <s v="0mm-60 mm"/>
    <n v="17.647058823529413"/>
    <n v="1"/>
    <s v="0-10"/>
    <n v="2"/>
    <n v="23"/>
    <n v="29"/>
    <s v="20-30"/>
    <s v="R2"/>
    <s v="W4"/>
    <n v="4000"/>
  </r>
  <r>
    <s v="PZ-BS-01"/>
    <n v="50"/>
    <x v="2"/>
    <n v="13"/>
    <n v="13.5"/>
    <n v="0.5"/>
    <n v="0.12"/>
    <x v="63"/>
    <n v="0"/>
    <s v="0%-25%"/>
    <n v="4"/>
    <n v="30"/>
    <s v="0mm-60 mm"/>
    <n v="33.333333333333336"/>
    <n v="1"/>
    <s v="0-10"/>
    <n v="2"/>
    <n v="18"/>
    <n v="23"/>
    <s v="20-30"/>
    <s v="R2"/>
    <s v="W4"/>
    <n v="4000"/>
  </r>
  <r>
    <s v="PZ-BS-01"/>
    <n v="40"/>
    <x v="2"/>
    <n v="13.5"/>
    <n v="14"/>
    <n v="0.5"/>
    <n v="0.21"/>
    <x v="58"/>
    <n v="20"/>
    <s v="0%-25%"/>
    <n v="4"/>
    <n v="52.5"/>
    <s v="0mm-60 mm"/>
    <n v="19.047619047619047"/>
    <n v="1"/>
    <s v="0-10"/>
    <n v="2"/>
    <n v="21"/>
    <n v="28"/>
    <s v="20-30"/>
    <s v="R2"/>
    <s v="W4"/>
    <n v="4000"/>
  </r>
  <r>
    <s v="PZ-BS-01"/>
    <n v="40"/>
    <x v="2"/>
    <n v="14"/>
    <n v="14.5"/>
    <n v="0.5"/>
    <n v="0.16"/>
    <x v="60"/>
    <n v="0"/>
    <s v="0%-25%"/>
    <n v="3"/>
    <n v="53.333333333333336"/>
    <s v="0mm-60 mm"/>
    <n v="18.75"/>
    <n v="1"/>
    <s v="0-10"/>
    <n v="2"/>
    <n v="17"/>
    <n v="24"/>
    <s v="20-30"/>
    <s v="R2"/>
    <s v="W4"/>
    <n v="4000"/>
  </r>
  <r>
    <s v="PZ-BS-01"/>
    <n v="40"/>
    <x v="2"/>
    <n v="14.5"/>
    <n v="15"/>
    <n v="0.5"/>
    <n v="0.17"/>
    <x v="27"/>
    <n v="0"/>
    <s v="0%-25%"/>
    <n v="3"/>
    <n v="56.666666666666664"/>
    <s v="0mm-60 mm"/>
    <n v="17.647058823529413"/>
    <n v="1"/>
    <s v="0-10"/>
    <n v="2"/>
    <n v="18"/>
    <n v="24"/>
    <s v="20-30"/>
    <s v="R2"/>
    <s v="W4"/>
    <n v="4000"/>
  </r>
  <r>
    <s v="PZ-BS-01"/>
    <n v="40"/>
    <x v="2"/>
    <n v="15"/>
    <n v="15.5"/>
    <n v="0.5"/>
    <n v="0.12"/>
    <x v="63"/>
    <n v="0"/>
    <s v="0%-25%"/>
    <n v="4"/>
    <n v="30"/>
    <s v="0mm-60 mm"/>
    <n v="33.333333333333336"/>
    <n v="1"/>
    <s v="0-10"/>
    <n v="2"/>
    <n v="18"/>
    <n v="23"/>
    <s v="20-30"/>
    <s v="R2"/>
    <s v="W4"/>
    <n v="4000"/>
  </r>
  <r>
    <s v="PZ-BS-01"/>
    <n v="40"/>
    <x v="2"/>
    <n v="15.5"/>
    <n v="16"/>
    <n v="0.5"/>
    <n v="0.37"/>
    <x v="19"/>
    <n v="0"/>
    <s v="0%-25%"/>
    <n v="10"/>
    <n v="37"/>
    <s v="0mm-60 mm"/>
    <n v="27.027027027027028"/>
    <n v="1"/>
    <s v="0-10"/>
    <n v="0"/>
    <n v="16"/>
    <n v="21"/>
    <s v="20-30"/>
    <s v="R0"/>
    <s v="W4"/>
    <n v="4000"/>
  </r>
  <r>
    <s v="PZ-BS-01"/>
    <n v="40"/>
    <x v="2"/>
    <n v="16"/>
    <n v="16.5"/>
    <n v="0.5"/>
    <n v="0.24"/>
    <x v="49"/>
    <n v="0"/>
    <s v="0%-25%"/>
    <n v="10"/>
    <n v="24"/>
    <s v="0mm-60 mm"/>
    <n v="41.666666666666664"/>
    <n v="1"/>
    <s v="0-10"/>
    <n v="0"/>
    <n v="16"/>
    <n v="20"/>
    <s v="0-20"/>
    <s v="R0"/>
    <s v="W4"/>
    <n v="4000"/>
  </r>
  <r>
    <s v="PZ-BS-01"/>
    <n v="40"/>
    <x v="2"/>
    <n v="16.5"/>
    <n v="17"/>
    <n v="0.5"/>
    <n v="0.27"/>
    <x v="16"/>
    <n v="0"/>
    <s v="0%-25%"/>
    <n v="10"/>
    <n v="27"/>
    <s v="0mm-60 mm"/>
    <n v="37.037037037037038"/>
    <n v="1"/>
    <s v="0-10"/>
    <n v="0"/>
    <n v="16"/>
    <n v="21"/>
    <s v="20-30"/>
    <s v="R0"/>
    <s v="W4"/>
    <n v="4000"/>
  </r>
  <r>
    <s v="PZ-BS-01"/>
    <n v="40"/>
    <x v="2"/>
    <n v="17"/>
    <n v="17.5"/>
    <n v="0.5"/>
    <n v="0.22"/>
    <x v="18"/>
    <n v="0"/>
    <s v="0%-25%"/>
    <n v="10"/>
    <n v="22"/>
    <s v="0mm-60 mm"/>
    <n v="45.45454545454546"/>
    <n v="1"/>
    <s v="0-10"/>
    <n v="0"/>
    <n v="16"/>
    <n v="20"/>
    <s v="0-20"/>
    <s v="R0"/>
    <s v="W4"/>
    <n v="4000"/>
  </r>
  <r>
    <s v="PZ-BS-01"/>
    <n v="40"/>
    <x v="2"/>
    <n v="17.5"/>
    <n v="18"/>
    <n v="0.5"/>
    <n v="0.13"/>
    <x v="24"/>
    <n v="0"/>
    <s v="0%-25%"/>
    <n v="5"/>
    <n v="26"/>
    <s v="0mm-60 mm"/>
    <n v="38.46153846153846"/>
    <n v="5"/>
    <s v="0-10"/>
    <n v="0"/>
    <n v="17"/>
    <n v="20"/>
    <s v="0-20"/>
    <s v="R0"/>
    <s v="W4"/>
    <n v="4000"/>
  </r>
  <r>
    <s v="PZ-BS-01"/>
    <n v="40"/>
    <x v="2"/>
    <n v="18"/>
    <n v="18.5"/>
    <n v="0.5"/>
    <n v="0.28999999999999998"/>
    <x v="3"/>
    <n v="0"/>
    <s v="0%-25%"/>
    <n v="5"/>
    <n v="58"/>
    <s v="0mm-60 mm"/>
    <n v="17.241379310344826"/>
    <n v="5"/>
    <s v="0-10"/>
    <n v="0"/>
    <n v="17"/>
    <n v="21"/>
    <s v="20-30"/>
    <s v="R0"/>
    <s v="W4"/>
    <n v="4000"/>
  </r>
  <r>
    <s v="PZ-BS-01"/>
    <n v="40"/>
    <x v="2"/>
    <n v="18.5"/>
    <n v="19"/>
    <n v="0.5"/>
    <n v="0.1"/>
    <x v="59"/>
    <n v="0"/>
    <s v="0%-25%"/>
    <n v="5"/>
    <n v="20"/>
    <s v="0mm-60 mm"/>
    <n v="50"/>
    <n v="5"/>
    <s v="0-10"/>
    <n v="0"/>
    <n v="17"/>
    <n v="19"/>
    <s v="0-20"/>
    <s v="R0"/>
    <s v="W4"/>
    <n v="4000"/>
  </r>
  <r>
    <s v="PZ-BS-01"/>
    <n v="50"/>
    <x v="2"/>
    <n v="19"/>
    <n v="19.5"/>
    <n v="0.5"/>
    <n v="0.16"/>
    <x v="60"/>
    <n v="0"/>
    <s v="0%-25%"/>
    <n v="10"/>
    <n v="16"/>
    <s v="0mm-60 mm"/>
    <n v="62.5"/>
    <n v="5"/>
    <s v="0-10"/>
    <n v="1"/>
    <n v="18"/>
    <n v="20"/>
    <s v="0-20"/>
    <s v="R1"/>
    <s v="W4"/>
    <n v="4000"/>
  </r>
  <r>
    <s v="PZ-BS-01"/>
    <n v="50"/>
    <x v="3"/>
    <n v="19.5"/>
    <n v="20"/>
    <n v="0.5"/>
    <n v="0.14000000000000001"/>
    <x v="26"/>
    <n v="0"/>
    <s v="0%-25%"/>
    <n v="5"/>
    <n v="28"/>
    <s v="0mm-60 mm"/>
    <n v="35.714285714285715"/>
    <n v="5"/>
    <s v="0-10"/>
    <n v="2"/>
    <n v="19"/>
    <n v="22"/>
    <s v="20-30"/>
    <s v="R2"/>
    <s v="W4"/>
    <n v="4000"/>
  </r>
  <r>
    <s v="PZ-BS-01"/>
    <n v="50"/>
    <x v="3"/>
    <n v="20"/>
    <n v="20.5"/>
    <n v="0.5"/>
    <n v="0.32"/>
    <x v="17"/>
    <n v="22"/>
    <s v="0%-25%"/>
    <n v="4"/>
    <n v="80"/>
    <s v="60mm-200 mm"/>
    <n v="12.5"/>
    <n v="5"/>
    <s v="0-10"/>
    <n v="1"/>
    <n v="25"/>
    <n v="28"/>
    <s v="20-30"/>
    <s v="R1"/>
    <s v="W4"/>
    <n v="4000"/>
  </r>
  <r>
    <s v="PZ-BS-01"/>
    <n v="50"/>
    <x v="3"/>
    <n v="20.5"/>
    <n v="21"/>
    <n v="0.5"/>
    <n v="0.28999999999999998"/>
    <x v="3"/>
    <n v="0"/>
    <s v="0%-25%"/>
    <n v="10"/>
    <n v="50"/>
    <s v="0mm-60 mm"/>
    <n v="20"/>
    <n v="5"/>
    <s v="0-10"/>
    <n v="1"/>
    <n v="18"/>
    <n v="22"/>
    <s v="20-30"/>
    <s v="R1"/>
    <s v="W4"/>
    <n v="4000"/>
  </r>
  <r>
    <s v="PZ-BS-01"/>
    <n v="50"/>
    <x v="3"/>
    <n v="21"/>
    <n v="21.5"/>
    <n v="0.5"/>
    <n v="0.37"/>
    <x v="19"/>
    <n v="38"/>
    <s v="25%-50%"/>
    <n v="5"/>
    <n v="100"/>
    <s v="60mm-200 mm"/>
    <n v="10"/>
    <n v="5"/>
    <s v="0-10"/>
    <n v="1"/>
    <n v="29"/>
    <n v="31"/>
    <s v="30-40"/>
    <s v="R1"/>
    <s v="W4"/>
    <n v="4000"/>
  </r>
  <r>
    <s v="PZ-BS-01"/>
    <n v="50"/>
    <x v="3"/>
    <n v="21.5"/>
    <n v="22"/>
    <n v="0.5"/>
    <n v="0.36"/>
    <x v="8"/>
    <n v="28.000000000000004"/>
    <s v="25%-50%"/>
    <n v="10"/>
    <n v="50"/>
    <s v="0mm-60 mm"/>
    <n v="20"/>
    <n v="5"/>
    <s v="0-10"/>
    <n v="1"/>
    <n v="24"/>
    <n v="28"/>
    <s v="20-30"/>
    <s v="R1"/>
    <s v="W4"/>
    <n v="4000"/>
  </r>
  <r>
    <s v="PZ-BS-01"/>
    <n v="50"/>
    <x v="3"/>
    <n v="22"/>
    <n v="22.5"/>
    <n v="0.5"/>
    <n v="0.28000000000000003"/>
    <x v="21"/>
    <n v="0"/>
    <s v="0%-25%"/>
    <n v="5"/>
    <n v="100"/>
    <s v="60mm-200 mm"/>
    <n v="10"/>
    <n v="5"/>
    <s v="0-10"/>
    <n v="1"/>
    <n v="21"/>
    <n v="23"/>
    <s v="20-30"/>
    <s v="R1"/>
    <s v="W4"/>
    <n v="4000"/>
  </r>
  <r>
    <s v="PZ-BS-01"/>
    <n v="40"/>
    <x v="3"/>
    <n v="22.5"/>
    <n v="23"/>
    <n v="0.5"/>
    <n v="0.21"/>
    <x v="58"/>
    <n v="22"/>
    <s v="0%-25%"/>
    <n v="12"/>
    <n v="41.666666666666664"/>
    <s v="0mm-60 mm"/>
    <n v="24"/>
    <n v="5"/>
    <s v="0-10"/>
    <n v="1"/>
    <n v="23"/>
    <n v="26"/>
    <s v="20-30"/>
    <s v="R1"/>
    <s v="W4"/>
    <n v="4000"/>
  </r>
  <r>
    <s v="PZ-BS-01"/>
    <n v="40"/>
    <x v="3"/>
    <n v="23"/>
    <n v="23.5"/>
    <n v="0.5"/>
    <n v="0.22"/>
    <x v="18"/>
    <n v="44"/>
    <s v="25%-50%"/>
    <n v="5"/>
    <n v="100"/>
    <s v="60mm-200 mm"/>
    <n v="10"/>
    <n v="5"/>
    <s v="0-10"/>
    <n v="1"/>
    <n v="30"/>
    <n v="32"/>
    <s v="30-40"/>
    <s v="R1"/>
    <s v="W4"/>
    <n v="4000"/>
  </r>
  <r>
    <s v="PZ-BS-01"/>
    <n v="40"/>
    <x v="3"/>
    <n v="23.5"/>
    <n v="24"/>
    <n v="0.5"/>
    <n v="0.26"/>
    <x v="48"/>
    <n v="0"/>
    <s v="0%-25%"/>
    <n v="5"/>
    <n v="100"/>
    <s v="60mm-200 mm"/>
    <n v="10"/>
    <n v="9"/>
    <s v="0-10"/>
    <n v="0"/>
    <n v="28"/>
    <n v="26"/>
    <s v="20-30"/>
    <s v="R0"/>
    <s v="W3"/>
    <n v="3000"/>
  </r>
  <r>
    <s v="PZ-BS-01"/>
    <n v="40"/>
    <x v="3"/>
    <n v="24"/>
    <n v="24.5"/>
    <n v="0.5"/>
    <n v="0.26"/>
    <x v="48"/>
    <n v="0"/>
    <s v="0%-25%"/>
    <n v="10"/>
    <n v="50"/>
    <s v="0mm-60 mm"/>
    <n v="20"/>
    <n v="9"/>
    <s v="0-10"/>
    <n v="0"/>
    <n v="25"/>
    <n v="25"/>
    <s v="20-30"/>
    <s v="R0"/>
    <s v="W3"/>
    <n v="3000"/>
  </r>
  <r>
    <s v="PZ-BS-01"/>
    <n v="40"/>
    <x v="3"/>
    <n v="24.5"/>
    <n v="25"/>
    <n v="0.5"/>
    <n v="0.3"/>
    <x v="2"/>
    <n v="0"/>
    <s v="0%-25%"/>
    <n v="5"/>
    <n v="100"/>
    <s v="60mm-200 mm"/>
    <n v="10"/>
    <n v="9"/>
    <s v="0-10"/>
    <n v="0"/>
    <n v="28"/>
    <n v="26"/>
    <s v="20-30"/>
    <s v="R0"/>
    <s v="W3"/>
    <n v="3000"/>
  </r>
  <r>
    <s v="PZ-BS-01"/>
    <n v="40"/>
    <x v="3"/>
    <n v="25"/>
    <n v="25.5"/>
    <n v="0.5"/>
    <n v="0.26"/>
    <x v="48"/>
    <n v="0"/>
    <s v="0%-25%"/>
    <n v="5"/>
    <n v="100"/>
    <s v="60mm-200 mm"/>
    <n v="10"/>
    <n v="9"/>
    <s v="0-10"/>
    <n v="0"/>
    <n v="28"/>
    <n v="26"/>
    <s v="20-30"/>
    <s v="R0"/>
    <s v="W3"/>
    <n v="3000"/>
  </r>
  <r>
    <s v="PZ-BS-01"/>
    <n v="40"/>
    <x v="3"/>
    <n v="25.5"/>
    <n v="26"/>
    <n v="0.5"/>
    <n v="0.17"/>
    <x v="27"/>
    <n v="0"/>
    <s v="0%-25%"/>
    <n v="10"/>
    <n v="50"/>
    <s v="0mm-60 mm"/>
    <n v="20"/>
    <n v="9"/>
    <s v="0-10"/>
    <n v="2"/>
    <n v="27"/>
    <n v="27"/>
    <s v="20-30"/>
    <s v="R2"/>
    <s v="W3"/>
    <n v="3000"/>
  </r>
  <r>
    <s v="PZ-BS-01"/>
    <n v="30"/>
    <x v="3"/>
    <n v="26"/>
    <n v="26.5"/>
    <n v="0.5"/>
    <n v="0.18"/>
    <x v="62"/>
    <n v="0"/>
    <s v="0%-25%"/>
    <n v="5"/>
    <n v="100"/>
    <s v="60mm-200 mm"/>
    <n v="10"/>
    <n v="9"/>
    <s v="0-10"/>
    <n v="2"/>
    <n v="30"/>
    <n v="28"/>
    <s v="20-30"/>
    <s v="R2"/>
    <s v="W3"/>
    <n v="3000"/>
  </r>
  <r>
    <s v="PZ-BS-01"/>
    <n v="30"/>
    <x v="3"/>
    <n v="26.5"/>
    <n v="27"/>
    <n v="0.5"/>
    <n v="0.24"/>
    <x v="49"/>
    <n v="0"/>
    <s v="0%-25%"/>
    <n v="10"/>
    <n v="50"/>
    <s v="0mm-60 mm"/>
    <n v="20"/>
    <n v="9"/>
    <s v="0-10"/>
    <n v="2"/>
    <n v="27"/>
    <n v="27"/>
    <s v="20-30"/>
    <s v="R2"/>
    <s v="W3"/>
    <n v="3000"/>
  </r>
  <r>
    <s v="PZ-BS-01"/>
    <n v="30"/>
    <x v="3"/>
    <n v="27"/>
    <n v="27.5"/>
    <n v="0.5"/>
    <n v="0.21"/>
    <x v="58"/>
    <n v="0"/>
    <s v="0%-25%"/>
    <n v="10"/>
    <n v="50"/>
    <s v="0mm-60 mm"/>
    <n v="20"/>
    <n v="9"/>
    <s v="0-10"/>
    <n v="2"/>
    <n v="27"/>
    <n v="27"/>
    <s v="20-30"/>
    <s v="R2"/>
    <s v="W3"/>
    <n v="3000"/>
  </r>
  <r>
    <s v="PZ-BS-01"/>
    <n v="30"/>
    <x v="3"/>
    <n v="27.5"/>
    <n v="28"/>
    <n v="0.5"/>
    <n v="0.28000000000000003"/>
    <x v="21"/>
    <n v="0"/>
    <s v="0%-25%"/>
    <n v="5"/>
    <n v="100"/>
    <s v="60mm-200 mm"/>
    <n v="10"/>
    <n v="9"/>
    <s v="0-10"/>
    <n v="1"/>
    <n v="29"/>
    <n v="27"/>
    <s v="20-30"/>
    <s v="R1"/>
    <s v="W3"/>
    <n v="3000"/>
  </r>
  <r>
    <s v="PZ-BS-01"/>
    <n v="30"/>
    <x v="3"/>
    <n v="28"/>
    <n v="28.5"/>
    <n v="0.5"/>
    <n v="0.44"/>
    <x v="28"/>
    <n v="0"/>
    <s v="0%-25%"/>
    <n v="10"/>
    <n v="50"/>
    <s v="0mm-60 mm"/>
    <n v="20"/>
    <n v="9"/>
    <s v="0-10"/>
    <n v="1"/>
    <n v="26"/>
    <n v="26"/>
    <s v="20-30"/>
    <s v="R1"/>
    <s v="W3"/>
    <n v="3000"/>
  </r>
  <r>
    <s v="PZ-BS-01"/>
    <n v="30"/>
    <x v="3"/>
    <n v="28.5"/>
    <n v="29"/>
    <n v="0.5"/>
    <n v="0.16"/>
    <x v="60"/>
    <n v="0"/>
    <s v="0%-25%"/>
    <n v="10"/>
    <n v="50"/>
    <s v="0mm-60 mm"/>
    <n v="20"/>
    <n v="9"/>
    <s v="0-10"/>
    <n v="1"/>
    <n v="26"/>
    <n v="26"/>
    <s v="20-30"/>
    <s v="R1"/>
    <s v="W3"/>
    <n v="3000"/>
  </r>
  <r>
    <s v="PZ-BS-01"/>
    <n v="30"/>
    <x v="3"/>
    <n v="29"/>
    <n v="29.5"/>
    <n v="0.5"/>
    <m/>
    <x v="61"/>
    <n v="0"/>
    <s v="0%-25%"/>
    <m/>
    <m/>
    <s v="0mm-60 mm"/>
    <n v="0"/>
    <n v="9"/>
    <s v="0-10"/>
    <n v="1"/>
    <n v="26"/>
    <n v="20"/>
    <s v="0-20"/>
    <s v="R1"/>
    <s v="W3"/>
    <n v="3000"/>
  </r>
  <r>
    <s v="PZ-BS-01"/>
    <n v="30"/>
    <x v="3"/>
    <n v="29.5"/>
    <n v="30"/>
    <n v="0.5"/>
    <m/>
    <x v="61"/>
    <n v="0"/>
    <s v="0%-25%"/>
    <m/>
    <m/>
    <s v="0mm-60 mm"/>
    <n v="0"/>
    <n v="9"/>
    <s v="0-10"/>
    <n v="1"/>
    <n v="26"/>
    <n v="20"/>
    <s v="0-20"/>
    <s v="R1"/>
    <s v="W3"/>
    <n v="3000"/>
  </r>
  <r>
    <s v="PZ-BS-03"/>
    <n v="60"/>
    <x v="0"/>
    <n v="0"/>
    <n v="0.5"/>
    <n v="0.5"/>
    <n v="0.27"/>
    <x v="16"/>
    <n v="0"/>
    <s v="0%-25%"/>
    <n v="4"/>
    <n v="125"/>
    <s v="60mm-200 mm"/>
    <n v="8"/>
    <n v="1"/>
    <s v="0-10"/>
    <n v="1"/>
    <n v="19"/>
    <n v="20"/>
    <s v="0-20"/>
    <s v="R1"/>
    <s v="W4"/>
    <n v="4000"/>
  </r>
  <r>
    <s v="PZ-BS-03"/>
    <n v="60"/>
    <x v="0"/>
    <n v="0.5"/>
    <n v="1"/>
    <n v="0.5"/>
    <n v="0.25"/>
    <x v="47"/>
    <n v="0"/>
    <s v="0%-25%"/>
    <n v="4"/>
    <n v="125"/>
    <s v="60mm-200 mm"/>
    <n v="8"/>
    <n v="1"/>
    <s v="0-10"/>
    <n v="2"/>
    <n v="20"/>
    <n v="21"/>
    <s v="20-30"/>
    <s v="R2"/>
    <s v="W4"/>
    <n v="4000"/>
  </r>
  <r>
    <s v="PZ-BS-03"/>
    <n v="60"/>
    <x v="0"/>
    <n v="1"/>
    <n v="1.5"/>
    <n v="0.5"/>
    <n v="0.16"/>
    <x v="60"/>
    <n v="0"/>
    <s v="0%-25%"/>
    <n v="5"/>
    <n v="100"/>
    <s v="60mm-200 mm"/>
    <n v="10"/>
    <n v="1"/>
    <s v="0-10"/>
    <n v="1"/>
    <n v="17"/>
    <n v="19"/>
    <s v="0-20"/>
    <s v="R1"/>
    <s v="W4"/>
    <n v="4000"/>
  </r>
  <r>
    <s v="PZ-BS-03"/>
    <n v="60"/>
    <x v="1"/>
    <n v="1.5"/>
    <n v="2"/>
    <n v="0.5"/>
    <n v="0.2"/>
    <x v="56"/>
    <n v="32"/>
    <s v="25%-50%"/>
    <n v="6"/>
    <n v="83.333333333333329"/>
    <s v="60mm-200 mm"/>
    <n v="12"/>
    <n v="1"/>
    <s v="0-10"/>
    <n v="2"/>
    <n v="24"/>
    <n v="27"/>
    <s v="20-30"/>
    <s v="R2"/>
    <s v="W4"/>
    <n v="4000"/>
  </r>
  <r>
    <s v="PZ-BS-03"/>
    <n v="60"/>
    <x v="0"/>
    <n v="2"/>
    <n v="2.5"/>
    <n v="0.5"/>
    <n v="0.24"/>
    <x v="49"/>
    <n v="0"/>
    <s v="0%-25%"/>
    <n v="10"/>
    <n v="50"/>
    <s v="0mm-60 mm"/>
    <n v="20"/>
    <n v="1"/>
    <s v="0-10"/>
    <n v="1"/>
    <n v="14"/>
    <n v="18"/>
    <s v="0-20"/>
    <s v="R1"/>
    <s v="W4"/>
    <n v="4000"/>
  </r>
  <r>
    <s v="PZ-BS-03"/>
    <n v="60"/>
    <x v="1"/>
    <n v="2.5"/>
    <n v="3"/>
    <n v="0.5"/>
    <n v="0.33"/>
    <x v="22"/>
    <n v="0"/>
    <s v="0%-25%"/>
    <n v="5"/>
    <n v="100"/>
    <s v="60mm-200 mm"/>
    <n v="10"/>
    <n v="5"/>
    <s v="0-10"/>
    <n v="0"/>
    <n v="20"/>
    <n v="22"/>
    <s v="20-30"/>
    <s v="R0"/>
    <s v="W4"/>
    <n v="4000"/>
  </r>
  <r>
    <s v="PZ-BS-03"/>
    <n v="60"/>
    <x v="1"/>
    <n v="3"/>
    <n v="3.5"/>
    <n v="0.5"/>
    <n v="0.15"/>
    <x v="57"/>
    <n v="0"/>
    <s v="0%-25%"/>
    <n v="5"/>
    <n v="100"/>
    <s v="60mm-200 mm"/>
    <n v="10"/>
    <n v="5"/>
    <s v="0-10"/>
    <n v="7"/>
    <n v="27"/>
    <n v="29"/>
    <s v="20-30"/>
    <s v="R4"/>
    <s v="W4"/>
    <n v="4000"/>
  </r>
  <r>
    <s v="PZ-BS-03"/>
    <n v="60"/>
    <x v="1"/>
    <n v="3.5"/>
    <n v="4"/>
    <n v="0.5"/>
    <n v="0.16"/>
    <x v="60"/>
    <n v="0"/>
    <s v="0%-25%"/>
    <n v="10"/>
    <n v="50"/>
    <s v="0mm-60 mm"/>
    <n v="20"/>
    <n v="5"/>
    <s v="0-10"/>
    <n v="7"/>
    <n v="24"/>
    <n v="28"/>
    <s v="20-30"/>
    <s v="R4"/>
    <s v="W4"/>
    <n v="4000"/>
  </r>
  <r>
    <s v="PZ-BS-03"/>
    <n v="60"/>
    <x v="1"/>
    <n v="4"/>
    <n v="4.5"/>
    <n v="0.5"/>
    <n v="0.18"/>
    <x v="62"/>
    <n v="0"/>
    <s v="0%-25%"/>
    <n v="3"/>
    <n v="166.66666666666666"/>
    <s v="60mm-200 mm"/>
    <n v="6"/>
    <n v="5"/>
    <s v="0-10"/>
    <n v="7"/>
    <n v="30"/>
    <n v="31"/>
    <s v="30-40"/>
    <s v="R4"/>
    <s v="W4"/>
    <n v="4000"/>
  </r>
  <r>
    <s v="PZ-BS-03"/>
    <n v="60"/>
    <x v="1"/>
    <n v="4.5"/>
    <n v="5"/>
    <n v="0.5"/>
    <n v="0.32"/>
    <x v="17"/>
    <n v="64"/>
    <s v="50%-75%"/>
    <n v="4"/>
    <n v="125"/>
    <s v="60mm-200 mm"/>
    <n v="8"/>
    <n v="1"/>
    <s v="0-10"/>
    <n v="2"/>
    <n v="36"/>
    <n v="39"/>
    <s v="30-40"/>
    <s v="R2"/>
    <s v="W4"/>
    <n v="4000"/>
  </r>
  <r>
    <s v="PZ-BS-03"/>
    <n v="60"/>
    <x v="1"/>
    <n v="5"/>
    <n v="5.5"/>
    <n v="0.5"/>
    <n v="0.17"/>
    <x v="27"/>
    <n v="34"/>
    <s v="25%-50%"/>
    <n v="4"/>
    <n v="125"/>
    <s v="60mm-200 mm"/>
    <n v="8"/>
    <n v="1"/>
    <s v="0-10"/>
    <n v="2"/>
    <n v="30"/>
    <n v="33"/>
    <s v="30-40"/>
    <s v="R2"/>
    <s v="W4"/>
    <n v="4000"/>
  </r>
  <r>
    <s v="PZ-BS-03"/>
    <n v="60"/>
    <x v="1"/>
    <n v="5.5"/>
    <n v="6"/>
    <n v="0.5"/>
    <n v="0.21"/>
    <x v="58"/>
    <n v="0"/>
    <s v="0%-25%"/>
    <n v="5"/>
    <n v="100"/>
    <s v="60mm-200 mm"/>
    <n v="10"/>
    <n v="1"/>
    <s v="0-10"/>
    <n v="2"/>
    <n v="21"/>
    <n v="25"/>
    <s v="20-30"/>
    <s v="R2"/>
    <s v="W4"/>
    <n v="4000"/>
  </r>
  <r>
    <s v="PZ-BS-03"/>
    <n v="40"/>
    <x v="1"/>
    <n v="6"/>
    <n v="6.5"/>
    <n v="0.5"/>
    <n v="0.31"/>
    <x v="23"/>
    <n v="0"/>
    <s v="0%-25%"/>
    <n v="4"/>
    <n v="125"/>
    <s v="60mm-200 mm"/>
    <n v="8"/>
    <n v="1"/>
    <s v="0-10"/>
    <n v="2"/>
    <n v="23"/>
    <n v="26"/>
    <s v="20-30"/>
    <s v="R2"/>
    <s v="W4"/>
    <n v="4000"/>
  </r>
  <r>
    <s v="PZ-BS-03"/>
    <n v="40"/>
    <x v="1"/>
    <n v="6.5"/>
    <n v="7"/>
    <n v="0.5"/>
    <n v="0.24"/>
    <x v="49"/>
    <n v="24"/>
    <s v="0%-25%"/>
    <n v="4"/>
    <n v="125"/>
    <s v="60mm-200 mm"/>
    <n v="8"/>
    <n v="1"/>
    <s v="0-10"/>
    <n v="2"/>
    <n v="28"/>
    <n v="31"/>
    <s v="30-40"/>
    <s v="R2"/>
    <s v="W4"/>
    <n v="4000"/>
  </r>
  <r>
    <s v="PZ-BS-03"/>
    <n v="40"/>
    <x v="1"/>
    <n v="7"/>
    <n v="7.5"/>
    <n v="0.5"/>
    <n v="0.2"/>
    <x v="56"/>
    <n v="22"/>
    <s v="0%-25%"/>
    <n v="5"/>
    <n v="100"/>
    <s v="60mm-200 mm"/>
    <n v="10"/>
    <n v="1"/>
    <s v="0-10"/>
    <n v="2"/>
    <n v="26"/>
    <n v="30"/>
    <s v="20-30"/>
    <s v="R2"/>
    <s v="W4"/>
    <n v="4000"/>
  </r>
  <r>
    <s v="PZ-BS-03"/>
    <n v="40"/>
    <x v="1"/>
    <n v="7.5"/>
    <n v="8"/>
    <n v="0.5"/>
    <n v="0.13"/>
    <x v="24"/>
    <n v="0"/>
    <s v="0%-25%"/>
    <n v="3"/>
    <n v="166.66666666666666"/>
    <s v="60mm-200 mm"/>
    <n v="6"/>
    <n v="1"/>
    <s v="0-10"/>
    <n v="2"/>
    <n v="24"/>
    <n v="27"/>
    <s v="20-30"/>
    <s v="R2"/>
    <s v="W4"/>
    <n v="4000"/>
  </r>
  <r>
    <s v="PZ-BS-03"/>
    <n v="40"/>
    <x v="1"/>
    <n v="8"/>
    <n v="8.5"/>
    <n v="0.5"/>
    <n v="0.28000000000000003"/>
    <x v="21"/>
    <n v="40"/>
    <s v="25%-50%"/>
    <n v="4"/>
    <n v="125"/>
    <s v="60mm-200 mm"/>
    <n v="8"/>
    <n v="1"/>
    <s v="0-10"/>
    <n v="4"/>
    <n v="33"/>
    <n v="36"/>
    <s v="30-40"/>
    <s v="R3"/>
    <s v="W4"/>
    <n v="4000"/>
  </r>
  <r>
    <s v="PZ-BS-03"/>
    <n v="40"/>
    <x v="2"/>
    <n v="8.5"/>
    <n v="9"/>
    <n v="0.5"/>
    <n v="0.2"/>
    <x v="56"/>
    <n v="20"/>
    <s v="0%-25%"/>
    <n v="4"/>
    <n v="125"/>
    <s v="60mm-200 mm"/>
    <n v="8"/>
    <n v="1"/>
    <s v="0-10"/>
    <n v="2"/>
    <n v="27"/>
    <n v="30"/>
    <s v="20-30"/>
    <s v="R2"/>
    <s v="W4"/>
    <n v="4000"/>
  </r>
  <r>
    <s v="PZ-BS-03"/>
    <n v="40"/>
    <x v="2"/>
    <n v="9"/>
    <n v="9.5"/>
    <n v="0.5"/>
    <n v="0.29000000000000004"/>
    <x v="77"/>
    <n v="0"/>
    <s v="0%-25%"/>
    <n v="5"/>
    <n v="100"/>
    <s v="60mm-200 mm"/>
    <n v="10"/>
    <n v="1"/>
    <s v="0-10"/>
    <n v="4"/>
    <n v="23"/>
    <n v="27"/>
    <s v="20-30"/>
    <s v="R3"/>
    <s v="W4"/>
    <n v="4000"/>
  </r>
  <r>
    <s v="PZ-BS-03"/>
    <n v="40"/>
    <x v="2"/>
    <n v="9.5"/>
    <n v="10"/>
    <n v="0.5"/>
    <n v="0.32"/>
    <x v="17"/>
    <n v="22"/>
    <s v="0%-25%"/>
    <n v="4"/>
    <n v="125"/>
    <s v="60mm-200 mm"/>
    <n v="8"/>
    <n v="1"/>
    <s v="0-10"/>
    <n v="4"/>
    <n v="30"/>
    <n v="33"/>
    <s v="30-40"/>
    <s v="R3"/>
    <s v="W4"/>
    <n v="4000"/>
  </r>
  <r>
    <s v="PZ-BS-03"/>
    <n v="40"/>
    <x v="2"/>
    <n v="10"/>
    <n v="10.5"/>
    <n v="0.5"/>
    <n v="0.37"/>
    <x v="19"/>
    <n v="30"/>
    <s v="25%-50%"/>
    <n v="4"/>
    <n v="125"/>
    <s v="60mm-200 mm"/>
    <n v="8"/>
    <n v="5"/>
    <s v="0-10"/>
    <n v="4"/>
    <n v="32"/>
    <n v="33"/>
    <s v="30-40"/>
    <s v="R3"/>
    <s v="W4"/>
    <n v="4000"/>
  </r>
  <r>
    <s v="PZ-BS-03"/>
    <n v="40"/>
    <x v="2"/>
    <n v="10.5"/>
    <n v="11"/>
    <n v="0.5"/>
    <n v="0.45"/>
    <x v="13"/>
    <n v="30"/>
    <s v="25%-50%"/>
    <n v="4"/>
    <n v="125"/>
    <s v="60mm-200 mm"/>
    <n v="8"/>
    <n v="5"/>
    <s v="0-10"/>
    <n v="4"/>
    <n v="32"/>
    <n v="33"/>
    <s v="30-40"/>
    <s v="R3"/>
    <s v="W4"/>
    <n v="4000"/>
  </r>
  <r>
    <s v="PZ-BS-03"/>
    <n v="40"/>
    <x v="2"/>
    <n v="11"/>
    <n v="11.5"/>
    <n v="0.5"/>
    <n v="0.19"/>
    <x v="7"/>
    <n v="0"/>
    <s v="0%-25%"/>
    <n v="5"/>
    <n v="100"/>
    <s v="60mm-200 mm"/>
    <n v="10"/>
    <n v="5"/>
    <s v="0-10"/>
    <n v="4"/>
    <n v="24"/>
    <n v="26"/>
    <s v="20-30"/>
    <s v="R3"/>
    <s v="W4"/>
    <n v="4000"/>
  </r>
  <r>
    <s v="PZ-BS-03"/>
    <n v="40"/>
    <x v="2"/>
    <n v="11.5"/>
    <n v="12"/>
    <n v="0.5"/>
    <n v="0.24"/>
    <x v="49"/>
    <n v="22"/>
    <s v="0%-25%"/>
    <n v="4"/>
    <n v="125"/>
    <s v="60mm-200 mm"/>
    <n v="8"/>
    <n v="5"/>
    <s v="0-10"/>
    <n v="2"/>
    <n v="29"/>
    <n v="30"/>
    <s v="20-30"/>
    <s v="R2"/>
    <s v="W4"/>
    <n v="4000"/>
  </r>
  <r>
    <s v="PZ-BS-03"/>
    <n v="40"/>
    <x v="2"/>
    <n v="12"/>
    <n v="12.5"/>
    <n v="0.5"/>
    <n v="0.3"/>
    <x v="2"/>
    <n v="20"/>
    <s v="0%-25%"/>
    <n v="6"/>
    <n v="83.333333333333329"/>
    <s v="60mm-200 mm"/>
    <n v="12"/>
    <n v="5"/>
    <s v="0-10"/>
    <n v="1"/>
    <n v="24"/>
    <n v="27"/>
    <s v="20-30"/>
    <s v="R1"/>
    <s v="W4"/>
    <n v="4000"/>
  </r>
  <r>
    <s v="PZ-BS-03"/>
    <n v="40"/>
    <x v="2"/>
    <n v="12.5"/>
    <n v="13"/>
    <n v="0.5"/>
    <n v="0.36"/>
    <x v="8"/>
    <n v="24"/>
    <s v="0%-25%"/>
    <n v="4"/>
    <n v="125"/>
    <s v="60mm-200 mm"/>
    <n v="8"/>
    <n v="5"/>
    <s v="0-10"/>
    <n v="2"/>
    <n v="29"/>
    <n v="30"/>
    <s v="20-30"/>
    <s v="R2"/>
    <s v="W4"/>
    <n v="4000"/>
  </r>
  <r>
    <s v="PZ-BS-03"/>
    <n v="50"/>
    <x v="2"/>
    <n v="13"/>
    <n v="13.5"/>
    <n v="0.5"/>
    <n v="0.21"/>
    <x v="58"/>
    <n v="0"/>
    <s v="0%-25%"/>
    <n v="4"/>
    <n v="125"/>
    <s v="60mm-200 mm"/>
    <n v="8"/>
    <n v="1"/>
    <s v="0-10"/>
    <n v="2"/>
    <n v="23"/>
    <n v="26"/>
    <s v="20-30"/>
    <s v="R2"/>
    <s v="W4"/>
    <n v="4000"/>
  </r>
  <r>
    <s v="PZ-BS-03"/>
    <n v="50"/>
    <x v="2"/>
    <n v="13.5"/>
    <n v="14"/>
    <n v="0.5"/>
    <n v="0.22"/>
    <x v="18"/>
    <n v="20"/>
    <s v="0%-25%"/>
    <n v="4"/>
    <n v="125"/>
    <s v="60mm-200 mm"/>
    <n v="8"/>
    <n v="1"/>
    <s v="0-10"/>
    <n v="1"/>
    <n v="26"/>
    <n v="29"/>
    <s v="20-30"/>
    <s v="R1"/>
    <s v="W4"/>
    <n v="4000"/>
  </r>
  <r>
    <s v="PZ-BS-03"/>
    <n v="50"/>
    <x v="2"/>
    <n v="14"/>
    <n v="14.5"/>
    <n v="0.5"/>
    <n v="0.31"/>
    <x v="23"/>
    <n v="28.000000000000004"/>
    <s v="25%-50%"/>
    <n v="4"/>
    <n v="125"/>
    <s v="60mm-200 mm"/>
    <n v="8"/>
    <n v="1"/>
    <s v="0-10"/>
    <n v="2"/>
    <n v="29"/>
    <n v="32"/>
    <s v="30-40"/>
    <s v="R2"/>
    <s v="W4"/>
    <n v="4000"/>
  </r>
  <r>
    <s v="PZ-BS-03"/>
    <n v="50"/>
    <x v="2"/>
    <n v="14.5"/>
    <n v="15"/>
    <n v="0.5"/>
    <n v="0.26"/>
    <x v="48"/>
    <n v="24"/>
    <s v="0%-25%"/>
    <n v="4"/>
    <n v="125"/>
    <s v="60mm-200 mm"/>
    <n v="8"/>
    <n v="1"/>
    <s v="0-10"/>
    <n v="4"/>
    <n v="30"/>
    <n v="33"/>
    <s v="30-40"/>
    <s v="R3"/>
    <s v="W4"/>
    <n v="4000"/>
  </r>
  <r>
    <s v="PZ-BS-03"/>
    <n v="50"/>
    <x v="2"/>
    <n v="15"/>
    <n v="15.5"/>
    <n v="0.5"/>
    <n v="0.27"/>
    <x v="16"/>
    <n v="0"/>
    <s v="0%-25%"/>
    <n v="5"/>
    <n v="100"/>
    <s v="60mm-200 mm"/>
    <n v="10"/>
    <n v="1"/>
    <s v="0-10"/>
    <n v="1"/>
    <n v="20"/>
    <n v="24"/>
    <s v="20-30"/>
    <s v="R1"/>
    <s v="W4"/>
    <n v="4000"/>
  </r>
  <r>
    <s v="PZ-BS-03"/>
    <n v="50"/>
    <x v="2"/>
    <n v="15.5"/>
    <n v="16"/>
    <n v="0.5"/>
    <n v="0.33"/>
    <x v="22"/>
    <n v="0"/>
    <s v="0%-25%"/>
    <n v="4"/>
    <n v="125"/>
    <s v="60mm-200 mm"/>
    <n v="8"/>
    <n v="1"/>
    <s v="0-10"/>
    <n v="1"/>
    <n v="22"/>
    <n v="25"/>
    <s v="20-30"/>
    <s v="R1"/>
    <s v="W4"/>
    <n v="4000"/>
  </r>
  <r>
    <s v="PZ-BS-03"/>
    <n v="50"/>
    <x v="2"/>
    <n v="16"/>
    <n v="16.5"/>
    <n v="0.5"/>
    <n v="0.28000000000000003"/>
    <x v="21"/>
    <n v="0"/>
    <s v="0%-25%"/>
    <n v="5"/>
    <n v="100"/>
    <s v="60mm-200 mm"/>
    <n v="10"/>
    <n v="1"/>
    <s v="0-10"/>
    <n v="1"/>
    <n v="20"/>
    <n v="24"/>
    <s v="20-30"/>
    <s v="R1"/>
    <s v="W4"/>
    <n v="4000"/>
  </r>
  <r>
    <s v="PZ-BS-03"/>
    <n v="50"/>
    <x v="2"/>
    <n v="16.5"/>
    <n v="17"/>
    <n v="0.5"/>
    <n v="0.25"/>
    <x v="47"/>
    <n v="28.000000000000004"/>
    <s v="25%-50%"/>
    <n v="4"/>
    <n v="125"/>
    <s v="60mm-200 mm"/>
    <n v="8"/>
    <n v="1"/>
    <s v="0-10"/>
    <n v="1"/>
    <n v="28"/>
    <n v="31"/>
    <s v="30-40"/>
    <s v="R1"/>
    <s v="W4"/>
    <n v="4000"/>
  </r>
  <r>
    <s v="PZ-BS-03"/>
    <n v="50"/>
    <x v="2"/>
    <n v="17"/>
    <n v="17.5"/>
    <n v="0.5"/>
    <n v="0.34"/>
    <x v="20"/>
    <n v="34"/>
    <s v="25%-50%"/>
    <n v="4"/>
    <n v="125"/>
    <s v="60mm-200 mm"/>
    <n v="8"/>
    <n v="1"/>
    <s v="0-10"/>
    <n v="1"/>
    <n v="29"/>
    <n v="32"/>
    <s v="30-40"/>
    <s v="R1"/>
    <s v="W4"/>
    <n v="4000"/>
  </r>
  <r>
    <s v="PZ-BS-03"/>
    <n v="50"/>
    <x v="2"/>
    <n v="17.5"/>
    <n v="18"/>
    <n v="0.5"/>
    <n v="0.41"/>
    <x v="15"/>
    <n v="0"/>
    <s v="0%-25%"/>
    <n v="7"/>
    <n v="71.428571428571431"/>
    <s v="60mm-200 mm"/>
    <n v="14"/>
    <n v="1"/>
    <s v="0-10"/>
    <n v="0"/>
    <n v="17"/>
    <n v="22"/>
    <s v="20-30"/>
    <s v="R0"/>
    <s v="W4"/>
    <n v="4000"/>
  </r>
  <r>
    <s v="PZ-BS-03"/>
    <n v="50"/>
    <x v="2"/>
    <n v="18"/>
    <n v="18.5"/>
    <n v="0.5"/>
    <n v="0.46"/>
    <x v="12"/>
    <n v="0"/>
    <s v="0%-25%"/>
    <n v="7"/>
    <n v="71.428571428571431"/>
    <s v="60mm-200 mm"/>
    <n v="14"/>
    <n v="1"/>
    <s v="0-10"/>
    <n v="0"/>
    <n v="17"/>
    <n v="22"/>
    <s v="20-30"/>
    <s v="R0"/>
    <s v="W4"/>
    <n v="4000"/>
  </r>
  <r>
    <s v="PZ-BS-03"/>
    <n v="50"/>
    <x v="2"/>
    <n v="18.5"/>
    <n v="19"/>
    <n v="0.5"/>
    <n v="0.36"/>
    <x v="8"/>
    <n v="0"/>
    <s v="0%-25%"/>
    <n v="7"/>
    <n v="71.428571428571431"/>
    <s v="60mm-200 mm"/>
    <n v="14"/>
    <n v="1"/>
    <s v="0-10"/>
    <n v="0"/>
    <n v="17"/>
    <n v="22"/>
    <s v="20-30"/>
    <s v="R0"/>
    <s v="W4"/>
    <n v="4000"/>
  </r>
  <r>
    <s v="PZ-BS-03"/>
    <n v="50"/>
    <x v="2"/>
    <n v="19"/>
    <n v="19.5"/>
    <n v="0.5"/>
    <n v="0.3"/>
    <x v="2"/>
    <n v="0"/>
    <s v="0%-25%"/>
    <n v="7"/>
    <n v="71.428571428571431"/>
    <s v="60mm-200 mm"/>
    <n v="14"/>
    <n v="1"/>
    <s v="0-10"/>
    <n v="0"/>
    <n v="17"/>
    <n v="22"/>
    <s v="20-30"/>
    <s v="R0"/>
    <s v="W4"/>
    <n v="4000"/>
  </r>
  <r>
    <s v="PZ-BS-03"/>
    <n v="50"/>
    <x v="2"/>
    <n v="19.5"/>
    <n v="20"/>
    <n v="0.5"/>
    <n v="0.33"/>
    <x v="22"/>
    <n v="0"/>
    <s v="0%-25%"/>
    <n v="4"/>
    <n v="125"/>
    <s v="60mm-200 mm"/>
    <n v="8"/>
    <n v="5"/>
    <s v="0-10"/>
    <n v="1"/>
    <n v="23"/>
    <n v="24"/>
    <s v="20-30"/>
    <s v="R1"/>
    <s v="W4"/>
    <n v="4000"/>
  </r>
  <r>
    <s v="PZ-BS-03"/>
    <n v="40"/>
    <x v="2"/>
    <n v="20"/>
    <n v="20.5"/>
    <n v="0.5"/>
    <n v="0.46"/>
    <x v="12"/>
    <n v="54"/>
    <s v="50%-75%"/>
    <n v="4"/>
    <n v="125"/>
    <s v="60mm-200 mm"/>
    <n v="8"/>
    <n v="5"/>
    <s v="0-10"/>
    <n v="1"/>
    <n v="34"/>
    <n v="35"/>
    <s v="30-40"/>
    <s v="R1"/>
    <s v="W4"/>
    <n v="4000"/>
  </r>
  <r>
    <s v="PZ-BS-03"/>
    <n v="40"/>
    <x v="2"/>
    <n v="20.5"/>
    <n v="21"/>
    <n v="0.5"/>
    <n v="0.36"/>
    <x v="8"/>
    <n v="52"/>
    <s v="50%-75%"/>
    <n v="4"/>
    <n v="125"/>
    <s v="60mm-200 mm"/>
    <n v="8"/>
    <n v="5"/>
    <s v="0-10"/>
    <n v="2"/>
    <n v="35"/>
    <n v="36"/>
    <s v="30-40"/>
    <s v="R2"/>
    <s v="W4"/>
    <n v="4000"/>
  </r>
  <r>
    <s v="PZ-BS-03"/>
    <n v="40"/>
    <x v="2"/>
    <n v="21"/>
    <n v="21.5"/>
    <n v="0.5"/>
    <n v="0.39"/>
    <x v="9"/>
    <n v="34"/>
    <s v="25%-50%"/>
    <n v="4"/>
    <n v="125"/>
    <s v="60mm-200 mm"/>
    <n v="8"/>
    <n v="5"/>
    <s v="0-10"/>
    <n v="2"/>
    <n v="31"/>
    <n v="32"/>
    <s v="30-40"/>
    <s v="R2"/>
    <s v="W4"/>
    <n v="4000"/>
  </r>
  <r>
    <s v="PZ-BS-03"/>
    <n v="40"/>
    <x v="2"/>
    <n v="21.5"/>
    <n v="22"/>
    <n v="0.5"/>
    <n v="0.48"/>
    <x v="34"/>
    <n v="28.000000000000004"/>
    <s v="25%-50%"/>
    <n v="8"/>
    <n v="62.5"/>
    <s v="60mm-200 mm"/>
    <n v="16"/>
    <n v="5"/>
    <s v="0-10"/>
    <n v="2"/>
    <n v="25"/>
    <n v="29"/>
    <s v="20-30"/>
    <s v="R2"/>
    <s v="W4"/>
    <n v="4000"/>
  </r>
  <r>
    <s v="PZ-BS-03"/>
    <n v="40"/>
    <x v="2"/>
    <n v="22"/>
    <n v="22.5"/>
    <n v="0.5"/>
    <n v="0.39"/>
    <x v="9"/>
    <n v="0"/>
    <s v="0%-25%"/>
    <n v="8"/>
    <n v="62.5"/>
    <s v="60mm-200 mm"/>
    <n v="16"/>
    <n v="5"/>
    <s v="0-10"/>
    <n v="2"/>
    <n v="19"/>
    <n v="23"/>
    <s v="20-30"/>
    <s v="R2"/>
    <s v="W4"/>
    <n v="4000"/>
  </r>
  <r>
    <s v="PZ-BS-03"/>
    <n v="40"/>
    <x v="2"/>
    <n v="22.5"/>
    <n v="23"/>
    <n v="0.5"/>
    <n v="0.38"/>
    <x v="5"/>
    <n v="50"/>
    <s v="25%-50%"/>
    <n v="4"/>
    <n v="125"/>
    <s v="60mm-200 mm"/>
    <n v="8"/>
    <n v="5"/>
    <s v="0-10"/>
    <n v="2"/>
    <n v="34"/>
    <n v="35"/>
    <s v="30-40"/>
    <s v="R2"/>
    <s v="W4"/>
    <n v="4000"/>
  </r>
  <r>
    <s v="PZ-BS-03"/>
    <n v="40"/>
    <x v="3"/>
    <n v="23"/>
    <n v="23.5"/>
    <n v="0.5"/>
    <n v="0.33999999999999997"/>
    <x v="20"/>
    <n v="20"/>
    <s v="0%-25%"/>
    <n v="5"/>
    <n v="100"/>
    <s v="60mm-200 mm"/>
    <n v="10"/>
    <m/>
    <s v="0-10"/>
    <n v="2"/>
    <m/>
    <m/>
    <m/>
    <s v="R2"/>
    <m/>
    <m/>
  </r>
  <r>
    <s v="PZ-BS-03"/>
    <n v="40"/>
    <x v="3"/>
    <n v="23"/>
    <n v="24.5"/>
    <n v="1.5"/>
    <n v="0.48"/>
    <x v="60"/>
    <n v="0"/>
    <s v="0%-25%"/>
    <n v="16"/>
    <n v="93.75"/>
    <s v="60mm-200 mm"/>
    <n v="10.666666666666666"/>
    <n v="5"/>
    <s v="0-10"/>
    <n v="2"/>
    <n v="22"/>
    <n v="24"/>
    <s v="20-30"/>
    <s v="R2"/>
    <s v="W4"/>
    <n v="4000"/>
  </r>
  <r>
    <s v="PZ-BS-03"/>
    <n v="30"/>
    <x v="3"/>
    <n v="24.5"/>
    <n v="25"/>
    <n v="0.5"/>
    <n v="0.42"/>
    <x v="6"/>
    <n v="44"/>
    <s v="25%-50%"/>
    <n v="4"/>
    <n v="125"/>
    <s v="60mm-200 mm"/>
    <n v="8"/>
    <n v="5"/>
    <s v="0-10"/>
    <n v="2"/>
    <n v="33"/>
    <n v="34"/>
    <s v="30-40"/>
    <s v="R2"/>
    <s v="W4"/>
    <n v="4000"/>
  </r>
  <r>
    <s v="PZ-BS-03"/>
    <n v="30"/>
    <x v="3"/>
    <n v="25"/>
    <n v="25.5"/>
    <n v="0.5"/>
    <n v="0.43"/>
    <x v="1"/>
    <n v="22"/>
    <s v="0%-25%"/>
    <n v="6"/>
    <n v="83.333333333333329"/>
    <s v="60mm-200 mm"/>
    <n v="12"/>
    <n v="5"/>
    <s v="0-10"/>
    <n v="2"/>
    <n v="26"/>
    <n v="29"/>
    <s v="20-30"/>
    <s v="R2"/>
    <s v="W4"/>
    <n v="4000"/>
  </r>
  <r>
    <s v="PZ-BS-03"/>
    <n v="30"/>
    <x v="3"/>
    <n v="25.5"/>
    <n v="26"/>
    <n v="0.5"/>
    <n v="0.39"/>
    <x v="9"/>
    <n v="30"/>
    <s v="25%-50%"/>
    <n v="4"/>
    <n v="125"/>
    <s v="60mm-200 mm"/>
    <n v="8"/>
    <n v="5"/>
    <s v="0-10"/>
    <n v="2"/>
    <n v="30"/>
    <n v="31"/>
    <s v="30-40"/>
    <s v="R2"/>
    <s v="W4"/>
    <n v="4000"/>
  </r>
  <r>
    <s v="PZ-BS-03"/>
    <n v="30"/>
    <x v="3"/>
    <n v="26"/>
    <n v="26.5"/>
    <n v="0.5"/>
    <n v="0.44"/>
    <x v="28"/>
    <n v="26"/>
    <s v="25%-50%"/>
    <n v="6"/>
    <n v="83.333333333333329"/>
    <s v="60mm-200 mm"/>
    <n v="12"/>
    <n v="5"/>
    <s v="0-10"/>
    <n v="2"/>
    <n v="27"/>
    <n v="30"/>
    <s v="20-30"/>
    <s v="R2"/>
    <s v="W4"/>
    <n v="4000"/>
  </r>
  <r>
    <s v="PZ-BS-03"/>
    <n v="30"/>
    <x v="3"/>
    <n v="26.5"/>
    <n v="27"/>
    <n v="0.5"/>
    <n v="0.45"/>
    <x v="13"/>
    <n v="0"/>
    <s v="0%-25%"/>
    <n v="7"/>
    <n v="71.428571428571431"/>
    <s v="60mm-200 mm"/>
    <n v="14"/>
    <n v="5"/>
    <s v="0-10"/>
    <n v="2"/>
    <n v="20"/>
    <n v="23"/>
    <s v="20-30"/>
    <s v="R2"/>
    <s v="W4"/>
    <n v="4000"/>
  </r>
  <r>
    <s v="PZ-BS-03"/>
    <n v="30"/>
    <x v="3"/>
    <n v="27"/>
    <n v="27.5"/>
    <n v="0.5"/>
    <n v="0.39"/>
    <x v="9"/>
    <n v="66"/>
    <s v="50%-75%"/>
    <n v="4"/>
    <n v="125"/>
    <s v="60mm-200 mm"/>
    <n v="8"/>
    <n v="1"/>
    <s v="0-10"/>
    <n v="2"/>
    <n v="34"/>
    <n v="35"/>
    <s v="30-40"/>
    <s v="R2"/>
    <s v="W4"/>
    <n v="4000"/>
  </r>
  <r>
    <s v="PZ-BS-03"/>
    <n v="30"/>
    <x v="3"/>
    <n v="27.5"/>
    <n v="28"/>
    <n v="0.5"/>
    <n v="0.41"/>
    <x v="15"/>
    <n v="36"/>
    <s v="25%-50%"/>
    <n v="4"/>
    <n v="125"/>
    <s v="60mm-200 mm"/>
    <n v="8"/>
    <n v="5"/>
    <s v="0-10"/>
    <n v="2"/>
    <n v="32"/>
    <n v="33"/>
    <s v="30-40"/>
    <s v="R2"/>
    <s v="W4"/>
    <n v="4000"/>
  </r>
  <r>
    <s v="PZ-BS-03"/>
    <n v="30"/>
    <x v="3"/>
    <n v="28"/>
    <n v="28.5"/>
    <n v="0.5"/>
    <n v="0.41"/>
    <x v="15"/>
    <n v="50"/>
    <s v="25%-50%"/>
    <n v="3"/>
    <n v="166.66666666666666"/>
    <s v="60mm-200 mm"/>
    <n v="6"/>
    <n v="5"/>
    <s v="0-10"/>
    <n v="2"/>
    <n v="35"/>
    <n v="36"/>
    <s v="30-40"/>
    <s v="R2"/>
    <s v="W4"/>
    <n v="4000"/>
  </r>
  <r>
    <s v="PZ-BS-03"/>
    <n v="30"/>
    <x v="3"/>
    <n v="28.5"/>
    <n v="29"/>
    <n v="0.5"/>
    <n v="0.2"/>
    <x v="56"/>
    <n v="0"/>
    <s v="0%-25%"/>
    <n v="5"/>
    <n v="100"/>
    <s v="60mm-200 mm"/>
    <n v="10"/>
    <n v="5"/>
    <s v="0-10"/>
    <n v="1"/>
    <n v="21"/>
    <n v="23"/>
    <s v="20-30"/>
    <s v="R1"/>
    <s v="W4"/>
    <n v="4000"/>
  </r>
  <r>
    <s v="PZ-BS-03"/>
    <n v="30"/>
    <x v="3"/>
    <n v="29"/>
    <n v="29.5"/>
    <n v="0.5"/>
    <n v="0.23"/>
    <x v="11"/>
    <n v="0"/>
    <s v="0%-25%"/>
    <n v="4"/>
    <n v="125"/>
    <s v="60mm-200 mm"/>
    <n v="8"/>
    <n v="5"/>
    <s v="0-10"/>
    <n v="1"/>
    <n v="23"/>
    <n v="24"/>
    <s v="20-30"/>
    <s v="R1"/>
    <s v="W4"/>
    <n v="4000"/>
  </r>
  <r>
    <s v="PZ-BS-03"/>
    <n v="30"/>
    <x v="3"/>
    <n v="29.5"/>
    <n v="30"/>
    <n v="0.5"/>
    <n v="0.22"/>
    <x v="18"/>
    <n v="0"/>
    <s v="0%-25%"/>
    <n v="4"/>
    <n v="125"/>
    <s v="60mm-200 mm"/>
    <n v="8"/>
    <n v="5"/>
    <s v="0-10"/>
    <n v="2"/>
    <n v="24"/>
    <n v="25"/>
    <s v="20-30"/>
    <s v="R2"/>
    <s v="W4"/>
    <n v="4000"/>
  </r>
  <r>
    <s v="P24-01"/>
    <m/>
    <x v="6"/>
    <m/>
    <m/>
    <m/>
    <n v="0.26"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1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2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P24-03"/>
    <m/>
    <x v="6"/>
    <m/>
    <m/>
    <m/>
    <m/>
    <x v="78"/>
    <m/>
    <m/>
    <m/>
    <m/>
    <m/>
    <n v="0"/>
    <m/>
    <m/>
    <m/>
    <m/>
    <m/>
    <m/>
    <m/>
    <m/>
    <m/>
  </r>
  <r>
    <s v="GEOTEC-04"/>
    <n v="60"/>
    <x v="0"/>
    <n v="0"/>
    <n v="0.5"/>
    <n v="0.5"/>
    <n v="0.5"/>
    <x v="29"/>
    <n v="34"/>
    <s v="25%-50%"/>
    <n v="4"/>
    <n v="125"/>
    <s v="60mm-200 mm"/>
    <n v="8"/>
    <n v="3"/>
    <s v="0-10"/>
    <n v="0"/>
    <n v="30"/>
    <n v="33"/>
    <s v="30-40"/>
    <s v="R0"/>
    <s v="W4"/>
    <n v="4000"/>
  </r>
  <r>
    <s v="GEOTEC-04"/>
    <n v="60"/>
    <x v="0"/>
    <n v="0.5"/>
    <n v="1"/>
    <n v="0.5"/>
    <n v="0.38"/>
    <x v="5"/>
    <n v="0"/>
    <s v="0%-25%"/>
    <n v="7"/>
    <n v="71.428571428571431"/>
    <s v="60mm-200 mm"/>
    <n v="14"/>
    <n v="3"/>
    <s v="0-10"/>
    <n v="0"/>
    <n v="19"/>
    <n v="24"/>
    <s v="20-30"/>
    <s v="R0"/>
    <s v="W4"/>
    <n v="4000"/>
  </r>
  <r>
    <s v="GEOTEC-04"/>
    <n v="60"/>
    <x v="0"/>
    <n v="1"/>
    <n v="1.5"/>
    <n v="0.5"/>
    <n v="0.12"/>
    <x v="63"/>
    <n v="0"/>
    <s v="0%-25%"/>
    <n v="5"/>
    <n v="100"/>
    <s v="60mm-200 mm"/>
    <n v="10"/>
    <n v="3"/>
    <s v="0-10"/>
    <n v="0"/>
    <n v="21"/>
    <n v="25"/>
    <s v="20-30"/>
    <s v="R0"/>
    <s v="W4"/>
    <n v="4000"/>
  </r>
  <r>
    <s v="GEOTEC-04"/>
    <n v="60"/>
    <x v="0"/>
    <n v="1.5"/>
    <n v="2"/>
    <n v="0.5"/>
    <n v="0.12"/>
    <x v="63"/>
    <n v="0"/>
    <s v="0%-25%"/>
    <n v="5"/>
    <n v="100"/>
    <s v="60mm-200 mm"/>
    <n v="10"/>
    <n v="1"/>
    <s v="0-10"/>
    <n v="0"/>
    <n v="19"/>
    <n v="23"/>
    <s v="20-30"/>
    <s v="R0"/>
    <s v="W4"/>
    <n v="4000"/>
  </r>
  <r>
    <s v="GEOTEC-04"/>
    <n v="60"/>
    <x v="1"/>
    <n v="2"/>
    <n v="2.5"/>
    <n v="0.5"/>
    <n v="0.18"/>
    <x v="62"/>
    <n v="0"/>
    <s v="0%-25%"/>
    <n v="10"/>
    <n v="50"/>
    <s v="0mm-60 mm"/>
    <n v="20"/>
    <n v="4"/>
    <s v="0-10"/>
    <n v="7"/>
    <n v="26"/>
    <n v="32"/>
    <s v="30-40"/>
    <s v="R4"/>
    <s v="W4"/>
    <n v="4000"/>
  </r>
  <r>
    <s v="GEOTEC-04"/>
    <n v="60"/>
    <x v="1"/>
    <n v="2.5"/>
    <n v="3"/>
    <n v="0.5"/>
    <n v="0.13"/>
    <x v="24"/>
    <n v="0"/>
    <s v="0%-25%"/>
    <n v="4"/>
    <n v="125"/>
    <s v="60mm-200 mm"/>
    <n v="8"/>
    <n v="7"/>
    <s v="0-10"/>
    <n v="4"/>
    <n v="31"/>
    <n v="34"/>
    <s v="30-40"/>
    <s v="R3"/>
    <s v="W4"/>
    <n v="4000"/>
  </r>
  <r>
    <s v="GEOTEC-04"/>
    <n v="60"/>
    <x v="1"/>
    <n v="3"/>
    <n v="3.5"/>
    <n v="0.5"/>
    <n v="0.11"/>
    <x v="25"/>
    <n v="0"/>
    <s v="0%-25%"/>
    <n v="10"/>
    <n v="50"/>
    <s v="0mm-60 mm"/>
    <n v="20"/>
    <n v="7"/>
    <s v="0-10"/>
    <n v="4"/>
    <n v="26"/>
    <n v="32"/>
    <s v="30-40"/>
    <s v="R3"/>
    <s v="W4"/>
    <n v="4000"/>
  </r>
  <r>
    <s v="GEOTEC-04"/>
    <n v="40"/>
    <x v="1"/>
    <n v="3.5"/>
    <n v="4"/>
    <n v="0.5"/>
    <n v="0.11"/>
    <x v="25"/>
    <n v="0"/>
    <s v="0%-25%"/>
    <n v="10"/>
    <n v="50"/>
    <s v="0mm-60 mm"/>
    <n v="20"/>
    <n v="9"/>
    <s v="0-10"/>
    <n v="4"/>
    <n v="32"/>
    <n v="34"/>
    <s v="30-40"/>
    <s v="R3"/>
    <s v="W3"/>
    <n v="3000"/>
  </r>
  <r>
    <s v="GEOTEC-04"/>
    <n v="40"/>
    <x v="1"/>
    <n v="4"/>
    <n v="4.5"/>
    <n v="0.5"/>
    <n v="0.33"/>
    <x v="22"/>
    <n v="62"/>
    <s v="50%-75%"/>
    <n v="4"/>
    <n v="125"/>
    <s v="60mm-200 mm"/>
    <n v="8"/>
    <n v="4"/>
    <s v="0-10"/>
    <n v="12"/>
    <n v="51"/>
    <n v="52"/>
    <s v="50-60"/>
    <s v="R5"/>
    <s v="W4"/>
    <n v="4000"/>
  </r>
  <r>
    <s v="GEOTEC-04"/>
    <n v="40"/>
    <x v="1"/>
    <n v="4.5"/>
    <n v="5"/>
    <n v="0.5"/>
    <n v="0.1"/>
    <x v="59"/>
    <n v="0"/>
    <s v="0%-25%"/>
    <n v="5"/>
    <n v="100"/>
    <s v="60mm-200 mm"/>
    <n v="10"/>
    <n v="4"/>
    <s v="0-10"/>
    <n v="2"/>
    <n v="24"/>
    <n v="28"/>
    <s v="20-30"/>
    <s v="R2"/>
    <s v="W4"/>
    <n v="4000"/>
  </r>
  <r>
    <s v="GEOTEC-04"/>
    <n v="40"/>
    <x v="1"/>
    <n v="5"/>
    <n v="5.5"/>
    <n v="0.5"/>
    <n v="0.15"/>
    <x v="57"/>
    <n v="0"/>
    <s v="0%-25%"/>
    <n v="10"/>
    <n v="50"/>
    <s v="0mm-60 mm"/>
    <n v="20"/>
    <n v="4"/>
    <s v="0-10"/>
    <n v="1"/>
    <n v="20"/>
    <n v="26"/>
    <s v="20-30"/>
    <s v="R1"/>
    <s v="W4"/>
    <n v="4000"/>
  </r>
  <r>
    <s v="GEOTEC-04"/>
    <n v="40"/>
    <x v="1"/>
    <n v="5.5"/>
    <n v="6"/>
    <n v="0.5"/>
    <n v="0.1"/>
    <x v="59"/>
    <n v="0"/>
    <s v="0%-25%"/>
    <n v="10"/>
    <n v="50"/>
    <s v="0mm-60 mm"/>
    <n v="20"/>
    <n v="4"/>
    <s v="0-10"/>
    <n v="0"/>
    <n v="19"/>
    <n v="25"/>
    <s v="20-30"/>
    <s v="R0"/>
    <s v="W4"/>
    <n v="4000"/>
  </r>
  <r>
    <s v="GEOTEC-04"/>
    <n v="40"/>
    <x v="1"/>
    <n v="6"/>
    <n v="6.5"/>
    <n v="0.5"/>
    <n v="0.1"/>
    <x v="59"/>
    <n v="0"/>
    <s v="0%-25%"/>
    <n v="4"/>
    <n v="125"/>
    <s v="60mm-200 mm"/>
    <n v="8"/>
    <n v="8"/>
    <s v="0-10"/>
    <n v="2"/>
    <n v="30"/>
    <n v="33"/>
    <s v="30-40"/>
    <s v="R2"/>
    <s v="W3"/>
    <n v="3000"/>
  </r>
  <r>
    <s v="GEOTEC-04"/>
    <n v="40"/>
    <x v="1"/>
    <n v="6.5"/>
    <n v="7"/>
    <n v="0.5"/>
    <n v="0.36"/>
    <x v="8"/>
    <n v="40"/>
    <s v="25%-50%"/>
    <n v="5"/>
    <n v="100"/>
    <s v="60mm-200 mm"/>
    <n v="10"/>
    <n v="12"/>
    <s v="10-20"/>
    <n v="4"/>
    <n v="43"/>
    <n v="46"/>
    <s v="40-50"/>
    <s v="R3"/>
    <s v="W2"/>
    <n v="2000"/>
  </r>
  <r>
    <s v="GEOTEC-04"/>
    <n v="40"/>
    <x v="1"/>
    <n v="7"/>
    <n v="7.5"/>
    <n v="0.5"/>
    <n v="0.39"/>
    <x v="9"/>
    <n v="36"/>
    <s v="25%-50%"/>
    <n v="4"/>
    <n v="125"/>
    <s v="60mm-200 mm"/>
    <n v="8"/>
    <n v="9"/>
    <s v="0-10"/>
    <n v="4"/>
    <n v="42"/>
    <n v="44"/>
    <s v="40-50"/>
    <s v="R3"/>
    <s v="W4"/>
    <n v="4000"/>
  </r>
  <r>
    <s v="GEOTEC-04"/>
    <n v="40"/>
    <x v="1"/>
    <n v="7.5"/>
    <n v="8"/>
    <n v="0.5"/>
    <n v="0.39"/>
    <x v="9"/>
    <n v="46"/>
    <s v="25%-50%"/>
    <n v="3"/>
    <n v="166.66666666666666"/>
    <s v="60mm-200 mm"/>
    <n v="6"/>
    <n v="12"/>
    <s v="10-20"/>
    <n v="7"/>
    <n v="51"/>
    <n v="53"/>
    <s v="50-60"/>
    <s v="R4"/>
    <s v="W2"/>
    <n v="2000"/>
  </r>
  <r>
    <s v="GEOTEC-04"/>
    <n v="40"/>
    <x v="1"/>
    <n v="8"/>
    <n v="8.5"/>
    <n v="0.5"/>
    <n v="0.31"/>
    <x v="23"/>
    <n v="26"/>
    <s v="25%-50%"/>
    <n v="5"/>
    <n v="100"/>
    <s v="60mm-200 mm"/>
    <n v="10"/>
    <n v="10"/>
    <s v="0-10"/>
    <n v="7"/>
    <n v="42"/>
    <n v="45"/>
    <s v="40-50"/>
    <s v="R4"/>
    <s v="W3"/>
    <n v="3000"/>
  </r>
  <r>
    <s v="GEOTEC-04"/>
    <n v="40"/>
    <x v="1"/>
    <n v="8.5"/>
    <n v="9"/>
    <n v="0.5"/>
    <n v="0.22"/>
    <x v="18"/>
    <n v="0"/>
    <s v="0%-25%"/>
    <n v="5"/>
    <n v="100"/>
    <s v="60mm-200 mm"/>
    <n v="10"/>
    <n v="6"/>
    <s v="0-10"/>
    <n v="4"/>
    <n v="28"/>
    <n v="32"/>
    <s v="30-40"/>
    <s v="R3"/>
    <s v="W3"/>
    <n v="3000"/>
  </r>
  <r>
    <s v="GEOTEC-04"/>
    <n v="40"/>
    <x v="1"/>
    <n v="9"/>
    <n v="9.5"/>
    <n v="0.5"/>
    <n v="0.12"/>
    <x v="63"/>
    <n v="0"/>
    <s v="0%-25%"/>
    <n v="5"/>
    <n v="100"/>
    <s v="60mm-200 mm"/>
    <n v="10"/>
    <n v="6"/>
    <s v="0-10"/>
    <n v="2"/>
    <n v="26"/>
    <n v="30"/>
    <s v="20-30"/>
    <s v="R2"/>
    <s v="W3"/>
    <n v="3000"/>
  </r>
  <r>
    <s v="GEOTEC-04"/>
    <n v="40"/>
    <x v="1"/>
    <n v="9.5"/>
    <n v="10"/>
    <n v="0.5"/>
    <n v="0.16"/>
    <x v="60"/>
    <n v="0"/>
    <s v="0%-25%"/>
    <n v="5"/>
    <n v="100"/>
    <s v="60mm-200 mm"/>
    <n v="10"/>
    <n v="7"/>
    <s v="0-10"/>
    <n v="2"/>
    <n v="27"/>
    <n v="31"/>
    <s v="30-40"/>
    <s v="R2"/>
    <s v="W4"/>
    <n v="4000"/>
  </r>
  <r>
    <s v="GEOTEC-04"/>
    <n v="40"/>
    <x v="1"/>
    <n v="10"/>
    <n v="10.5"/>
    <n v="0.5"/>
    <n v="0.23"/>
    <x v="11"/>
    <n v="0"/>
    <s v="0%-25%"/>
    <n v="5"/>
    <n v="100"/>
    <s v="60mm-200 mm"/>
    <n v="10"/>
    <n v="7"/>
    <s v="0-10"/>
    <n v="2"/>
    <n v="27"/>
    <n v="31"/>
    <s v="30-40"/>
    <s v="R2"/>
    <s v="W4"/>
    <n v="4000"/>
  </r>
  <r>
    <s v="GEOTEC-04"/>
    <n v="40"/>
    <x v="1"/>
    <n v="10.5"/>
    <n v="11"/>
    <n v="0.5"/>
    <n v="0.16"/>
    <x v="60"/>
    <n v="0"/>
    <s v="0%-25%"/>
    <n v="5"/>
    <n v="100"/>
    <s v="60mm-200 mm"/>
    <n v="10"/>
    <n v="3"/>
    <s v="0-10"/>
    <n v="0"/>
    <n v="21"/>
    <n v="25"/>
    <s v="20-30"/>
    <s v="R0"/>
    <s v="W4"/>
    <n v="4000"/>
  </r>
  <r>
    <s v="GEOTEC-04"/>
    <n v="40"/>
    <x v="1"/>
    <n v="11"/>
    <n v="11.5"/>
    <n v="0.5"/>
    <n v="0.2"/>
    <x v="56"/>
    <n v="22"/>
    <s v="0%-25%"/>
    <n v="5"/>
    <n v="100"/>
    <s v="60mm-200 mm"/>
    <n v="10"/>
    <n v="6"/>
    <s v="0-10"/>
    <n v="1"/>
    <n v="30"/>
    <n v="34"/>
    <s v="30-40"/>
    <s v="R1"/>
    <s v="W3"/>
    <n v="3000"/>
  </r>
  <r>
    <s v="GEOTEC-04"/>
    <n v="50"/>
    <x v="1"/>
    <n v="11.5"/>
    <n v="12"/>
    <n v="0.5"/>
    <n v="0.42"/>
    <x v="6"/>
    <n v="0"/>
    <s v="0%-25%"/>
    <n v="4"/>
    <n v="125"/>
    <s v="60mm-200 mm"/>
    <n v="8"/>
    <n v="6"/>
    <s v="0-10"/>
    <n v="1"/>
    <n v="27"/>
    <n v="30"/>
    <s v="20-30"/>
    <s v="R1"/>
    <s v="W3"/>
    <n v="3000"/>
  </r>
  <r>
    <s v="GEOTEC-04"/>
    <n v="50"/>
    <x v="2"/>
    <n v="12"/>
    <n v="12.5"/>
    <n v="0.5"/>
    <n v="0.35"/>
    <x v="10"/>
    <n v="0"/>
    <s v="0%-25%"/>
    <n v="4"/>
    <n v="125"/>
    <s v="60mm-200 mm"/>
    <n v="8"/>
    <n v="3"/>
    <s v="0-10"/>
    <n v="1"/>
    <n v="24"/>
    <n v="27"/>
    <s v="20-30"/>
    <s v="R1"/>
    <s v="W4"/>
    <n v="4000"/>
  </r>
  <r>
    <s v="GEOTEC-04"/>
    <n v="50"/>
    <x v="2"/>
    <n v="12.5"/>
    <n v="13"/>
    <n v="0.5"/>
    <n v="0.36"/>
    <x v="8"/>
    <n v="0"/>
    <s v="0%-25%"/>
    <n v="5"/>
    <n v="100"/>
    <s v="60mm-200 mm"/>
    <n v="10"/>
    <n v="11"/>
    <s v="10-20"/>
    <n v="0"/>
    <n v="30"/>
    <n v="33"/>
    <s v="30-40"/>
    <s v="R0"/>
    <s v="W2"/>
    <n v="2000"/>
  </r>
  <r>
    <s v="GEOTEC-04"/>
    <n v="50"/>
    <x v="2"/>
    <n v="13"/>
    <n v="13.5"/>
    <n v="0.5"/>
    <n v="0.46"/>
    <x v="12"/>
    <n v="88"/>
    <s v="75%-90%"/>
    <n v="3"/>
    <n v="166.66666666666666"/>
    <s v="60mm-200 mm"/>
    <n v="6"/>
    <n v="9"/>
    <s v="0-10"/>
    <n v="7"/>
    <n v="56"/>
    <n v="58"/>
    <s v="50-60"/>
    <s v="R4"/>
    <s v="W3"/>
    <n v="3000"/>
  </r>
  <r>
    <s v="GEOTEC-04"/>
    <n v="50"/>
    <x v="2"/>
    <n v="13.5"/>
    <n v="14"/>
    <n v="0.5"/>
    <n v="0.14000000000000001"/>
    <x v="26"/>
    <n v="20"/>
    <s v="0%-25%"/>
    <n v="5"/>
    <n v="100"/>
    <s v="60mm-200 mm"/>
    <n v="10"/>
    <n v="8"/>
    <s v="0-10"/>
    <n v="7"/>
    <n v="38"/>
    <n v="41"/>
    <s v="40-50"/>
    <s v="R4"/>
    <s v="W4"/>
    <n v="4000"/>
  </r>
  <r>
    <s v="GEOTEC-04"/>
    <n v="50"/>
    <x v="2"/>
    <n v="14"/>
    <n v="14.5"/>
    <n v="0.5"/>
    <n v="0.49"/>
    <x v="0"/>
    <n v="88"/>
    <s v="75%-90%"/>
    <n v="4"/>
    <n v="125"/>
    <s v="60mm-200 mm"/>
    <n v="8"/>
    <n v="5"/>
    <s v="0-10"/>
    <n v="7"/>
    <n v="50"/>
    <n v="53"/>
    <s v="50-60"/>
    <s v="R4"/>
    <s v="W4"/>
    <n v="4000"/>
  </r>
  <r>
    <s v="GEOTEC-04"/>
    <n v="50"/>
    <x v="2"/>
    <n v="14.5"/>
    <n v="15"/>
    <n v="0.5"/>
    <n v="0.1"/>
    <x v="59"/>
    <n v="20"/>
    <s v="0%-25%"/>
    <n v="4"/>
    <n v="125"/>
    <s v="60mm-200 mm"/>
    <n v="8"/>
    <n v="1"/>
    <s v="0-10"/>
    <n v="2"/>
    <n v="27"/>
    <n v="30"/>
    <s v="20-30"/>
    <s v="R2"/>
    <s v="W4"/>
    <n v="4000"/>
  </r>
  <r>
    <s v="GEOTEC-04"/>
    <n v="50"/>
    <x v="2"/>
    <n v="15"/>
    <n v="15.5"/>
    <n v="0.5"/>
    <n v="0.32"/>
    <x v="17"/>
    <n v="0"/>
    <s v="0%-25%"/>
    <n v="10"/>
    <n v="50"/>
    <s v="0mm-60 mm"/>
    <n v="20"/>
    <n v="5"/>
    <s v="0-10"/>
    <n v="1"/>
    <n v="18"/>
    <n v="22"/>
    <s v="20-30"/>
    <s v="R1"/>
    <s v="W4"/>
    <n v="4000"/>
  </r>
  <r>
    <s v="GEOTEC-04"/>
    <n v="50"/>
    <x v="2"/>
    <n v="15.5"/>
    <n v="16"/>
    <n v="0.5"/>
    <n v="0.5"/>
    <x v="29"/>
    <n v="72"/>
    <s v="50%-75%"/>
    <n v="3"/>
    <n v="166.66666666666666"/>
    <s v="60mm-200 mm"/>
    <n v="6"/>
    <n v="2"/>
    <s v="0-10"/>
    <n v="2"/>
    <n v="37"/>
    <n v="38"/>
    <s v="30-40"/>
    <s v="R2"/>
    <s v="W4"/>
    <n v="4000"/>
  </r>
  <r>
    <s v="GEOTEC-04"/>
    <n v="50"/>
    <x v="2"/>
    <n v="16"/>
    <n v="16.5"/>
    <n v="0.5"/>
    <n v="0.46"/>
    <x v="12"/>
    <n v="0"/>
    <s v="0%-25%"/>
    <n v="5"/>
    <n v="100"/>
    <s v="60mm-200 mm"/>
    <n v="10"/>
    <n v="2"/>
    <s v="0-10"/>
    <n v="0"/>
    <n v="17"/>
    <n v="19"/>
    <s v="0-20"/>
    <s v="R0"/>
    <s v="W4"/>
    <n v="4000"/>
  </r>
  <r>
    <s v="GEOTEC-04"/>
    <n v="50"/>
    <x v="2"/>
    <n v="16.5"/>
    <n v="17"/>
    <n v="0.5"/>
    <n v="0.49"/>
    <x v="0"/>
    <n v="0"/>
    <s v="0%-25%"/>
    <n v="8"/>
    <n v="62.5"/>
    <s v="60mm-200 mm"/>
    <n v="16"/>
    <n v="2"/>
    <s v="0-10"/>
    <n v="0"/>
    <n v="14"/>
    <n v="18"/>
    <s v="0-20"/>
    <s v="R0"/>
    <s v="W4"/>
    <n v="4000"/>
  </r>
  <r>
    <s v="GEOTEC-04"/>
    <n v="50"/>
    <x v="2"/>
    <n v="17"/>
    <n v="17.5"/>
    <n v="0.5"/>
    <n v="0.31"/>
    <x v="23"/>
    <n v="0"/>
    <s v="0%-25%"/>
    <n v="4"/>
    <n v="125"/>
    <s v="60mm-200 mm"/>
    <n v="8"/>
    <n v="2"/>
    <s v="0-10"/>
    <n v="2"/>
    <n v="21"/>
    <n v="22"/>
    <s v="20-30"/>
    <s v="R2"/>
    <s v="W3"/>
    <n v="3000"/>
  </r>
  <r>
    <s v="GEOTEC-04"/>
    <n v="50"/>
    <x v="2"/>
    <n v="17.5"/>
    <n v="18"/>
    <n v="0.5"/>
    <n v="0.31"/>
    <x v="23"/>
    <n v="36"/>
    <s v="25%-50%"/>
    <n v="4"/>
    <n v="125"/>
    <s v="60mm-200 mm"/>
    <n v="8"/>
    <n v="2"/>
    <s v="0-10"/>
    <n v="2"/>
    <n v="29"/>
    <n v="30"/>
    <s v="20-30"/>
    <s v="R2"/>
    <s v="W3"/>
    <n v="3000"/>
  </r>
  <r>
    <s v="GEOTEC-04"/>
    <n v="50"/>
    <x v="2"/>
    <n v="18"/>
    <n v="18.5"/>
    <n v="0.5"/>
    <n v="0.39"/>
    <x v="9"/>
    <n v="32"/>
    <s v="25%-50%"/>
    <n v="4"/>
    <n v="125"/>
    <s v="60mm-200 mm"/>
    <n v="8"/>
    <n v="2"/>
    <s v="0-10"/>
    <n v="2"/>
    <n v="28"/>
    <n v="29"/>
    <s v="20-30"/>
    <s v="R2"/>
    <s v="W3"/>
    <n v="3000"/>
  </r>
  <r>
    <s v="GEOTEC-04"/>
    <n v="50"/>
    <x v="2"/>
    <n v="18.5"/>
    <n v="19"/>
    <n v="0.5"/>
    <n v="0.35"/>
    <x v="10"/>
    <n v="30"/>
    <s v="25%-50%"/>
    <n v="4"/>
    <n v="125"/>
    <s v="60mm-200 mm"/>
    <n v="8"/>
    <n v="2"/>
    <s v="0-10"/>
    <n v="2"/>
    <n v="25"/>
    <n v="25"/>
    <s v="20-30"/>
    <s v="R2"/>
    <s v="W3"/>
    <n v="3000"/>
  </r>
  <r>
    <s v="GEOTEC-04"/>
    <n v="50"/>
    <x v="2"/>
    <n v="19"/>
    <n v="19.5"/>
    <n v="0.5"/>
    <n v="0.41"/>
    <x v="15"/>
    <n v="68"/>
    <s v="50%-75%"/>
    <n v="4"/>
    <n v="125"/>
    <s v="60mm-200 mm"/>
    <n v="8"/>
    <n v="2"/>
    <s v="0-10"/>
    <n v="2"/>
    <n v="33"/>
    <n v="33"/>
    <s v="30-40"/>
    <s v="R2"/>
    <s v="W3"/>
    <n v="3000"/>
  </r>
  <r>
    <s v="GEOTEC-04"/>
    <n v="50"/>
    <x v="2"/>
    <n v="19.5"/>
    <n v="20"/>
    <n v="0.5"/>
    <n v="0.31"/>
    <x v="23"/>
    <n v="0"/>
    <s v="0%-25%"/>
    <n v="4"/>
    <n v="125"/>
    <s v="60mm-200 mm"/>
    <n v="8"/>
    <n v="2"/>
    <s v="0-10"/>
    <n v="2"/>
    <n v="19"/>
    <n v="19"/>
    <s v="0-20"/>
    <s v="R2"/>
    <s v="W3"/>
    <n v="3000"/>
  </r>
  <r>
    <s v="GEOTEC-04"/>
    <n v="50"/>
    <x v="2"/>
    <n v="20"/>
    <n v="20.5"/>
    <n v="0.5"/>
    <n v="0.33"/>
    <x v="22"/>
    <n v="40"/>
    <s v="25%-50%"/>
    <n v="4"/>
    <n v="125"/>
    <s v="60mm-200 mm"/>
    <n v="8"/>
    <n v="2"/>
    <s v="0-10"/>
    <n v="2"/>
    <n v="27"/>
    <n v="27"/>
    <s v="20-30"/>
    <s v="R2"/>
    <s v="W3"/>
    <n v="3000"/>
  </r>
  <r>
    <s v="GEOTEC-04"/>
    <n v="50"/>
    <x v="2"/>
    <n v="20.5"/>
    <n v="21"/>
    <n v="0.5"/>
    <n v="0.35"/>
    <x v="10"/>
    <n v="46"/>
    <s v="25%-50%"/>
    <n v="4"/>
    <n v="125"/>
    <s v="60mm-200 mm"/>
    <n v="8"/>
    <n v="6"/>
    <s v="0-10"/>
    <n v="2"/>
    <n v="38"/>
    <n v="41"/>
    <s v="40-50"/>
    <s v="R2"/>
    <s v="W3"/>
    <n v="3000"/>
  </r>
  <r>
    <s v="GEOTEC-04"/>
    <n v="50"/>
    <x v="2"/>
    <n v="21"/>
    <n v="21.5"/>
    <n v="0.5"/>
    <n v="0.3"/>
    <x v="2"/>
    <n v="40"/>
    <s v="25%-50%"/>
    <n v="5"/>
    <n v="100"/>
    <s v="60mm-200 mm"/>
    <n v="10"/>
    <n v="6"/>
    <s v="0-10"/>
    <n v="2"/>
    <n v="34"/>
    <n v="38"/>
    <s v="30-40"/>
    <s v="R2"/>
    <s v="W3"/>
    <n v="3000"/>
  </r>
  <r>
    <s v="GEOTEC-04"/>
    <n v="50"/>
    <x v="2"/>
    <n v="21.5"/>
    <n v="22"/>
    <n v="0.5"/>
    <n v="0.36"/>
    <x v="8"/>
    <n v="52"/>
    <s v="50%-75%"/>
    <n v="4"/>
    <n v="125"/>
    <s v="60mm-200 mm"/>
    <n v="8"/>
    <n v="6"/>
    <s v="0-10"/>
    <n v="2"/>
    <n v="39"/>
    <n v="42"/>
    <s v="40-50"/>
    <s v="R2"/>
    <s v="W3"/>
    <n v="3000"/>
  </r>
  <r>
    <s v="GEOTEC-04"/>
    <n v="50"/>
    <x v="2"/>
    <n v="22"/>
    <n v="22.5"/>
    <n v="0.5"/>
    <n v="0.33"/>
    <x v="22"/>
    <n v="38"/>
    <s v="25%-50%"/>
    <n v="4"/>
    <n v="125"/>
    <s v="60mm-200 mm"/>
    <n v="8"/>
    <n v="4"/>
    <s v="0-10"/>
    <n v="2"/>
    <n v="34"/>
    <n v="37"/>
    <s v="30-40"/>
    <s v="R2"/>
    <s v="W3"/>
    <n v="3000"/>
  </r>
  <r>
    <s v="GEOTEC-04"/>
    <n v="50"/>
    <x v="2"/>
    <n v="22.5"/>
    <n v="23"/>
    <n v="0.5"/>
    <n v="0.28000000000000003"/>
    <x v="21"/>
    <n v="52"/>
    <s v="50%-75%"/>
    <n v="4"/>
    <n v="125"/>
    <s v="60mm-200 mm"/>
    <n v="8"/>
    <n v="4"/>
    <s v="0-10"/>
    <n v="2"/>
    <n v="37"/>
    <n v="40"/>
    <s v="30-40"/>
    <s v="R2"/>
    <s v="W3"/>
    <n v="3000"/>
  </r>
  <r>
    <s v="GEOTEC-04"/>
    <n v="50"/>
    <x v="2"/>
    <n v="23"/>
    <n v="23.5"/>
    <n v="0.5"/>
    <n v="0.3"/>
    <x v="2"/>
    <n v="34"/>
    <s v="25%-50%"/>
    <n v="4"/>
    <n v="125"/>
    <s v="60mm-200 mm"/>
    <n v="8"/>
    <n v="3"/>
    <s v="0-10"/>
    <n v="2"/>
    <n v="32"/>
    <n v="35"/>
    <s v="30-40"/>
    <s v="R2"/>
    <s v="W4"/>
    <n v="4000"/>
  </r>
  <r>
    <s v="GEOTEC-04"/>
    <n v="50"/>
    <x v="2"/>
    <n v="23.5"/>
    <n v="24"/>
    <n v="0.5"/>
    <n v="0.26"/>
    <x v="48"/>
    <n v="22"/>
    <s v="0%-25%"/>
    <n v="4"/>
    <n v="125"/>
    <s v="60mm-200 mm"/>
    <n v="8"/>
    <n v="7"/>
    <s v="0-10"/>
    <n v="2"/>
    <n v="35"/>
    <n v="37"/>
    <s v="30-40"/>
    <s v="R2"/>
    <s v="W3"/>
    <n v="3000"/>
  </r>
  <r>
    <s v="GEOTEC-04"/>
    <n v="50"/>
    <x v="2"/>
    <n v="24"/>
    <n v="24.5"/>
    <n v="0.5"/>
    <n v="0.36"/>
    <x v="8"/>
    <n v="66"/>
    <s v="50%-75%"/>
    <n v="5"/>
    <n v="100"/>
    <s v="60mm-200 mm"/>
    <n v="10"/>
    <n v="6"/>
    <s v="0-10"/>
    <n v="1"/>
    <n v="39"/>
    <n v="43"/>
    <s v="40-50"/>
    <s v="R1"/>
    <s v="W4"/>
    <n v="4000"/>
  </r>
  <r>
    <s v="GEOTEC-04"/>
    <n v="50"/>
    <x v="2"/>
    <n v="24.5"/>
    <n v="25"/>
    <n v="0.5"/>
    <n v="0.37"/>
    <x v="19"/>
    <n v="20"/>
    <s v="0%-25%"/>
    <n v="4"/>
    <n v="125"/>
    <s v="60mm-200 mm"/>
    <n v="8"/>
    <n v="5"/>
    <s v="0-10"/>
    <n v="1"/>
    <n v="30"/>
    <n v="33"/>
    <s v="30-40"/>
    <s v="R1"/>
    <s v="W4"/>
    <n v="4000"/>
  </r>
  <r>
    <s v="GEOTEC-04"/>
    <n v="50"/>
    <x v="2"/>
    <n v="25"/>
    <n v="25.5"/>
    <n v="0.5"/>
    <n v="0.39"/>
    <x v="9"/>
    <n v="42"/>
    <s v="25%-50%"/>
    <n v="4"/>
    <n v="125"/>
    <s v="60mm-200 mm"/>
    <n v="8"/>
    <n v="5"/>
    <s v="0-10"/>
    <n v="1"/>
    <n v="35"/>
    <n v="38"/>
    <s v="30-40"/>
    <s v="R1"/>
    <s v="W4"/>
    <n v="4000"/>
  </r>
  <r>
    <s v="GEOTEC-04"/>
    <n v="50"/>
    <x v="2"/>
    <n v="25.5"/>
    <n v="26"/>
    <n v="0.5"/>
    <n v="0.38"/>
    <x v="5"/>
    <n v="24"/>
    <s v="0%-25%"/>
    <n v="6"/>
    <n v="83.333333333333329"/>
    <s v="60mm-200 mm"/>
    <n v="12"/>
    <n v="1"/>
    <s v="0-10"/>
    <n v="1"/>
    <n v="24"/>
    <n v="29"/>
    <s v="20-30"/>
    <s v="R1"/>
    <s v="W4"/>
    <n v="4000"/>
  </r>
  <r>
    <s v="GEOTEC-04"/>
    <n v="40"/>
    <x v="1"/>
    <n v="26"/>
    <n v="26.5"/>
    <n v="0.5"/>
    <n v="0.19"/>
    <x v="7"/>
    <n v="0"/>
    <s v="0%-25%"/>
    <n v="5"/>
    <n v="100"/>
    <s v="60mm-200 mm"/>
    <n v="10"/>
    <n v="6"/>
    <s v="0-10"/>
    <n v="1"/>
    <n v="22"/>
    <n v="24"/>
    <s v="20-30"/>
    <s v="R1"/>
    <s v="W3"/>
    <n v="3000"/>
  </r>
  <r>
    <s v="GEOTEC-04"/>
    <n v="40"/>
    <x v="1"/>
    <n v="26.5"/>
    <n v="27"/>
    <n v="0.5"/>
    <n v="0.16"/>
    <x v="60"/>
    <n v="20"/>
    <s v="0%-25%"/>
    <n v="5"/>
    <n v="100"/>
    <s v="60mm-200 mm"/>
    <n v="10"/>
    <n v="6"/>
    <s v="0-10"/>
    <n v="2"/>
    <n v="27"/>
    <n v="29"/>
    <s v="20-30"/>
    <s v="R2"/>
    <s v="W3"/>
    <n v="3000"/>
  </r>
  <r>
    <s v="GEOTEC-04"/>
    <n v="40"/>
    <x v="1"/>
    <n v="27"/>
    <n v="27.5"/>
    <n v="0.5"/>
    <n v="0.15"/>
    <x v="57"/>
    <n v="30"/>
    <s v="25%-50%"/>
    <n v="5"/>
    <n v="100"/>
    <s v="60mm-200 mm"/>
    <n v="10"/>
    <n v="6"/>
    <s v="0-10"/>
    <n v="2"/>
    <n v="29"/>
    <n v="31"/>
    <s v="30-40"/>
    <s v="R2"/>
    <s v="W3"/>
    <n v="3000"/>
  </r>
  <r>
    <s v="GEOTEC-04"/>
    <n v="40"/>
    <x v="1"/>
    <n v="27.5"/>
    <n v="28"/>
    <n v="0.5"/>
    <n v="0.16"/>
    <x v="60"/>
    <n v="0"/>
    <s v="0%-25%"/>
    <n v="10"/>
    <n v="50"/>
    <s v="0mm-60 mm"/>
    <n v="20"/>
    <n v="1"/>
    <s v="0-10"/>
    <n v="1"/>
    <n v="17"/>
    <n v="23"/>
    <s v="20-30"/>
    <s v="R1"/>
    <s v="W4"/>
    <n v="4000"/>
  </r>
  <r>
    <s v="GEOTEC-04"/>
    <n v="40"/>
    <x v="1"/>
    <n v="28"/>
    <n v="28.5"/>
    <n v="0.5"/>
    <n v="0.18"/>
    <x v="62"/>
    <n v="0"/>
    <s v="0%-25%"/>
    <n v="5"/>
    <n v="100"/>
    <s v="60mm-200 mm"/>
    <n v="10"/>
    <n v="1"/>
    <s v="0-10"/>
    <n v="1"/>
    <n v="20"/>
    <n v="24"/>
    <s v="20-30"/>
    <s v="R1"/>
    <s v="W4"/>
    <n v="4000"/>
  </r>
  <r>
    <s v="GEOTEC-04"/>
    <n v="40"/>
    <x v="1"/>
    <n v="28.5"/>
    <n v="29"/>
    <n v="0.5"/>
    <n v="0.19"/>
    <x v="7"/>
    <n v="0"/>
    <s v="0%-25%"/>
    <n v="5"/>
    <n v="100"/>
    <s v="60mm-200 mm"/>
    <n v="10"/>
    <n v="1"/>
    <s v="0-10"/>
    <n v="1"/>
    <n v="20"/>
    <n v="24"/>
    <s v="20-30"/>
    <s v="R1"/>
    <s v="W4"/>
    <n v="4000"/>
  </r>
  <r>
    <s v="GEOTEC-04"/>
    <n v="40"/>
    <x v="1"/>
    <n v="29"/>
    <n v="29.5"/>
    <n v="0.5"/>
    <n v="0.18"/>
    <x v="62"/>
    <n v="0"/>
    <s v="0%-25%"/>
    <n v="5"/>
    <n v="100"/>
    <s v="60mm-200 mm"/>
    <n v="10"/>
    <n v="8"/>
    <s v="0-10"/>
    <n v="1"/>
    <n v="27"/>
    <n v="31"/>
    <s v="30-40"/>
    <s v="R1"/>
    <s v="W3"/>
    <n v="3000"/>
  </r>
  <r>
    <s v="GEOTEC-04"/>
    <n v="40"/>
    <x v="1"/>
    <n v="29.5"/>
    <n v="30"/>
    <n v="0.5"/>
    <n v="0.25"/>
    <x v="47"/>
    <n v="0"/>
    <s v="0%-25%"/>
    <n v="4"/>
    <n v="125"/>
    <s v="60mm-200 mm"/>
    <n v="8"/>
    <n v="7"/>
    <s v="0-10"/>
    <n v="1"/>
    <n v="28"/>
    <n v="31"/>
    <s v="30-40"/>
    <s v="R1"/>
    <s v="W3"/>
    <n v="3000"/>
  </r>
  <r>
    <s v="GEOTEC-04"/>
    <n v="40"/>
    <x v="1"/>
    <n v="30"/>
    <n v="30.5"/>
    <n v="0.5"/>
    <n v="0.27"/>
    <x v="16"/>
    <n v="20"/>
    <s v="0%-25%"/>
    <n v="5"/>
    <n v="100"/>
    <s v="60mm-200 mm"/>
    <n v="10"/>
    <n v="6"/>
    <s v="0-10"/>
    <n v="1"/>
    <n v="30"/>
    <n v="33"/>
    <s v="30-40"/>
    <s v="R1"/>
    <s v="W4"/>
    <n v="4000"/>
  </r>
  <r>
    <s v="GEOTEC-04"/>
    <n v="40"/>
    <x v="1"/>
    <n v="30.5"/>
    <n v="31"/>
    <n v="0.5"/>
    <n v="0.27"/>
    <x v="16"/>
    <n v="24"/>
    <s v="0%-25%"/>
    <n v="5"/>
    <n v="100"/>
    <s v="60mm-200 mm"/>
    <n v="10"/>
    <n v="6"/>
    <s v="0-10"/>
    <n v="1"/>
    <n v="31"/>
    <n v="34"/>
    <s v="30-40"/>
    <s v="R1"/>
    <s v="W4"/>
    <n v="4000"/>
  </r>
  <r>
    <s v="GEOTEC-04"/>
    <n v="40"/>
    <x v="1"/>
    <n v="31"/>
    <n v="31.5"/>
    <n v="0.5"/>
    <n v="0.35"/>
    <x v="10"/>
    <n v="54"/>
    <s v="50%-75%"/>
    <n v="5"/>
    <n v="100"/>
    <s v="60mm-200 mm"/>
    <n v="10"/>
    <n v="9"/>
    <s v="0-10"/>
    <n v="2"/>
    <n v="41"/>
    <n v="44"/>
    <s v="40-50"/>
    <s v="R2"/>
    <s v="W3"/>
    <n v="3000"/>
  </r>
  <r>
    <s v="GEOTEC-04"/>
    <n v="40"/>
    <x v="1"/>
    <n v="31.5"/>
    <n v="32"/>
    <n v="0.5"/>
    <n v="0.28000000000000003"/>
    <x v="21"/>
    <n v="52"/>
    <s v="50%-75%"/>
    <n v="5"/>
    <n v="100"/>
    <s v="60mm-200 mm"/>
    <n v="10"/>
    <n v="9"/>
    <s v="0-10"/>
    <n v="2"/>
    <n v="41"/>
    <n v="44"/>
    <s v="40-50"/>
    <s v="R2"/>
    <s v="W3"/>
    <n v="3000"/>
  </r>
  <r>
    <s v="GEOTEC-04"/>
    <n v="40"/>
    <x v="1"/>
    <n v="32"/>
    <n v="32.5"/>
    <n v="0.5"/>
    <n v="0.32"/>
    <x v="17"/>
    <n v="24"/>
    <s v="0%-25%"/>
    <n v="4"/>
    <n v="125"/>
    <s v="60mm-200 mm"/>
    <n v="8"/>
    <n v="11"/>
    <s v="10-20"/>
    <n v="2"/>
    <n v="39"/>
    <n v="41"/>
    <s v="40-50"/>
    <s v="R2"/>
    <s v="W2"/>
    <n v="2000"/>
  </r>
  <r>
    <s v="GEOTEC-04"/>
    <n v="40"/>
    <x v="1"/>
    <n v="32.5"/>
    <n v="33"/>
    <n v="0.5"/>
    <n v="0.32"/>
    <x v="17"/>
    <n v="64"/>
    <s v="50%-75%"/>
    <n v="3"/>
    <n v="166.66666666666666"/>
    <s v="60mm-200 mm"/>
    <n v="6"/>
    <n v="11"/>
    <s v="10-20"/>
    <n v="2"/>
    <n v="48"/>
    <n v="50"/>
    <s v="40-50"/>
    <s v="R2"/>
    <s v="W2"/>
    <n v="2000"/>
  </r>
  <r>
    <s v="GEOTEC-04"/>
    <n v="40"/>
    <x v="1"/>
    <n v="33"/>
    <n v="33.5"/>
    <n v="0.5"/>
    <n v="0.15"/>
    <x v="57"/>
    <n v="20"/>
    <s v="0%-25%"/>
    <n v="5"/>
    <n v="100"/>
    <s v="60mm-200 mm"/>
    <n v="10"/>
    <n v="9"/>
    <s v="0-10"/>
    <n v="2"/>
    <n v="34"/>
    <n v="37"/>
    <s v="30-40"/>
    <s v="R2"/>
    <s v="W3"/>
    <n v="3000"/>
  </r>
  <r>
    <s v="GEOTEC-04"/>
    <n v="40"/>
    <x v="1"/>
    <n v="33.5"/>
    <n v="34"/>
    <n v="0.5"/>
    <n v="0.19"/>
    <x v="7"/>
    <n v="0"/>
    <s v="0%-25%"/>
    <n v="10"/>
    <n v="50"/>
    <s v="0mm-60 mm"/>
    <n v="20"/>
    <n v="5"/>
    <s v="0-10"/>
    <n v="2"/>
    <n v="22"/>
    <n v="28"/>
    <s v="20-30"/>
    <s v="R2"/>
    <s v="W4"/>
    <n v="4000"/>
  </r>
  <r>
    <s v="GEOTEC-04"/>
    <n v="40"/>
    <x v="1"/>
    <n v="34"/>
    <n v="34.5"/>
    <n v="0.5"/>
    <n v="0.21"/>
    <x v="58"/>
    <n v="22"/>
    <s v="0%-25%"/>
    <n v="5"/>
    <n v="100"/>
    <s v="60mm-200 mm"/>
    <n v="10"/>
    <n v="1"/>
    <s v="0-10"/>
    <n v="2"/>
    <n v="23"/>
    <n v="25"/>
    <s v="20-30"/>
    <s v="R2"/>
    <s v="W4"/>
    <n v="4000"/>
  </r>
  <r>
    <s v="GEOTEC-04"/>
    <n v="40"/>
    <x v="1"/>
    <n v="34.5"/>
    <n v="35"/>
    <n v="0.5"/>
    <n v="0.27"/>
    <x v="16"/>
    <n v="0"/>
    <s v="0%-25%"/>
    <n v="4"/>
    <n v="125"/>
    <s v="60mm-200 mm"/>
    <n v="8"/>
    <n v="1"/>
    <s v="0-10"/>
    <n v="2"/>
    <n v="20"/>
    <n v="21"/>
    <s v="20-30"/>
    <s v="R2"/>
    <s v="W4"/>
    <n v="4000"/>
  </r>
  <r>
    <s v="GEOTEC-04"/>
    <n v="40"/>
    <x v="1"/>
    <n v="35"/>
    <n v="35.5"/>
    <n v="0.5"/>
    <n v="0.32"/>
    <x v="17"/>
    <n v="0"/>
    <s v="0%-25%"/>
    <n v="8"/>
    <n v="62.5"/>
    <s v="60mm-200 mm"/>
    <n v="16"/>
    <n v="7"/>
    <s v="0-10"/>
    <n v="2"/>
    <n v="24"/>
    <n v="30"/>
    <s v="20-30"/>
    <s v="R2"/>
    <s v="W3"/>
    <n v="3000"/>
  </r>
  <r>
    <s v="GEOTEC-04"/>
    <n v="40"/>
    <x v="1"/>
    <n v="35.5"/>
    <n v="36"/>
    <n v="0.5"/>
    <n v="0.17"/>
    <x v="27"/>
    <n v="0"/>
    <s v="0%-25%"/>
    <n v="5"/>
    <n v="100"/>
    <s v="60mm-200 mm"/>
    <n v="10"/>
    <n v="7"/>
    <s v="0-10"/>
    <n v="2"/>
    <n v="27"/>
    <n v="31"/>
    <s v="30-40"/>
    <s v="R2"/>
    <s v="W3"/>
    <n v="3000"/>
  </r>
  <r>
    <s v="GEOTEC-04"/>
    <n v="40"/>
    <x v="1"/>
    <n v="36"/>
    <n v="36.5"/>
    <n v="0.5"/>
    <n v="0.1"/>
    <x v="59"/>
    <n v="0"/>
    <s v="0%-25%"/>
    <n v="10"/>
    <n v="50"/>
    <s v="0mm-60 mm"/>
    <n v="20"/>
    <n v="1"/>
    <s v="0-10"/>
    <n v="2"/>
    <n v="15"/>
    <n v="19"/>
    <s v="0-20"/>
    <s v="R2"/>
    <s v="W4"/>
    <n v="4000"/>
  </r>
  <r>
    <s v="GEOTEC-04"/>
    <n v="40"/>
    <x v="1"/>
    <n v="36.5"/>
    <n v="37"/>
    <n v="0.5"/>
    <n v="0.12"/>
    <x v="63"/>
    <n v="0"/>
    <s v="0%-25%"/>
    <n v="10"/>
    <n v="50"/>
    <s v="0mm-60 mm"/>
    <n v="20"/>
    <n v="1"/>
    <s v="0-10"/>
    <n v="2"/>
    <n v="15"/>
    <n v="19"/>
    <s v="0-20"/>
    <s v="R2"/>
    <s v="W4"/>
    <n v="4000"/>
  </r>
  <r>
    <s v="GEOTEC-04"/>
    <n v="40"/>
    <x v="1"/>
    <n v="37"/>
    <n v="37.5"/>
    <n v="0.5"/>
    <n v="0.36"/>
    <x v="8"/>
    <n v="0"/>
    <s v="0%-25%"/>
    <n v="5"/>
    <n v="100"/>
    <s v="60mm-200 mm"/>
    <n v="10"/>
    <n v="9"/>
    <s v="0-10"/>
    <n v="2"/>
    <n v="30"/>
    <n v="33"/>
    <s v="30-40"/>
    <s v="R2"/>
    <s v="W3"/>
    <n v="3000"/>
  </r>
  <r>
    <s v="GEOTEC-04"/>
    <n v="40"/>
    <x v="1"/>
    <n v="37.5"/>
    <n v="38"/>
    <n v="0.5"/>
    <n v="0.4"/>
    <x v="4"/>
    <n v="48"/>
    <s v="25%-50%"/>
    <n v="3"/>
    <n v="166.66666666666666"/>
    <s v="60mm-200 mm"/>
    <n v="6"/>
    <n v="4"/>
    <s v="0-10"/>
    <n v="7"/>
    <n v="42"/>
    <n v="45"/>
    <s v="40-50"/>
    <s v="R4"/>
    <s v="W4"/>
    <n v="4000"/>
  </r>
  <r>
    <s v="GEOTEC-04"/>
    <n v="40"/>
    <x v="1"/>
    <n v="38"/>
    <n v="38.5"/>
    <n v="0.5"/>
    <n v="0.46"/>
    <x v="12"/>
    <n v="0"/>
    <s v="0%-25%"/>
    <n v="4"/>
    <n v="125"/>
    <s v="60mm-200 mm"/>
    <n v="8"/>
    <n v="1"/>
    <s v="0-10"/>
    <n v="2"/>
    <n v="20"/>
    <n v="21"/>
    <s v="20-30"/>
    <s v="R2"/>
    <s v="W4"/>
    <n v="4000"/>
  </r>
  <r>
    <s v="GEOTEC-04"/>
    <n v="40"/>
    <x v="1"/>
    <n v="38.5"/>
    <n v="39"/>
    <n v="0.5"/>
    <n v="0.43"/>
    <x v="1"/>
    <n v="36"/>
    <s v="25%-50%"/>
    <n v="4"/>
    <n v="125"/>
    <s v="60mm-200 mm"/>
    <n v="8"/>
    <n v="6"/>
    <s v="0-10"/>
    <n v="2"/>
    <n v="36"/>
    <n v="39"/>
    <s v="30-40"/>
    <s v="R2"/>
    <s v="W3"/>
    <n v="3000"/>
  </r>
  <r>
    <s v="GEOTEC-04"/>
    <n v="30"/>
    <x v="1"/>
    <n v="39"/>
    <n v="39.5"/>
    <n v="0.5"/>
    <n v="0.46"/>
    <x v="12"/>
    <n v="9.376786022400001"/>
    <s v="0%-25%"/>
    <n v="15"/>
    <n v="33.333333333333336"/>
    <s v="0mm-60 mm"/>
    <n v="30"/>
    <n v="6"/>
    <s v="0-10"/>
    <n v="2"/>
    <n v="25"/>
    <n v="30"/>
    <s v="20-30"/>
    <s v="R2"/>
    <s v="W3"/>
    <n v="3000"/>
  </r>
  <r>
    <s v="GEOTEC-04"/>
    <n v="30"/>
    <x v="1"/>
    <n v="39.5"/>
    <n v="40"/>
    <n v="0.5"/>
    <n v="0.5"/>
    <x v="29"/>
    <n v="12.5"/>
    <s v="0%-25%"/>
    <n v="7.62939453125"/>
    <n v="65.536000000000001"/>
    <s v="60mm-200 mm"/>
    <n v="15.2587890625"/>
    <n v="6"/>
    <s v="0-10"/>
    <n v="2"/>
    <n v="27"/>
    <n v="32"/>
    <s v="30-40"/>
    <s v="R2"/>
    <s v="W3"/>
    <n v="3000"/>
  </r>
  <r>
    <s v="PPN-BS-DD01"/>
    <n v="60"/>
    <x v="2"/>
    <n v="0"/>
    <n v="0.5"/>
    <n v="0.5"/>
    <n v="0.39"/>
    <x v="9"/>
    <n v="2.8149950088000009"/>
    <s v="0%-25%"/>
    <n v="20"/>
    <n v="25"/>
    <s v="0mm-60 mm"/>
    <n v="40"/>
    <n v="2"/>
    <s v="0-10"/>
    <n v="0"/>
    <n v="18"/>
    <n v="23"/>
    <s v="20-30"/>
    <s v="R0"/>
    <s v="W4"/>
    <n v="4000"/>
  </r>
  <r>
    <s v="PPN-BS-DD01"/>
    <n v="60"/>
    <x v="2"/>
    <n v="0.5"/>
    <n v="1.1000000000000001"/>
    <n v="0.60000000000000009"/>
    <m/>
    <x v="61"/>
    <n v="0"/>
    <s v="0%-25%"/>
    <n v="30"/>
    <n v="20.000000000000004"/>
    <s v="0mm-60 mm"/>
    <n v="49.999999999999993"/>
    <n v="2"/>
    <s v="0-10"/>
    <n v="0"/>
    <n v="17"/>
    <n v="21"/>
    <s v="20-30"/>
    <s v="R0"/>
    <s v="W4"/>
    <n v="4000"/>
  </r>
  <r>
    <s v="PPN-BS-DD01"/>
    <n v="60"/>
    <x v="2"/>
    <n v="1.1000000000000001"/>
    <n v="1.7"/>
    <n v="0.59999999999999987"/>
    <m/>
    <x v="61"/>
    <n v="0"/>
    <s v="0%-25%"/>
    <n v="30"/>
    <n v="19.999999999999996"/>
    <s v="0mm-60 mm"/>
    <n v="50.000000000000007"/>
    <n v="2"/>
    <s v="0-10"/>
    <n v="0"/>
    <n v="17"/>
    <n v="21"/>
    <s v="20-30"/>
    <s v="R0"/>
    <s v="W4"/>
    <n v="4000"/>
  </r>
  <r>
    <s v="PPN-BS-DD01"/>
    <n v="60"/>
    <x v="2"/>
    <n v="1.7"/>
    <n v="2.15"/>
    <n v="0.44999999999999996"/>
    <m/>
    <x v="61"/>
    <n v="0"/>
    <s v="0%-25%"/>
    <n v="30"/>
    <n v="14.999999999999998"/>
    <s v="0mm-60 mm"/>
    <n v="66.666666666666671"/>
    <n v="2"/>
    <s v="0-10"/>
    <n v="0"/>
    <n v="17"/>
    <n v="21"/>
    <s v="20-30"/>
    <s v="R0"/>
    <s v="W4"/>
    <n v="4000"/>
  </r>
  <r>
    <s v="PPN-BS-DD01"/>
    <n v="60"/>
    <x v="2"/>
    <n v="2.15"/>
    <n v="2.8"/>
    <n v="0.64999999999999991"/>
    <m/>
    <x v="61"/>
    <n v="0"/>
    <s v="0%-25%"/>
    <n v="30"/>
    <n v="21.666666666666664"/>
    <s v="0mm-60 mm"/>
    <n v="46.15384615384616"/>
    <n v="2"/>
    <s v="0-10"/>
    <n v="0"/>
    <n v="17"/>
    <n v="21"/>
    <s v="20-30"/>
    <s v="R0"/>
    <s v="W4"/>
    <n v="4000"/>
  </r>
  <r>
    <s v="PPN-BS-DD01"/>
    <n v="60"/>
    <x v="2"/>
    <n v="2.8"/>
    <n v="3.3"/>
    <n v="0.5"/>
    <m/>
    <x v="61"/>
    <n v="0"/>
    <s v="0%-25%"/>
    <n v="30"/>
    <n v="16.666666666666668"/>
    <s v="0mm-60 mm"/>
    <n v="60"/>
    <n v="2"/>
    <s v="0-10"/>
    <n v="0"/>
    <n v="17"/>
    <n v="21"/>
    <s v="20-30"/>
    <s v="R0"/>
    <s v="W4"/>
    <n v="4000"/>
  </r>
  <r>
    <s v="PPN-BS-DD01"/>
    <n v="60"/>
    <x v="2"/>
    <n v="3.3"/>
    <n v="3.9"/>
    <n v="0.60000000000000009"/>
    <m/>
    <x v="61"/>
    <n v="0"/>
    <s v="0%-25%"/>
    <n v="30"/>
    <n v="20.000000000000004"/>
    <s v="0mm-60 mm"/>
    <n v="49.999999999999993"/>
    <n v="2"/>
    <s v="0-10"/>
    <n v="0"/>
    <n v="17"/>
    <n v="21"/>
    <s v="20-30"/>
    <s v="R0"/>
    <s v="W4"/>
    <n v="4000"/>
  </r>
  <r>
    <s v="PPN-BS-DD01"/>
    <n v="60"/>
    <x v="2"/>
    <n v="3.9"/>
    <n v="4.5"/>
    <n v="0.60000000000000009"/>
    <m/>
    <x v="61"/>
    <n v="0"/>
    <s v="0%-25%"/>
    <n v="30"/>
    <n v="20.000000000000004"/>
    <s v="0mm-60 mm"/>
    <n v="49.999999999999993"/>
    <n v="2"/>
    <s v="0-10"/>
    <n v="0"/>
    <n v="17"/>
    <n v="21"/>
    <s v="20-30"/>
    <s v="R0"/>
    <s v="W4"/>
    <n v="4000"/>
  </r>
  <r>
    <s v="PPN-BS-DD01"/>
    <n v="40"/>
    <x v="2"/>
    <n v="4.5"/>
    <n v="6.15"/>
    <n v="1.6500000000000004"/>
    <m/>
    <x v="61"/>
    <n v="0"/>
    <s v="0%-25%"/>
    <n v="30"/>
    <n v="55.000000000000014"/>
    <s v="0mm-60 mm"/>
    <n v="18.181818181818176"/>
    <n v="2"/>
    <s v="0-10"/>
    <n v="0"/>
    <n v="17"/>
    <n v="23"/>
    <s v="20-30"/>
    <s v="R0"/>
    <s v="W4"/>
    <n v="4000"/>
  </r>
  <r>
    <s v="PPN-BS-DD01"/>
    <n v="40"/>
    <x v="1"/>
    <n v="6.15"/>
    <n v="7.05"/>
    <n v="0.89999999999999947"/>
    <m/>
    <x v="61"/>
    <n v="0"/>
    <s v="0%-25%"/>
    <n v="30"/>
    <n v="29.999999999999982"/>
    <s v="0mm-60 mm"/>
    <n v="33.333333333333357"/>
    <n v="2"/>
    <s v="0-10"/>
    <n v="4"/>
    <n v="21"/>
    <n v="26"/>
    <s v="20-30"/>
    <s v="R3"/>
    <s v="W4"/>
    <n v="4000"/>
  </r>
  <r>
    <s v="PPN-BS-DD01"/>
    <n v="40"/>
    <x v="1"/>
    <n v="7.05"/>
    <n v="7.65"/>
    <n v="0.60000000000000053"/>
    <n v="0.39"/>
    <x v="79"/>
    <n v="23.333333333333314"/>
    <s v="0%-25%"/>
    <n v="6"/>
    <n v="100.0000000000001"/>
    <s v="60mm-200 mm"/>
    <n v="9.9999999999999893"/>
    <n v="11"/>
    <s v="10-20"/>
    <n v="4"/>
    <n v="38"/>
    <n v="42"/>
    <s v="40-50"/>
    <s v="R3"/>
    <s v="W3"/>
    <n v="3000"/>
  </r>
  <r>
    <s v="PPN-BS-DD01"/>
    <n v="40"/>
    <x v="1"/>
    <n v="7.65"/>
    <n v="8.3000000000000007"/>
    <n v="0.65000000000000036"/>
    <n v="0.4"/>
    <x v="80"/>
    <n v="19.999999999999989"/>
    <s v="0%-25%"/>
    <n v="4"/>
    <n v="162.50000000000009"/>
    <s v="60mm-200 mm"/>
    <n v="6.1538461538461506"/>
    <n v="11"/>
    <s v="10-20"/>
    <n v="4"/>
    <n v="40"/>
    <n v="43"/>
    <s v="40-50"/>
    <s v="R3"/>
    <s v="W3"/>
    <n v="3000"/>
  </r>
  <r>
    <s v="PPN-BS-DD01"/>
    <n v="40"/>
    <x v="1"/>
    <n v="8.3000000000000007"/>
    <n v="8.6999999999999993"/>
    <n v="0.39999999999999858"/>
    <n v="0.3"/>
    <x v="81"/>
    <n v="0"/>
    <s v="0%-25%"/>
    <n v="20"/>
    <n v="19.999999999999929"/>
    <s v="0mm-60 mm"/>
    <n v="50.000000000000178"/>
    <n v="8"/>
    <s v="0-10"/>
    <n v="1"/>
    <n v="24"/>
    <n v="28"/>
    <s v="20-30"/>
    <s v="R1"/>
    <s v="W3"/>
    <n v="3000"/>
  </r>
  <r>
    <s v="PPN-BS-DD01"/>
    <n v="40"/>
    <x v="1"/>
    <n v="8.6999999999999993"/>
    <n v="8.9"/>
    <n v="0.20000000000000107"/>
    <n v="0.16"/>
    <x v="82"/>
    <n v="0"/>
    <s v="0%-25%"/>
    <n v="20"/>
    <n v="10.000000000000053"/>
    <s v="0mm-60 mm"/>
    <n v="99.99999999999946"/>
    <n v="7"/>
    <s v="0-10"/>
    <n v="2"/>
    <n v="24"/>
    <n v="27"/>
    <s v="20-30"/>
    <s v="R2"/>
    <s v="W3"/>
    <n v="3000"/>
  </r>
  <r>
    <s v="PPN-BS-DD01"/>
    <n v="40"/>
    <x v="1"/>
    <n v="8.9"/>
    <n v="9.35"/>
    <n v="0.44999999999999929"/>
    <n v="0.27"/>
    <x v="83"/>
    <n v="0"/>
    <s v="0%-25%"/>
    <n v="20"/>
    <n v="22.499999999999964"/>
    <s v="0mm-60 mm"/>
    <n v="44.444444444444514"/>
    <n v="7"/>
    <s v="0-10"/>
    <n v="1"/>
    <n v="23"/>
    <n v="27"/>
    <s v="20-30"/>
    <s v="R1"/>
    <s v="W3"/>
    <n v="3000"/>
  </r>
  <r>
    <s v="PPN-BS-DD01"/>
    <n v="40"/>
    <x v="1"/>
    <n v="9.35"/>
    <n v="9.8000000000000007"/>
    <n v="0.45000000000000107"/>
    <n v="0.28999999999999998"/>
    <x v="84"/>
    <n v="53.333333333333208"/>
    <s v="50%-75%"/>
    <n v="4"/>
    <n v="112.50000000000027"/>
    <s v="60mm-200 mm"/>
    <n v="8.888888888888868"/>
    <n v="10"/>
    <s v="0-10"/>
    <n v="4"/>
    <n v="44"/>
    <n v="48"/>
    <s v="40-50"/>
    <s v="R3"/>
    <s v="W2"/>
    <n v="2000"/>
  </r>
  <r>
    <s v="PPN-BS-DD01"/>
    <n v="40"/>
    <x v="1"/>
    <n v="9.8000000000000007"/>
    <n v="10.7"/>
    <n v="0.89999999999999858"/>
    <n v="0.3"/>
    <x v="85"/>
    <n v="16.666666666666693"/>
    <s v="0%-25%"/>
    <n v="7"/>
    <n v="128.57142857142838"/>
    <s v="60mm-200 mm"/>
    <n v="7.7777777777777883"/>
    <n v="11"/>
    <s v="10-20"/>
    <n v="4"/>
    <n v="40"/>
    <n v="42"/>
    <s v="40-50"/>
    <s v="R3"/>
    <s v="W2"/>
    <n v="2000"/>
  </r>
  <r>
    <s v="PPN-BS-DD01"/>
    <n v="40"/>
    <x v="1"/>
    <n v="10.7"/>
    <n v="11.1"/>
    <n v="0.40000000000000036"/>
    <n v="0.33"/>
    <x v="86"/>
    <n v="27.499999999999975"/>
    <s v="25%-50%"/>
    <n v="5"/>
    <n v="80.000000000000071"/>
    <s v="60mm-200 mm"/>
    <n v="12.499999999999989"/>
    <n v="11"/>
    <s v="10-20"/>
    <n v="4"/>
    <n v="39"/>
    <n v="43"/>
    <s v="40-50"/>
    <s v="R3"/>
    <s v="W2"/>
    <n v="2000"/>
  </r>
  <r>
    <s v="PPN-BS-DD01"/>
    <n v="40"/>
    <x v="1"/>
    <n v="11.1"/>
    <n v="11.35"/>
    <n v="0.25"/>
    <n v="0.18"/>
    <x v="8"/>
    <n v="40"/>
    <s v="25%-50%"/>
    <n v="3"/>
    <n v="83.333333333333329"/>
    <s v="60mm-200 mm"/>
    <n v="12"/>
    <n v="11"/>
    <s v="10-20"/>
    <n v="4"/>
    <n v="41"/>
    <n v="45"/>
    <s v="40-50"/>
    <s v="R3"/>
    <s v="W2"/>
    <n v="2000"/>
  </r>
  <r>
    <s v="PPN-BS-DD01"/>
    <n v="40"/>
    <x v="1"/>
    <n v="11.35"/>
    <n v="11.8"/>
    <n v="0.45000000000000107"/>
    <n v="0.32"/>
    <x v="87"/>
    <n v="0"/>
    <s v="0%-25%"/>
    <n v="20"/>
    <n v="22.500000000000053"/>
    <s v="0mm-60 mm"/>
    <n v="44.444444444444336"/>
    <n v="7"/>
    <s v="0-10"/>
    <n v="2"/>
    <n v="24"/>
    <n v="28"/>
    <s v="20-30"/>
    <s v="R2"/>
    <s v="W3"/>
    <n v="3000"/>
  </r>
  <r>
    <s v="PPN-BS-DD01"/>
    <n v="40"/>
    <x v="1"/>
    <n v="11.8"/>
    <n v="12.3"/>
    <n v="0.5"/>
    <n v="0.32"/>
    <x v="17"/>
    <n v="30"/>
    <s v="25%-50%"/>
    <n v="5"/>
    <n v="100"/>
    <s v="60mm-200 mm"/>
    <n v="10"/>
    <n v="13"/>
    <s v="10-20"/>
    <n v="7"/>
    <n v="45"/>
    <n v="48"/>
    <s v="40-50"/>
    <s v="R4"/>
    <s v="W2"/>
    <n v="2000"/>
  </r>
  <r>
    <s v="PPN-BS-DD01"/>
    <n v="40"/>
    <x v="1"/>
    <n v="12.3"/>
    <n v="12.9"/>
    <n v="0.59999999999999964"/>
    <n v="0.24"/>
    <x v="88"/>
    <n v="0"/>
    <s v="0%-25%"/>
    <n v="20"/>
    <n v="29.999999999999982"/>
    <s v="0mm-60 mm"/>
    <n v="33.333333333333357"/>
    <n v="9"/>
    <s v="0-10"/>
    <n v="4"/>
    <n v="29"/>
    <n v="33"/>
    <s v="30-40"/>
    <s v="R3"/>
    <s v="W2"/>
    <n v="2000"/>
  </r>
  <r>
    <s v="PPN-BS-DD01"/>
    <n v="40"/>
    <x v="1"/>
    <n v="12.9"/>
    <n v="13.2"/>
    <n v="0.29999999999999893"/>
    <n v="0.18"/>
    <x v="89"/>
    <n v="0"/>
    <s v="0%-25%"/>
    <n v="20"/>
    <n v="14.999999999999947"/>
    <s v="0mm-60 mm"/>
    <n v="66.666666666666899"/>
    <n v="6"/>
    <s v="0-10"/>
    <n v="2"/>
    <n v="23"/>
    <n v="27"/>
    <s v="20-30"/>
    <s v="R2"/>
    <s v="W3"/>
    <n v="3000"/>
  </r>
  <r>
    <s v="PPN-BS-DD01"/>
    <n v="50"/>
    <x v="1"/>
    <n v="13.2"/>
    <n v="13.45"/>
    <n v="0.25"/>
    <n v="0.1"/>
    <x v="56"/>
    <n v="0"/>
    <s v="0%-25%"/>
    <n v="20"/>
    <n v="12.5"/>
    <s v="0mm-60 mm"/>
    <n v="80"/>
    <n v="6"/>
    <s v="0-10"/>
    <n v="2"/>
    <n v="23"/>
    <n v="27"/>
    <s v="20-30"/>
    <s v="R2"/>
    <s v="W3"/>
    <n v="3000"/>
  </r>
  <r>
    <s v="PPN-BS-DD01"/>
    <n v="50"/>
    <x v="1"/>
    <n v="13.45"/>
    <n v="13.75"/>
    <n v="0.30000000000000071"/>
    <n v="0.16"/>
    <x v="90"/>
    <n v="0"/>
    <s v="0%-25%"/>
    <n v="20"/>
    <n v="15.000000000000034"/>
    <s v="0mm-60 mm"/>
    <n v="66.666666666666515"/>
    <n v="6"/>
    <s v="0-10"/>
    <n v="2"/>
    <n v="23"/>
    <n v="27"/>
    <s v="20-30"/>
    <s v="R2"/>
    <s v="W3"/>
    <n v="3000"/>
  </r>
  <r>
    <s v="PPN-BS-DD01"/>
    <n v="50"/>
    <x v="2"/>
    <n v="13.75"/>
    <n v="14.75"/>
    <n v="1"/>
    <n v="0.51"/>
    <x v="91"/>
    <n v="0"/>
    <s v="0%-25%"/>
    <n v="20"/>
    <n v="50"/>
    <s v="0mm-60 mm"/>
    <n v="20"/>
    <n v="2"/>
    <s v="0-10"/>
    <n v="1"/>
    <n v="18"/>
    <n v="24"/>
    <s v="20-30"/>
    <s v="R1"/>
    <s v="W4"/>
    <n v="4000"/>
  </r>
  <r>
    <s v="PPN-BS-DD01"/>
    <n v="50"/>
    <x v="7"/>
    <n v="14.75"/>
    <n v="15.4"/>
    <n v="0.65000000000000036"/>
    <n v="0.59"/>
    <x v="92"/>
    <n v="0"/>
    <s v="0%-25%"/>
    <n v="20"/>
    <n v="32.500000000000014"/>
    <s v="0mm-60 mm"/>
    <n v="30.769230769230756"/>
    <n v="2"/>
    <s v="0-10"/>
    <n v="1"/>
    <n v="18"/>
    <n v="23"/>
    <s v="20-30"/>
    <s v="R1"/>
    <s v="W4"/>
    <n v="4000"/>
  </r>
  <r>
    <s v="PPN-BS-DD01"/>
    <n v="50"/>
    <x v="7"/>
    <n v="15.4"/>
    <n v="16.2"/>
    <n v="0.79999999999999893"/>
    <n v="0.6"/>
    <x v="93"/>
    <n v="0"/>
    <s v="0%-25%"/>
    <n v="20"/>
    <n v="39.99999999999995"/>
    <s v="0mm-60 mm"/>
    <n v="25.000000000000028"/>
    <n v="2"/>
    <s v="0-10"/>
    <n v="1"/>
    <n v="18"/>
    <n v="23"/>
    <s v="20-30"/>
    <s v="R1"/>
    <s v="W4"/>
    <n v="4000"/>
  </r>
  <r>
    <s v="PPN-BS-DD01"/>
    <n v="50"/>
    <x v="7"/>
    <n v="16.2"/>
    <n v="17.75"/>
    <n v="1.5500000000000007"/>
    <n v="1.04"/>
    <x v="94"/>
    <n v="27.096774193548374"/>
    <s v="25%-50%"/>
    <n v="12"/>
    <n v="129.16666666666671"/>
    <s v="60mm-200 mm"/>
    <n v="7.7419354838709653"/>
    <n v="6"/>
    <s v="0-10"/>
    <n v="1"/>
    <n v="33"/>
    <n v="36"/>
    <s v="30-40"/>
    <s v="R1"/>
    <s v="W3"/>
    <n v="3000"/>
  </r>
  <r>
    <s v="PPN-BS-DD01"/>
    <n v="50"/>
    <x v="7"/>
    <n v="17.75"/>
    <n v="19.350000000000001"/>
    <n v="1.6000000000000014"/>
    <n v="1.19"/>
    <x v="95"/>
    <n v="63.749999999999943"/>
    <s v="50%-75%"/>
    <n v="6"/>
    <n v="266.66666666666691"/>
    <s v="200mm-600 mm"/>
    <n v="3.749999999999996"/>
    <n v="7"/>
    <s v="0-10"/>
    <n v="1"/>
    <n v="46"/>
    <n v="46"/>
    <s v="40-50"/>
    <s v="R1"/>
    <s v="W3"/>
    <n v="3000"/>
  </r>
  <r>
    <s v="PPN-BS-DD01"/>
    <n v="40"/>
    <x v="7"/>
    <n v="19.350000000000001"/>
    <n v="20.75"/>
    <n v="1.3999999999999986"/>
    <n v="1.1800000000000002"/>
    <x v="96"/>
    <n v="64.285714285714363"/>
    <s v="50%-75%"/>
    <n v="7"/>
    <n v="199.9999999999998"/>
    <s v="60mm-200 mm"/>
    <n v="5.0000000000000053"/>
    <n v="7"/>
    <s v="0-10"/>
    <n v="2"/>
    <n v="45"/>
    <n v="46"/>
    <s v="40-50"/>
    <s v="R2"/>
    <s v="W3"/>
    <n v="3000"/>
  </r>
  <r>
    <s v="PPN-BS-DD01"/>
    <n v="40"/>
    <x v="7"/>
    <n v="20.75"/>
    <n v="22.35"/>
    <n v="1.6000000000000014"/>
    <n v="1.32"/>
    <x v="86"/>
    <n v="73.124999999999929"/>
    <s v="50%-75%"/>
    <n v="5"/>
    <n v="320.00000000000028"/>
    <s v="200mm-600 mm"/>
    <n v="3.1249999999999973"/>
    <n v="6"/>
    <s v="0-10"/>
    <n v="2"/>
    <n v="48"/>
    <n v="49"/>
    <s v="40-50"/>
    <s v="R2"/>
    <s v="W3"/>
    <n v="3000"/>
  </r>
  <r>
    <s v="PPN-BS-DD01"/>
    <n v="40"/>
    <x v="3"/>
    <n v="22.35"/>
    <n v="23.85"/>
    <n v="1.5"/>
    <n v="0.9"/>
    <x v="2"/>
    <n v="43.333333333333336"/>
    <s v="25%-50%"/>
    <n v="10"/>
    <n v="150"/>
    <s v="60mm-200 mm"/>
    <n v="6.666666666666667"/>
    <n v="6"/>
    <s v="0-10"/>
    <n v="4"/>
    <n v="40"/>
    <n v="42"/>
    <s v="40-50"/>
    <s v="R3"/>
    <s v="W3"/>
    <n v="3000"/>
  </r>
  <r>
    <s v="PPN-BS-DD01"/>
    <n v="40"/>
    <x v="3"/>
    <n v="23.85"/>
    <n v="25"/>
    <n v="1.1499999999999986"/>
    <n v="0.96"/>
    <x v="97"/>
    <n v="49.565217391304408"/>
    <s v="25%-50%"/>
    <n v="6"/>
    <n v="191.66666666666643"/>
    <s v="60mm-200 mm"/>
    <n v="5.2173913043478324"/>
    <n v="9"/>
    <s v="0-10"/>
    <n v="4"/>
    <n v="46"/>
    <n v="47"/>
    <s v="40-50"/>
    <s v="R3"/>
    <s v="W3"/>
    <n v="3000"/>
  </r>
  <r>
    <s v="PPN-BS-DD01"/>
    <n v="40"/>
    <x v="5"/>
    <n v="25"/>
    <n v="26.6"/>
    <n v="1.6000000000000014"/>
    <n v="1.23"/>
    <x v="98"/>
    <n v="46.874999999999957"/>
    <s v="25%-50%"/>
    <n v="8"/>
    <n v="200.00000000000017"/>
    <s v="60mm-200 mm"/>
    <n v="4.9999999999999956"/>
    <n v="6"/>
    <s v="0-10"/>
    <n v="2"/>
    <n v="40"/>
    <n v="42"/>
    <s v="40-50"/>
    <s v="R2"/>
    <s v="W3"/>
    <n v="3000"/>
  </r>
  <r>
    <s v="PPN-BS-DD01"/>
    <n v="30"/>
    <x v="5"/>
    <n v="26.6"/>
    <n v="27.85"/>
    <n v="1.25"/>
    <n v="0.75"/>
    <x v="2"/>
    <n v="15.2"/>
    <s v="0%-25%"/>
    <n v="10"/>
    <n v="125"/>
    <s v="60mm-200 mm"/>
    <n v="8"/>
    <n v="6"/>
    <s v="0-10"/>
    <n v="2"/>
    <n v="31"/>
    <n v="34"/>
    <s v="30-40"/>
    <s v="R2"/>
    <s v="W3"/>
    <n v="3000"/>
  </r>
  <r>
    <s v="PPN-BS-DD01"/>
    <n v="30"/>
    <x v="1"/>
    <n v="27.85"/>
    <n v="29.6"/>
    <n v="1.75"/>
    <n v="1.1299999999999999"/>
    <x v="99"/>
    <n v="22.857142857142858"/>
    <s v="0%-25%"/>
    <n v="12"/>
    <n v="145.83333333333334"/>
    <s v="60mm-200 mm"/>
    <n v="6.8571428571428568"/>
    <n v="9"/>
    <s v="0-10"/>
    <n v="2"/>
    <n v="37"/>
    <n v="39"/>
    <s v="30-40"/>
    <s v="R2"/>
    <s v="W3"/>
    <n v="3000"/>
  </r>
  <r>
    <s v="PPN-BS-DD01"/>
    <n v="30"/>
    <x v="3"/>
    <n v="29.6"/>
    <n v="30.85"/>
    <n v="1.25"/>
    <n v="0.93"/>
    <x v="100"/>
    <n v="45.599999999999994"/>
    <s v="25%-50%"/>
    <n v="9"/>
    <n v="138.88888888888889"/>
    <s v="60mm-200 mm"/>
    <n v="7.1999999999999993"/>
    <n v="9"/>
    <s v="0-10"/>
    <n v="2"/>
    <n v="42"/>
    <n v="44"/>
    <s v="40-50"/>
    <s v="R2"/>
    <s v="W3"/>
    <n v="3000"/>
  </r>
  <r>
    <s v="PPN-BS-DD01"/>
    <n v="30"/>
    <x v="3"/>
    <n v="30.85"/>
    <n v="32.75"/>
    <n v="1.8999999999999986"/>
    <n v="1.67"/>
    <x v="101"/>
    <n v="65.263157894736892"/>
    <s v="50%-75%"/>
    <n v="6"/>
    <n v="316.66666666666646"/>
    <s v="200mm-600 mm"/>
    <n v="3.1578947368421071"/>
    <n v="9"/>
    <s v="0-10"/>
    <n v="2"/>
    <n v="50"/>
    <n v="50"/>
    <s v="40-50"/>
    <s v="R2"/>
    <s v="W3"/>
    <n v="3000"/>
  </r>
  <r>
    <s v="PPN-BS-DD01"/>
    <n v="30"/>
    <x v="3"/>
    <n v="32.75"/>
    <n v="34.35"/>
    <n v="1.6000000000000014"/>
    <n v="1.37"/>
    <x v="102"/>
    <n v="11.874999999999989"/>
    <s v="0%-25%"/>
    <n v="16"/>
    <n v="100.00000000000009"/>
    <s v="60mm-200 mm"/>
    <n v="9.9999999999999911"/>
    <n v="2"/>
    <s v="0-10"/>
    <n v="1"/>
    <n v="24"/>
    <n v="28"/>
    <s v="20-30"/>
    <s v="R1"/>
    <s v="W4"/>
    <n v="4000"/>
  </r>
  <r>
    <s v="PPN-BS-DD01"/>
    <n v="30"/>
    <x v="3"/>
    <n v="34.35"/>
    <n v="35.299999999999997"/>
    <n v="0.94999999999999574"/>
    <n v="0.91"/>
    <x v="103"/>
    <n v="13.684210526315852"/>
    <s v="0%-25%"/>
    <n v="12"/>
    <n v="79.166666666666302"/>
    <s v="60mm-200 mm"/>
    <n v="12.63157894736848"/>
    <n v="2"/>
    <s v="0-10"/>
    <n v="4"/>
    <n v="26"/>
    <n v="31"/>
    <s v="30-40"/>
    <s v="R3"/>
    <s v="W4"/>
    <n v="4000"/>
  </r>
  <r>
    <s v="PPN-BS-DD01"/>
    <n v="30"/>
    <x v="3"/>
    <n v="35.299999999999997"/>
    <n v="36.799999999999997"/>
    <n v="1.5"/>
    <n v="1.27"/>
    <x v="104"/>
    <n v="48.666666666666664"/>
    <s v="25%-50%"/>
    <n v="11"/>
    <n v="136.36363636363637"/>
    <s v="60mm-200 mm"/>
    <n v="7.3333333333333321"/>
    <n v="9"/>
    <s v="0-10"/>
    <n v="4"/>
    <n v="44"/>
    <n v="46"/>
    <s v="40-50"/>
    <s v="R3"/>
    <s v="W3"/>
    <n v="3000"/>
  </r>
  <r>
    <s v="PPN-BS-DD01"/>
    <n v="30"/>
    <x v="3"/>
    <n v="36.799999999999997"/>
    <n v="37.85"/>
    <n v="1.0500000000000043"/>
    <n v="0.93"/>
    <x v="105"/>
    <n v="13.333333333333281"/>
    <s v="0%-25%"/>
    <n v="11"/>
    <n v="95.454545454545851"/>
    <s v="60mm-200 mm"/>
    <n v="10.476190476190434"/>
    <n v="7"/>
    <s v="0-10"/>
    <n v="4"/>
    <n v="33"/>
    <n v="36"/>
    <s v="30-40"/>
    <s v="R3"/>
    <s v="W4"/>
    <n v="4000"/>
  </r>
  <r>
    <s v="PPN-BS-DD01"/>
    <n v="30"/>
    <x v="3"/>
    <n v="37.85"/>
    <n v="39.549999999999997"/>
    <n v="1.6999999999999957"/>
    <n v="1.28"/>
    <x v="106"/>
    <n v="30.588235294117727"/>
    <s v="25%-50%"/>
    <n v="14"/>
    <n v="121.42857142857112"/>
    <s v="60mm-200 mm"/>
    <n v="8.2352941176470793"/>
    <n v="9"/>
    <s v="0-10"/>
    <n v="4"/>
    <n v="40"/>
    <n v="43"/>
    <s v="40-50"/>
    <s v="R3"/>
    <s v="W3"/>
    <n v="3000"/>
  </r>
  <r>
    <s v="PPN-BS-DD01"/>
    <n v="30"/>
    <x v="3"/>
    <n v="39.549999999999997"/>
    <n v="40.85"/>
    <n v="1.3000000000000043"/>
    <n v="1.01"/>
    <x v="107"/>
    <n v="52.307692307692143"/>
    <s v="50%-75%"/>
    <n v="9"/>
    <n v="144.44444444444491"/>
    <s v="60mm-200 mm"/>
    <n v="6.9230769230769011"/>
    <n v="9"/>
    <s v="0-10"/>
    <n v="4"/>
    <n v="45"/>
    <n v="47"/>
    <s v="40-50"/>
    <s v="R3"/>
    <s v="W3"/>
    <n v="3000"/>
  </r>
  <r>
    <s v="PPN-BS-DD01"/>
    <n v="30"/>
    <x v="3"/>
    <n v="40.85"/>
    <n v="42.15"/>
    <n v="1.2999999999999972"/>
    <n v="0.99"/>
    <x v="108"/>
    <n v="7.6923076923077094"/>
    <s v="0%-25%"/>
    <n v="14"/>
    <n v="92.857142857142662"/>
    <s v="60mm-200 mm"/>
    <n v="10.769230769230791"/>
    <n v="6"/>
    <s v="0-10"/>
    <n v="2"/>
    <n v="29"/>
    <n v="32"/>
    <s v="30-40"/>
    <s v="R2"/>
    <s v="W4"/>
    <n v="4000"/>
  </r>
  <r>
    <s v="PPN-BS-DD01"/>
    <n v="30"/>
    <x v="3"/>
    <n v="42.15"/>
    <n v="43.05"/>
    <n v="0.89999999999999858"/>
    <n v="0.65"/>
    <x v="109"/>
    <n v="12.222222222222241"/>
    <s v="0%-25%"/>
    <n v="9"/>
    <n v="99.999999999999844"/>
    <s v="60mm-200 mm"/>
    <n v="10.000000000000016"/>
    <n v="6"/>
    <s v="0-10"/>
    <n v="2"/>
    <n v="29"/>
    <n v="33"/>
    <s v="30-40"/>
    <s v="R2"/>
    <s v="W3"/>
    <n v="3000"/>
  </r>
  <r>
    <s v="PPN-BS-DD01"/>
    <n v="30"/>
    <x v="3"/>
    <n v="43.05"/>
    <n v="44.15"/>
    <n v="1.1000000000000014"/>
    <n v="0.77"/>
    <x v="110"/>
    <n v="39.999999999999943"/>
    <s v="25%-50%"/>
    <n v="7"/>
    <n v="157.14285714285734"/>
    <s v="60mm-200 mm"/>
    <n v="6.3636363636363562"/>
    <n v="6"/>
    <s v="0-10"/>
    <n v="12"/>
    <n v="43"/>
    <n v="49"/>
    <s v="40-50"/>
    <s v="R5"/>
    <s v="W4"/>
    <n v="4000"/>
  </r>
  <r>
    <s v="PPN-BS-DD01"/>
    <n v="30"/>
    <x v="3"/>
    <n v="44.15"/>
    <n v="45.3"/>
    <n v="1.1499999999999986"/>
    <n v="0.83"/>
    <x v="111"/>
    <n v="39.130434782608745"/>
    <s v="25%-50%"/>
    <n v="8"/>
    <n v="143.74999999999983"/>
    <s v="60mm-200 mm"/>
    <n v="6.9565217391304435"/>
    <n v="8"/>
    <s v="0-10"/>
    <n v="12"/>
    <n v="44"/>
    <n v="51"/>
    <s v="50-60"/>
    <s v="R5"/>
    <s v="W3"/>
    <n v="3000"/>
  </r>
  <r>
    <s v="PPN-BS-DD01"/>
    <n v="30"/>
    <x v="3"/>
    <n v="45.3"/>
    <n v="47.05"/>
    <n v="1.75"/>
    <n v="1.54"/>
    <x v="28"/>
    <n v="30.857142857142861"/>
    <s v="25%-50%"/>
    <n v="13"/>
    <n v="134.61538461538461"/>
    <s v="60mm-200 mm"/>
    <n v="7.4285714285714288"/>
    <n v="6"/>
    <s v="0-10"/>
    <n v="2"/>
    <n v="35"/>
    <n v="38"/>
    <s v="30-40"/>
    <s v="R2"/>
    <s v="W3"/>
    <n v="3000"/>
  </r>
  <r>
    <s v="PPN-BS-DD01"/>
    <n v="30"/>
    <x v="3"/>
    <n v="47.05"/>
    <n v="47.75"/>
    <n v="0.70000000000000284"/>
    <n v="0.62"/>
    <x v="105"/>
    <n v="0"/>
    <s v="0%-25%"/>
    <n v="20"/>
    <n v="35.000000000000142"/>
    <s v="0mm-60 mm"/>
    <n v="28.571428571428456"/>
    <n v="4"/>
    <s v="0-10"/>
    <n v="1"/>
    <n v="20"/>
    <n v="25"/>
    <s v="20-30"/>
    <s v="R1"/>
    <s v="W4"/>
    <n v="4000"/>
  </r>
  <r>
    <s v="PPN-BS-DD01"/>
    <n v="30"/>
    <x v="3"/>
    <n v="47.75"/>
    <n v="48.4"/>
    <n v="0.64999999999999858"/>
    <n v="0.42"/>
    <x v="112"/>
    <n v="0"/>
    <s v="0%-25%"/>
    <n v="20"/>
    <n v="32.499999999999929"/>
    <s v="0mm-60 mm"/>
    <n v="30.769230769230834"/>
    <n v="5"/>
    <s v="0-10"/>
    <n v="2"/>
    <n v="23"/>
    <n v="27"/>
    <s v="20-30"/>
    <s v="R2"/>
    <s v="W4"/>
    <n v="4000"/>
  </r>
  <r>
    <s v="PPN-BS-DD01"/>
    <n v="30"/>
    <x v="1"/>
    <n v="48.4"/>
    <n v="48.65"/>
    <n v="0.25"/>
    <n v="0.14000000000000001"/>
    <x v="21"/>
    <n v="0"/>
    <s v="0%-25%"/>
    <n v="20"/>
    <n v="12.5"/>
    <s v="0mm-60 mm"/>
    <n v="80"/>
    <n v="5"/>
    <s v="0-10"/>
    <n v="1"/>
    <n v="21"/>
    <n v="25"/>
    <s v="20-30"/>
    <s v="R1"/>
    <s v="W3"/>
    <n v="3000"/>
  </r>
  <r>
    <s v="PPN-BS-DD01"/>
    <n v="30"/>
    <x v="1"/>
    <n v="48.65"/>
    <n v="49.05"/>
    <n v="0.39999999999999858"/>
    <n v="0.24"/>
    <x v="89"/>
    <n v="25.000000000000089"/>
    <s v="25%-50%"/>
    <n v="6"/>
    <n v="66.66666666666643"/>
    <s v="60mm-200 mm"/>
    <n v="15.000000000000053"/>
    <n v="5"/>
    <s v="0-10"/>
    <n v="4"/>
    <n v="30"/>
    <n v="35"/>
    <s v="30-40"/>
    <s v="R3"/>
    <s v="W3"/>
    <n v="3000"/>
  </r>
  <r>
    <s v="PPN-BS-DD01"/>
    <n v="30"/>
    <x v="1"/>
    <n v="49.05"/>
    <n v="50.45"/>
    <n v="1.4000000000000057"/>
    <n v="0.42"/>
    <x v="113"/>
    <n v="24.285714285714189"/>
    <s v="0%-25%"/>
    <n v="12"/>
    <n v="116.66666666666714"/>
    <s v="60mm-200 mm"/>
    <n v="8.5714285714285374"/>
    <n v="9"/>
    <s v="0-10"/>
    <n v="4"/>
    <n v="38"/>
    <n v="41"/>
    <s v="40-50"/>
    <s v="R3"/>
    <s v="W3"/>
    <n v="3000"/>
  </r>
  <r>
    <s v="PPN-BS-DD01"/>
    <n v="30"/>
    <x v="1"/>
    <n v="50.45"/>
    <n v="51.15"/>
    <n v="0.69999999999999574"/>
    <n v="0.22999999999999998"/>
    <x v="114"/>
    <n v="0"/>
    <s v="0%-25%"/>
    <n v="20"/>
    <n v="34.999999999999787"/>
    <s v="0mm-60 mm"/>
    <n v="28.571428571428743"/>
    <n v="9"/>
    <s v="0-10"/>
    <n v="4"/>
    <n v="29"/>
    <n v="33"/>
    <s v="30-40"/>
    <s v="R3"/>
    <s v="W3"/>
    <n v="3000"/>
  </r>
  <r>
    <s v="PPN-BS-DD01"/>
    <n v="30"/>
    <x v="3"/>
    <n v="51.15"/>
    <n v="52.05"/>
    <n v="0.89999999999999858"/>
    <n v="0.68"/>
    <x v="115"/>
    <n v="20.000000000000032"/>
    <s v="0%-25%"/>
    <n v="7"/>
    <n v="128.57142857142838"/>
    <s v="60mm-200 mm"/>
    <n v="7.7777777777777883"/>
    <n v="7"/>
    <s v="0-10"/>
    <n v="4"/>
    <n v="36"/>
    <n v="38"/>
    <s v="30-40"/>
    <s v="R3"/>
    <s v="W3"/>
    <n v="3000"/>
  </r>
  <r>
    <s v="PPN-BS-DD01"/>
    <n v="30"/>
    <x v="1"/>
    <n v="52.05"/>
    <n v="52.65"/>
    <n v="0.60000000000000142"/>
    <n v="0.39"/>
    <x v="116"/>
    <n v="0"/>
    <s v="0%-25%"/>
    <n v="20"/>
    <n v="30.000000000000068"/>
    <s v="0mm-60 mm"/>
    <n v="33.333333333333258"/>
    <n v="9"/>
    <s v="0-10"/>
    <n v="4"/>
    <n v="29"/>
    <n v="33"/>
    <s v="30-40"/>
    <s v="R3"/>
    <s v="W3"/>
    <n v="3000"/>
  </r>
  <r>
    <s v="PPN-BS-DD01"/>
    <n v="30"/>
    <x v="1"/>
    <n v="52.65"/>
    <n v="53.35"/>
    <n v="0.70000000000000284"/>
    <n v="0.34"/>
    <x v="117"/>
    <n v="17.142857142857075"/>
    <s v="0%-25%"/>
    <n v="6"/>
    <n v="116.66666666666714"/>
    <s v="60mm-200 mm"/>
    <n v="8.5714285714285374"/>
    <n v="10"/>
    <s v="0-10"/>
    <n v="4"/>
    <n v="38"/>
    <n v="41"/>
    <s v="40-50"/>
    <s v="R3"/>
    <s v="W3"/>
    <n v="3000"/>
  </r>
  <r>
    <s v="PPN-BS-DD01"/>
    <n v="30"/>
    <x v="1"/>
    <n v="53.35"/>
    <n v="54.05"/>
    <n v="0.69999999999999574"/>
    <n v="0.47"/>
    <x v="118"/>
    <n v="47.14285714285743"/>
    <s v="25%-50%"/>
    <n v="5"/>
    <n v="139.99999999999915"/>
    <s v="60mm-200 mm"/>
    <n v="7.1428571428571859"/>
    <n v="10"/>
    <s v="0-10"/>
    <n v="4"/>
    <n v="45"/>
    <n v="47"/>
    <s v="40-50"/>
    <s v="R3"/>
    <s v="W3"/>
    <n v="3000"/>
  </r>
  <r>
    <s v="PPN-BS-DD01"/>
    <n v="30"/>
    <x v="1"/>
    <n v="54.05"/>
    <n v="54.65"/>
    <n v="0.60000000000000142"/>
    <n v="0.39"/>
    <x v="116"/>
    <n v="19.99999999999995"/>
    <s v="0%-25%"/>
    <n v="5"/>
    <n v="120.00000000000027"/>
    <s v="60mm-200 mm"/>
    <n v="8.3333333333333144"/>
    <n v="10"/>
    <s v="0-10"/>
    <n v="4"/>
    <n v="38"/>
    <n v="41"/>
    <s v="40-50"/>
    <s v="R3"/>
    <s v="W3"/>
    <n v="3000"/>
  </r>
  <r>
    <s v="PPN-BS-DD01"/>
    <n v="30"/>
    <x v="3"/>
    <n v="54.65"/>
    <n v="55.2"/>
    <n v="0.55000000000000426"/>
    <n v="0.42"/>
    <x v="119"/>
    <n v="18.181818181818041"/>
    <s v="0%-25%"/>
    <n v="6"/>
    <n v="91.666666666667382"/>
    <s v="60mm-200 mm"/>
    <n v="10.909090909090825"/>
    <n v="10"/>
    <s v="0-10"/>
    <n v="4"/>
    <n v="37"/>
    <n v="40"/>
    <s v="30-40"/>
    <s v="R3"/>
    <s v="W3"/>
    <n v="3000"/>
  </r>
  <r>
    <s v="PPN-BS-DD01"/>
    <n v="30"/>
    <x v="3"/>
    <n v="55.2"/>
    <n v="55.85"/>
    <n v="0.64999999999999858"/>
    <n v="0.43"/>
    <x v="120"/>
    <n v="0"/>
    <s v="0%-25%"/>
    <n v="20"/>
    <n v="32.499999999999929"/>
    <s v="0mm-60 mm"/>
    <n v="30.769230769230834"/>
    <n v="9"/>
    <s v="0-10"/>
    <n v="4"/>
    <n v="28"/>
    <n v="33"/>
    <s v="30-40"/>
    <s v="R3"/>
    <s v="W3"/>
    <n v="3000"/>
  </r>
  <r>
    <s v="PPN-BS-DD01"/>
    <n v="30"/>
    <x v="3"/>
    <n v="55.85"/>
    <n v="56.55"/>
    <n v="0.69999999999999574"/>
    <n v="0.36"/>
    <x v="121"/>
    <n v="14.285714285714374"/>
    <s v="0%-25%"/>
    <n v="6"/>
    <n v="116.66666666666595"/>
    <s v="60mm-200 mm"/>
    <n v="8.5714285714286245"/>
    <n v="9"/>
    <s v="0-10"/>
    <n v="4"/>
    <n v="35"/>
    <n v="39"/>
    <s v="30-40"/>
    <s v="R3"/>
    <s v="W3"/>
    <n v="3000"/>
  </r>
  <r>
    <s v="PPN-BS-DD01"/>
    <n v="30"/>
    <x v="3"/>
    <n v="56.55"/>
    <n v="57.15"/>
    <n v="0.60000000000000142"/>
    <n v="0.08"/>
    <x v="122"/>
    <n v="0"/>
    <s v="0%-25%"/>
    <n v="20"/>
    <n v="30.000000000000068"/>
    <s v="0mm-60 mm"/>
    <n v="33.333333333333258"/>
    <n v="6"/>
    <s v="0-10"/>
    <n v="4"/>
    <n v="25"/>
    <n v="30"/>
    <s v="20-30"/>
    <s v="R3"/>
    <s v="W4"/>
    <n v="4000"/>
  </r>
  <r>
    <s v="PPN-BS-DD01"/>
    <n v="30"/>
    <x v="3"/>
    <n v="57.15"/>
    <n v="57.85"/>
    <n v="0.70000000000000284"/>
    <n v="0.47"/>
    <x v="123"/>
    <n v="41.42857142857126"/>
    <s v="25%-50%"/>
    <n v="5"/>
    <n v="140.00000000000057"/>
    <s v="60mm-200 mm"/>
    <n v="7.1428571428571139"/>
    <n v="9"/>
    <s v="0-10"/>
    <n v="4"/>
    <n v="42"/>
    <n v="45"/>
    <s v="40-50"/>
    <s v="R3"/>
    <s v="W3"/>
    <n v="3000"/>
  </r>
  <r>
    <s v="PPN-BS-DD01"/>
    <n v="30"/>
    <x v="3"/>
    <n v="57.85"/>
    <n v="58.45"/>
    <n v="0.60000000000000142"/>
    <n v="0.42000000000000004"/>
    <x v="124"/>
    <n v="0"/>
    <s v="0%-25%"/>
    <n v="10"/>
    <n v="60.000000000000135"/>
    <s v="60mm-200 mm"/>
    <n v="16.666666666666629"/>
    <n v="6"/>
    <s v="0-10"/>
    <n v="4"/>
    <n v="25"/>
    <n v="31"/>
    <s v="30-40"/>
    <s v="R3"/>
    <s v="W4"/>
    <n v="4000"/>
  </r>
  <r>
    <s v="PPN-BS-DD01"/>
    <n v="30"/>
    <x v="2"/>
    <n v="58.45"/>
    <n v="59.3"/>
    <n v="0.84999999999999432"/>
    <n v="0.74"/>
    <x v="125"/>
    <n v="0"/>
    <s v="0%-25%"/>
    <n v="15"/>
    <n v="56.666666666666288"/>
    <s v="0mm-60 mm"/>
    <n v="17.64705882352953"/>
    <n v="2"/>
    <s v="0-10"/>
    <n v="0"/>
    <n v="17"/>
    <n v="23"/>
    <s v="20-30"/>
    <s v="R0"/>
    <s v="W4"/>
    <n v="4000"/>
  </r>
  <r>
    <s v="PPN-BS-DD01"/>
    <n v="30"/>
    <x v="3"/>
    <n v="59.3"/>
    <n v="60.25"/>
    <n v="0.95000000000000284"/>
    <n v="0.54"/>
    <x v="126"/>
    <n v="44.210526315789338"/>
    <s v="25%-50%"/>
    <n v="8"/>
    <n v="118.75000000000036"/>
    <s v="60mm-200 mm"/>
    <n v="8.421052631578922"/>
    <n v="10"/>
    <s v="0-10"/>
    <n v="12"/>
    <n v="46"/>
    <n v="54"/>
    <s v="50-60"/>
    <s v="R5"/>
    <s v="W3"/>
    <n v="3000"/>
  </r>
  <r>
    <s v="PPN-BS-DD01"/>
    <n v="30"/>
    <x v="3"/>
    <n v="60.25"/>
    <n v="61.35"/>
    <n v="1.1000000000000014"/>
    <n v="0.18"/>
    <x v="127"/>
    <n v="9.9999999999999858"/>
    <s v="0%-25%"/>
    <n v="12"/>
    <n v="91.666666666666785"/>
    <s v="60mm-200 mm"/>
    <n v="10.909090909090896"/>
    <n v="9"/>
    <s v="0-10"/>
    <n v="12"/>
    <n v="36"/>
    <n v="45"/>
    <s v="40-50"/>
    <s v="R5"/>
    <s v="W3"/>
    <n v="3000"/>
  </r>
  <r>
    <s v="PPN-BS-DD01"/>
    <n v="30"/>
    <x v="3"/>
    <n v="61.35"/>
    <n v="62.25"/>
    <n v="0.89999999999999858"/>
    <n v="0.54"/>
    <x v="83"/>
    <n v="22.222222222222261"/>
    <s v="0%-25%"/>
    <n v="6"/>
    <n v="149.99999999999977"/>
    <s v="60mm-200 mm"/>
    <n v="6.6666666666666767"/>
    <n v="9"/>
    <s v="0-10"/>
    <n v="12"/>
    <n v="42"/>
    <n v="49"/>
    <s v="40-50"/>
    <s v="R5"/>
    <s v="W3"/>
    <n v="3000"/>
  </r>
  <r>
    <s v="PPN-BS-DD01"/>
    <n v="30"/>
    <x v="3"/>
    <n v="62.25"/>
    <n v="62.9"/>
    <n v="0.64999999999999858"/>
    <n v="0.6"/>
    <x v="128"/>
    <n v="70.76923076923093"/>
    <s v="50%-75%"/>
    <n v="5"/>
    <n v="129.99999999999972"/>
    <s v="60mm-200 mm"/>
    <n v="7.6923076923077085"/>
    <n v="10"/>
    <s v="0-10"/>
    <n v="4"/>
    <n v="50"/>
    <n v="52"/>
    <s v="50-60"/>
    <s v="R3"/>
    <s v="W3"/>
    <n v="3000"/>
  </r>
  <r>
    <s v="PPN-BS-DD01"/>
    <n v="30"/>
    <x v="3"/>
    <n v="62.9"/>
    <n v="63.4"/>
    <n v="0.5"/>
    <n v="0.45"/>
    <x v="13"/>
    <n v="54"/>
    <s v="50%-75%"/>
    <n v="6"/>
    <n v="83.333333333333329"/>
    <s v="60mm-200 mm"/>
    <n v="12"/>
    <n v="10"/>
    <s v="0-10"/>
    <n v="4"/>
    <n v="43"/>
    <n v="47"/>
    <s v="40-50"/>
    <s v="R3"/>
    <s v="W3"/>
    <n v="3000"/>
  </r>
  <r>
    <s v="PPN-BS-DD01"/>
    <n v="30"/>
    <x v="3"/>
    <n v="63.4"/>
    <n v="64.5"/>
    <n v="1.1000000000000014"/>
    <n v="0.3"/>
    <x v="129"/>
    <n v="0"/>
    <s v="0%-25%"/>
    <n v="20"/>
    <n v="55.000000000000071"/>
    <s v="0mm-60 mm"/>
    <n v="18.181818181818159"/>
    <n v="4"/>
    <s v="0-10"/>
    <n v="2"/>
    <n v="21"/>
    <n v="27"/>
    <s v="20-30"/>
    <s v="R2"/>
    <s v="W4"/>
    <n v="4000"/>
  </r>
  <r>
    <s v="PPN-BS-DD01"/>
    <n v="30"/>
    <x v="2"/>
    <n v="64.5"/>
    <n v="65.5"/>
    <n v="1"/>
    <n v="0.89"/>
    <x v="130"/>
    <n v="0"/>
    <s v="0%-25%"/>
    <n v="20"/>
    <n v="50"/>
    <s v="0mm-60 mm"/>
    <n v="20"/>
    <n v="4"/>
    <s v="0-10"/>
    <n v="2"/>
    <n v="21"/>
    <n v="27"/>
    <s v="20-30"/>
    <s v="R2"/>
    <s v="W4"/>
    <n v="4000"/>
  </r>
  <r>
    <s v="PPN-BS-DD01"/>
    <n v="30"/>
    <x v="5"/>
    <n v="65.5"/>
    <n v="66.84"/>
    <n v="1.3400000000000034"/>
    <n v="0.86"/>
    <x v="131"/>
    <n v="0"/>
    <s v="0%-25%"/>
    <n v="20"/>
    <n v="67.000000000000171"/>
    <s v="60mm-200 mm"/>
    <n v="14.92537313432832"/>
    <n v="4"/>
    <s v="0-10"/>
    <n v="2"/>
    <n v="22"/>
    <n v="27"/>
    <s v="20-30"/>
    <s v="R2"/>
    <s v="W4"/>
    <n v="4000"/>
  </r>
  <r>
    <s v="PPN-BS-DD01"/>
    <n v="30"/>
    <x v="5"/>
    <n v="66.84"/>
    <n v="67.34"/>
    <n v="0.5"/>
    <n v="0.45"/>
    <x v="13"/>
    <n v="70"/>
    <s v="50%-75%"/>
    <n v="2"/>
    <n v="250"/>
    <s v="200mm-600 mm"/>
    <n v="4"/>
    <n v="4"/>
    <s v="0-10"/>
    <n v="2"/>
    <n v="44"/>
    <n v="45"/>
    <s v="40-50"/>
    <s v="R2"/>
    <s v="W4"/>
    <n v="4000"/>
  </r>
  <r>
    <s v="PPN-BS-DD01"/>
    <n v="20"/>
    <x v="5"/>
    <n v="67.34"/>
    <n v="68.040000000000006"/>
    <n v="0.70000000000000284"/>
    <n v="0.39"/>
    <x v="132"/>
    <n v="14.28571428571423"/>
    <s v="0%-25%"/>
    <n v="8"/>
    <n v="87.500000000000355"/>
    <s v="60mm-200 mm"/>
    <n v="11.428571428571383"/>
    <n v="5"/>
    <s v="0-10"/>
    <n v="1"/>
    <n v="26"/>
    <n v="31"/>
    <s v="30-40"/>
    <s v="R1"/>
    <s v="W3"/>
    <n v="3000"/>
  </r>
  <r>
    <s v="PPN-BS-DD01"/>
    <n v="20"/>
    <x v="5"/>
    <n v="68.040000000000006"/>
    <n v="68.34"/>
    <n v="0.29999999999999716"/>
    <n v="0.3"/>
    <x v="133"/>
    <n v="0"/>
    <s v="0%-25%"/>
    <n v="20"/>
    <n v="14.999999999999858"/>
    <s v="0mm-60 mm"/>
    <n v="66.666666666667297"/>
    <n v="6"/>
    <s v="0-10"/>
    <n v="0"/>
    <n v="21"/>
    <n v="25"/>
    <s v="20-30"/>
    <s v="R0"/>
    <s v="W3"/>
    <n v="3000"/>
  </r>
  <r>
    <s v="PPN-BS-DD01"/>
    <n v="20"/>
    <x v="5"/>
    <n v="68.34"/>
    <n v="70.239999999999995"/>
    <n v="1.8999999999999915"/>
    <n v="1.24"/>
    <x v="134"/>
    <n v="5.7894736842105523"/>
    <s v="0%-25%"/>
    <n v="16"/>
    <n v="118.74999999999946"/>
    <s v="60mm-200 mm"/>
    <n v="8.421052631578986"/>
    <n v="9"/>
    <s v="0-10"/>
    <n v="2"/>
    <n v="32"/>
    <n v="35"/>
    <s v="30-40"/>
    <s v="R2"/>
    <s v="W3"/>
    <n v="3000"/>
  </r>
  <r>
    <s v="PPN-BS-DD01"/>
    <n v="20"/>
    <x v="5"/>
    <n v="70.239999999999995"/>
    <n v="71.34"/>
    <n v="1.1000000000000085"/>
    <n v="0.81"/>
    <x v="135"/>
    <n v="0"/>
    <s v="0%-25%"/>
    <n v="20"/>
    <n v="55.000000000000433"/>
    <s v="0mm-60 mm"/>
    <n v="18.181818181818038"/>
    <n v="9"/>
    <s v="0-10"/>
    <n v="2"/>
    <n v="27"/>
    <n v="32"/>
    <s v="30-40"/>
    <s v="R2"/>
    <s v="W3"/>
    <n v="3000"/>
  </r>
  <r>
    <s v="PPN-BS-DD01"/>
    <n v="20"/>
    <x v="4"/>
    <n v="71.34"/>
    <n v="71.94"/>
    <n v="0.59999999999999432"/>
    <n v="0.3"/>
    <x v="136"/>
    <n v="20.000000000000188"/>
    <s v="0%-25%"/>
    <n v="5"/>
    <n v="119.99999999999886"/>
    <s v="60mm-200 mm"/>
    <n v="8.3333333333334121"/>
    <n v="9"/>
    <s v="0-10"/>
    <n v="2"/>
    <n v="35"/>
    <n v="38"/>
    <s v="30-40"/>
    <s v="R2"/>
    <s v="W3"/>
    <n v="3000"/>
  </r>
  <r>
    <s v="PPN-BS-DD01"/>
    <n v="10"/>
    <x v="4"/>
    <n v="71.94"/>
    <n v="72.790000000000006"/>
    <n v="0.85000000000000853"/>
    <n v="0.49"/>
    <x v="137"/>
    <n v="17.647058823529235"/>
    <s v="0%-25%"/>
    <n v="11"/>
    <n v="77.272727272728048"/>
    <s v="60mm-200 mm"/>
    <n v="12.941176470588106"/>
    <n v="11"/>
    <s v="10-20"/>
    <n v="2"/>
    <n v="34"/>
    <n v="39"/>
    <s v="30-40"/>
    <s v="R2"/>
    <s v="W3"/>
    <n v="3000"/>
  </r>
  <r>
    <s v="PPN-BS-DD01"/>
    <n v="10"/>
    <x v="4"/>
    <n v="72.790000000000006"/>
    <n v="73.39"/>
    <n v="0.59999999999999432"/>
    <n v="0.39"/>
    <x v="138"/>
    <n v="0"/>
    <s v="0%-25%"/>
    <n v="20"/>
    <n v="29.999999999999716"/>
    <s v="0mm-60 mm"/>
    <n v="33.333333333333648"/>
    <n v="2"/>
    <s v="0-10"/>
    <n v="0"/>
    <n v="17"/>
    <n v="22"/>
    <s v="20-30"/>
    <s v="R0"/>
    <s v="W4"/>
    <n v="4000"/>
  </r>
  <r>
    <s v="PPN-BS-DD01"/>
    <n v="10"/>
    <x v="4"/>
    <n v="73.39"/>
    <n v="74.89"/>
    <n v="1.5"/>
    <n v="1.01"/>
    <x v="139"/>
    <n v="52.666666666666671"/>
    <s v="50%-75%"/>
    <n v="8"/>
    <n v="187.5"/>
    <s v="60mm-200 mm"/>
    <n v="5.333333333333333"/>
    <n v="14"/>
    <s v="10-20"/>
    <n v="7"/>
    <n v="55"/>
    <n v="56"/>
    <s v="50-60"/>
    <s v="R4"/>
    <s v="W2"/>
    <n v="2000"/>
  </r>
  <r>
    <s v="PPN-BS-DD01"/>
    <n v="10"/>
    <x v="4"/>
    <n v="74.89"/>
    <n v="75.84"/>
    <n v="0.95000000000000284"/>
    <n v="0.54"/>
    <x v="126"/>
    <n v="42.105263157894612"/>
    <s v="25%-50%"/>
    <n v="5"/>
    <n v="190.00000000000057"/>
    <s v="60mm-200 mm"/>
    <n v="5.2631578947368265"/>
    <n v="14"/>
    <s v="10-20"/>
    <n v="7"/>
    <n v="53"/>
    <n v="54"/>
    <s v="50-60"/>
    <s v="R4"/>
    <s v="W2"/>
    <n v="2000"/>
  </r>
  <r>
    <s v="PPN-BS-DD01"/>
    <n v="10"/>
    <x v="4"/>
    <n v="75.84"/>
    <n v="77.39"/>
    <n v="1.5499999999999972"/>
    <n v="1.28"/>
    <x v="140"/>
    <n v="60.64516129032269"/>
    <s v="50%-75%"/>
    <n v="7"/>
    <n v="221.42857142857105"/>
    <s v="200mm-600 mm"/>
    <n v="4.5161290322580721"/>
    <n v="14"/>
    <s v="10-20"/>
    <n v="7"/>
    <n v="58"/>
    <n v="58"/>
    <s v="50-60"/>
    <s v="R4"/>
    <s v="W2"/>
    <n v="2000"/>
  </r>
  <r>
    <s v="PPN-BS-DD01"/>
    <n v="10"/>
    <x v="4"/>
    <n v="77.39"/>
    <n v="78.62"/>
    <n v="1.230000000000004"/>
    <n v="1.19"/>
    <x v="141"/>
    <n v="81.300813008129808"/>
    <s v="75%-90%"/>
    <n v="4"/>
    <n v="307.50000000000102"/>
    <s v="200mm-600 mm"/>
    <n v="3.2520325203251921"/>
    <n v="14"/>
    <s v="10-20"/>
    <n v="7"/>
    <n v="64"/>
    <n v="64"/>
    <s v="60-70"/>
    <s v="R4"/>
    <s v="W2"/>
    <n v="2000"/>
  </r>
  <r>
    <s v="PPN-BS-DD01"/>
    <n v="10"/>
    <x v="4"/>
    <n v="78.62"/>
    <n v="80.510000000000005"/>
    <n v="1.8900000000000006"/>
    <n v="1.7"/>
    <x v="142"/>
    <n v="89.947089947089921"/>
    <s v="75%-90%"/>
    <n v="4"/>
    <n v="472.50000000000011"/>
    <s v="200mm-600 mm"/>
    <n v="2.1164021164021158"/>
    <n v="14"/>
    <s v="10-20"/>
    <n v="7"/>
    <n v="68"/>
    <n v="66"/>
    <s v="60-70"/>
    <s v="R4"/>
    <s v="W2"/>
    <n v="2000"/>
  </r>
  <r>
    <s v="PPN-BS-DD02"/>
    <n v="60"/>
    <x v="0"/>
    <n v="0"/>
    <n v="0.75"/>
    <n v="0.75"/>
    <n v="0.57999999999999996"/>
    <x v="143"/>
    <n v="0"/>
    <s v="0%-25%"/>
    <n v="20"/>
    <n v="37.5"/>
    <s v="0mm-60 mm"/>
    <n v="26.666666666666668"/>
    <n v="2"/>
    <s v="0-10"/>
    <n v="0"/>
    <n v="17"/>
    <n v="22"/>
    <s v="20-30"/>
    <s v="R0"/>
    <s v="W4"/>
    <n v="4000"/>
  </r>
  <r>
    <s v="PPN-BS-DD02"/>
    <n v="60"/>
    <x v="0"/>
    <n v="0.75"/>
    <n v="1.5"/>
    <n v="0.75"/>
    <n v="0.52"/>
    <x v="144"/>
    <n v="0"/>
    <s v="0%-25%"/>
    <n v="20"/>
    <n v="37.5"/>
    <s v="0mm-60 mm"/>
    <n v="26.666666666666668"/>
    <n v="2"/>
    <s v="0-10"/>
    <n v="0"/>
    <n v="17"/>
    <n v="22"/>
    <s v="20-30"/>
    <s v="R0"/>
    <s v="W4"/>
    <n v="4000"/>
  </r>
  <r>
    <s v="PPN-BS-DD02"/>
    <n v="60"/>
    <x v="0"/>
    <n v="1.5"/>
    <n v="2.25"/>
    <n v="0.75"/>
    <n v="0.54"/>
    <x v="145"/>
    <n v="0"/>
    <s v="0%-25%"/>
    <n v="20"/>
    <n v="37.5"/>
    <s v="0mm-60 mm"/>
    <n v="26.666666666666668"/>
    <n v="2"/>
    <s v="0-10"/>
    <n v="0"/>
    <n v="17"/>
    <n v="22"/>
    <s v="20-30"/>
    <s v="R0"/>
    <s v="W4"/>
    <n v="4000"/>
  </r>
  <r>
    <s v="PPN-BS-DD02"/>
    <n v="60"/>
    <x v="0"/>
    <n v="2.25"/>
    <n v="3.25"/>
    <n v="1"/>
    <n v="0.67"/>
    <x v="146"/>
    <n v="0"/>
    <s v="0%-25%"/>
    <n v="20"/>
    <n v="50"/>
    <s v="0mm-60 mm"/>
    <n v="20"/>
    <n v="2"/>
    <s v="0-10"/>
    <n v="0"/>
    <n v="17"/>
    <n v="23"/>
    <s v="20-30"/>
    <s v="R0"/>
    <s v="W4"/>
    <n v="4000"/>
  </r>
  <r>
    <s v="PPN-BS-DD02"/>
    <n v="40"/>
    <x v="0"/>
    <n v="3.25"/>
    <n v="4.3499999999999996"/>
    <n v="1.0999999999999996"/>
    <n v="0.75"/>
    <x v="147"/>
    <n v="30.000000000000011"/>
    <s v="25%-50%"/>
    <n v="10"/>
    <n v="109.99999999999996"/>
    <s v="60mm-200 mm"/>
    <n v="9.0909090909090935"/>
    <n v="11"/>
    <s v="10-20"/>
    <n v="7"/>
    <n v="44"/>
    <n v="46"/>
    <s v="40-50"/>
    <s v="R4"/>
    <s v="W3"/>
    <n v="3000"/>
  </r>
  <r>
    <s v="PPN-BS-DD02"/>
    <n v="40"/>
    <x v="1"/>
    <n v="4.3499999999999996"/>
    <n v="4.95"/>
    <n v="0.60000000000000053"/>
    <n v="0.36"/>
    <x v="148"/>
    <n v="46.666666666666629"/>
    <s v="25%-50%"/>
    <n v="9"/>
    <n v="66.666666666666728"/>
    <s v="60mm-200 mm"/>
    <n v="14.999999999999984"/>
    <n v="11"/>
    <s v="10-20"/>
    <n v="12"/>
    <n v="45"/>
    <n v="54"/>
    <s v="50-60"/>
    <s v="R5"/>
    <s v="W3"/>
    <n v="3000"/>
  </r>
  <r>
    <s v="PPN-BS-DD02"/>
    <n v="40"/>
    <x v="1"/>
    <n v="4.95"/>
    <n v="5.75"/>
    <n v="0.79999999999999982"/>
    <n v="0.45"/>
    <x v="149"/>
    <n v="26.250000000000007"/>
    <s v="25%-50%"/>
    <n v="9"/>
    <n v="88.888888888888857"/>
    <s v="60mm-200 mm"/>
    <n v="11.250000000000005"/>
    <n v="11"/>
    <s v="10-20"/>
    <n v="12"/>
    <n v="42"/>
    <n v="51"/>
    <s v="50-60"/>
    <s v="R5"/>
    <s v="W3"/>
    <n v="3000"/>
  </r>
  <r>
    <s v="PPN-BS-DD02"/>
    <n v="40"/>
    <x v="1"/>
    <n v="5.75"/>
    <n v="6.65"/>
    <n v="0.90000000000000036"/>
    <n v="0.55000000000000004"/>
    <x v="150"/>
    <n v="46.666666666666643"/>
    <s v="25%-50%"/>
    <n v="9"/>
    <n v="100.00000000000004"/>
    <s v="60mm-200 mm"/>
    <n v="9.9999999999999947"/>
    <n v="11"/>
    <s v="10-20"/>
    <n v="12"/>
    <n v="47"/>
    <n v="55"/>
    <s v="50-60"/>
    <s v="R5"/>
    <s v="W3"/>
    <n v="3000"/>
  </r>
  <r>
    <s v="PPN-BS-DD02"/>
    <n v="40"/>
    <x v="1"/>
    <n v="6.65"/>
    <n v="7.28"/>
    <n v="0.62999999999999989"/>
    <n v="0.52"/>
    <x v="151"/>
    <n v="63.492063492063508"/>
    <s v="50%-75%"/>
    <n v="4"/>
    <n v="157.49999999999997"/>
    <s v="60mm-200 mm"/>
    <n v="6.3492063492063506"/>
    <n v="11"/>
    <s v="10-20"/>
    <n v="12"/>
    <n v="53"/>
    <n v="59"/>
    <s v="50-60"/>
    <s v="R5"/>
    <s v="W3"/>
    <n v="3000"/>
  </r>
  <r>
    <s v="PPN-BS-DD02"/>
    <n v="40"/>
    <x v="1"/>
    <n v="7.28"/>
    <n v="7.66"/>
    <n v="0.37999999999999989"/>
    <n v="0.28000000000000003"/>
    <x v="152"/>
    <n v="68.421052631578974"/>
    <s v="50%-75%"/>
    <n v="2"/>
    <n v="189.99999999999994"/>
    <s v="60mm-200 mm"/>
    <n v="5.2631578947368434"/>
    <n v="11"/>
    <s v="10-20"/>
    <n v="12"/>
    <n v="55"/>
    <n v="61"/>
    <s v="60-70"/>
    <s v="R5"/>
    <s v="W3"/>
    <n v="3000"/>
  </r>
  <r>
    <s v="PPN-BS-DD02"/>
    <n v="40"/>
    <x v="1"/>
    <n v="7.66"/>
    <n v="8.56"/>
    <n v="0.90000000000000036"/>
    <n v="0.41"/>
    <x v="153"/>
    <n v="16.666666666666661"/>
    <s v="0%-25%"/>
    <n v="10"/>
    <n v="90.000000000000028"/>
    <s v="60mm-200 mm"/>
    <n v="11.111111111111109"/>
    <n v="11"/>
    <s v="10-20"/>
    <n v="12"/>
    <n v="41"/>
    <n v="49"/>
    <s v="40-50"/>
    <s v="R5"/>
    <s v="W3"/>
    <n v="3000"/>
  </r>
  <r>
    <s v="PPN-BS-DD02"/>
    <n v="40"/>
    <x v="1"/>
    <n v="8.56"/>
    <n v="9.4600000000000009"/>
    <n v="0.90000000000000036"/>
    <n v="0.57999999999999996"/>
    <x v="154"/>
    <n v="56.666666666666643"/>
    <s v="50%-75%"/>
    <n v="9"/>
    <n v="100.00000000000004"/>
    <s v="60mm-200 mm"/>
    <n v="9.9999999999999947"/>
    <n v="11"/>
    <s v="10-20"/>
    <n v="12"/>
    <n v="49"/>
    <n v="57"/>
    <s v="50-60"/>
    <s v="R5"/>
    <s v="W3"/>
    <n v="3000"/>
  </r>
  <r>
    <s v="PPN-BS-DD02"/>
    <n v="50"/>
    <x v="1"/>
    <n v="9.4600000000000009"/>
    <n v="9.86"/>
    <n v="0.39999999999999858"/>
    <n v="0.2"/>
    <x v="155"/>
    <n v="27.500000000000096"/>
    <s v="25%-50%"/>
    <n v="5"/>
    <n v="79.999999999999716"/>
    <s v="60mm-200 mm"/>
    <n v="12.500000000000044"/>
    <n v="11"/>
    <s v="10-20"/>
    <n v="12"/>
    <n v="42"/>
    <n v="51"/>
    <s v="50-60"/>
    <s v="R5"/>
    <s v="W3"/>
    <n v="3000"/>
  </r>
  <r>
    <s v="PPN-BS-DD02"/>
    <n v="50"/>
    <x v="1"/>
    <n v="9.86"/>
    <n v="10.46"/>
    <n v="0.60000000000000142"/>
    <n v="0.41"/>
    <x v="156"/>
    <n v="0"/>
    <s v="0%-25%"/>
    <n v="6"/>
    <n v="100.00000000000023"/>
    <s v="60mm-200 mm"/>
    <n v="9.9999999999999769"/>
    <n v="11"/>
    <s v="10-20"/>
    <n v="12"/>
    <n v="37"/>
    <n v="45"/>
    <s v="40-50"/>
    <s v="R5"/>
    <s v="W3"/>
    <n v="3000"/>
  </r>
  <r>
    <s v="PPN-BS-DD02"/>
    <n v="50"/>
    <x v="1"/>
    <n v="10.46"/>
    <n v="11.36"/>
    <n v="0.89999999999999858"/>
    <n v="0.64"/>
    <x v="157"/>
    <n v="57.777777777777871"/>
    <s v="50%-75%"/>
    <n v="7"/>
    <n v="128.57142857142838"/>
    <s v="60mm-200 mm"/>
    <n v="7.7777777777777883"/>
    <n v="11"/>
    <s v="10-20"/>
    <n v="12"/>
    <n v="51"/>
    <n v="58"/>
    <s v="50-60"/>
    <s v="R5"/>
    <s v="W3"/>
    <n v="3000"/>
  </r>
  <r>
    <s v="PPN-BS-DD02"/>
    <n v="50"/>
    <x v="1"/>
    <n v="11.36"/>
    <n v="13.06"/>
    <n v="1.7000000000000011"/>
    <n v="1.21"/>
    <x v="158"/>
    <n v="43.529411764705856"/>
    <s v="25%-50%"/>
    <n v="10"/>
    <n v="170.00000000000011"/>
    <s v="60mm-200 mm"/>
    <n v="5.8823529411764666"/>
    <n v="11"/>
    <s v="10-20"/>
    <n v="12"/>
    <n v="49"/>
    <n v="56"/>
    <s v="50-60"/>
    <s v="R5"/>
    <s v="W3"/>
    <n v="3000"/>
  </r>
  <r>
    <s v="PPN-BS-DD02"/>
    <n v="50"/>
    <x v="1"/>
    <n v="13.06"/>
    <n v="13.76"/>
    <n v="0.69999999999999929"/>
    <n v="0.49"/>
    <x v="159"/>
    <n v="17.14285714285716"/>
    <s v="0%-25%"/>
    <n v="10"/>
    <n v="69.999999999999929"/>
    <s v="60mm-200 mm"/>
    <n v="14.285714285714301"/>
    <n v="11"/>
    <s v="10-20"/>
    <n v="12"/>
    <n v="39"/>
    <n v="48"/>
    <s v="40-50"/>
    <s v="R5"/>
    <s v="W3"/>
    <n v="3000"/>
  </r>
  <r>
    <s v="PPN-BS-DD02"/>
    <n v="50"/>
    <x v="2"/>
    <n v="13.76"/>
    <n v="14.6"/>
    <n v="0.83999999999999986"/>
    <n v="0.56000000000000005"/>
    <x v="160"/>
    <n v="22.61904761904762"/>
    <s v="0%-25%"/>
    <n v="10"/>
    <n v="83.999999999999986"/>
    <s v="60mm-200 mm"/>
    <n v="11.904761904761907"/>
    <n v="6"/>
    <s v="0-10"/>
    <n v="2"/>
    <n v="30"/>
    <n v="35"/>
    <s v="30-40"/>
    <s v="R2"/>
    <s v="W3"/>
    <n v="3000"/>
  </r>
  <r>
    <s v="PPN-BS-DD02"/>
    <n v="50"/>
    <x v="2"/>
    <n v="14.6"/>
    <n v="15.35"/>
    <n v="0.75"/>
    <n v="0.5"/>
    <x v="161"/>
    <n v="0"/>
    <s v="0%-25%"/>
    <n v="9"/>
    <n v="83.333333333333329"/>
    <s v="60mm-200 mm"/>
    <n v="12"/>
    <n v="6"/>
    <s v="0-10"/>
    <n v="2"/>
    <n v="25"/>
    <n v="30"/>
    <s v="20-30"/>
    <s v="R2"/>
    <s v="W3"/>
    <n v="3000"/>
  </r>
  <r>
    <s v="PPN-BS-DD02"/>
    <n v="50"/>
    <x v="2"/>
    <n v="15.35"/>
    <n v="16.57"/>
    <n v="1.2200000000000006"/>
    <n v="1.1100000000000001"/>
    <x v="162"/>
    <n v="0"/>
    <s v="0%-25%"/>
    <n v="20"/>
    <n v="61.000000000000036"/>
    <s v="60mm-200 mm"/>
    <n v="16.393442622950811"/>
    <n v="4"/>
    <s v="0-10"/>
    <n v="2"/>
    <n v="21"/>
    <n v="27"/>
    <s v="20-30"/>
    <s v="R2"/>
    <s v="W4"/>
    <n v="4000"/>
  </r>
  <r>
    <s v="PPN-BS-DD02"/>
    <n v="50"/>
    <x v="2"/>
    <n v="16.57"/>
    <n v="18.489999999999998"/>
    <n v="1.9199999999999982"/>
    <n v="1.21"/>
    <x v="163"/>
    <n v="26.041666666666689"/>
    <s v="25%-50%"/>
    <n v="15"/>
    <n v="127.99999999999987"/>
    <s v="60mm-200 mm"/>
    <n v="7.812500000000008"/>
    <n v="6"/>
    <s v="0-10"/>
    <n v="1"/>
    <n v="33"/>
    <n v="36"/>
    <s v="30-40"/>
    <s v="R1"/>
    <s v="W3"/>
    <n v="3000"/>
  </r>
  <r>
    <s v="PPN-BS-DD02"/>
    <n v="50"/>
    <x v="2"/>
    <n v="18.489999999999998"/>
    <n v="19.670000000000002"/>
    <n v="1.1800000000000033"/>
    <n v="0.81"/>
    <x v="164"/>
    <n v="23.728813559321971"/>
    <s v="0%-25%"/>
    <n v="15"/>
    <n v="78.666666666666885"/>
    <s v="60mm-200 mm"/>
    <n v="12.711864406779625"/>
    <n v="6"/>
    <s v="0-10"/>
    <n v="1"/>
    <n v="29"/>
    <n v="34"/>
    <s v="30-40"/>
    <s v="R1"/>
    <s v="W3"/>
    <n v="3000"/>
  </r>
  <r>
    <s v="PPN-BS-DD02"/>
    <n v="50"/>
    <x v="2"/>
    <n v="19.670000000000002"/>
    <n v="21.17"/>
    <n v="1.5"/>
    <n v="1.08"/>
    <x v="145"/>
    <n v="0"/>
    <s v="0%-25%"/>
    <n v="20"/>
    <n v="75"/>
    <s v="60mm-200 mm"/>
    <n v="13.333333333333334"/>
    <n v="4"/>
    <s v="0-10"/>
    <n v="1"/>
    <n v="21"/>
    <n v="27"/>
    <s v="20-30"/>
    <s v="R1"/>
    <s v="W4"/>
    <n v="4000"/>
  </r>
  <r>
    <s v="PPN-BS-DD02"/>
    <n v="50"/>
    <x v="2"/>
    <n v="21.17"/>
    <n v="22.97"/>
    <n v="1.7999999999999972"/>
    <n v="1.45"/>
    <x v="165"/>
    <n v="27.222222222222264"/>
    <s v="25%-50%"/>
    <n v="11"/>
    <n v="163.6363636363634"/>
    <s v="60mm-200 mm"/>
    <n v="6.1111111111111205"/>
    <n v="6"/>
    <s v="0-10"/>
    <n v="1"/>
    <n v="34"/>
    <n v="37"/>
    <s v="30-40"/>
    <s v="R1"/>
    <s v="W3"/>
    <n v="3000"/>
  </r>
  <r>
    <s v="PPN-BS-DD02"/>
    <n v="50"/>
    <x v="2"/>
    <n v="22.97"/>
    <n v="23.97"/>
    <n v="1"/>
    <n v="0.79"/>
    <x v="166"/>
    <n v="0"/>
    <s v="0%-25%"/>
    <n v="20"/>
    <n v="50"/>
    <s v="0mm-60 mm"/>
    <n v="20"/>
    <n v="4"/>
    <s v="0-10"/>
    <n v="1"/>
    <n v="20"/>
    <n v="26"/>
    <s v="20-30"/>
    <s v="R1"/>
    <s v="W4"/>
    <n v="4000"/>
  </r>
  <r>
    <s v="PPN-BS-DD02"/>
    <n v="40"/>
    <x v="2"/>
    <n v="23.97"/>
    <n v="25.9"/>
    <n v="1.9299999999999997"/>
    <n v="1.79"/>
    <x v="167"/>
    <n v="47.150259067357517"/>
    <s v="25%-50%"/>
    <n v="12"/>
    <n v="160.83333333333331"/>
    <s v="60mm-200 mm"/>
    <n v="6.2176165803108807"/>
    <n v="5"/>
    <s v="0-10"/>
    <n v="1"/>
    <n v="37"/>
    <n v="39"/>
    <s v="30-40"/>
    <s v="R1"/>
    <s v="W3"/>
    <n v="3000"/>
  </r>
  <r>
    <s v="PPN-BS-DD02"/>
    <n v="40"/>
    <x v="2"/>
    <n v="25.77"/>
    <n v="26.07"/>
    <n v="0.30000000000000071"/>
    <n v="0.2"/>
    <x v="168"/>
    <n v="0"/>
    <s v="0%-25%"/>
    <n v="20"/>
    <n v="15.000000000000034"/>
    <s v="0mm-60 mm"/>
    <n v="66.666666666666515"/>
    <n v="2"/>
    <s v="0-10"/>
    <n v="1"/>
    <n v="18"/>
    <n v="22"/>
    <s v="20-30"/>
    <s v="R1"/>
    <s v="W4"/>
    <n v="4000"/>
  </r>
  <r>
    <s v="PPN-BS-DD02"/>
    <n v="40"/>
    <x v="2"/>
    <n v="26.07"/>
    <n v="26.77"/>
    <n v="0.69999999999999929"/>
    <n v="0.7"/>
    <x v="169"/>
    <n v="0"/>
    <s v="0%-25%"/>
    <n v="20"/>
    <n v="34.999999999999964"/>
    <s v="0mm-60 mm"/>
    <n v="28.571428571428601"/>
    <n v="2"/>
    <s v="0-10"/>
    <n v="1"/>
    <n v="18"/>
    <n v="23"/>
    <s v="20-30"/>
    <s v="R1"/>
    <s v="W4"/>
    <n v="4000"/>
  </r>
  <r>
    <s v="PPN-BS-DD02"/>
    <n v="40"/>
    <x v="2"/>
    <n v="26.77"/>
    <n v="27.97"/>
    <n v="1.1999999999999993"/>
    <n v="1.1200000000000001"/>
    <x v="170"/>
    <n v="0"/>
    <s v="0%-25%"/>
    <n v="20"/>
    <n v="59.999999999999964"/>
    <s v="0mm-60 mm"/>
    <n v="16.666666666666679"/>
    <n v="6"/>
    <s v="0-10"/>
    <n v="1"/>
    <n v="23"/>
    <n v="28"/>
    <s v="20-30"/>
    <s v="R1"/>
    <s v="W3"/>
    <n v="3000"/>
  </r>
  <r>
    <s v="PPN-BS-DD02"/>
    <n v="40"/>
    <x v="2"/>
    <n v="27.97"/>
    <n v="29.12"/>
    <n v="1.1500000000000021"/>
    <n v="1.02"/>
    <x v="171"/>
    <n v="18.260869565217359"/>
    <s v="0%-25%"/>
    <n v="19"/>
    <n v="60.526315789473792"/>
    <s v="60mm-200 mm"/>
    <n v="16.521739130434753"/>
    <n v="5"/>
    <s v="0-10"/>
    <n v="1"/>
    <n v="26"/>
    <n v="31"/>
    <s v="30-40"/>
    <s v="R1"/>
    <s v="W3"/>
    <n v="3000"/>
  </r>
  <r>
    <s v="PPN-BS-DD02"/>
    <n v="40"/>
    <x v="2"/>
    <n v="29.12"/>
    <n v="31.12"/>
    <n v="2"/>
    <n v="1.78"/>
    <x v="130"/>
    <n v="36"/>
    <s v="25%-50%"/>
    <n v="14"/>
    <n v="142.85714285714286"/>
    <s v="60mm-200 mm"/>
    <n v="7"/>
    <n v="5"/>
    <s v="0-10"/>
    <n v="1"/>
    <n v="35"/>
    <n v="37"/>
    <s v="30-40"/>
    <s v="R1"/>
    <s v="W3"/>
    <n v="3000"/>
  </r>
  <r>
    <s v="PPN-BS-DD02"/>
    <n v="40"/>
    <x v="2"/>
    <n v="31.12"/>
    <n v="33.72"/>
    <n v="2.5999999999999979"/>
    <n v="1.2"/>
    <x v="172"/>
    <n v="10.769230769230779"/>
    <s v="0%-25%"/>
    <n v="18"/>
    <n v="144.44444444444431"/>
    <s v="60mm-200 mm"/>
    <n v="6.9230769230769287"/>
    <n v="5"/>
    <s v="0-10"/>
    <n v="1"/>
    <n v="29"/>
    <n v="31"/>
    <s v="30-40"/>
    <s v="R1"/>
    <s v="W3"/>
    <n v="3000"/>
  </r>
  <r>
    <s v="PPN-BS-DD02"/>
    <n v="40"/>
    <x v="2"/>
    <n v="33.72"/>
    <n v="34.76"/>
    <n v="1.0399999999999991"/>
    <n v="1"/>
    <x v="173"/>
    <n v="34.615384615384642"/>
    <s v="25%-50%"/>
    <n v="20"/>
    <n v="51.999999999999957"/>
    <s v="0mm-60 mm"/>
    <n v="19.230769230769248"/>
    <n v="4"/>
    <s v="0-10"/>
    <n v="1"/>
    <n v="27"/>
    <n v="33"/>
    <s v="30-40"/>
    <s v="R1"/>
    <s v="W3"/>
    <n v="3000"/>
  </r>
  <r>
    <s v="PPN-BS-DD02"/>
    <n v="40"/>
    <x v="2"/>
    <n v="34.76"/>
    <n v="35.32"/>
    <n v="0.56000000000000227"/>
    <n v="0.44"/>
    <x v="174"/>
    <n v="23.214285714285619"/>
    <s v="0%-25%"/>
    <n v="7"/>
    <n v="80.000000000000327"/>
    <s v="60mm-200 mm"/>
    <n v="12.49999999999995"/>
    <n v="4"/>
    <s v="0-10"/>
    <n v="1"/>
    <n v="28"/>
    <n v="32"/>
    <s v="30-40"/>
    <s v="R1"/>
    <s v="W3"/>
    <n v="3000"/>
  </r>
  <r>
    <s v="PPN-BS-DD02"/>
    <n v="30"/>
    <x v="1"/>
    <n v="35.32"/>
    <n v="35.92"/>
    <n v="0.60000000000000142"/>
    <n v="0.43"/>
    <x v="175"/>
    <n v="0"/>
    <s v="0%-25%"/>
    <n v="20"/>
    <n v="30.000000000000068"/>
    <s v="0mm-60 mm"/>
    <n v="33.333333333333258"/>
    <n v="5"/>
    <s v="0-10"/>
    <n v="1"/>
    <n v="21"/>
    <n v="26"/>
    <s v="20-30"/>
    <s v="R1"/>
    <s v="W3"/>
    <n v="3000"/>
  </r>
  <r>
    <s v="PPN-BS-DD02"/>
    <n v="30"/>
    <x v="1"/>
    <n v="35.92"/>
    <n v="36.270000000000003"/>
    <n v="0.35000000000000142"/>
    <n v="0.27"/>
    <x v="176"/>
    <n v="0"/>
    <s v="0%-25%"/>
    <n v="20"/>
    <n v="17.500000000000071"/>
    <s v="0mm-60 mm"/>
    <n v="57.142857142856911"/>
    <n v="4"/>
    <s v="0-10"/>
    <n v="2"/>
    <n v="22"/>
    <n v="25"/>
    <s v="20-30"/>
    <s v="R2"/>
    <s v="W3"/>
    <n v="3000"/>
  </r>
  <r>
    <s v="PPN-BS-DD02"/>
    <n v="30"/>
    <x v="1"/>
    <n v="36.270000000000003"/>
    <n v="37.020000000000003"/>
    <n v="0.75"/>
    <n v="0.74"/>
    <x v="37"/>
    <n v="33.333333333333329"/>
    <s v="25%-50%"/>
    <n v="11"/>
    <n v="68.181818181818187"/>
    <s v="60mm-200 mm"/>
    <n v="14.666666666666664"/>
    <n v="9"/>
    <s v="0-10"/>
    <n v="2"/>
    <n v="35"/>
    <n v="39"/>
    <s v="30-40"/>
    <s v="R2"/>
    <s v="W3"/>
    <n v="3000"/>
  </r>
  <r>
    <s v="PPN-BS-DD02"/>
    <n v="30"/>
    <x v="1"/>
    <n v="37.020000000000003"/>
    <n v="37.92"/>
    <n v="0.89999999999999858"/>
    <n v="0.55000000000000004"/>
    <x v="177"/>
    <n v="0"/>
    <s v="0%-25%"/>
    <n v="15"/>
    <n v="59.999999999999908"/>
    <s v="0mm-60 mm"/>
    <n v="16.666666666666693"/>
    <n v="5"/>
    <s v="0-10"/>
    <n v="2"/>
    <n v="22"/>
    <n v="28"/>
    <s v="20-30"/>
    <s v="R2"/>
    <s v="W3"/>
    <n v="3000"/>
  </r>
  <r>
    <s v="PPN-BS-DD02"/>
    <n v="30"/>
    <x v="1"/>
    <n v="37.92"/>
    <n v="38.82"/>
    <n v="0.89999999999999858"/>
    <n v="0.52"/>
    <x v="178"/>
    <n v="0"/>
    <s v="0%-25%"/>
    <n v="20"/>
    <n v="44.999999999999929"/>
    <s v="0mm-60 mm"/>
    <n v="22.222222222222257"/>
    <n v="5"/>
    <s v="0-10"/>
    <n v="2"/>
    <n v="22"/>
    <n v="28"/>
    <s v="20-30"/>
    <s v="R2"/>
    <s v="W3"/>
    <n v="3000"/>
  </r>
  <r>
    <s v="PPN-BS-DD02"/>
    <n v="30"/>
    <x v="1"/>
    <n v="38.82"/>
    <n v="39.619999999999997"/>
    <n v="0.79999999999999716"/>
    <n v="0.56000000000000005"/>
    <x v="179"/>
    <n v="0"/>
    <s v="0%-25%"/>
    <n v="20"/>
    <n v="39.999999999999858"/>
    <s v="0mm-60 mm"/>
    <n v="25.000000000000089"/>
    <n v="5"/>
    <s v="0-10"/>
    <n v="2"/>
    <n v="22"/>
    <n v="27"/>
    <s v="20-30"/>
    <s v="R2"/>
    <s v="W3"/>
    <n v="3000"/>
  </r>
  <r>
    <s v="PPN-BS-DD02"/>
    <n v="50"/>
    <x v="2"/>
    <n v="39.619999999999997"/>
    <n v="40.270000000000003"/>
    <n v="0.65000000000000568"/>
    <n v="0.38"/>
    <x v="180"/>
    <n v="0"/>
    <s v="0%-25%"/>
    <n v="20"/>
    <n v="32.500000000000284"/>
    <s v="0mm-60 mm"/>
    <n v="30.7692307692305"/>
    <n v="9"/>
    <s v="0-10"/>
    <n v="2"/>
    <n v="27"/>
    <n v="31"/>
    <s v="30-40"/>
    <s v="R2"/>
    <s v="W3"/>
    <n v="3000"/>
  </r>
  <r>
    <s v="PPN-BS-DD02"/>
    <n v="30"/>
    <x v="2"/>
    <n v="40.270000000000003"/>
    <n v="40.97"/>
    <n v="0.69999999999999574"/>
    <n v="0.2"/>
    <x v="181"/>
    <n v="17.142857142857245"/>
    <s v="0%-25%"/>
    <n v="7"/>
    <n v="99.999999999999389"/>
    <s v="60mm-200 mm"/>
    <n v="10.00000000000006"/>
    <n v="5"/>
    <s v="0-10"/>
    <n v="2"/>
    <n v="29"/>
    <n v="33"/>
    <s v="30-40"/>
    <s v="R2"/>
    <s v="W3"/>
    <n v="3000"/>
  </r>
  <r>
    <s v="PPN-BS-DD02"/>
    <n v="30"/>
    <x v="2"/>
    <n v="40.97"/>
    <n v="41.37"/>
    <n v="0.39999999999999858"/>
    <n v="0.18"/>
    <x v="182"/>
    <n v="0"/>
    <s v="0%-25%"/>
    <n v="10"/>
    <n v="39.999999999999858"/>
    <s v="0mm-60 mm"/>
    <n v="25.000000000000089"/>
    <n v="5"/>
    <s v="0-10"/>
    <n v="2"/>
    <n v="22"/>
    <n v="27"/>
    <s v="20-30"/>
    <s v="R2"/>
    <s v="W3"/>
    <n v="3000"/>
  </r>
  <r>
    <s v="PPN-BS-DD02"/>
    <n v="30"/>
    <x v="2"/>
    <n v="41.37"/>
    <n v="42.17"/>
    <n v="0.80000000000000426"/>
    <n v="0.6"/>
    <x v="183"/>
    <n v="0"/>
    <s v="0%-25%"/>
    <n v="20"/>
    <n v="40.000000000000213"/>
    <s v="0mm-60 mm"/>
    <n v="24.999999999999865"/>
    <n v="5"/>
    <s v="0-10"/>
    <n v="2"/>
    <n v="22"/>
    <n v="27"/>
    <s v="20-30"/>
    <s v="R2"/>
    <s v="W3"/>
    <n v="3000"/>
  </r>
  <r>
    <s v="PPN-BS-DD02"/>
    <n v="30"/>
    <x v="1"/>
    <n v="42.17"/>
    <n v="43.17"/>
    <n v="1"/>
    <n v="0.44"/>
    <x v="18"/>
    <n v="0"/>
    <s v="0%-25%"/>
    <n v="10"/>
    <n v="100"/>
    <s v="60mm-200 mm"/>
    <n v="10"/>
    <n v="5"/>
    <s v="0-10"/>
    <n v="2"/>
    <n v="25"/>
    <n v="29"/>
    <s v="20-30"/>
    <s v="R2"/>
    <s v="W3"/>
    <n v="3000"/>
  </r>
  <r>
    <s v="PPN-BS-DD02"/>
    <n v="30"/>
    <x v="1"/>
    <n v="43.17"/>
    <n v="44.67"/>
    <n v="1.5"/>
    <n v="1.1200000000000001"/>
    <x v="184"/>
    <n v="0"/>
    <s v="0%-25%"/>
    <n v="20"/>
    <n v="75"/>
    <s v="60mm-200 mm"/>
    <n v="13.333333333333334"/>
    <n v="5"/>
    <s v="0-10"/>
    <n v="2"/>
    <n v="23"/>
    <n v="29"/>
    <s v="20-30"/>
    <s v="R2"/>
    <s v="W3"/>
    <n v="3000"/>
  </r>
  <r>
    <s v="PPN-BS-DD02"/>
    <n v="30"/>
    <x v="1"/>
    <n v="44.67"/>
    <n v="45.57"/>
    <n v="0.89999999999999858"/>
    <n v="0.59"/>
    <x v="185"/>
    <n v="0"/>
    <s v="0%-25%"/>
    <n v="20"/>
    <n v="44.999999999999929"/>
    <s v="0mm-60 mm"/>
    <n v="22.222222222222257"/>
    <n v="5"/>
    <s v="0-10"/>
    <n v="1"/>
    <n v="18"/>
    <n v="22"/>
    <s v="20-30"/>
    <s v="R1"/>
    <s v="W3"/>
    <n v="3000"/>
  </r>
  <r>
    <s v="PPN-BS-DD02"/>
    <n v="30"/>
    <x v="1"/>
    <n v="45.57"/>
    <n v="46.17"/>
    <n v="0.60000000000000142"/>
    <n v="0.28000000000000003"/>
    <x v="186"/>
    <n v="0"/>
    <s v="0%-25%"/>
    <n v="20"/>
    <n v="30.000000000000068"/>
    <s v="0mm-60 mm"/>
    <n v="33.333333333333258"/>
    <n v="6"/>
    <s v="0-10"/>
    <n v="2"/>
    <n v="24"/>
    <n v="28"/>
    <s v="20-30"/>
    <s v="R2"/>
    <s v="W3"/>
    <n v="3000"/>
  </r>
  <r>
    <s v="PPN-BS-DD02"/>
    <n v="30"/>
    <x v="1"/>
    <n v="46.17"/>
    <n v="46.67"/>
    <n v="0.5"/>
    <n v="0.46"/>
    <x v="12"/>
    <n v="24"/>
    <s v="0%-25%"/>
    <n v="5"/>
    <n v="100"/>
    <s v="60mm-200 mm"/>
    <n v="10"/>
    <n v="6"/>
    <s v="0-10"/>
    <n v="2"/>
    <n v="32"/>
    <n v="35"/>
    <s v="30-40"/>
    <s v="R2"/>
    <s v="W3"/>
    <n v="3000"/>
  </r>
  <r>
    <s v="PPN-BS-DD02"/>
    <n v="30"/>
    <x v="1"/>
    <n v="46.67"/>
    <n v="47.47"/>
    <n v="0.79999999999999716"/>
    <n v="0.56000000000000005"/>
    <x v="179"/>
    <n v="0"/>
    <s v="0%-25%"/>
    <n v="15"/>
    <n v="53.333333333333144"/>
    <s v="0mm-60 mm"/>
    <n v="18.750000000000068"/>
    <n v="7"/>
    <s v="0-10"/>
    <n v="2"/>
    <n v="24"/>
    <n v="30"/>
    <s v="20-30"/>
    <s v="R2"/>
    <s v="W3"/>
    <n v="3000"/>
  </r>
  <r>
    <s v="PPN-BS-DD02"/>
    <n v="30"/>
    <x v="1"/>
    <n v="47.47"/>
    <n v="48.32"/>
    <n v="0.85000000000000142"/>
    <n v="0.39"/>
    <x v="187"/>
    <n v="0"/>
    <s v="0%-25%"/>
    <n v="15"/>
    <n v="56.666666666666757"/>
    <s v="0mm-60 mm"/>
    <n v="17.647058823529385"/>
    <n v="6"/>
    <s v="0-10"/>
    <n v="2"/>
    <n v="24"/>
    <n v="29"/>
    <s v="20-30"/>
    <s v="R2"/>
    <s v="W3"/>
    <n v="3000"/>
  </r>
  <r>
    <s v="PPN-BS-DD02"/>
    <n v="30"/>
    <x v="1"/>
    <n v="48.32"/>
    <n v="48.87"/>
    <n v="0.54999999999999716"/>
    <n v="0.27"/>
    <x v="188"/>
    <n v="0"/>
    <s v="0%-25%"/>
    <n v="15"/>
    <n v="36.66666666666648"/>
    <s v="0mm-60 mm"/>
    <n v="27.272727272727412"/>
    <n v="6"/>
    <s v="0-10"/>
    <n v="2"/>
    <n v="24"/>
    <n v="28"/>
    <s v="20-30"/>
    <s v="R2"/>
    <s v="W3"/>
    <n v="3000"/>
  </r>
  <r>
    <s v="PPN-BS-DD02"/>
    <n v="30"/>
    <x v="1"/>
    <n v="48.87"/>
    <n v="49.57"/>
    <n v="0.70000000000000284"/>
    <n v="0.4"/>
    <x v="189"/>
    <n v="0"/>
    <s v="0%-25%"/>
    <n v="15"/>
    <n v="46.666666666666856"/>
    <s v="0mm-60 mm"/>
    <n v="21.428571428571342"/>
    <n v="6"/>
    <s v="0-10"/>
    <n v="2"/>
    <n v="24"/>
    <n v="29"/>
    <s v="20-30"/>
    <s v="R2"/>
    <s v="W3"/>
    <n v="3000"/>
  </r>
  <r>
    <s v="PPN-BS-DD02"/>
    <n v="30"/>
    <x v="1"/>
    <n v="49.57"/>
    <n v="50.72"/>
    <n v="1.1499999999999986"/>
    <n v="0.6"/>
    <x v="190"/>
    <n v="29.565217391304387"/>
    <s v="25%-50%"/>
    <n v="8"/>
    <n v="143.74999999999983"/>
    <s v="60mm-200 mm"/>
    <n v="6.9565217391304435"/>
    <n v="9"/>
    <s v="0-10"/>
    <n v="12"/>
    <n v="43"/>
    <n v="50"/>
    <s v="40-50"/>
    <s v="R5"/>
    <s v="W3"/>
    <n v="3000"/>
  </r>
  <r>
    <s v="PPN-BS-DD02"/>
    <n v="30"/>
    <x v="1"/>
    <n v="50.72"/>
    <n v="52.08"/>
    <n v="1.3599999999999994"/>
    <n v="0.65"/>
    <x v="191"/>
    <n v="44.117647058823543"/>
    <s v="25%-50%"/>
    <n v="10"/>
    <n v="135.99999999999994"/>
    <s v="60mm-200 mm"/>
    <n v="7.3529411764705905"/>
    <n v="9"/>
    <s v="0-10"/>
    <n v="12"/>
    <n v="46"/>
    <n v="53"/>
    <s v="50-60"/>
    <s v="R5"/>
    <s v="W3"/>
    <n v="3000"/>
  </r>
  <r>
    <s v="PPN-BS-DD02"/>
    <n v="30"/>
    <x v="1"/>
    <n v="52.08"/>
    <n v="53.13"/>
    <n v="1.0500000000000043"/>
    <n v="0.75"/>
    <x v="192"/>
    <n v="35.238095238095099"/>
    <s v="25%-50%"/>
    <n v="8"/>
    <n v="131.25000000000054"/>
    <s v="60mm-200 mm"/>
    <n v="7.6190476190475884"/>
    <n v="9"/>
    <s v="0-10"/>
    <n v="12"/>
    <n v="44"/>
    <n v="51"/>
    <s v="50-60"/>
    <s v="R5"/>
    <s v="W3"/>
    <n v="3000"/>
  </r>
  <r>
    <s v="PPN-BS-DD02"/>
    <n v="30"/>
    <x v="1"/>
    <n v="53.13"/>
    <n v="54.03"/>
    <n v="0.89999999999999858"/>
    <n v="0.62"/>
    <x v="193"/>
    <n v="13.333333333333353"/>
    <s v="0%-25%"/>
    <n v="10"/>
    <n v="89.999999999999858"/>
    <s v="60mm-200 mm"/>
    <n v="11.111111111111128"/>
    <n v="9"/>
    <s v="0-10"/>
    <n v="4"/>
    <n v="35"/>
    <n v="38"/>
    <s v="30-40"/>
    <s v="R3"/>
    <s v="W3"/>
    <n v="3000"/>
  </r>
  <r>
    <s v="PPN-BS-DD02"/>
    <n v="30"/>
    <x v="1"/>
    <n v="54.03"/>
    <n v="55.03"/>
    <n v="1"/>
    <n v="0.57999999999999996"/>
    <x v="3"/>
    <n v="13"/>
    <s v="0%-25%"/>
    <n v="8"/>
    <n v="125"/>
    <s v="60mm-200 mm"/>
    <n v="8"/>
    <n v="6"/>
    <s v="0-10"/>
    <n v="4"/>
    <n v="34"/>
    <n v="36"/>
    <s v="30-40"/>
    <s v="R3"/>
    <s v="W3"/>
    <n v="3000"/>
  </r>
  <r>
    <s v="PPN-BS-DD02"/>
    <n v="30"/>
    <x v="1"/>
    <n v="55.03"/>
    <n v="55.43"/>
    <n v="0.39999999999999858"/>
    <n v="0.28999999999999998"/>
    <x v="194"/>
    <n v="0"/>
    <s v="0%-25%"/>
    <n v="20"/>
    <n v="19.999999999999929"/>
    <s v="0mm-60 mm"/>
    <n v="50.000000000000178"/>
    <n v="5"/>
    <s v="0-10"/>
    <n v="4"/>
    <n v="24"/>
    <n v="28"/>
    <s v="20-30"/>
    <s v="R3"/>
    <s v="W3"/>
    <n v="3000"/>
  </r>
  <r>
    <s v="PPN-BS-DD02"/>
    <n v="30"/>
    <x v="1"/>
    <n v="55.43"/>
    <n v="55.93"/>
    <n v="0.5"/>
    <n v="0.31"/>
    <x v="23"/>
    <n v="0"/>
    <s v="0%-25%"/>
    <n v="20"/>
    <n v="25"/>
    <s v="0mm-60 mm"/>
    <n v="40"/>
    <n v="7"/>
    <s v="0-10"/>
    <n v="2"/>
    <n v="24"/>
    <n v="29"/>
    <s v="20-30"/>
    <s v="R2"/>
    <s v="W3"/>
    <n v="3000"/>
  </r>
  <r>
    <s v="PPN-BS-DD02"/>
    <n v="30"/>
    <x v="1"/>
    <n v="55.93"/>
    <n v="56.98"/>
    <n v="1.0499999999999972"/>
    <n v="0.54"/>
    <x v="195"/>
    <n v="10.476190476190505"/>
    <s v="0%-25%"/>
    <n v="9"/>
    <n v="116.66666666666636"/>
    <s v="60mm-200 mm"/>
    <n v="8.5714285714285943"/>
    <n v="1"/>
    <s v="0-10"/>
    <n v="2"/>
    <n v="24"/>
    <n v="28"/>
    <s v="20-30"/>
    <s v="R2"/>
    <s v="W4"/>
    <n v="4000"/>
  </r>
  <r>
    <s v="PPN-BS-DD02"/>
    <n v="30"/>
    <x v="1"/>
    <n v="56.98"/>
    <n v="57.08"/>
    <n v="0.10000000000000142"/>
    <n v="0.1"/>
    <x v="196"/>
    <n v="0"/>
    <s v="0%-25%"/>
    <n v="20"/>
    <n v="5.0000000000000711"/>
    <s v="0mm-60 mm"/>
    <n v="199.99999999999716"/>
    <n v="7"/>
    <s v="0-10"/>
    <n v="2"/>
    <n v="24"/>
    <n v="27"/>
    <s v="20-30"/>
    <s v="R2"/>
    <s v="W3"/>
    <n v="3000"/>
  </r>
  <r>
    <s v="PPN-BS-DD02"/>
    <n v="30"/>
    <x v="1"/>
    <n v="57.08"/>
    <n v="57.48"/>
    <n v="0.39999999999999858"/>
    <n v="0.27"/>
    <x v="197"/>
    <n v="0"/>
    <s v="0%-25%"/>
    <n v="20"/>
    <n v="19.999999999999929"/>
    <s v="0mm-60 mm"/>
    <n v="50.000000000000178"/>
    <n v="1"/>
    <s v="0-10"/>
    <n v="1"/>
    <n v="17"/>
    <n v="21"/>
    <s v="20-30"/>
    <s v="R1"/>
    <s v="W4"/>
    <n v="4000"/>
  </r>
  <r>
    <s v="PPN-BS-DD02"/>
    <n v="30"/>
    <x v="1"/>
    <n v="57.48"/>
    <n v="58.28"/>
    <n v="0.80000000000000426"/>
    <n v="0.47"/>
    <x v="198"/>
    <n v="22.499999999999879"/>
    <s v="0%-25%"/>
    <n v="15"/>
    <n v="53.33333333333362"/>
    <s v="0mm-60 mm"/>
    <n v="18.749999999999901"/>
    <n v="8"/>
    <s v="0-10"/>
    <n v="1"/>
    <n v="28"/>
    <n v="35"/>
    <s v="30-40"/>
    <s v="R1"/>
    <s v="W3"/>
    <n v="3000"/>
  </r>
  <r>
    <s v="PPN-BS-DD02"/>
    <n v="30"/>
    <x v="3"/>
    <n v="58.28"/>
    <n v="59.48"/>
    <n v="1.1999999999999957"/>
    <n v="0.8"/>
    <x v="199"/>
    <n v="0"/>
    <s v="0%-25%"/>
    <n v="20"/>
    <n v="59.999999999999787"/>
    <s v="0mm-60 mm"/>
    <n v="16.666666666666725"/>
    <n v="1"/>
    <s v="0-10"/>
    <n v="1"/>
    <n v="17"/>
    <n v="23"/>
    <s v="20-30"/>
    <s v="R1"/>
    <s v="W4"/>
    <n v="4000"/>
  </r>
  <r>
    <s v="PPN-BS-DD02"/>
    <n v="30"/>
    <x v="3"/>
    <n v="59.48"/>
    <n v="60.98"/>
    <n v="1.5"/>
    <n v="0.88"/>
    <x v="200"/>
    <n v="16.666666666666664"/>
    <s v="0%-25%"/>
    <n v="15"/>
    <n v="100"/>
    <s v="60mm-200 mm"/>
    <n v="10"/>
    <n v="8"/>
    <s v="0-10"/>
    <n v="1"/>
    <n v="31"/>
    <n v="35"/>
    <s v="30-40"/>
    <s v="R1"/>
    <s v="W3"/>
    <n v="3000"/>
  </r>
  <r>
    <s v="PPN-BS-DD02"/>
    <n v="30"/>
    <x v="1"/>
    <n v="60.98"/>
    <n v="62.28"/>
    <n v="1.3000000000000043"/>
    <n v="0.95"/>
    <x v="201"/>
    <n v="0"/>
    <s v="0%-25%"/>
    <n v="20"/>
    <n v="65.000000000000213"/>
    <s v="60mm-200 mm"/>
    <n v="15.384615384615335"/>
    <n v="8"/>
    <s v="0-10"/>
    <n v="1"/>
    <n v="25"/>
    <n v="30"/>
    <s v="20-30"/>
    <s v="R1"/>
    <s v="W3"/>
    <n v="3000"/>
  </r>
  <r>
    <s v="PPN-BS-DD02"/>
    <n v="30"/>
    <x v="1"/>
    <n v="62.28"/>
    <n v="64.28"/>
    <n v="2"/>
    <n v="1.52"/>
    <x v="5"/>
    <n v="6"/>
    <s v="0%-25%"/>
    <n v="17"/>
    <n v="117.64705882352941"/>
    <s v="60mm-200 mm"/>
    <n v="8.5"/>
    <n v="2"/>
    <s v="0-10"/>
    <n v="1"/>
    <n v="23"/>
    <n v="27"/>
    <s v="20-30"/>
    <s v="R1"/>
    <s v="W4"/>
    <n v="4000"/>
  </r>
  <r>
    <s v="PPN-BS-DD02"/>
    <n v="30"/>
    <x v="2"/>
    <n v="64.28"/>
    <n v="66.28"/>
    <n v="2"/>
    <n v="1.44"/>
    <x v="8"/>
    <n v="45.5"/>
    <s v="25%-50%"/>
    <n v="11"/>
    <n v="181.81818181818181"/>
    <s v="60mm-200 mm"/>
    <n v="5.5"/>
    <n v="8"/>
    <s v="0-10"/>
    <n v="1"/>
    <n v="41"/>
    <n v="43"/>
    <s v="40-50"/>
    <s v="R1"/>
    <s v="W3"/>
    <n v="3000"/>
  </r>
  <r>
    <s v="PPN-BS-DD02"/>
    <n v="30"/>
    <x v="2"/>
    <n v="66.28"/>
    <n v="68.38"/>
    <n v="2.0999999999999943"/>
    <n v="1.76"/>
    <x v="202"/>
    <n v="42.857142857142975"/>
    <s v="25%-50%"/>
    <n v="15"/>
    <n v="139.99999999999963"/>
    <s v="60mm-200 mm"/>
    <n v="7.1428571428571619"/>
    <n v="9"/>
    <s v="0-10"/>
    <n v="2"/>
    <n v="41"/>
    <n v="43"/>
    <s v="40-50"/>
    <s v="R2"/>
    <s v="W3"/>
    <n v="3000"/>
  </r>
  <r>
    <s v="PPN-BS-DD02"/>
    <n v="30"/>
    <x v="2"/>
    <n v="68.38"/>
    <n v="70.38"/>
    <n v="2"/>
    <n v="1.54"/>
    <x v="203"/>
    <n v="17.5"/>
    <s v="0%-25%"/>
    <n v="14"/>
    <n v="142.85714285714286"/>
    <s v="60mm-200 mm"/>
    <n v="7"/>
    <n v="9"/>
    <s v="0-10"/>
    <n v="2"/>
    <n v="36"/>
    <n v="38"/>
    <s v="30-40"/>
    <s v="R2"/>
    <s v="W3"/>
    <n v="3000"/>
  </r>
  <r>
    <s v="PPN-BS-DD02"/>
    <n v="30"/>
    <x v="2"/>
    <n v="70.38"/>
    <n v="71.38"/>
    <n v="1"/>
    <n v="0.76"/>
    <x v="5"/>
    <n v="0"/>
    <s v="0%-25%"/>
    <n v="20"/>
    <n v="50"/>
    <s v="0mm-60 mm"/>
    <n v="20"/>
    <n v="8"/>
    <s v="0-10"/>
    <n v="2"/>
    <n v="25"/>
    <n v="31"/>
    <s v="30-40"/>
    <s v="R2"/>
    <s v="W3"/>
    <n v="3000"/>
  </r>
  <r>
    <s v="PPN-BS-DD02"/>
    <n v="30"/>
    <x v="7"/>
    <n v="71.38"/>
    <n v="72.88"/>
    <n v="1.5"/>
    <n v="1.1599999999999999"/>
    <x v="143"/>
    <n v="11.333333333333334"/>
    <s v="0%-25%"/>
    <n v="15"/>
    <n v="100"/>
    <s v="60mm-200 mm"/>
    <n v="10"/>
    <n v="8"/>
    <s v="0-10"/>
    <n v="2"/>
    <n v="30"/>
    <n v="34"/>
    <s v="30-40"/>
    <s v="R2"/>
    <s v="W3"/>
    <n v="3000"/>
  </r>
  <r>
    <s v="PPN-BS-DD02"/>
    <n v="30"/>
    <x v="7"/>
    <n v="72.88"/>
    <n v="74.78"/>
    <n v="1.9000000000000057"/>
    <n v="1.1399999999999999"/>
    <x v="204"/>
    <n v="0"/>
    <s v="0%-25%"/>
    <n v="20"/>
    <n v="95.000000000000284"/>
    <s v="60mm-200 mm"/>
    <n v="10.526315789473653"/>
    <n v="8"/>
    <s v="0-10"/>
    <n v="2"/>
    <n v="28"/>
    <n v="32"/>
    <s v="30-40"/>
    <s v="R2"/>
    <s v="W3"/>
    <n v="3000"/>
  </r>
  <r>
    <s v="PPN-BS-DD02"/>
    <n v="30"/>
    <x v="4"/>
    <n v="74.78"/>
    <n v="75.98"/>
    <n v="1.2000000000000028"/>
    <n v="0.85"/>
    <x v="205"/>
    <n v="12.49999999999997"/>
    <s v="0%-25%"/>
    <n v="15"/>
    <n v="80.000000000000185"/>
    <s v="60mm-200 mm"/>
    <n v="12.499999999999972"/>
    <n v="8"/>
    <s v="0-10"/>
    <n v="2"/>
    <n v="30"/>
    <n v="35"/>
    <s v="30-40"/>
    <s v="R2"/>
    <s v="W3"/>
    <n v="3000"/>
  </r>
  <r>
    <s v="PPN-BS-DD02"/>
    <n v="30"/>
    <x v="4"/>
    <n v="75.98"/>
    <n v="76.680000000000007"/>
    <n v="0.70000000000000284"/>
    <n v="0.52"/>
    <x v="206"/>
    <n v="0"/>
    <s v="0%-25%"/>
    <n v="20"/>
    <n v="35.000000000000142"/>
    <s v="0mm-60 mm"/>
    <n v="28.571428571428456"/>
    <n v="8"/>
    <s v="0-10"/>
    <n v="2"/>
    <n v="25"/>
    <n v="30"/>
    <s v="20-30"/>
    <s v="R2"/>
    <s v="W3"/>
    <n v="3000"/>
  </r>
  <r>
    <s v="PPN-BS-DD02"/>
    <n v="30"/>
    <x v="4"/>
    <n v="76.680000000000007"/>
    <n v="77.88"/>
    <n v="1.1999999999999886"/>
    <n v="0.86999999999999988"/>
    <x v="207"/>
    <n v="9.1666666666667531"/>
    <s v="0%-25%"/>
    <n v="15"/>
    <n v="79.999999999999247"/>
    <s v="60mm-200 mm"/>
    <n v="12.500000000000117"/>
    <n v="8"/>
    <s v="0-10"/>
    <n v="0"/>
    <n v="27"/>
    <n v="32"/>
    <s v="30-40"/>
    <s v="R0"/>
    <s v="W3"/>
    <n v="3000"/>
  </r>
  <r>
    <s v="PPN-BS-DD02"/>
    <n v="30"/>
    <x v="4"/>
    <n v="77.88"/>
    <n v="79.08"/>
    <n v="1.2000000000000028"/>
    <n v="0.86"/>
    <x v="175"/>
    <n v="10.833333333333309"/>
    <s v="0%-25%"/>
    <n v="15"/>
    <n v="80.000000000000185"/>
    <s v="60mm-200 mm"/>
    <n v="12.499999999999972"/>
    <n v="8"/>
    <s v="0-10"/>
    <n v="0"/>
    <n v="27"/>
    <n v="32"/>
    <s v="30-40"/>
    <s v="R0"/>
    <s v="W3"/>
    <n v="3000"/>
  </r>
  <r>
    <s v="PPN-BS-DD02"/>
    <n v="20"/>
    <x v="4"/>
    <n v="79.08"/>
    <n v="80"/>
    <n v="0.92000000000000171"/>
    <n v="0.47"/>
    <x v="208"/>
    <n v="0"/>
    <s v="0%-25%"/>
    <n v="20"/>
    <n v="46.000000000000085"/>
    <s v="0mm-60 mm"/>
    <n v="21.73913043478257"/>
    <n v="8"/>
    <s v="0-10"/>
    <n v="0"/>
    <n v="23"/>
    <n v="29"/>
    <s v="20-30"/>
    <s v="R0"/>
    <s v="W3"/>
    <n v="3000"/>
  </r>
  <r>
    <s v="PPN-BS-DD03"/>
    <n v="60"/>
    <x v="0"/>
    <n v="0"/>
    <n v="0.6"/>
    <n v="0.6"/>
    <n v="0.49"/>
    <x v="209"/>
    <n v="0"/>
    <s v="0%-25%"/>
    <n v="20"/>
    <n v="30"/>
    <s v="0mm-60 mm"/>
    <n v="33.333333333333336"/>
    <n v="2"/>
    <s v="0-10"/>
    <n v="0"/>
    <n v="17"/>
    <n v="22"/>
    <s v="20-30"/>
    <s v="R0"/>
    <s v="W4"/>
    <n v="4000"/>
  </r>
  <r>
    <s v="PPN-BS-DD03"/>
    <n v="60"/>
    <x v="0"/>
    <n v="0.6"/>
    <n v="1.2"/>
    <n v="0.6"/>
    <n v="0.44"/>
    <x v="210"/>
    <n v="0"/>
    <s v="0%-25%"/>
    <n v="20"/>
    <n v="30"/>
    <s v="0mm-60 mm"/>
    <n v="33.333333333333336"/>
    <n v="2"/>
    <s v="0-10"/>
    <n v="0"/>
    <n v="17"/>
    <n v="22"/>
    <s v="20-30"/>
    <s v="R0"/>
    <s v="W4"/>
    <n v="4000"/>
  </r>
  <r>
    <s v="PPN-BS-DD03"/>
    <n v="60"/>
    <x v="0"/>
    <n v="1.2"/>
    <n v="1.8"/>
    <n v="0.60000000000000009"/>
    <n v="0.47"/>
    <x v="211"/>
    <n v="0"/>
    <s v="0%-25%"/>
    <n v="20"/>
    <n v="30.000000000000007"/>
    <s v="0mm-60 mm"/>
    <n v="33.333333333333329"/>
    <n v="2"/>
    <s v="0-10"/>
    <n v="0"/>
    <n v="17"/>
    <n v="22"/>
    <s v="20-30"/>
    <s v="R0"/>
    <s v="W4"/>
    <n v="4000"/>
  </r>
  <r>
    <s v="PPN-BS-DD03"/>
    <n v="60"/>
    <x v="0"/>
    <n v="1.8"/>
    <n v="2.5"/>
    <n v="0.7"/>
    <n v="0.52"/>
    <x v="212"/>
    <n v="0"/>
    <s v="0%-25%"/>
    <n v="20"/>
    <n v="35"/>
    <s v="0mm-60 mm"/>
    <n v="28.571428571428569"/>
    <n v="2"/>
    <s v="0-10"/>
    <n v="0"/>
    <n v="17"/>
    <n v="22"/>
    <s v="20-30"/>
    <s v="R0"/>
    <s v="W4"/>
    <n v="4000"/>
  </r>
  <r>
    <s v="PPN-BS-DD03"/>
    <n v="40"/>
    <x v="1"/>
    <n v="2.5"/>
    <n v="3.15"/>
    <n v="0.64999999999999991"/>
    <n v="0.67"/>
    <x v="213"/>
    <n v="0"/>
    <s v="0%-25%"/>
    <n v="20"/>
    <n v="32.499999999999993"/>
    <s v="0mm-60 mm"/>
    <n v="30.769230769230774"/>
    <n v="2"/>
    <s v="0-10"/>
    <n v="0"/>
    <n v="17"/>
    <n v="22"/>
    <s v="20-30"/>
    <s v="R0"/>
    <s v="W4"/>
    <n v="4000"/>
  </r>
  <r>
    <s v="PPN-BS-DD03"/>
    <n v="40"/>
    <x v="1"/>
    <n v="3.15"/>
    <n v="4.05"/>
    <n v="0.89999999999999991"/>
    <n v="0.85"/>
    <x v="214"/>
    <n v="0"/>
    <s v="0%-25%"/>
    <n v="20"/>
    <n v="44.999999999999993"/>
    <s v="0mm-60 mm"/>
    <n v="22.222222222222225"/>
    <n v="2"/>
    <s v="0-10"/>
    <n v="0"/>
    <n v="17"/>
    <n v="23"/>
    <s v="20-30"/>
    <s v="R0"/>
    <s v="W4"/>
    <n v="4000"/>
  </r>
  <r>
    <s v="PPN-BS-DD03"/>
    <n v="40"/>
    <x v="1"/>
    <n v="4.05"/>
    <n v="5.35"/>
    <n v="1.2999999999999998"/>
    <n v="0.6"/>
    <x v="215"/>
    <n v="0"/>
    <s v="0%-25%"/>
    <n v="20"/>
    <n v="64.999999999999986"/>
    <s v="60mm-200 mm"/>
    <n v="15.384615384615387"/>
    <n v="2"/>
    <s v="0-10"/>
    <n v="0"/>
    <n v="18"/>
    <n v="23"/>
    <s v="20-30"/>
    <s v="R0"/>
    <s v="W4"/>
    <n v="4000"/>
  </r>
  <r>
    <s v="PPN-BS-DD03"/>
    <n v="50"/>
    <x v="1"/>
    <n v="5.35"/>
    <n v="6.25"/>
    <n v="0.90000000000000036"/>
    <n v="0.34"/>
    <x v="216"/>
    <n v="0"/>
    <s v="0%-25%"/>
    <n v="20"/>
    <n v="45.000000000000014"/>
    <s v="0mm-60 mm"/>
    <n v="22.222222222222218"/>
    <n v="2"/>
    <s v="0-10"/>
    <n v="0"/>
    <n v="17"/>
    <n v="23"/>
    <s v="20-30"/>
    <s v="R0"/>
    <s v="W4"/>
    <n v="4000"/>
  </r>
  <r>
    <s v="PPN-BS-DD03"/>
    <n v="50"/>
    <x v="1"/>
    <n v="6.25"/>
    <n v="7.65"/>
    <n v="1.4000000000000004"/>
    <n v="0.48000000000000004"/>
    <x v="217"/>
    <n v="17.857142857142851"/>
    <s v="0%-25%"/>
    <n v="10"/>
    <n v="140.00000000000006"/>
    <s v="60mm-200 mm"/>
    <n v="7.1428571428571397"/>
    <n v="9"/>
    <s v="0-10"/>
    <n v="1"/>
    <n v="35"/>
    <n v="37"/>
    <s v="30-40"/>
    <s v="R1"/>
    <s v="W3"/>
    <n v="3000"/>
  </r>
  <r>
    <s v="PPN-BS-DD03"/>
    <n v="50"/>
    <x v="1"/>
    <n v="7.65"/>
    <n v="8.65"/>
    <n v="1"/>
    <n v="0.73"/>
    <x v="218"/>
    <n v="0"/>
    <s v="0%-25%"/>
    <n v="20"/>
    <n v="50"/>
    <s v="0mm-60 mm"/>
    <n v="20"/>
    <n v="7"/>
    <s v="0-10"/>
    <n v="1"/>
    <n v="23"/>
    <n v="29"/>
    <s v="20-30"/>
    <s v="R1"/>
    <s v="W4"/>
    <n v="4000"/>
  </r>
  <r>
    <s v="PPN-BS-DD03"/>
    <n v="50"/>
    <x v="1"/>
    <n v="8.65"/>
    <n v="10.15"/>
    <n v="1.5"/>
    <n v="0.94"/>
    <x v="219"/>
    <n v="24"/>
    <s v="0%-25%"/>
    <n v="8"/>
    <n v="187.5"/>
    <s v="60mm-200 mm"/>
    <n v="5.333333333333333"/>
    <n v="8"/>
    <s v="0-10"/>
    <n v="1"/>
    <n v="36"/>
    <n v="38"/>
    <s v="30-40"/>
    <s v="R1"/>
    <s v="W3"/>
    <n v="3000"/>
  </r>
  <r>
    <s v="PPN-BS-DD03"/>
    <n v="50"/>
    <x v="1"/>
    <n v="10.15"/>
    <n v="11.8"/>
    <n v="1.6500000000000004"/>
    <n v="0.32999999999999996"/>
    <x v="220"/>
    <n v="23.636363636363633"/>
    <s v="0%-25%"/>
    <n v="11"/>
    <n v="150.00000000000003"/>
    <s v="60mm-200 mm"/>
    <n v="6.6666666666666661"/>
    <n v="8"/>
    <s v="0-10"/>
    <n v="1"/>
    <n v="35"/>
    <n v="37"/>
    <s v="30-40"/>
    <s v="R1"/>
    <s v="W3"/>
    <n v="3000"/>
  </r>
  <r>
    <s v="PPN-BS-DD03"/>
    <n v="50"/>
    <x v="1"/>
    <n v="11.8"/>
    <n v="12.3"/>
    <n v="0.5"/>
    <n v="0.34"/>
    <x v="20"/>
    <n v="0"/>
    <s v="0%-25%"/>
    <n v="20"/>
    <n v="25"/>
    <s v="0mm-60 mm"/>
    <n v="40"/>
    <n v="4"/>
    <s v="0-10"/>
    <n v="1"/>
    <n v="20"/>
    <n v="25"/>
    <s v="20-30"/>
    <s v="R1"/>
    <s v="W3"/>
    <n v="3000"/>
  </r>
  <r>
    <s v="PPN-BS-DD03"/>
    <n v="40"/>
    <x v="3"/>
    <n v="12.3"/>
    <n v="14"/>
    <n v="1.6999999999999993"/>
    <n v="0.99"/>
    <x v="221"/>
    <n v="23.529411764705895"/>
    <s v="0%-25%"/>
    <n v="10"/>
    <n v="169.99999999999994"/>
    <s v="60mm-200 mm"/>
    <n v="5.8823529411764719"/>
    <n v="7"/>
    <s v="0-10"/>
    <n v="0"/>
    <n v="33"/>
    <n v="36"/>
    <s v="30-40"/>
    <s v="R0"/>
    <s v="W4"/>
    <n v="4000"/>
  </r>
  <r>
    <s v="PPN-BS-DD03"/>
    <n v="40"/>
    <x v="3"/>
    <n v="14"/>
    <n v="14.5"/>
    <n v="0.5"/>
    <n v="0.32"/>
    <x v="17"/>
    <n v="26"/>
    <s v="25%-50%"/>
    <n v="5"/>
    <n v="100"/>
    <s v="60mm-200 mm"/>
    <n v="10"/>
    <n v="7"/>
    <s v="0-10"/>
    <n v="0"/>
    <n v="31"/>
    <n v="35"/>
    <s v="30-40"/>
    <s v="R0"/>
    <s v="W4"/>
    <n v="4000"/>
  </r>
  <r>
    <s v="PPN-BS-DD03"/>
    <n v="40"/>
    <x v="3"/>
    <n v="14.5"/>
    <n v="16.3"/>
    <n v="1.8000000000000007"/>
    <n v="1.3"/>
    <x v="222"/>
    <n v="6.6666666666666634"/>
    <s v="0%-25%"/>
    <n v="15"/>
    <n v="120.00000000000004"/>
    <s v="60mm-200 mm"/>
    <n v="8.3333333333333304"/>
    <n v="7"/>
    <s v="0-10"/>
    <n v="0"/>
    <n v="27"/>
    <n v="31"/>
    <s v="30-40"/>
    <s v="R0"/>
    <s v="W4"/>
    <n v="4000"/>
  </r>
  <r>
    <s v="PPN-BS-DD03"/>
    <n v="40"/>
    <x v="1"/>
    <n v="16.3"/>
    <n v="17.2"/>
    <n v="0.89999999999999858"/>
    <n v="0.67"/>
    <x v="223"/>
    <n v="0"/>
    <s v="0%-25%"/>
    <n v="8"/>
    <n v="112.49999999999983"/>
    <s v="60mm-200 mm"/>
    <n v="8.8888888888889017"/>
    <n v="7"/>
    <s v="0-10"/>
    <n v="0"/>
    <n v="26"/>
    <n v="30"/>
    <s v="20-30"/>
    <s v="R0"/>
    <s v="W4"/>
    <n v="4000"/>
  </r>
  <r>
    <s v="PPN-BS-DD03"/>
    <n v="40"/>
    <x v="1"/>
    <n v="17.2"/>
    <n v="18"/>
    <n v="0.80000000000000071"/>
    <n v="0.4"/>
    <x v="224"/>
    <n v="17.499999999999986"/>
    <s v="0%-25%"/>
    <n v="7"/>
    <n v="114.28571428571438"/>
    <s v="60mm-200 mm"/>
    <n v="8.7499999999999929"/>
    <n v="8"/>
    <s v="0-10"/>
    <n v="1"/>
    <n v="32"/>
    <n v="36"/>
    <s v="30-40"/>
    <s v="R1"/>
    <s v="W3"/>
    <n v="3000"/>
  </r>
  <r>
    <s v="PPN-BS-DD03"/>
    <n v="40"/>
    <x v="1"/>
    <n v="18"/>
    <n v="18.3"/>
    <n v="0.30000000000000071"/>
    <n v="0.19"/>
    <x v="225"/>
    <n v="0"/>
    <s v="0%-25%"/>
    <n v="8"/>
    <n v="37.500000000000085"/>
    <s v="0mm-60 mm"/>
    <n v="26.666666666666607"/>
    <n v="8"/>
    <s v="0-10"/>
    <n v="1"/>
    <n v="24"/>
    <n v="29"/>
    <s v="20-30"/>
    <s v="R1"/>
    <s v="W3"/>
    <n v="3000"/>
  </r>
  <r>
    <s v="PPN-BS-DD03"/>
    <n v="40"/>
    <x v="1"/>
    <n v="18.3"/>
    <n v="18.7"/>
    <n v="0.39999999999999858"/>
    <n v="0.24"/>
    <x v="89"/>
    <n v="0"/>
    <s v="0%-25%"/>
    <n v="8"/>
    <n v="49.999999999999822"/>
    <s v="0mm-60 mm"/>
    <n v="20.000000000000071"/>
    <n v="8"/>
    <s v="0-10"/>
    <n v="0"/>
    <n v="23"/>
    <n v="29"/>
    <s v="20-30"/>
    <s v="R0"/>
    <s v="W3"/>
    <n v="3000"/>
  </r>
  <r>
    <s v="PPN-BS-DD03"/>
    <n v="40"/>
    <x v="1"/>
    <n v="18.7"/>
    <n v="19.05"/>
    <n v="0.35000000000000142"/>
    <n v="0.18"/>
    <x v="226"/>
    <n v="0"/>
    <s v="0%-25%"/>
    <n v="10"/>
    <n v="35.000000000000142"/>
    <s v="0mm-60 mm"/>
    <n v="28.571428571428456"/>
    <n v="8"/>
    <s v="0-10"/>
    <n v="0"/>
    <n v="23"/>
    <n v="28"/>
    <s v="20-30"/>
    <s v="R0"/>
    <s v="W3"/>
    <n v="3000"/>
  </r>
  <r>
    <s v="PPN-BS-DD03"/>
    <n v="40"/>
    <x v="1"/>
    <n v="19.05"/>
    <n v="19.5"/>
    <n v="0.44999999999999929"/>
    <n v="0.27"/>
    <x v="83"/>
    <n v="60.000000000000099"/>
    <s v="50%-75%"/>
    <n v="4"/>
    <n v="112.49999999999983"/>
    <s v="60mm-200 mm"/>
    <n v="8.8888888888889017"/>
    <n v="12"/>
    <s v="10-20"/>
    <n v="12"/>
    <n v="51"/>
    <n v="59"/>
    <s v="50-60"/>
    <s v="R5"/>
    <s v="W3"/>
    <n v="3000"/>
  </r>
  <r>
    <s v="PPN-BS-DD03"/>
    <n v="40"/>
    <x v="1"/>
    <n v="19.5"/>
    <n v="20"/>
    <n v="0.5"/>
    <n v="0.23"/>
    <x v="11"/>
    <n v="46"/>
    <s v="25%-50%"/>
    <n v="3"/>
    <n v="166.66666666666666"/>
    <s v="60mm-200 mm"/>
    <n v="6"/>
    <n v="12"/>
    <s v="10-20"/>
    <n v="12"/>
    <n v="51"/>
    <n v="58"/>
    <s v="50-60"/>
    <s v="R5"/>
    <s v="W3"/>
    <n v="3000"/>
  </r>
  <r>
    <s v="PPN-BS-DD03"/>
    <n v="40"/>
    <x v="1"/>
    <n v="20"/>
    <n v="20.399999999999999"/>
    <n v="0.39999999999999858"/>
    <n v="0.22"/>
    <x v="227"/>
    <n v="0"/>
    <s v="0%-25%"/>
    <n v="6"/>
    <n v="66.66666666666643"/>
    <s v="60mm-200 mm"/>
    <n v="15.000000000000053"/>
    <n v="12"/>
    <s v="10-20"/>
    <n v="12"/>
    <n v="36"/>
    <n v="45"/>
    <s v="40-50"/>
    <s v="R5"/>
    <s v="W3"/>
    <n v="3000"/>
  </r>
  <r>
    <s v="PPN-BS-DD03"/>
    <n v="30"/>
    <x v="1"/>
    <n v="20.399999999999999"/>
    <n v="20.95"/>
    <n v="0.55000000000000071"/>
    <n v="0.3"/>
    <x v="228"/>
    <n v="32.727272727272684"/>
    <s v="25%-50%"/>
    <n v="4"/>
    <n v="137.50000000000017"/>
    <s v="60mm-200 mm"/>
    <n v="7.2727272727272636"/>
    <n v="12"/>
    <s v="10-20"/>
    <n v="12"/>
    <n v="47"/>
    <n v="54"/>
    <s v="50-60"/>
    <s v="R5"/>
    <s v="W3"/>
    <n v="3000"/>
  </r>
  <r>
    <s v="PPN-BS-DD03"/>
    <n v="30"/>
    <x v="3"/>
    <n v="20.95"/>
    <n v="21.8"/>
    <n v="0.85000000000000142"/>
    <n v="0.56000000000000005"/>
    <x v="229"/>
    <n v="0"/>
    <s v="0%-25%"/>
    <n v="10"/>
    <n v="85.000000000000142"/>
    <s v="60mm-200 mm"/>
    <n v="11.764705882352921"/>
    <n v="7"/>
    <s v="0-10"/>
    <n v="1"/>
    <n v="25"/>
    <n v="30"/>
    <s v="20-30"/>
    <s v="R1"/>
    <s v="W4"/>
    <n v="4000"/>
  </r>
  <r>
    <s v="PPN-BS-DD03"/>
    <n v="30"/>
    <x v="3"/>
    <n v="21.8"/>
    <n v="22.15"/>
    <n v="0.34999999999999787"/>
    <n v="0.21"/>
    <x v="230"/>
    <n v="0"/>
    <s v="0%-25%"/>
    <n v="10"/>
    <n v="34.999999999999787"/>
    <s v="0mm-60 mm"/>
    <n v="28.571428571428743"/>
    <n v="7"/>
    <s v="0-10"/>
    <n v="1"/>
    <n v="23"/>
    <n v="28"/>
    <s v="20-30"/>
    <s v="R1"/>
    <s v="W4"/>
    <n v="4000"/>
  </r>
  <r>
    <s v="PPN-BS-DD03"/>
    <n v="30"/>
    <x v="3"/>
    <n v="22.15"/>
    <n v="22.55"/>
    <n v="0.40000000000000213"/>
    <n v="0.22"/>
    <x v="231"/>
    <n v="0"/>
    <s v="0%-25%"/>
    <n v="10"/>
    <n v="40.000000000000213"/>
    <s v="0mm-60 mm"/>
    <n v="24.999999999999865"/>
    <n v="5"/>
    <s v="0-10"/>
    <n v="1"/>
    <n v="21"/>
    <n v="26"/>
    <s v="20-30"/>
    <s v="R1"/>
    <s v="W4"/>
    <n v="4000"/>
  </r>
  <r>
    <s v="PPN-BS-DD03"/>
    <m/>
    <x v="3"/>
    <n v="22.5"/>
    <n v="23.55"/>
    <n v="1.0500000000000007"/>
    <n v="0.31"/>
    <x v="232"/>
    <n v="0"/>
    <s v="0%-25%"/>
    <n v="20"/>
    <n v="52.500000000000036"/>
    <s v="0mm-60 mm"/>
    <n v="19.047619047619037"/>
    <m/>
    <s v="0-10"/>
    <n v="1"/>
    <m/>
    <m/>
    <s v="0-20"/>
    <s v="R1"/>
    <s v="W4"/>
    <n v="4000"/>
  </r>
  <r>
    <s v="PPN-BS-DD03"/>
    <n v="30"/>
    <x v="3"/>
    <n v="22.55"/>
    <n v="23.95"/>
    <n v="1.3999999999999986"/>
    <n v="0.26"/>
    <x v="233"/>
    <n v="0"/>
    <s v="0%-25%"/>
    <n v="18"/>
    <n v="77.7777777777777"/>
    <s v="60mm-200 mm"/>
    <n v="12.85714285714287"/>
    <n v="7"/>
    <s v="0-10"/>
    <n v="2"/>
    <n v="26"/>
    <n v="31"/>
    <s v="30-40"/>
    <s v="R2"/>
    <s v="W4"/>
    <n v="4000"/>
  </r>
  <r>
    <s v="PPN-BS-DD03"/>
    <n v="30"/>
    <x v="3"/>
    <n v="23.95"/>
    <n v="24.45"/>
    <n v="0.5"/>
    <n v="0.32"/>
    <x v="17"/>
    <n v="0"/>
    <s v="0%-25%"/>
    <n v="15"/>
    <n v="33.333333333333336"/>
    <s v="0mm-60 mm"/>
    <n v="30"/>
    <n v="7"/>
    <s v="0-10"/>
    <n v="2"/>
    <n v="24"/>
    <n v="29"/>
    <s v="20-30"/>
    <s v="R2"/>
    <s v="W4"/>
    <n v="4000"/>
  </r>
  <r>
    <s v="PPN-BS-DD03"/>
    <n v="30"/>
    <x v="3"/>
    <n v="24.45"/>
    <n v="25"/>
    <n v="0.55000000000000071"/>
    <n v="0.36"/>
    <x v="234"/>
    <n v="0"/>
    <s v="0%-25%"/>
    <n v="15"/>
    <n v="36.666666666666714"/>
    <s v="0mm-60 mm"/>
    <n v="27.272727272727238"/>
    <n v="7"/>
    <s v="0-10"/>
    <n v="2"/>
    <n v="24"/>
    <n v="29"/>
    <s v="20-30"/>
    <s v="R2"/>
    <s v="W4"/>
    <n v="4000"/>
  </r>
  <r>
    <s v="PPN-BS-DD03"/>
    <n v="30"/>
    <x v="1"/>
    <n v="25"/>
    <n v="25.3"/>
    <n v="0.30000000000000071"/>
    <n v="0.19"/>
    <x v="225"/>
    <n v="0"/>
    <s v="0%-25%"/>
    <n v="15"/>
    <n v="20.000000000000046"/>
    <s v="0mm-60 mm"/>
    <n v="49.999999999999886"/>
    <n v="7"/>
    <s v="0-10"/>
    <n v="2"/>
    <n v="24"/>
    <n v="28"/>
    <s v="20-30"/>
    <s v="R2"/>
    <s v="W4"/>
    <n v="4000"/>
  </r>
  <r>
    <s v="PPN-BS-DD03"/>
    <n v="30"/>
    <x v="1"/>
    <n v="25.3"/>
    <n v="25.6"/>
    <n v="0.30000000000000071"/>
    <n v="0.11"/>
    <x v="235"/>
    <n v="0"/>
    <s v="0%-25%"/>
    <n v="10"/>
    <n v="30.000000000000068"/>
    <s v="0mm-60 mm"/>
    <n v="33.333333333333258"/>
    <n v="7"/>
    <s v="0-10"/>
    <n v="2"/>
    <n v="24"/>
    <n v="29"/>
    <s v="20-30"/>
    <s v="R2"/>
    <s v="W4"/>
    <n v="4000"/>
  </r>
  <r>
    <s v="PPN-BS-DD03"/>
    <n v="30"/>
    <x v="1"/>
    <n v="25.6"/>
    <n v="25.95"/>
    <n v="0.34999999999999787"/>
    <n v="0.23"/>
    <x v="236"/>
    <n v="0"/>
    <s v="0%-25%"/>
    <n v="8"/>
    <n v="43.74999999999973"/>
    <s v="0mm-60 mm"/>
    <n v="22.857142857143"/>
    <n v="9"/>
    <s v="0-10"/>
    <n v="2"/>
    <n v="27"/>
    <n v="31"/>
    <s v="30-40"/>
    <s v="R2"/>
    <s v="W3"/>
    <n v="3000"/>
  </r>
  <r>
    <s v="PPN-BS-DD03"/>
    <n v="30"/>
    <x v="1"/>
    <n v="25.95"/>
    <n v="26.25"/>
    <n v="0.30000000000000071"/>
    <n v="0.16"/>
    <x v="90"/>
    <n v="0"/>
    <s v="0%-25%"/>
    <n v="7"/>
    <n v="42.857142857142954"/>
    <s v="0mm-60 mm"/>
    <n v="23.333333333333279"/>
    <n v="9"/>
    <s v="0-10"/>
    <n v="2"/>
    <n v="27"/>
    <n v="31"/>
    <s v="30-40"/>
    <s v="R2"/>
    <s v="W3"/>
    <n v="3000"/>
  </r>
  <r>
    <s v="PPN-BS-DD03"/>
    <n v="30"/>
    <x v="1"/>
    <n v="26.25"/>
    <n v="26.65"/>
    <n v="0.39999999999999858"/>
    <n v="0.25"/>
    <x v="237"/>
    <n v="0"/>
    <s v="0%-25%"/>
    <n v="3"/>
    <n v="133.33333333333286"/>
    <s v="60mm-200 mm"/>
    <n v="7.5000000000000266"/>
    <n v="8"/>
    <s v="0-10"/>
    <n v="2"/>
    <n v="30"/>
    <n v="33"/>
    <s v="30-40"/>
    <s v="R2"/>
    <s v="W3"/>
    <n v="3000"/>
  </r>
  <r>
    <s v="PPN-BS-DD03"/>
    <n v="30"/>
    <x v="1"/>
    <n v="26.65"/>
    <n v="27.05"/>
    <n v="0.40000000000000213"/>
    <n v="0.24"/>
    <x v="238"/>
    <n v="0"/>
    <s v="0%-25%"/>
    <n v="7"/>
    <n v="57.142857142857451"/>
    <s v="0mm-60 mm"/>
    <n v="17.499999999999904"/>
    <n v="8"/>
    <s v="0-10"/>
    <n v="2"/>
    <n v="25"/>
    <n v="31"/>
    <s v="30-40"/>
    <s v="R2"/>
    <s v="W3"/>
    <n v="3000"/>
  </r>
  <r>
    <s v="PPN-BS-DD03"/>
    <n v="30"/>
    <x v="1"/>
    <n v="27.05"/>
    <n v="27.7"/>
    <n v="0.64999999999999858"/>
    <n v="0.48"/>
    <x v="239"/>
    <n v="0"/>
    <s v="0%-25%"/>
    <n v="9"/>
    <n v="72.222222222222072"/>
    <s v="60mm-200 mm"/>
    <n v="13.846153846153873"/>
    <n v="8"/>
    <s v="0-10"/>
    <n v="4"/>
    <n v="28"/>
    <n v="33"/>
    <s v="30-40"/>
    <s v="R3"/>
    <s v="W3"/>
    <n v="3000"/>
  </r>
  <r>
    <s v="PPN-BS-DD03"/>
    <n v="30"/>
    <x v="1"/>
    <n v="27.7"/>
    <n v="28.25"/>
    <n v="0.55000000000000071"/>
    <n v="0.34"/>
    <x v="240"/>
    <n v="0"/>
    <s v="0%-25%"/>
    <n v="4"/>
    <n v="137.50000000000017"/>
    <s v="60mm-200 mm"/>
    <n v="7.2727272727272636"/>
    <n v="8"/>
    <s v="0-10"/>
    <n v="4"/>
    <n v="32"/>
    <n v="35"/>
    <s v="30-40"/>
    <s v="R3"/>
    <s v="W3"/>
    <n v="3000"/>
  </r>
  <r>
    <s v="PPN-BS-DD03"/>
    <n v="30"/>
    <x v="1"/>
    <n v="28.25"/>
    <n v="28.85"/>
    <n v="0.60000000000000142"/>
    <n v="0.34"/>
    <x v="241"/>
    <n v="43.333333333333236"/>
    <s v="25%-50%"/>
    <n v="5"/>
    <n v="120.00000000000027"/>
    <s v="60mm-200 mm"/>
    <n v="8.3333333333333144"/>
    <n v="11"/>
    <s v="10-20"/>
    <n v="4"/>
    <n v="44"/>
    <n v="47"/>
    <s v="40-50"/>
    <s v="R3"/>
    <s v="W3"/>
    <n v="3000"/>
  </r>
  <r>
    <s v="PPN-BS-DD03"/>
    <n v="30"/>
    <x v="1"/>
    <n v="28.85"/>
    <n v="29.65"/>
    <n v="0.79999999999999716"/>
    <n v="0.74"/>
    <x v="242"/>
    <n v="16.25000000000006"/>
    <s v="0%-25%"/>
    <n v="5"/>
    <n v="159.99999999999943"/>
    <s v="60mm-200 mm"/>
    <n v="6.2500000000000222"/>
    <n v="9"/>
    <s v="0-10"/>
    <n v="2"/>
    <n v="37"/>
    <n v="38"/>
    <s v="30-40"/>
    <s v="R2"/>
    <s v="W3"/>
    <n v="3000"/>
  </r>
  <r>
    <s v="PPN-BS-DD03"/>
    <n v="30"/>
    <x v="1"/>
    <n v="29.65"/>
    <n v="30.3"/>
    <n v="0.65000000000000213"/>
    <n v="0.42"/>
    <x v="243"/>
    <n v="0"/>
    <s v="0%-25%"/>
    <n v="7"/>
    <n v="92.85714285714316"/>
    <s v="60mm-200 mm"/>
    <n v="10.769230769230733"/>
    <n v="9"/>
    <s v="0-10"/>
    <n v="2"/>
    <n v="30"/>
    <n v="33"/>
    <s v="30-40"/>
    <s v="R2"/>
    <s v="W3"/>
    <n v="3000"/>
  </r>
  <r>
    <s v="PPN-BS-DD03"/>
    <n v="30"/>
    <x v="1"/>
    <n v="30.3"/>
    <n v="31"/>
    <n v="0.69999999999999929"/>
    <n v="0.46"/>
    <x v="244"/>
    <n v="0"/>
    <s v="0%-25%"/>
    <n v="9"/>
    <n v="77.7777777777777"/>
    <s v="60mm-200 mm"/>
    <n v="12.85714285714287"/>
    <n v="9"/>
    <s v="0-10"/>
    <n v="2"/>
    <n v="29"/>
    <n v="33"/>
    <s v="30-40"/>
    <s v="R2"/>
    <s v="W3"/>
    <n v="3000"/>
  </r>
  <r>
    <s v="PPN-BS-DD03"/>
    <n v="30"/>
    <x v="1"/>
    <n v="31"/>
    <n v="31.6"/>
    <n v="0.60000000000000142"/>
    <n v="0.42"/>
    <x v="245"/>
    <n v="0"/>
    <s v="0%-25%"/>
    <n v="9"/>
    <n v="66.666666666666814"/>
    <s v="60mm-200 mm"/>
    <n v="14.999999999999966"/>
    <n v="9"/>
    <s v="0-10"/>
    <n v="2"/>
    <n v="28"/>
    <n v="32"/>
    <s v="30-40"/>
    <s v="R2"/>
    <s v="W3"/>
    <n v="3000"/>
  </r>
  <r>
    <s v="PPN-BS-DD03"/>
    <n v="30"/>
    <x v="1"/>
    <n v="31.6"/>
    <n v="32.6"/>
    <n v="1"/>
    <n v="0.68"/>
    <x v="20"/>
    <n v="0"/>
    <s v="0%-25%"/>
    <n v="10"/>
    <n v="100"/>
    <s v="60mm-200 mm"/>
    <n v="10"/>
    <n v="9"/>
    <s v="0-10"/>
    <n v="2"/>
    <n v="30"/>
    <n v="33"/>
    <s v="30-40"/>
    <s v="R2"/>
    <s v="W3"/>
    <n v="3000"/>
  </r>
  <r>
    <s v="PPN-BS-DD03"/>
    <n v="20"/>
    <x v="1"/>
    <n v="32.6"/>
    <n v="32.9"/>
    <n v="0.29999999999999716"/>
    <n v="0.13"/>
    <x v="246"/>
    <n v="0"/>
    <s v="0%-25%"/>
    <n v="5"/>
    <n v="59.999999999999432"/>
    <s v="0mm-60 mm"/>
    <n v="16.666666666666824"/>
    <n v="9"/>
    <s v="0-10"/>
    <n v="2"/>
    <n v="27"/>
    <n v="32"/>
    <s v="30-40"/>
    <s v="R2"/>
    <s v="W3"/>
    <n v="3000"/>
  </r>
  <r>
    <s v="PPN-BS-DD03"/>
    <n v="20"/>
    <x v="1"/>
    <n v="32.9"/>
    <n v="33.85"/>
    <n v="0.95000000000000284"/>
    <n v="0.65"/>
    <x v="247"/>
    <n v="12.631578947368382"/>
    <s v="0%-25%"/>
    <n v="9"/>
    <n v="105.55555555555587"/>
    <s v="60mm-200 mm"/>
    <n v="9.4736842105262866"/>
    <n v="9"/>
    <s v="0-10"/>
    <n v="4"/>
    <n v="36"/>
    <n v="38"/>
    <s v="30-40"/>
    <s v="R3"/>
    <s v="W3"/>
    <n v="3000"/>
  </r>
  <r>
    <s v="PPN-BS-DD03"/>
    <n v="20"/>
    <x v="1"/>
    <n v="33.85"/>
    <n v="34.450000000000003"/>
    <n v="0.60000000000000142"/>
    <n v="0.32"/>
    <x v="90"/>
    <n v="29.999999999999925"/>
    <s v="25%-50%"/>
    <n v="5"/>
    <n v="120.00000000000027"/>
    <s v="60mm-200 mm"/>
    <n v="8.3333333333333144"/>
    <n v="9"/>
    <s v="0-10"/>
    <n v="4"/>
    <n v="39"/>
    <n v="42"/>
    <s v="40-50"/>
    <s v="R3"/>
    <s v="W3"/>
    <n v="3000"/>
  </r>
  <r>
    <s v="PPN-BS-DD03"/>
    <n v="20"/>
    <x v="1"/>
    <n v="34.450000000000003"/>
    <n v="34.950000000000003"/>
    <n v="0.5"/>
    <n v="0.35"/>
    <x v="10"/>
    <n v="0"/>
    <s v="0%-25%"/>
    <n v="8"/>
    <n v="62.5"/>
    <s v="60mm-200 mm"/>
    <n v="16"/>
    <n v="8"/>
    <s v="0-10"/>
    <n v="2"/>
    <n v="25"/>
    <n v="31"/>
    <s v="30-40"/>
    <s v="R2"/>
    <s v="W3"/>
    <n v="3000"/>
  </r>
  <r>
    <s v="PPN-BS-DD03"/>
    <n v="20"/>
    <x v="1"/>
    <n v="34.950000000000003"/>
    <n v="35.799999999999997"/>
    <n v="0.84999999999999432"/>
    <n v="0.5"/>
    <x v="248"/>
    <n v="0"/>
    <s v="0%-25%"/>
    <n v="9"/>
    <n v="94.444444444443818"/>
    <s v="60mm-200 mm"/>
    <n v="10.588235294117718"/>
    <n v="8"/>
    <s v="0-10"/>
    <n v="2"/>
    <n v="28"/>
    <n v="32"/>
    <s v="30-40"/>
    <s v="R2"/>
    <s v="W3"/>
    <n v="3000"/>
  </r>
  <r>
    <s v="PPN-BS-DD03"/>
    <n v="20"/>
    <x v="1"/>
    <n v="35.799999999999997"/>
    <n v="36.6"/>
    <n v="0.80000000000000426"/>
    <n v="0.56000000000000005"/>
    <x v="249"/>
    <n v="0"/>
    <s v="0%-25%"/>
    <n v="12"/>
    <n v="66.666666666667027"/>
    <s v="60mm-200 mm"/>
    <n v="14.999999999999918"/>
    <n v="8"/>
    <s v="0-10"/>
    <n v="2"/>
    <n v="26"/>
    <n v="31"/>
    <s v="30-40"/>
    <s v="R2"/>
    <s v="W3"/>
    <n v="3000"/>
  </r>
  <r>
    <s v="PPN-BS-DD03"/>
    <n v="20"/>
    <x v="1"/>
    <n v="36.6"/>
    <n v="37.25"/>
    <n v="0.64999999999999858"/>
    <n v="0.27"/>
    <x v="250"/>
    <n v="0"/>
    <s v="0%-25%"/>
    <n v="4"/>
    <n v="162.49999999999966"/>
    <s v="60mm-200 mm"/>
    <n v="6.1538461538461666"/>
    <n v="8"/>
    <s v="0-10"/>
    <n v="2"/>
    <n v="31"/>
    <n v="34"/>
    <s v="30-40"/>
    <s v="R2"/>
    <s v="W3"/>
    <n v="3000"/>
  </r>
  <r>
    <s v="PPN-BS-DD03"/>
    <n v="20"/>
    <x v="1"/>
    <n v="37.25"/>
    <n v="38.65"/>
    <n v="1.3999999999999986"/>
    <n v="1.01"/>
    <x v="251"/>
    <n v="15.714285714285731"/>
    <s v="0%-25%"/>
    <n v="13"/>
    <n v="107.69230769230759"/>
    <s v="60mm-200 mm"/>
    <n v="9.2857142857142954"/>
    <n v="6"/>
    <s v="0-10"/>
    <n v="1"/>
    <n v="29"/>
    <n v="32"/>
    <s v="30-40"/>
    <s v="R1"/>
    <s v="W3"/>
    <n v="3000"/>
  </r>
  <r>
    <s v="PPN-BS-DD03"/>
    <n v="20"/>
    <x v="1"/>
    <n v="38.65"/>
    <n v="39.299999999999997"/>
    <n v="0.64999999999999858"/>
    <n v="0.42"/>
    <x v="112"/>
    <n v="0"/>
    <s v="0%-25%"/>
    <n v="10"/>
    <n v="64.999999999999858"/>
    <s v="60mm-200 mm"/>
    <n v="15.384615384615417"/>
    <n v="4"/>
    <s v="0-10"/>
    <n v="1"/>
    <n v="21"/>
    <n v="26"/>
    <s v="20-30"/>
    <s v="R1"/>
    <s v="W4"/>
    <n v="4000"/>
  </r>
  <r>
    <s v="PPN-BS-DD03"/>
    <n v="20"/>
    <x v="1"/>
    <n v="39.299999999999997"/>
    <n v="40.1"/>
    <n v="0.80000000000000426"/>
    <n v="0.53"/>
    <x v="252"/>
    <n v="0"/>
    <s v="0%-25%"/>
    <n v="10"/>
    <n v="80.000000000000426"/>
    <s v="60mm-200 mm"/>
    <n v="12.499999999999932"/>
    <n v="4"/>
    <s v="0-10"/>
    <n v="1"/>
    <n v="22"/>
    <n v="27"/>
    <s v="20-30"/>
    <s v="R1"/>
    <s v="W4"/>
    <n v="4000"/>
  </r>
  <r>
    <s v="PPN-BS-DD03"/>
    <n v="20"/>
    <x v="3"/>
    <n v="40.1"/>
    <n v="42"/>
    <n v="1.8999999999999986"/>
    <n v="1.3"/>
    <x v="253"/>
    <n v="0"/>
    <s v="0%-25%"/>
    <n v="20"/>
    <n v="94.999999999999929"/>
    <s v="60mm-200 mm"/>
    <n v="10.526315789473692"/>
    <n v="4"/>
    <s v="0-10"/>
    <n v="1"/>
    <n v="23"/>
    <n v="27"/>
    <s v="20-30"/>
    <s v="R1"/>
    <s v="W4"/>
    <n v="4000"/>
  </r>
  <r>
    <s v="PPN-BS-DD03"/>
    <n v="20"/>
    <x v="3"/>
    <n v="42"/>
    <n v="43"/>
    <n v="1"/>
    <n v="0.72"/>
    <x v="8"/>
    <n v="0"/>
    <s v="0%-25%"/>
    <n v="15"/>
    <n v="66.666666666666671"/>
    <s v="60mm-200 mm"/>
    <n v="15"/>
    <n v="4"/>
    <s v="0-10"/>
    <n v="1"/>
    <n v="21"/>
    <n v="26"/>
    <s v="20-30"/>
    <s v="R1"/>
    <s v="W4"/>
    <n v="4000"/>
  </r>
  <r>
    <s v="PPN-BS-DD03"/>
    <n v="20"/>
    <x v="3"/>
    <n v="43"/>
    <n v="44.8"/>
    <n v="1.7999999999999972"/>
    <n v="1.34"/>
    <x v="223"/>
    <n v="0"/>
    <s v="0%-25%"/>
    <n v="20"/>
    <n v="89.999999999999858"/>
    <s v="60mm-200 mm"/>
    <n v="11.111111111111128"/>
    <n v="4"/>
    <s v="0-10"/>
    <n v="1"/>
    <n v="23"/>
    <n v="27"/>
    <s v="20-30"/>
    <s v="R1"/>
    <s v="W4"/>
    <n v="4000"/>
  </r>
  <r>
    <s v="PPN-BS-DD03"/>
    <n v="20"/>
    <x v="3"/>
    <n v="44.8"/>
    <n v="45.8"/>
    <n v="1"/>
    <n v="0.69"/>
    <x v="254"/>
    <n v="0"/>
    <s v="0%-25%"/>
    <n v="8"/>
    <n v="125"/>
    <s v="60mm-200 mm"/>
    <n v="8"/>
    <n v="4"/>
    <s v="0-10"/>
    <n v="1"/>
    <n v="25"/>
    <n v="28"/>
    <s v="20-30"/>
    <s v="R1"/>
    <s v="W4"/>
    <n v="4000"/>
  </r>
  <r>
    <s v="PPN-BS-DD03"/>
    <n v="20"/>
    <x v="3"/>
    <n v="45.8"/>
    <n v="46.5"/>
    <n v="0.70000000000000284"/>
    <n v="0.44"/>
    <x v="255"/>
    <n v="0"/>
    <s v="0%-25%"/>
    <n v="7"/>
    <n v="100.00000000000041"/>
    <s v="60mm-200 mm"/>
    <n v="9.9999999999999591"/>
    <n v="7"/>
    <s v="0-10"/>
    <n v="2"/>
    <n v="28"/>
    <n v="31"/>
    <s v="30-40"/>
    <s v="R2"/>
    <s v="W3"/>
    <n v="3000"/>
  </r>
  <r>
    <s v="PPN-BS-DD03"/>
    <n v="20"/>
    <x v="3"/>
    <n v="46.5"/>
    <n v="47.7"/>
    <n v="1.2000000000000028"/>
    <n v="0.73"/>
    <x v="256"/>
    <n v="0"/>
    <s v="0%-25%"/>
    <n v="12"/>
    <n v="100.00000000000023"/>
    <s v="60mm-200 mm"/>
    <n v="9.9999999999999769"/>
    <n v="7"/>
    <s v="0-10"/>
    <n v="1"/>
    <n v="27"/>
    <n v="30"/>
    <s v="20-30"/>
    <s v="R1"/>
    <s v="W3"/>
    <n v="3000"/>
  </r>
  <r>
    <s v="PPN-BS-DD03"/>
    <n v="20"/>
    <x v="7"/>
    <n v="47.7"/>
    <n v="48.9"/>
    <n v="1.1999999999999957"/>
    <n v="0.87000000000000011"/>
    <x v="257"/>
    <n v="0"/>
    <s v="0%-25%"/>
    <n v="15"/>
    <n v="79.999999999999716"/>
    <s v="60mm-200 mm"/>
    <n v="12.500000000000044"/>
    <n v="4"/>
    <s v="0-10"/>
    <n v="0"/>
    <n v="21"/>
    <n v="26"/>
    <s v="20-30"/>
    <s v="R0"/>
    <s v="W4"/>
    <n v="4000"/>
  </r>
  <r>
    <s v="PPN-BS-DD03"/>
    <n v="20"/>
    <x v="7"/>
    <n v="48.9"/>
    <n v="49.7"/>
    <n v="0.80000000000000426"/>
    <n v="0.51"/>
    <x v="258"/>
    <n v="0"/>
    <s v="0%-25%"/>
    <n v="20"/>
    <n v="40.000000000000213"/>
    <s v="0mm-60 mm"/>
    <n v="24.999999999999865"/>
    <n v="9"/>
    <s v="0-10"/>
    <n v="2"/>
    <n v="27"/>
    <n v="31"/>
    <s v="30-40"/>
    <s v="R2"/>
    <s v="W3"/>
    <n v="3000"/>
  </r>
  <r>
    <s v="PPN-BS-DD03"/>
    <n v="20"/>
    <x v="5"/>
    <n v="49.7"/>
    <n v="51.6"/>
    <n v="1.8999999999999986"/>
    <n v="1.4"/>
    <x v="259"/>
    <n v="16.842105263157908"/>
    <s v="0%-25%"/>
    <n v="14"/>
    <n v="135.71428571428561"/>
    <s v="60mm-200 mm"/>
    <n v="7.3684210526315841"/>
    <n v="9"/>
    <s v="0-10"/>
    <n v="2"/>
    <n v="36"/>
    <n v="38"/>
    <s v="30-40"/>
    <s v="R2"/>
    <s v="W3"/>
    <n v="3000"/>
  </r>
  <r>
    <s v="PPN-BS-DD03"/>
    <n v="20"/>
    <x v="5"/>
    <n v="51.6"/>
    <n v="53.1"/>
    <n v="1.5"/>
    <n v="1.1100000000000001"/>
    <x v="260"/>
    <n v="28.666666666666668"/>
    <s v="25%-50%"/>
    <n v="8"/>
    <n v="187.5"/>
    <s v="60mm-200 mm"/>
    <n v="5.333333333333333"/>
    <n v="9"/>
    <s v="0-10"/>
    <n v="2"/>
    <n v="40"/>
    <n v="41"/>
    <s v="40-50"/>
    <s v="R2"/>
    <s v="W3"/>
    <n v="3000"/>
  </r>
  <r>
    <s v="PPN-BS-DD03"/>
    <n v="20"/>
    <x v="5"/>
    <n v="53.1"/>
    <n v="54.3"/>
    <n v="1.1999999999999957"/>
    <n v="0.77"/>
    <x v="261"/>
    <n v="31.666666666666782"/>
    <s v="25%-50%"/>
    <n v="10"/>
    <n v="119.99999999999957"/>
    <s v="60mm-200 mm"/>
    <n v="8.3333333333333623"/>
    <n v="9"/>
    <s v="0-10"/>
    <n v="2"/>
    <n v="38"/>
    <n v="41"/>
    <s v="40-50"/>
    <s v="R2"/>
    <s v="W3"/>
    <n v="3000"/>
  </r>
  <r>
    <s v="PPN-BS-DD03"/>
    <n v="20"/>
    <x v="5"/>
    <n v="54.3"/>
    <n v="54.8"/>
    <n v="0.5"/>
    <n v="0.35"/>
    <x v="10"/>
    <n v="0"/>
    <s v="0%-25%"/>
    <n v="9"/>
    <n v="55.555555555555557"/>
    <s v="0mm-60 mm"/>
    <n v="18"/>
    <n v="9"/>
    <s v="0-10"/>
    <n v="2"/>
    <n v="27"/>
    <n v="32"/>
    <s v="30-40"/>
    <s v="R2"/>
    <s v="W3"/>
    <n v="3000"/>
  </r>
  <r>
    <s v="PPN-BS-DD03"/>
    <n v="20"/>
    <x v="5"/>
    <n v="54.8"/>
    <n v="56"/>
    <n v="1.2000000000000028"/>
    <n v="0.38"/>
    <x v="262"/>
    <n v="0"/>
    <s v="0%-25%"/>
    <n v="7"/>
    <n v="171.42857142857181"/>
    <s v="60mm-200 mm"/>
    <n v="5.8333333333333197"/>
    <n v="9"/>
    <s v="0-10"/>
    <n v="2"/>
    <n v="33"/>
    <n v="35"/>
    <s v="30-40"/>
    <s v="R2"/>
    <s v="W3"/>
    <n v="3000"/>
  </r>
  <r>
    <s v="PPN-BS-DD03"/>
    <n v="20"/>
    <x v="3"/>
    <n v="56"/>
    <n v="57.2"/>
    <n v="1.2000000000000028"/>
    <n v="0.44"/>
    <x v="235"/>
    <n v="9.1666666666666448"/>
    <s v="0%-25%"/>
    <n v="10"/>
    <n v="120.00000000000027"/>
    <s v="60mm-200 mm"/>
    <n v="8.3333333333333144"/>
    <n v="8"/>
    <s v="0-10"/>
    <n v="4"/>
    <n v="33"/>
    <n v="37"/>
    <s v="30-40"/>
    <s v="R3"/>
    <s v="W3"/>
    <n v="3000"/>
  </r>
  <r>
    <s v="PPN-BS-DD03"/>
    <n v="20"/>
    <x v="3"/>
    <n v="57.2"/>
    <n v="57.9"/>
    <n v="0.69999999999999574"/>
    <n v="0.7"/>
    <x v="263"/>
    <n v="0"/>
    <s v="0%-25%"/>
    <n v="9"/>
    <n v="77.777777777777303"/>
    <s v="60mm-200 mm"/>
    <n v="12.857142857142936"/>
    <n v="9"/>
    <s v="0-10"/>
    <n v="4"/>
    <n v="31"/>
    <n v="35"/>
    <s v="30-40"/>
    <s v="R3"/>
    <s v="W3"/>
    <n v="3000"/>
  </r>
  <r>
    <s v="PPN-BS-DD03"/>
    <n v="20"/>
    <x v="3"/>
    <n v="57.9"/>
    <n v="58.4"/>
    <n v="0.5"/>
    <n v="0.32"/>
    <x v="17"/>
    <n v="64"/>
    <s v="50%-75%"/>
    <n v="4"/>
    <n v="125"/>
    <s v="60mm-200 mm"/>
    <n v="8"/>
    <n v="9"/>
    <s v="0-10"/>
    <n v="4"/>
    <n v="47"/>
    <n v="49"/>
    <s v="40-50"/>
    <s v="R3"/>
    <s v="W3"/>
    <n v="3000"/>
  </r>
  <r>
    <s v="PPN-BS-DD03"/>
    <n v="20"/>
    <x v="3"/>
    <n v="58.4"/>
    <n v="58.85"/>
    <n v="0.45000000000000284"/>
    <n v="0.34"/>
    <x v="264"/>
    <n v="0"/>
    <s v="0%-25%"/>
    <n v="4"/>
    <n v="112.50000000000071"/>
    <s v="60mm-200 mm"/>
    <n v="8.8888888888888324"/>
    <n v="9"/>
    <s v="0-10"/>
    <n v="4"/>
    <n v="33"/>
    <n v="36"/>
    <s v="30-40"/>
    <s v="R3"/>
    <s v="W3"/>
    <n v="3000"/>
  </r>
  <r>
    <s v="PPN-BS-DD03"/>
    <n v="20"/>
    <x v="5"/>
    <n v="58.85"/>
    <n v="59.4"/>
    <n v="0.54999999999999716"/>
    <n v="0.26"/>
    <x v="265"/>
    <n v="0"/>
    <s v="0%-25%"/>
    <n v="5"/>
    <n v="109.99999999999943"/>
    <s v="60mm-200 mm"/>
    <n v="9.0909090909091379"/>
    <n v="9"/>
    <s v="0-10"/>
    <n v="4"/>
    <n v="33"/>
    <n v="35"/>
    <s v="30-40"/>
    <s v="R3"/>
    <s v="W3"/>
    <n v="3000"/>
  </r>
  <r>
    <s v="PPN-BS-DD03"/>
    <n v="20"/>
    <x v="5"/>
    <n v="59.4"/>
    <n v="59.9"/>
    <n v="0.5"/>
    <n v="0.32"/>
    <x v="17"/>
    <n v="0"/>
    <s v="0%-25%"/>
    <n v="8"/>
    <n v="62.5"/>
    <s v="60mm-200 mm"/>
    <n v="16"/>
    <n v="9"/>
    <s v="0-10"/>
    <n v="7"/>
    <n v="32"/>
    <n v="37"/>
    <s v="30-40"/>
    <s v="R4"/>
    <s v="W3"/>
    <n v="3000"/>
  </r>
  <r>
    <s v="PPN-BS-DD03"/>
    <n v="20"/>
    <x v="5"/>
    <n v="59.9"/>
    <n v="60.6"/>
    <n v="0.70000000000000284"/>
    <n v="0.38"/>
    <x v="266"/>
    <n v="0"/>
    <s v="0%-25%"/>
    <n v="11"/>
    <n v="63.636363636363896"/>
    <s v="60mm-200 mm"/>
    <n v="15.714285714285651"/>
    <n v="8"/>
    <s v="0-10"/>
    <n v="1"/>
    <n v="24"/>
    <n v="30"/>
    <s v="20-30"/>
    <s v="R1"/>
    <s v="W3"/>
    <n v="3000"/>
  </r>
  <r>
    <s v="PPN-BS-DD03"/>
    <n v="20"/>
    <x v="3"/>
    <n v="60.6"/>
    <n v="61.3"/>
    <n v="0.69999999999999574"/>
    <n v="0.41"/>
    <x v="267"/>
    <n v="34.285714285714491"/>
    <s v="25%-50%"/>
    <n v="6"/>
    <n v="116.66666666666595"/>
    <s v="60mm-200 mm"/>
    <n v="8.5714285714286245"/>
    <n v="8"/>
    <s v="0-10"/>
    <n v="1"/>
    <n v="35"/>
    <n v="39"/>
    <s v="30-40"/>
    <s v="R1"/>
    <s v="W3"/>
    <n v="3000"/>
  </r>
  <r>
    <s v="PPN-BS-DD03"/>
    <n v="20"/>
    <x v="5"/>
    <n v="61.3"/>
    <n v="62.8"/>
    <n v="1.5"/>
    <n v="0.52"/>
    <x v="268"/>
    <n v="0"/>
    <s v="0%-25%"/>
    <n v="10"/>
    <n v="150"/>
    <s v="60mm-200 mm"/>
    <n v="6.666666666666667"/>
    <n v="8"/>
    <s v="0-10"/>
    <n v="1"/>
    <n v="30"/>
    <n v="32"/>
    <s v="30-40"/>
    <s v="R1"/>
    <s v="W3"/>
    <n v="3000"/>
  </r>
  <r>
    <s v="PPN-BS-DD03"/>
    <n v="20"/>
    <x v="5"/>
    <n v="62.8"/>
    <n v="63.45"/>
    <n v="0.65000000000000568"/>
    <n v="0.48"/>
    <x v="269"/>
    <n v="0"/>
    <s v="0%-25%"/>
    <n v="7"/>
    <n v="92.857142857143671"/>
    <s v="60mm-200 mm"/>
    <n v="10.769230769230676"/>
    <n v="8"/>
    <s v="0-10"/>
    <n v="1"/>
    <n v="27"/>
    <n v="31"/>
    <s v="30-40"/>
    <s v="R1"/>
    <s v="W3"/>
    <n v="3000"/>
  </r>
  <r>
    <s v="PPN-BS-DD03"/>
    <n v="20"/>
    <x v="8"/>
    <n v="63.45"/>
    <n v="64.75"/>
    <n v="1.2999999999999972"/>
    <n v="0.74"/>
    <x v="270"/>
    <n v="9.2307692307692513"/>
    <s v="0%-25%"/>
    <n v="12"/>
    <n v="108.3333333333331"/>
    <s v="60mm-200 mm"/>
    <n v="9.2307692307692513"/>
    <n v="9"/>
    <s v="0-10"/>
    <n v="4"/>
    <n v="34"/>
    <n v="37"/>
    <s v="30-40"/>
    <s v="R3"/>
    <s v="W3"/>
    <n v="3000"/>
  </r>
  <r>
    <s v="PPN-BS-DD03"/>
    <n v="20"/>
    <x v="8"/>
    <n v="64.75"/>
    <n v="65.7"/>
    <n v="0.95000000000000284"/>
    <n v="0.79"/>
    <x v="271"/>
    <n v="14.736842105263115"/>
    <s v="0%-25%"/>
    <n v="11"/>
    <n v="86.363636363636616"/>
    <s v="60mm-200 mm"/>
    <n v="11.578947368421019"/>
    <n v="9"/>
    <s v="0-10"/>
    <n v="4"/>
    <n v="33"/>
    <n v="38"/>
    <s v="30-40"/>
    <s v="R3"/>
    <s v="W3"/>
    <n v="3000"/>
  </r>
  <r>
    <s v="PPN-BS-DD03"/>
    <n v="20"/>
    <x v="8"/>
    <n v="65.7"/>
    <n v="67.7"/>
    <n v="2"/>
    <n v="1.5"/>
    <x v="272"/>
    <n v="42"/>
    <s v="25%-50%"/>
    <n v="14"/>
    <n v="142.85714285714286"/>
    <s v="60mm-200 mm"/>
    <n v="7"/>
    <n v="14"/>
    <s v="10-20"/>
    <n v="7"/>
    <n v="51"/>
    <n v="53"/>
    <s v="50-60"/>
    <s v="R4"/>
    <s v="W2"/>
    <n v="2000"/>
  </r>
  <r>
    <s v="PPN-BS-DD03"/>
    <n v="20"/>
    <x v="8"/>
    <n v="67.7"/>
    <n v="68.099999999999994"/>
    <n v="0.39999999999999147"/>
    <n v="0.4"/>
    <x v="273"/>
    <n v="75.000000000001592"/>
    <s v="75%-90%"/>
    <n v="2"/>
    <n v="199.99999999999574"/>
    <s v="60mm-200 mm"/>
    <n v="5.0000000000001066"/>
    <n v="14"/>
    <s v="10-20"/>
    <n v="7"/>
    <n v="59"/>
    <n v="60"/>
    <s v="50-60"/>
    <s v="R4"/>
    <s v="W2"/>
    <n v="2000"/>
  </r>
  <r>
    <s v="PPN-BS-DD03"/>
    <n v="20"/>
    <x v="8"/>
    <n v="68.099999999999994"/>
    <n v="69.2"/>
    <n v="1.1000000000000085"/>
    <n v="0.32"/>
    <x v="274"/>
    <n v="13.63636363636353"/>
    <s v="0%-25%"/>
    <n v="7"/>
    <n v="157.14285714285839"/>
    <s v="60mm-200 mm"/>
    <n v="6.3636363636363136"/>
    <n v="14"/>
    <s v="10-20"/>
    <n v="7"/>
    <n v="46"/>
    <n v="47"/>
    <s v="40-50"/>
    <s v="R4"/>
    <s v="W2"/>
    <n v="2000"/>
  </r>
  <r>
    <s v="PPN-BS-DD03"/>
    <n v="10"/>
    <x v="8"/>
    <n v="69.2"/>
    <n v="70.400000000000006"/>
    <n v="1.2000000000000028"/>
    <n v="0.68"/>
    <x v="241"/>
    <n v="35.83333333333325"/>
    <s v="25%-50%"/>
    <n v="16"/>
    <n v="75.000000000000171"/>
    <s v="60mm-200 mm"/>
    <n v="13.333333333333304"/>
    <n v="14"/>
    <s v="10-20"/>
    <n v="7"/>
    <n v="46"/>
    <n v="51"/>
    <s v="50-60"/>
    <s v="R4"/>
    <s v="W2"/>
    <n v="2000"/>
  </r>
  <r>
    <s v="PPN-BS-DD03"/>
    <n v="10"/>
    <x v="4"/>
    <n v="70.400000000000006"/>
    <n v="72.400000000000006"/>
    <n v="2"/>
    <n v="1.61"/>
    <x v="275"/>
    <n v="63"/>
    <s v="50%-75%"/>
    <n v="10"/>
    <n v="200"/>
    <s v="60mm-200 mm"/>
    <n v="5"/>
    <n v="14"/>
    <s v="10-20"/>
    <n v="7"/>
    <n v="57"/>
    <n v="58"/>
    <s v="50-60"/>
    <s v="R4"/>
    <s v="W2"/>
    <n v="2000"/>
  </r>
  <r>
    <s v="PPN-BS-DD03"/>
    <n v="10"/>
    <x v="4"/>
    <n v="72.400000000000006"/>
    <n v="74.400000000000006"/>
    <n v="2"/>
    <n v="1.32"/>
    <x v="22"/>
    <n v="46"/>
    <s v="25%-50%"/>
    <n v="7"/>
    <n v="285.71428571428572"/>
    <s v="200mm-600 mm"/>
    <n v="3.5"/>
    <n v="14"/>
    <s v="10-20"/>
    <n v="7"/>
    <n v="57"/>
    <n v="56"/>
    <s v="50-60"/>
    <s v="R4"/>
    <s v="W2"/>
    <n v="2000"/>
  </r>
  <r>
    <s v="PPN-BS-DD03"/>
    <n v="10"/>
    <x v="4"/>
    <n v="74.400000000000006"/>
    <n v="76.400000000000006"/>
    <n v="2"/>
    <n v="1.38"/>
    <x v="254"/>
    <n v="35.5"/>
    <s v="25%-50%"/>
    <n v="11"/>
    <n v="181.81818181818181"/>
    <s v="60mm-200 mm"/>
    <n v="5.5"/>
    <n v="14"/>
    <s v="10-20"/>
    <n v="7"/>
    <n v="52"/>
    <n v="53"/>
    <s v="50-60"/>
    <s v="R4"/>
    <s v="W2"/>
    <n v="2000"/>
  </r>
  <r>
    <s v="PPN-BS-DD03"/>
    <n v="10"/>
    <x v="4"/>
    <n v="76.400000000000006"/>
    <n v="78.5"/>
    <n v="2.0999999999999943"/>
    <n v="1.17"/>
    <x v="276"/>
    <n v="41.428571428571544"/>
    <s v="25%-50%"/>
    <n v="15"/>
    <n v="139.99999999999963"/>
    <s v="60mm-200 mm"/>
    <n v="7.1428571428571619"/>
    <n v="14"/>
    <s v="10-20"/>
    <n v="7"/>
    <n v="51"/>
    <n v="53"/>
    <s v="50-60"/>
    <s v="R4"/>
    <s v="W2"/>
    <n v="2000"/>
  </r>
  <r>
    <s v="PPN-BS-DD03"/>
    <n v="10"/>
    <x v="4"/>
    <n v="78.5"/>
    <n v="80.400000000000006"/>
    <n v="1.9000000000000057"/>
    <n v="1.8"/>
    <x v="277"/>
    <n v="57.894736842105097"/>
    <s v="50%-75%"/>
    <n v="12"/>
    <n v="158.3333333333338"/>
    <s v="60mm-200 mm"/>
    <n v="6.315789473684192"/>
    <n v="14"/>
    <s v="10-20"/>
    <n v="7"/>
    <n v="55"/>
    <n v="56"/>
    <s v="50-60"/>
    <s v="R4"/>
    <s v="W2"/>
    <n v="2000"/>
  </r>
  <r>
    <s v="PPN-BS-DD04"/>
    <n v="60"/>
    <x v="0"/>
    <n v="0"/>
    <n v="0.8"/>
    <n v="0.8"/>
    <n v="0.77"/>
    <x v="278"/>
    <n v="0"/>
    <s v="0%-25%"/>
    <n v="20"/>
    <n v="40"/>
    <s v="0mm-60 mm"/>
    <n v="25"/>
    <n v="2"/>
    <s v="0-10"/>
    <n v="0"/>
    <n v="17"/>
    <n v="22"/>
    <s v="20-30"/>
    <s v="R0"/>
    <s v="W4"/>
    <n v="4000"/>
  </r>
  <r>
    <s v="PPN-BS-DD04"/>
    <n v="60"/>
    <x v="0"/>
    <n v="0.8"/>
    <n v="1.9"/>
    <n v="1.0999999999999999"/>
    <n v="0.62"/>
    <x v="279"/>
    <n v="0"/>
    <s v="0%-25%"/>
    <n v="20"/>
    <n v="54.999999999999986"/>
    <s v="0mm-60 mm"/>
    <n v="18.181818181818187"/>
    <n v="2"/>
    <s v="0-10"/>
    <n v="0"/>
    <n v="17"/>
    <n v="23"/>
    <s v="20-30"/>
    <s v="R0"/>
    <s v="W4"/>
    <n v="4000"/>
  </r>
  <r>
    <s v="PPN-BS-DD04"/>
    <n v="60"/>
    <x v="0"/>
    <n v="1.9"/>
    <n v="2.6"/>
    <n v="0.70000000000000018"/>
    <n v="0.54"/>
    <x v="280"/>
    <n v="0"/>
    <s v="0%-25%"/>
    <n v="20"/>
    <n v="35.000000000000014"/>
    <s v="0mm-60 mm"/>
    <n v="28.571428571428559"/>
    <n v="2"/>
    <s v="0-10"/>
    <n v="0"/>
    <n v="17"/>
    <n v="22"/>
    <s v="20-30"/>
    <s v="R0"/>
    <s v="W4"/>
    <n v="4000"/>
  </r>
  <r>
    <s v="PPN-BS-DD04"/>
    <n v="40"/>
    <x v="0"/>
    <n v="2.6"/>
    <n v="3.6"/>
    <n v="1"/>
    <n v="0.79"/>
    <x v="166"/>
    <n v="0"/>
    <s v="0%-25%"/>
    <n v="20"/>
    <n v="50"/>
    <s v="0mm-60 mm"/>
    <n v="20"/>
    <n v="2"/>
    <s v="0-10"/>
    <n v="0"/>
    <n v="17"/>
    <n v="23"/>
    <s v="20-30"/>
    <s v="R0"/>
    <s v="W4"/>
    <n v="4000"/>
  </r>
  <r>
    <s v="PPN-BS-DD04"/>
    <n v="40"/>
    <x v="1"/>
    <n v="3.6"/>
    <n v="4.5999999999999996"/>
    <n v="0.99999999999999956"/>
    <n v="0.77"/>
    <x v="281"/>
    <n v="0"/>
    <s v="0%-25%"/>
    <n v="20"/>
    <n v="49.999999999999979"/>
    <s v="0mm-60 mm"/>
    <n v="20.000000000000007"/>
    <n v="8"/>
    <s v="0-10"/>
    <n v="4"/>
    <n v="27"/>
    <n v="33"/>
    <s v="30-40"/>
    <s v="R3"/>
    <s v="W3"/>
    <n v="3000"/>
  </r>
  <r>
    <s v="PPN-BS-DD04"/>
    <n v="40"/>
    <x v="1"/>
    <n v="4.5999999999999996"/>
    <n v="5.4"/>
    <n v="0.80000000000000071"/>
    <n v="0.55000000000000004"/>
    <x v="282"/>
    <n v="0"/>
    <s v="0%-25%"/>
    <n v="20"/>
    <n v="40.000000000000036"/>
    <s v="0mm-60 mm"/>
    <n v="24.999999999999979"/>
    <n v="8"/>
    <s v="0-10"/>
    <n v="4"/>
    <n v="27"/>
    <n v="32"/>
    <s v="30-40"/>
    <s v="R3"/>
    <s v="W3"/>
    <n v="3000"/>
  </r>
  <r>
    <s v="PPN-BS-DD04"/>
    <n v="40"/>
    <x v="1"/>
    <n v="5.4"/>
    <n v="6.2"/>
    <n v="0.79999999999999982"/>
    <n v="0.57999999999999996"/>
    <x v="283"/>
    <n v="0"/>
    <s v="0%-25%"/>
    <n v="5"/>
    <n v="159.99999999999994"/>
    <s v="60mm-200 mm"/>
    <n v="6.2500000000000018"/>
    <n v="8"/>
    <s v="0-10"/>
    <n v="4"/>
    <n v="33"/>
    <n v="35"/>
    <s v="30-40"/>
    <s v="R3"/>
    <s v="W3"/>
    <n v="3000"/>
  </r>
  <r>
    <s v="PPN-BS-DD04"/>
    <n v="40"/>
    <x v="3"/>
    <n v="6.2"/>
    <n v="6.75"/>
    <n v="0.54999999999999982"/>
    <n v="0.32"/>
    <x v="284"/>
    <n v="30.909090909090921"/>
    <s v="25%-50%"/>
    <n v="5"/>
    <n v="109.99999999999996"/>
    <s v="60mm-200 mm"/>
    <n v="9.0909090909090935"/>
    <n v="8"/>
    <s v="0-10"/>
    <n v="4"/>
    <n v="38"/>
    <n v="41"/>
    <s v="40-50"/>
    <s v="R3"/>
    <s v="W3"/>
    <n v="3000"/>
  </r>
  <r>
    <s v="PPN-BS-DD04"/>
    <n v="40"/>
    <x v="3"/>
    <n v="6.75"/>
    <n v="7.3"/>
    <n v="0.54999999999999982"/>
    <n v="0.35"/>
    <x v="285"/>
    <n v="0"/>
    <s v="0%-25%"/>
    <n v="9"/>
    <n v="61.111111111111086"/>
    <s v="60mm-200 mm"/>
    <n v="16.36363636363637"/>
    <n v="8"/>
    <s v="0-10"/>
    <n v="12"/>
    <n v="30"/>
    <n v="41"/>
    <s v="40-50"/>
    <s v="R5"/>
    <s v="W3"/>
    <n v="3000"/>
  </r>
  <r>
    <s v="PPN-BS-DD04"/>
    <n v="40"/>
    <x v="3"/>
    <n v="7.3"/>
    <n v="7.8"/>
    <n v="0.5"/>
    <n v="0.37"/>
    <x v="19"/>
    <n v="0"/>
    <s v="0%-25%"/>
    <n v="8"/>
    <n v="62.5"/>
    <s v="60mm-200 mm"/>
    <n v="16"/>
    <n v="8"/>
    <s v="0-10"/>
    <n v="4"/>
    <n v="27"/>
    <n v="33"/>
    <s v="30-40"/>
    <s v="R3"/>
    <s v="W3"/>
    <n v="3000"/>
  </r>
  <r>
    <s v="PPN-BS-DD04"/>
    <n v="40"/>
    <x v="3"/>
    <n v="7.8"/>
    <n v="8.1"/>
    <n v="0.29999999999999982"/>
    <n v="0.21"/>
    <x v="286"/>
    <n v="0"/>
    <s v="0%-25%"/>
    <n v="3"/>
    <n v="99.999999999999943"/>
    <s v="60mm-200 mm"/>
    <n v="10.000000000000005"/>
    <n v="8"/>
    <s v="0-10"/>
    <n v="4"/>
    <n v="30"/>
    <n v="34"/>
    <s v="30-40"/>
    <s v="R3"/>
    <s v="W3"/>
    <n v="3000"/>
  </r>
  <r>
    <s v="PPN-BS-DD04"/>
    <n v="30"/>
    <x v="3"/>
    <n v="8.1"/>
    <n v="8.4499999999999993"/>
    <n v="0.34999999999999964"/>
    <n v="0.24"/>
    <x v="287"/>
    <n v="28.571428571428605"/>
    <s v="25%-50%"/>
    <n v="3"/>
    <n v="116.66666666666656"/>
    <s v="60mm-200 mm"/>
    <n v="8.5714285714285801"/>
    <n v="8"/>
    <s v="0-10"/>
    <n v="4"/>
    <n v="37"/>
    <n v="41"/>
    <s v="40-50"/>
    <s v="R3"/>
    <s v="W3"/>
    <n v="3000"/>
  </r>
  <r>
    <s v="PPN-BS-DD04"/>
    <n v="30"/>
    <x v="3"/>
    <n v="8.4499999999999993"/>
    <n v="9.1999999999999993"/>
    <n v="0.75"/>
    <n v="0.55000000000000004"/>
    <x v="210"/>
    <n v="0"/>
    <s v="0%-25%"/>
    <n v="5"/>
    <n v="150"/>
    <s v="60mm-200 mm"/>
    <n v="6.666666666666667"/>
    <n v="8"/>
    <s v="0-10"/>
    <n v="4"/>
    <n v="33"/>
    <n v="35"/>
    <s v="30-40"/>
    <s v="R3"/>
    <s v="W3"/>
    <n v="3000"/>
  </r>
  <r>
    <s v="PPN-BS-DD04"/>
    <n v="30"/>
    <x v="3"/>
    <n v="9.1999999999999993"/>
    <n v="10.5"/>
    <n v="1.3000000000000007"/>
    <n v="0.82"/>
    <x v="288"/>
    <n v="29.230769230769216"/>
    <s v="25%-50%"/>
    <n v="9"/>
    <n v="144.44444444444451"/>
    <s v="60mm-200 mm"/>
    <n v="6.9230769230769198"/>
    <n v="11"/>
    <s v="10-20"/>
    <n v="12"/>
    <n v="45"/>
    <n v="52"/>
    <s v="50-60"/>
    <s v="R5"/>
    <s v="W3"/>
    <n v="3000"/>
  </r>
  <r>
    <s v="PPN-BS-DD04"/>
    <n v="30"/>
    <x v="3"/>
    <n v="10.5"/>
    <n v="11.3"/>
    <n v="0.80000000000000071"/>
    <n v="0.62"/>
    <x v="289"/>
    <n v="0"/>
    <s v="0%-25%"/>
    <n v="9"/>
    <n v="88.888888888888971"/>
    <s v="60mm-200 mm"/>
    <n v="11.249999999999989"/>
    <n v="10"/>
    <s v="0-10"/>
    <n v="4"/>
    <n v="31"/>
    <n v="36"/>
    <s v="30-40"/>
    <s v="R3"/>
    <s v="W3"/>
    <n v="3000"/>
  </r>
  <r>
    <s v="PPN-BS-DD04"/>
    <n v="30"/>
    <x v="3"/>
    <n v="11.3"/>
    <n v="13.35"/>
    <n v="2.0499999999999989"/>
    <n v="0.5"/>
    <x v="290"/>
    <n v="16.097560975609763"/>
    <s v="0%-25%"/>
    <n v="17"/>
    <n v="120.5882352941176"/>
    <s v="60mm-200 mm"/>
    <n v="8.2926829268292721"/>
    <n v="11"/>
    <s v="10-20"/>
    <n v="12"/>
    <n v="41"/>
    <n v="49"/>
    <s v="40-50"/>
    <s v="R5"/>
    <s v="W3"/>
    <n v="3000"/>
  </r>
  <r>
    <s v="PPN-BS-DD04"/>
    <n v="30"/>
    <x v="1"/>
    <n v="13.35"/>
    <n v="13.65"/>
    <n v="0.30000000000000071"/>
    <n v="0.3"/>
    <x v="291"/>
    <n v="33.33333333333325"/>
    <s v="25%-50%"/>
    <n v="6"/>
    <n v="50.000000000000114"/>
    <s v="0mm-60 mm"/>
    <n v="19.999999999999954"/>
    <n v="9"/>
    <s v="0-10"/>
    <n v="4"/>
    <n v="35"/>
    <n v="41"/>
    <s v="40-50"/>
    <s v="R3"/>
    <s v="W3"/>
    <n v="3000"/>
  </r>
  <r>
    <s v="PPN-BS-DD04"/>
    <n v="30"/>
    <x v="1"/>
    <n v="13.65"/>
    <n v="13.95"/>
    <n v="0.29999999999999893"/>
    <n v="0.2"/>
    <x v="199"/>
    <n v="0"/>
    <s v="0%-25%"/>
    <n v="5"/>
    <n v="59.999999999999787"/>
    <s v="0mm-60 mm"/>
    <n v="16.666666666666725"/>
    <n v="8"/>
    <s v="0-10"/>
    <n v="4"/>
    <n v="27"/>
    <n v="33"/>
    <s v="30-40"/>
    <s v="R3"/>
    <s v="W3"/>
    <n v="3000"/>
  </r>
  <r>
    <s v="PPN-BS-DD04"/>
    <n v="30"/>
    <x v="1"/>
    <n v="13.95"/>
    <n v="14.8"/>
    <n v="0.85000000000000142"/>
    <n v="0.69"/>
    <x v="292"/>
    <n v="0"/>
    <s v="0%-25%"/>
    <n v="10"/>
    <n v="85.000000000000142"/>
    <s v="60mm-200 mm"/>
    <n v="11.764705882352921"/>
    <n v="8"/>
    <s v="0-10"/>
    <n v="4"/>
    <n v="29"/>
    <n v="34"/>
    <s v="30-40"/>
    <s v="R3"/>
    <s v="W3"/>
    <n v="3000"/>
  </r>
  <r>
    <s v="PPN-BS-DD04"/>
    <n v="30"/>
    <x v="1"/>
    <n v="14.8"/>
    <n v="15.1"/>
    <n v="0.29999999999999893"/>
    <n v="0.19"/>
    <x v="293"/>
    <n v="0"/>
    <s v="0%-25%"/>
    <n v="10"/>
    <n v="29.999999999999893"/>
    <s v="0mm-60 mm"/>
    <n v="33.333333333333449"/>
    <n v="8"/>
    <s v="0-10"/>
    <n v="4"/>
    <n v="27"/>
    <n v="32"/>
    <s v="30-40"/>
    <s v="R3"/>
    <s v="W3"/>
    <n v="3000"/>
  </r>
  <r>
    <s v="PPN-BS-DD04"/>
    <n v="30"/>
    <x v="1"/>
    <n v="15.1"/>
    <n v="15.7"/>
    <n v="0.59999999999999964"/>
    <n v="0.47"/>
    <x v="294"/>
    <n v="0"/>
    <s v="0%-25%"/>
    <n v="5"/>
    <n v="119.99999999999993"/>
    <s v="60mm-200 mm"/>
    <n v="8.3333333333333393"/>
    <n v="8"/>
    <s v="0-10"/>
    <n v="4"/>
    <n v="31"/>
    <n v="35"/>
    <s v="30-40"/>
    <s v="R3"/>
    <s v="W3"/>
    <n v="3000"/>
  </r>
  <r>
    <s v="PPN-BS-DD04"/>
    <n v="30"/>
    <x v="1"/>
    <n v="15.7"/>
    <n v="15.95"/>
    <n v="0.25"/>
    <n v="0.12"/>
    <x v="49"/>
    <n v="0"/>
    <s v="0%-25%"/>
    <n v="6"/>
    <n v="41.666666666666664"/>
    <s v="0mm-60 mm"/>
    <n v="24"/>
    <n v="8"/>
    <s v="0-10"/>
    <n v="4"/>
    <n v="27"/>
    <n v="32"/>
    <s v="30-40"/>
    <s v="R3"/>
    <s v="W3"/>
    <n v="3000"/>
  </r>
  <r>
    <s v="PPN-BS-DD04"/>
    <n v="30"/>
    <x v="1"/>
    <n v="15.95"/>
    <n v="16.25"/>
    <n v="0.30000000000000071"/>
    <n v="0.18"/>
    <x v="295"/>
    <n v="0"/>
    <s v="0%-25%"/>
    <n v="6"/>
    <n v="50.000000000000114"/>
    <s v="0mm-60 mm"/>
    <n v="19.999999999999954"/>
    <n v="8"/>
    <s v="0-10"/>
    <n v="4"/>
    <n v="26"/>
    <n v="33"/>
    <s v="30-40"/>
    <s v="R3"/>
    <s v="W3"/>
    <n v="3000"/>
  </r>
  <r>
    <s v="PPN-BS-DD04"/>
    <n v="30"/>
    <x v="1"/>
    <n v="16.25"/>
    <n v="16.600000000000001"/>
    <n v="0.35000000000000142"/>
    <n v="0.3"/>
    <x v="296"/>
    <n v="37.142857142856997"/>
    <s v="25%-50%"/>
    <n v="5"/>
    <n v="70.000000000000284"/>
    <s v="60mm-200 mm"/>
    <n v="14.285714285714228"/>
    <n v="8"/>
    <s v="0-10"/>
    <n v="12"/>
    <n v="39"/>
    <n v="49"/>
    <s v="40-50"/>
    <s v="R5"/>
    <s v="W3"/>
    <n v="3000"/>
  </r>
  <r>
    <s v="PPN-BS-DD04"/>
    <n v="30"/>
    <x v="1"/>
    <n v="16.600000000000001"/>
    <n v="17.350000000000001"/>
    <n v="0.75"/>
    <n v="0.56000000000000005"/>
    <x v="184"/>
    <n v="0"/>
    <s v="0%-25%"/>
    <n v="10"/>
    <n v="75"/>
    <s v="60mm-200 mm"/>
    <n v="13.333333333333334"/>
    <n v="8"/>
    <s v="0-10"/>
    <n v="4"/>
    <n v="28"/>
    <n v="34"/>
    <s v="30-40"/>
    <s v="R3"/>
    <s v="W3"/>
    <n v="3000"/>
  </r>
  <r>
    <s v="PPN-BS-DD04"/>
    <n v="30"/>
    <x v="1"/>
    <n v="17.350000000000001"/>
    <n v="18.100000000000001"/>
    <n v="0.75"/>
    <n v="0.57999999999999996"/>
    <x v="143"/>
    <n v="0"/>
    <s v="0%-25%"/>
    <n v="10"/>
    <n v="75"/>
    <s v="60mm-200 mm"/>
    <n v="13.333333333333334"/>
    <n v="8"/>
    <s v="0-10"/>
    <n v="4"/>
    <n v="28"/>
    <n v="34"/>
    <s v="30-40"/>
    <s v="R3"/>
    <s v="W3"/>
    <n v="3000"/>
  </r>
  <r>
    <s v="PPN-BS-DD04"/>
    <n v="30"/>
    <x v="1"/>
    <n v="18.100000000000001"/>
    <n v="18.55"/>
    <n v="0.44999999999999929"/>
    <n v="0.3"/>
    <x v="297"/>
    <n v="0"/>
    <s v="0%-25%"/>
    <n v="5"/>
    <n v="89.999999999999858"/>
    <s v="60mm-200 mm"/>
    <n v="11.111111111111128"/>
    <n v="8"/>
    <s v="0-10"/>
    <n v="4"/>
    <n v="30"/>
    <n v="34"/>
    <s v="30-40"/>
    <s v="R3"/>
    <s v="W3"/>
    <n v="3000"/>
  </r>
  <r>
    <s v="PPN-BS-DD04"/>
    <n v="30"/>
    <x v="1"/>
    <n v="18.55"/>
    <n v="19.350000000000001"/>
    <n v="0.80000000000000071"/>
    <n v="0.6"/>
    <x v="298"/>
    <n v="52.499999999999943"/>
    <s v="50%-75%"/>
    <n v="5"/>
    <n v="160.00000000000014"/>
    <s v="60mm-200 mm"/>
    <n v="6.2499999999999947"/>
    <n v="8"/>
    <s v="0-10"/>
    <n v="4"/>
    <n v="44"/>
    <n v="46"/>
    <s v="40-50"/>
    <s v="R3"/>
    <s v="W3"/>
    <n v="3000"/>
  </r>
  <r>
    <s v="PPN-BS-DD04"/>
    <n v="30"/>
    <x v="3"/>
    <n v="19.350000000000001"/>
    <n v="20.75"/>
    <n v="1.3999999999999986"/>
    <n v="1"/>
    <x v="299"/>
    <n v="0"/>
    <s v="0%-25%"/>
    <n v="10"/>
    <n v="139.99999999999986"/>
    <s v="60mm-200 mm"/>
    <n v="7.1428571428571503"/>
    <n v="9"/>
    <s v="0-10"/>
    <n v="4"/>
    <n v="34"/>
    <n v="36"/>
    <s v="30-40"/>
    <s v="R3"/>
    <s v="W3"/>
    <n v="3000"/>
  </r>
  <r>
    <s v="PPN-BS-DD04"/>
    <n v="30"/>
    <x v="3"/>
    <n v="20.75"/>
    <n v="21.95"/>
    <n v="1.1999999999999993"/>
    <n v="0.78"/>
    <x v="300"/>
    <n v="17.500000000000011"/>
    <s v="0%-25%"/>
    <n v="11"/>
    <n v="109.09090909090902"/>
    <s v="60mm-200 mm"/>
    <n v="9.1666666666666732"/>
    <n v="9"/>
    <s v="0-10"/>
    <n v="4"/>
    <n v="37"/>
    <n v="39"/>
    <s v="30-40"/>
    <s v="R3"/>
    <s v="W3"/>
    <n v="3000"/>
  </r>
  <r>
    <s v="PPN-BS-DD04"/>
    <n v="30"/>
    <x v="3"/>
    <n v="21.95"/>
    <n v="23.95"/>
    <n v="2"/>
    <n v="1.41"/>
    <x v="301"/>
    <n v="18.5"/>
    <s v="0%-25%"/>
    <n v="16"/>
    <n v="125"/>
    <s v="60mm-200 mm"/>
    <n v="8"/>
    <n v="9"/>
    <s v="0-10"/>
    <n v="4"/>
    <n v="38"/>
    <n v="40"/>
    <s v="30-40"/>
    <s v="R3"/>
    <s v="W3"/>
    <n v="3000"/>
  </r>
  <r>
    <s v="PPN-BS-DD04"/>
    <n v="30"/>
    <x v="8"/>
    <n v="23.95"/>
    <n v="25.7"/>
    <n v="1.75"/>
    <n v="0.45"/>
    <x v="302"/>
    <n v="53.714285714285715"/>
    <s v="50%-75%"/>
    <n v="7"/>
    <n v="250"/>
    <s v="200mm-600 mm"/>
    <n v="4"/>
    <n v="14"/>
    <s v="10-20"/>
    <n v="4"/>
    <n v="54"/>
    <n v="54"/>
    <s v="50-60"/>
    <s v="R3"/>
    <s v="W2"/>
    <n v="2000"/>
  </r>
  <r>
    <s v="PPN-BS-DD04"/>
    <n v="20"/>
    <x v="8"/>
    <n v="25.7"/>
    <n v="27.8"/>
    <n v="2.1000000000000014"/>
    <n v="1.75"/>
    <x v="303"/>
    <n v="55.238095238095198"/>
    <s v="50%-75%"/>
    <n v="9"/>
    <n v="233.33333333333348"/>
    <s v="200mm-600 mm"/>
    <n v="4.2857142857142829"/>
    <n v="14"/>
    <s v="10-20"/>
    <n v="4"/>
    <n v="54"/>
    <n v="55"/>
    <s v="50-60"/>
    <s v="R3"/>
    <s v="W2"/>
    <n v="2000"/>
  </r>
  <r>
    <s v="PPN-BS-DD04"/>
    <n v="20"/>
    <x v="2"/>
    <n v="27.8"/>
    <n v="29.8"/>
    <n v="2"/>
    <n v="1.85"/>
    <x v="304"/>
    <n v="34.5"/>
    <s v="25%-50%"/>
    <n v="11"/>
    <n v="181.81818181818181"/>
    <s v="60mm-200 mm"/>
    <n v="5.5"/>
    <n v="8"/>
    <s v="0-10"/>
    <n v="4"/>
    <n v="41"/>
    <n v="43"/>
    <s v="40-50"/>
    <s v="R3"/>
    <s v="W3"/>
    <n v="3000"/>
  </r>
  <r>
    <s v="PPN-BS-DD04"/>
    <n v="20"/>
    <x v="3"/>
    <n v="29.8"/>
    <n v="31.9"/>
    <n v="2.0999999999999979"/>
    <n v="1.8"/>
    <x v="305"/>
    <n v="34.761904761904795"/>
    <s v="25%-50%"/>
    <n v="13"/>
    <n v="161.53846153846138"/>
    <s v="60mm-200 mm"/>
    <n v="6.1904761904761969"/>
    <n v="8"/>
    <s v="0-10"/>
    <n v="1"/>
    <n v="37"/>
    <n v="40"/>
    <s v="30-40"/>
    <s v="R1"/>
    <s v="W3"/>
    <n v="3000"/>
  </r>
  <r>
    <s v="PPN-BS-DD04"/>
    <n v="20"/>
    <x v="3"/>
    <n v="31.9"/>
    <n v="33.9"/>
    <n v="2"/>
    <n v="1.51"/>
    <x v="306"/>
    <n v="45.5"/>
    <s v="25%-50%"/>
    <n v="9"/>
    <n v="222.22222222222223"/>
    <s v="200mm-600 mm"/>
    <n v="4.5"/>
    <n v="15"/>
    <s v="10-20"/>
    <n v="7"/>
    <n v="55"/>
    <n v="56"/>
    <s v="50-60"/>
    <s v="R4"/>
    <s v="W2"/>
    <n v="2000"/>
  </r>
  <r>
    <s v="PPN-BS-DD04"/>
    <n v="20"/>
    <x v="3"/>
    <n v="33.9"/>
    <n v="36"/>
    <n v="2.1000000000000014"/>
    <n v="1.79"/>
    <x v="307"/>
    <n v="22.85714285714284"/>
    <s v="0%-25%"/>
    <n v="13"/>
    <n v="161.53846153846163"/>
    <s v="60mm-200 mm"/>
    <n v="6.1904761904761871"/>
    <n v="9"/>
    <s v="0-10"/>
    <n v="4"/>
    <n v="40"/>
    <n v="42"/>
    <s v="40-50"/>
    <s v="R3"/>
    <s v="W3"/>
    <n v="3000"/>
  </r>
  <r>
    <s v="PPN-BS-DD04"/>
    <n v="20"/>
    <x v="5"/>
    <n v="36"/>
    <n v="38.15"/>
    <n v="2.1499999999999986"/>
    <n v="1.78"/>
    <x v="308"/>
    <n v="31.162790697674442"/>
    <s v="25%-50%"/>
    <n v="12"/>
    <n v="179.16666666666654"/>
    <s v="60mm-200 mm"/>
    <n v="5.5813953488372139"/>
    <n v="9"/>
    <s v="0-10"/>
    <n v="4"/>
    <n v="43"/>
    <n v="44"/>
    <s v="40-50"/>
    <s v="R3"/>
    <s v="W3"/>
    <n v="3000"/>
  </r>
  <r>
    <s v="PPN-BS-DD04"/>
    <n v="10"/>
    <x v="4"/>
    <n v="38.15"/>
    <n v="40"/>
    <n v="1.8500000000000014"/>
    <n v="1.8"/>
    <x v="309"/>
    <n v="36.756756756756729"/>
    <s v="25%-50%"/>
    <n v="12"/>
    <n v="154.16666666666677"/>
    <s v="60mm-200 mm"/>
    <n v="6.4864864864864824"/>
    <n v="11"/>
    <s v="10-20"/>
    <n v="4"/>
    <n v="45"/>
    <n v="46"/>
    <s v="40-50"/>
    <s v="R3"/>
    <s v="W3"/>
    <n v="3000"/>
  </r>
  <r>
    <s v="PPN-BS-DD05"/>
    <n v="60"/>
    <x v="0"/>
    <n v="0"/>
    <n v="1.95"/>
    <n v="1.95"/>
    <n v="0.47"/>
    <x v="310"/>
    <n v="0"/>
    <s v="0%-25%"/>
    <n v="15"/>
    <n v="130"/>
    <s v="60mm-200 mm"/>
    <n v="7.6923076923076916"/>
    <n v="2"/>
    <s v="0-10"/>
    <n v="0"/>
    <n v="22"/>
    <n v="25"/>
    <s v="20-30"/>
    <s v="R0"/>
    <s v="W4"/>
    <n v="4000"/>
  </r>
  <r>
    <s v="PPN-BS-DD05"/>
    <n v="60"/>
    <x v="0"/>
    <n v="1.95"/>
    <n v="2.5"/>
    <n v="0.55000000000000004"/>
    <n v="0.36"/>
    <x v="311"/>
    <n v="0"/>
    <s v="0%-25%"/>
    <n v="15"/>
    <n v="36.666666666666664"/>
    <s v="0mm-60 mm"/>
    <n v="27.272727272727273"/>
    <n v="2"/>
    <s v="0-10"/>
    <n v="0"/>
    <n v="17"/>
    <n v="22"/>
    <s v="20-30"/>
    <s v="R0"/>
    <s v="W4"/>
    <n v="4000"/>
  </r>
  <r>
    <s v="PPN-BS-DD05"/>
    <n v="60"/>
    <x v="0"/>
    <n v="2.5"/>
    <n v="2.95"/>
    <n v="0.45000000000000018"/>
    <n v="0.5"/>
    <x v="312"/>
    <n v="0"/>
    <s v="0%-25%"/>
    <n v="6"/>
    <n v="75.000000000000028"/>
    <s v="60mm-200 mm"/>
    <n v="13.333333333333329"/>
    <n v="2"/>
    <s v="0-10"/>
    <n v="0"/>
    <n v="18"/>
    <n v="24"/>
    <s v="20-30"/>
    <s v="R0"/>
    <s v="W4"/>
    <n v="4000"/>
  </r>
  <r>
    <s v="PPN-BS-DD05"/>
    <n v="60"/>
    <x v="1"/>
    <n v="2.95"/>
    <n v="4"/>
    <n v="1.0499999999999998"/>
    <n v="1.1100000000000001"/>
    <x v="313"/>
    <n v="45.714285714285715"/>
    <s v="25%-50%"/>
    <n v="12"/>
    <n v="87.499999999999986"/>
    <s v="60mm-200 mm"/>
    <n v="11.428571428571431"/>
    <n v="2"/>
    <s v="0-10"/>
    <n v="0"/>
    <n v="29"/>
    <n v="34"/>
    <s v="30-40"/>
    <s v="R0"/>
    <s v="W4"/>
    <n v="4000"/>
  </r>
  <r>
    <s v="PPN-BS-DD05"/>
    <n v="40"/>
    <x v="7"/>
    <n v="4"/>
    <n v="6.1"/>
    <n v="2.0999999999999996"/>
    <n v="1.33"/>
    <x v="314"/>
    <n v="10.476190476190478"/>
    <s v="0%-25%"/>
    <n v="25"/>
    <n v="83.999999999999986"/>
    <s v="60mm-200 mm"/>
    <n v="11.904761904761907"/>
    <n v="6"/>
    <s v="0-10"/>
    <n v="1"/>
    <n v="26"/>
    <n v="31"/>
    <s v="30-40"/>
    <s v="R1"/>
    <s v="W3"/>
    <n v="3000"/>
  </r>
  <r>
    <s v="PPN-BS-DD05"/>
    <n v="30"/>
    <x v="3"/>
    <n v="6.1"/>
    <n v="8"/>
    <n v="1.9000000000000004"/>
    <n v="1.1000000000000001"/>
    <x v="315"/>
    <n v="28.947368421052627"/>
    <s v="25%-50%"/>
    <n v="15"/>
    <n v="126.6666666666667"/>
    <s v="60mm-200 mm"/>
    <n v="7.8947368421052611"/>
    <n v="6"/>
    <s v="0-10"/>
    <n v="2"/>
    <n v="34"/>
    <n v="37"/>
    <s v="30-40"/>
    <s v="R2"/>
    <s v="W3"/>
    <n v="3000"/>
  </r>
  <r>
    <s v="PPN-BS-DD05"/>
    <n v="20"/>
    <x v="3"/>
    <n v="8"/>
    <n v="10"/>
    <n v="2"/>
    <n v="1.48"/>
    <x v="19"/>
    <n v="23.5"/>
    <s v="0%-25%"/>
    <n v="14"/>
    <n v="142.85714285714286"/>
    <s v="60mm-200 mm"/>
    <n v="7"/>
    <n v="6"/>
    <s v="0-10"/>
    <n v="1"/>
    <n v="32"/>
    <n v="35"/>
    <s v="30-40"/>
    <s v="R1"/>
    <s v="W3"/>
    <n v="3000"/>
  </r>
  <r>
    <s v="PPN-BS-DD05"/>
    <n v="20"/>
    <x v="3"/>
    <n v="10"/>
    <n v="11.2"/>
    <n v="1.1999999999999993"/>
    <n v="0.83000000000000007"/>
    <x v="316"/>
    <n v="37.500000000000021"/>
    <s v="25%-50%"/>
    <n v="10"/>
    <n v="119.99999999999993"/>
    <s v="60mm-200 mm"/>
    <n v="8.3333333333333393"/>
    <n v="6"/>
    <s v="0-10"/>
    <n v="2"/>
    <n v="35"/>
    <n v="39"/>
    <s v="30-40"/>
    <s v="R2"/>
    <s v="W3"/>
    <n v="3000"/>
  </r>
  <r>
    <s v="PPN-BS-DD05"/>
    <n v="20"/>
    <x v="3"/>
    <n v="11.2"/>
    <n v="12.3"/>
    <n v="1.1000000000000014"/>
    <n v="0.82"/>
    <x v="317"/>
    <n v="17.272727272727252"/>
    <s v="0%-25%"/>
    <n v="10"/>
    <n v="110.00000000000014"/>
    <s v="60mm-200 mm"/>
    <n v="9.0909090909090793"/>
    <n v="5"/>
    <s v="0-10"/>
    <n v="2"/>
    <n v="30"/>
    <n v="33"/>
    <s v="30-40"/>
    <s v="R2"/>
    <s v="W4"/>
    <n v="4000"/>
  </r>
  <r>
    <s v="PPN-BS-DD05"/>
    <n v="20"/>
    <x v="3"/>
    <n v="12.3"/>
    <n v="13"/>
    <n v="0.69999999999999929"/>
    <n v="0.35"/>
    <x v="318"/>
    <n v="0"/>
    <s v="0%-25%"/>
    <n v="10"/>
    <n v="69.999999999999929"/>
    <s v="60mm-200 mm"/>
    <n v="14.285714285714301"/>
    <n v="6"/>
    <s v="0-10"/>
    <n v="2"/>
    <n v="24"/>
    <n v="29"/>
    <s v="20-30"/>
    <s v="R2"/>
    <s v="W3"/>
    <n v="3000"/>
  </r>
  <r>
    <s v="PPN-BS-DD05"/>
    <n v="20"/>
    <x v="2"/>
    <n v="13"/>
    <n v="14.3"/>
    <n v="1.3000000000000007"/>
    <n v="0.78"/>
    <x v="319"/>
    <n v="21.538461538461529"/>
    <s v="0%-25%"/>
    <n v="10"/>
    <n v="130.00000000000006"/>
    <s v="60mm-200 mm"/>
    <n v="7.692307692307689"/>
    <n v="6"/>
    <s v="0-10"/>
    <n v="2"/>
    <n v="33"/>
    <n v="36"/>
    <s v="30-40"/>
    <s v="R2"/>
    <s v="W3"/>
    <n v="3000"/>
  </r>
  <r>
    <s v="PPN-BS-DD05"/>
    <n v="20"/>
    <x v="2"/>
    <n v="14.3"/>
    <n v="16.399999999999999"/>
    <n v="2.0999999999999979"/>
    <n v="1.3"/>
    <x v="320"/>
    <n v="31.904761904761941"/>
    <s v="25%-50%"/>
    <n v="11"/>
    <n v="190.90909090909071"/>
    <s v="60mm-200 mm"/>
    <n v="5.2380952380952444"/>
    <n v="6"/>
    <s v="0-10"/>
    <n v="2"/>
    <n v="37"/>
    <n v="39"/>
    <s v="30-40"/>
    <s v="R2"/>
    <s v="W3"/>
    <n v="3000"/>
  </r>
  <r>
    <s v="PPN-BS-DD05"/>
    <n v="20"/>
    <x v="7"/>
    <n v="16.399999999999999"/>
    <n v="18.399999999999999"/>
    <n v="2"/>
    <n v="1.39"/>
    <x v="321"/>
    <n v="10.5"/>
    <s v="0%-25%"/>
    <n v="15"/>
    <n v="133.33333333333334"/>
    <s v="60mm-200 mm"/>
    <n v="7.5"/>
    <n v="6"/>
    <s v="0-10"/>
    <n v="2"/>
    <n v="30"/>
    <n v="33"/>
    <s v="30-40"/>
    <s v="R2"/>
    <s v="W3"/>
    <n v="3000"/>
  </r>
  <r>
    <s v="PPN-BS-DD05"/>
    <n v="20"/>
    <x v="7"/>
    <n v="18.399999999999999"/>
    <n v="20.3"/>
    <n v="1.9000000000000021"/>
    <n v="1.45"/>
    <x v="322"/>
    <n v="0"/>
    <s v="0%-25%"/>
    <n v="24"/>
    <n v="79.166666666666757"/>
    <s v="60mm-200 mm"/>
    <n v="12.631578947368407"/>
    <n v="5"/>
    <s v="0-10"/>
    <n v="2"/>
    <n v="24"/>
    <n v="29"/>
    <s v="20-30"/>
    <s v="R2"/>
    <s v="W4"/>
    <n v="4000"/>
  </r>
  <r>
    <s v="PPN-BS-DD05"/>
    <n v="20"/>
    <x v="5"/>
    <n v="20.3"/>
    <n v="21"/>
    <n v="0.69999999999999929"/>
    <n v="0.42"/>
    <x v="323"/>
    <n v="15.714285714285731"/>
    <s v="0%-25%"/>
    <n v="8"/>
    <n v="87.499999999999915"/>
    <s v="60mm-200 mm"/>
    <n v="11.428571428571439"/>
    <n v="6"/>
    <s v="0-10"/>
    <n v="2"/>
    <n v="28"/>
    <n v="33"/>
    <s v="30-40"/>
    <s v="R2"/>
    <s v="W3"/>
    <n v="3000"/>
  </r>
  <r>
    <s v="PPN-BS-DD05"/>
    <n v="20"/>
    <x v="5"/>
    <n v="21"/>
    <n v="22.3"/>
    <n v="1.3000000000000007"/>
    <n v="0.95"/>
    <x v="324"/>
    <n v="11.538461538461533"/>
    <s v="0%-25%"/>
    <n v="15"/>
    <n v="86.666666666666714"/>
    <s v="60mm-200 mm"/>
    <n v="11.538461538461533"/>
    <n v="6"/>
    <s v="0-10"/>
    <n v="2"/>
    <n v="28"/>
    <n v="33"/>
    <s v="30-40"/>
    <s v="R2"/>
    <s v="W3"/>
    <n v="3000"/>
  </r>
  <r>
    <s v="PPN-BS-DD05"/>
    <n v="20"/>
    <x v="4"/>
    <n v="22.3"/>
    <n v="23.3"/>
    <n v="1"/>
    <n v="0.95"/>
    <x v="325"/>
    <n v="79"/>
    <s v="75%-90%"/>
    <n v="3"/>
    <n v="333.33333333333331"/>
    <s v="200mm-600 mm"/>
    <n v="3"/>
    <n v="11"/>
    <s v="10-20"/>
    <n v="7"/>
    <n v="60"/>
    <n v="60"/>
    <s v="50-60"/>
    <s v="R4"/>
    <s v="W3"/>
    <n v="3000"/>
  </r>
  <r>
    <s v="PPN-BS-DD05"/>
    <n v="20"/>
    <x v="5"/>
    <n v="23.3"/>
    <n v="25.22"/>
    <n v="1.9199999999999982"/>
    <n v="1.6099999999999999"/>
    <x v="326"/>
    <n v="50.000000000000043"/>
    <s v="25%-50%"/>
    <n v="9"/>
    <n v="213.33333333333314"/>
    <s v="200mm-600 mm"/>
    <n v="4.6875000000000036"/>
    <n v="11"/>
    <s v="10-20"/>
    <n v="1"/>
    <n v="45"/>
    <n v="46"/>
    <s v="40-50"/>
    <s v="R1"/>
    <s v="W3"/>
    <n v="3000"/>
  </r>
  <r>
    <s v="PPN-BS-DD05"/>
    <n v="20"/>
    <x v="5"/>
    <n v="25.22"/>
    <n v="26.32"/>
    <n v="1.1000000000000014"/>
    <n v="0.87"/>
    <x v="327"/>
    <n v="22.727272727272698"/>
    <s v="0%-25%"/>
    <n v="15"/>
    <n v="73.333333333333428"/>
    <s v="60mm-200 mm"/>
    <n v="13.636363636363619"/>
    <n v="7"/>
    <s v="0-10"/>
    <n v="0"/>
    <n v="29"/>
    <n v="34"/>
    <s v="30-40"/>
    <s v="R0"/>
    <s v="W4"/>
    <n v="4000"/>
  </r>
  <r>
    <s v="PPN-BS-DD05"/>
    <n v="20"/>
    <x v="5"/>
    <n v="26.32"/>
    <n v="27.62"/>
    <n v="1.3000000000000007"/>
    <n v="0.96"/>
    <x v="328"/>
    <n v="0"/>
    <s v="0%-25%"/>
    <n v="20"/>
    <n v="65.000000000000028"/>
    <s v="60mm-200 mm"/>
    <n v="15.384615384615378"/>
    <n v="6"/>
    <s v="0-10"/>
    <n v="1"/>
    <n v="23"/>
    <n v="28"/>
    <s v="20-30"/>
    <s v="R1"/>
    <s v="W4"/>
    <n v="4000"/>
  </r>
  <r>
    <s v="PPN-BS-DD05"/>
    <n v="20"/>
    <x v="5"/>
    <n v="27.62"/>
    <n v="28.82"/>
    <n v="1.1999999999999993"/>
    <n v="0.93"/>
    <x v="329"/>
    <n v="0"/>
    <s v="0%-25%"/>
    <n v="17"/>
    <n v="70.588235294117609"/>
    <s v="60mm-200 mm"/>
    <n v="14.166666666666675"/>
    <n v="6"/>
    <s v="0-10"/>
    <n v="1"/>
    <n v="23"/>
    <n v="28"/>
    <s v="20-30"/>
    <s v="R1"/>
    <s v="W4"/>
    <n v="4000"/>
  </r>
  <r>
    <s v="PPN-BS-DD05"/>
    <n v="20"/>
    <x v="5"/>
    <n v="28.82"/>
    <n v="30.75"/>
    <n v="1.9299999999999997"/>
    <n v="1.45"/>
    <x v="330"/>
    <n v="0"/>
    <s v="0%-25%"/>
    <n v="18"/>
    <n v="107.22222222222221"/>
    <s v="60mm-200 mm"/>
    <n v="9.3264248704663224"/>
    <n v="6"/>
    <s v="0-10"/>
    <n v="0"/>
    <n v="25"/>
    <n v="28"/>
    <s v="20-30"/>
    <s v="R0"/>
    <s v="W4"/>
    <n v="4000"/>
  </r>
  <r>
    <s v="PPN-BS-DD05"/>
    <n v="20"/>
    <x v="4"/>
    <n v="30.75"/>
    <n v="31.99"/>
    <n v="1.2399999999999984"/>
    <n v="0.24"/>
    <x v="331"/>
    <n v="85.48387096774205"/>
    <s v="75%-90%"/>
    <n v="2"/>
    <n v="619.9999999999992"/>
    <s v="600mm-2000 mm"/>
    <n v="1.6129032258064537"/>
    <n v="6"/>
    <s v="0-10"/>
    <n v="0"/>
    <n v="52"/>
    <n v="51"/>
    <s v="50-60"/>
    <s v="R0"/>
    <s v="W4"/>
    <n v="4000"/>
  </r>
  <r>
    <s v="PPN-BS-DD05"/>
    <n v="20"/>
    <x v="4"/>
    <n v="31.99"/>
    <n v="34.76"/>
    <n v="2.7699999999999996"/>
    <n v="2.4"/>
    <x v="332"/>
    <n v="58.844765342960294"/>
    <s v="50%-75%"/>
    <n v="14"/>
    <n v="197.85714285714283"/>
    <s v="60mm-200 mm"/>
    <n v="5.0541516245487372"/>
    <n v="9"/>
    <s v="0-10"/>
    <n v="7"/>
    <n v="51"/>
    <n v="52"/>
    <s v="50-60"/>
    <s v="R4"/>
    <s v="W3"/>
    <n v="3000"/>
  </r>
  <r>
    <s v="PPN-BS-DD05"/>
    <n v="10"/>
    <x v="4"/>
    <n v="34.76"/>
    <n v="36.76"/>
    <n v="2"/>
    <n v="1.82"/>
    <x v="333"/>
    <n v="62"/>
    <s v="50%-75%"/>
    <n v="10"/>
    <n v="200"/>
    <s v="60mm-200 mm"/>
    <n v="5"/>
    <n v="9"/>
    <s v="0-10"/>
    <n v="7"/>
    <n v="52"/>
    <n v="53"/>
    <s v="50-60"/>
    <s v="R4"/>
    <s v="W3"/>
    <n v="3000"/>
  </r>
  <r>
    <s v="PPN-BS-DD05"/>
    <n v="10"/>
    <x v="4"/>
    <n v="36.76"/>
    <n v="37.979999999999997"/>
    <n v="1.2199999999999989"/>
    <n v="1.17"/>
    <x v="334"/>
    <n v="85.245901639344339"/>
    <s v="75%-90%"/>
    <n v="3"/>
    <n v="406.66666666666629"/>
    <s v="200mm-600 mm"/>
    <n v="2.4590163934426252"/>
    <n v="9"/>
    <s v="0-10"/>
    <n v="7"/>
    <n v="61"/>
    <n v="60"/>
    <s v="50-60"/>
    <s v="R4"/>
    <s v="W3"/>
    <n v="3000"/>
  </r>
  <r>
    <s v="PPN-BS-DD05"/>
    <n v="10"/>
    <x v="4"/>
    <n v="37.979999999999997"/>
    <n v="40"/>
    <n v="2.0200000000000031"/>
    <n v="1.8499999999999999"/>
    <x v="335"/>
    <n v="70.297029702970192"/>
    <s v="50%-75%"/>
    <n v="9"/>
    <n v="224.4444444444448"/>
    <s v="200mm-600 mm"/>
    <n v="4.4554455445544479"/>
    <n v="9"/>
    <s v="0-10"/>
    <n v="7"/>
    <n v="54"/>
    <n v="54"/>
    <s v="50-60"/>
    <s v="R4"/>
    <s v="W3"/>
    <n v="3000"/>
  </r>
  <r>
    <s v="PPN-BS-DD06"/>
    <n v="60"/>
    <x v="0"/>
    <n v="0"/>
    <n v="0.7"/>
    <n v="0.7"/>
    <n v="0.57999999999999996"/>
    <x v="336"/>
    <n v="0"/>
    <s v="0%-25%"/>
    <n v="20"/>
    <n v="35"/>
    <s v="0mm-60 mm"/>
    <n v="28.571428571428569"/>
    <n v="2"/>
    <s v="0-10"/>
    <n v="0"/>
    <n v="17"/>
    <n v="22"/>
    <s v="20-30"/>
    <s v="R0"/>
    <s v="W4"/>
    <n v="4000"/>
  </r>
  <r>
    <s v="PPN-BS-DD06"/>
    <n v="60"/>
    <x v="0"/>
    <n v="0.7"/>
    <n v="1.4"/>
    <n v="0.7"/>
    <n v="0.5"/>
    <x v="337"/>
    <n v="0"/>
    <s v="0%-25%"/>
    <n v="20"/>
    <n v="35"/>
    <s v="0mm-60 mm"/>
    <n v="28.571428571428569"/>
    <n v="2"/>
    <s v="0-10"/>
    <n v="0"/>
    <n v="17"/>
    <n v="22"/>
    <s v="20-30"/>
    <s v="R0"/>
    <s v="W4"/>
    <n v="4000"/>
  </r>
  <r>
    <s v="PPN-BS-DD06"/>
    <n v="60"/>
    <x v="0"/>
    <n v="1.4"/>
    <n v="2.1"/>
    <n v="0.70000000000000018"/>
    <n v="0.55000000000000004"/>
    <x v="338"/>
    <n v="0"/>
    <s v="0%-25%"/>
    <n v="20"/>
    <n v="35.000000000000014"/>
    <s v="0mm-60 mm"/>
    <n v="28.571428571428559"/>
    <n v="2"/>
    <s v="0-10"/>
    <n v="0"/>
    <n v="17"/>
    <n v="22"/>
    <s v="20-30"/>
    <s v="R0"/>
    <s v="W4"/>
    <n v="4000"/>
  </r>
  <r>
    <s v="PPN-BS-DD06"/>
    <n v="60"/>
    <x v="1"/>
    <n v="2.1"/>
    <n v="2.8"/>
    <n v="0.69999999999999973"/>
    <n v="0.46"/>
    <x v="339"/>
    <n v="0"/>
    <s v="0%-25%"/>
    <n v="15"/>
    <n v="46.66666666666665"/>
    <s v="0mm-60 mm"/>
    <n v="21.428571428571438"/>
    <n v="8"/>
    <s v="0-10"/>
    <n v="2"/>
    <n v="26"/>
    <n v="31"/>
    <s v="30-40"/>
    <s v="R2"/>
    <s v="W3"/>
    <n v="3000"/>
  </r>
  <r>
    <s v="PPN-BS-DD06"/>
    <n v="60"/>
    <x v="1"/>
    <n v="2.8"/>
    <n v="3.2"/>
    <n v="0.40000000000000036"/>
    <n v="0.25"/>
    <x v="340"/>
    <n v="0"/>
    <s v="0%-25%"/>
    <n v="16"/>
    <n v="25.000000000000021"/>
    <s v="0mm-60 mm"/>
    <n v="39.999999999999964"/>
    <n v="8"/>
    <s v="0-10"/>
    <n v="2"/>
    <n v="26"/>
    <n v="30"/>
    <s v="20-30"/>
    <s v="R2"/>
    <s v="W3"/>
    <n v="3000"/>
  </r>
  <r>
    <s v="PPN-BS-DD06"/>
    <n v="60"/>
    <x v="1"/>
    <n v="3.2"/>
    <n v="3.8"/>
    <n v="0.59999999999999964"/>
    <n v="0.39"/>
    <x v="300"/>
    <n v="0"/>
    <s v="0%-25%"/>
    <n v="10"/>
    <n v="59.999999999999964"/>
    <s v="0mm-60 mm"/>
    <n v="16.666666666666679"/>
    <n v="8"/>
    <s v="0-10"/>
    <n v="2"/>
    <n v="26"/>
    <n v="31"/>
    <s v="30-40"/>
    <s v="R2"/>
    <s v="W3"/>
    <n v="3000"/>
  </r>
  <r>
    <s v="PPN-BS-DD06"/>
    <n v="60"/>
    <x v="5"/>
    <n v="3.8"/>
    <n v="4.5999999999999996"/>
    <n v="0.79999999999999982"/>
    <n v="0.61"/>
    <x v="341"/>
    <n v="0"/>
    <s v="0%-25%"/>
    <n v="15"/>
    <n v="53.333333333333321"/>
    <s v="0mm-60 mm"/>
    <n v="18.750000000000004"/>
    <n v="4"/>
    <s v="0-10"/>
    <n v="0"/>
    <n v="18"/>
    <n v="25"/>
    <s v="20-30"/>
    <s v="R0"/>
    <s v="W4"/>
    <n v="4000"/>
  </r>
  <r>
    <s v="PPN-BS-DD06"/>
    <n v="60"/>
    <x v="5"/>
    <n v="4.5999999999999996"/>
    <n v="5.5"/>
    <n v="0.90000000000000036"/>
    <n v="0.53"/>
    <x v="342"/>
    <n v="28.888888888888882"/>
    <s v="25%-50%"/>
    <n v="9"/>
    <n v="100.00000000000004"/>
    <s v="60mm-200 mm"/>
    <n v="9.9999999999999947"/>
    <n v="4"/>
    <s v="0-10"/>
    <n v="2"/>
    <n v="31"/>
    <n v="34"/>
    <s v="30-40"/>
    <s v="R2"/>
    <s v="W3"/>
    <n v="3000"/>
  </r>
  <r>
    <s v="PPN-BS-DD06"/>
    <n v="20"/>
    <x v="5"/>
    <n v="5.5"/>
    <n v="6.9"/>
    <n v="1.4000000000000004"/>
    <n v="0.86"/>
    <x v="343"/>
    <n v="8.5714285714285694"/>
    <s v="0%-25%"/>
    <n v="16"/>
    <n v="87.500000000000028"/>
    <s v="60mm-200 mm"/>
    <n v="11.428571428571425"/>
    <n v="5"/>
    <s v="0-10"/>
    <n v="2"/>
    <n v="27"/>
    <n v="31"/>
    <s v="30-40"/>
    <s v="R2"/>
    <s v="W3"/>
    <n v="3000"/>
  </r>
  <r>
    <s v="PPN-BS-DD06"/>
    <n v="20"/>
    <x v="5"/>
    <n v="6.9"/>
    <n v="8.1999999999999993"/>
    <n v="1.2999999999999989"/>
    <n v="0.27"/>
    <x v="344"/>
    <n v="18.461538461538478"/>
    <s v="0%-25%"/>
    <n v="8"/>
    <n v="162.49999999999986"/>
    <s v="60mm-200 mm"/>
    <n v="6.1538461538461586"/>
    <n v="5"/>
    <s v="0-10"/>
    <n v="2"/>
    <n v="33"/>
    <n v="35"/>
    <s v="30-40"/>
    <s v="R2"/>
    <s v="W3"/>
    <n v="3000"/>
  </r>
  <r>
    <s v="PPN-BS-DD06"/>
    <n v="20"/>
    <x v="5"/>
    <n v="8.1999999999999993"/>
    <n v="10.199999999999999"/>
    <n v="2"/>
    <n v="1.52"/>
    <x v="5"/>
    <n v="25"/>
    <s v="0%-25%"/>
    <n v="15"/>
    <n v="133.33333333333334"/>
    <s v="60mm-200 mm"/>
    <n v="7.5"/>
    <n v="5"/>
    <s v="0-10"/>
    <n v="2"/>
    <n v="33"/>
    <n v="35"/>
    <s v="30-40"/>
    <s v="R2"/>
    <s v="W3"/>
    <n v="3000"/>
  </r>
  <r>
    <s v="PPN-BS-DD06"/>
    <n v="20"/>
    <x v="5"/>
    <n v="10.199999999999999"/>
    <n v="11.6"/>
    <n v="1.4000000000000004"/>
    <n v="1.02"/>
    <x v="345"/>
    <n v="27.142857142857135"/>
    <s v="25%-50%"/>
    <n v="12"/>
    <n v="116.6666666666667"/>
    <s v="60mm-200 mm"/>
    <n v="8.5714285714285694"/>
    <n v="5"/>
    <s v="0-10"/>
    <n v="2"/>
    <n v="33"/>
    <n v="36"/>
    <s v="30-40"/>
    <s v="R2"/>
    <s v="W3"/>
    <n v="3000"/>
  </r>
  <r>
    <s v="PPN-BS-DD06"/>
    <n v="20"/>
    <x v="5"/>
    <n v="11.6"/>
    <n v="13.4"/>
    <n v="1.8000000000000007"/>
    <n v="1.34"/>
    <x v="346"/>
    <n v="30.555555555555546"/>
    <s v="25%-50%"/>
    <n v="14"/>
    <n v="128.57142857142861"/>
    <s v="60mm-200 mm"/>
    <n v="7.777777777777775"/>
    <n v="5"/>
    <s v="0-10"/>
    <n v="2"/>
    <n v="35"/>
    <n v="37"/>
    <s v="30-40"/>
    <s v="R2"/>
    <s v="W3"/>
    <n v="3000"/>
  </r>
  <r>
    <s v="PPN-BS-DD06"/>
    <n v="20"/>
    <x v="5"/>
    <n v="13.4"/>
    <n v="14.9"/>
    <n v="1.5"/>
    <n v="1.26"/>
    <x v="6"/>
    <n v="0"/>
    <s v="0%-25%"/>
    <n v="15"/>
    <n v="100"/>
    <s v="60mm-200 mm"/>
    <n v="10"/>
    <n v="5"/>
    <s v="0-10"/>
    <n v="2"/>
    <n v="26"/>
    <n v="29"/>
    <s v="20-30"/>
    <s v="R2"/>
    <s v="W3"/>
    <n v="3000"/>
  </r>
  <r>
    <s v="PPN-BS-DD06"/>
    <n v="20"/>
    <x v="5"/>
    <n v="14.9"/>
    <n v="16.149999999999999"/>
    <n v="1.2499999999999982"/>
    <n v="1.1299999999999999"/>
    <x v="347"/>
    <n v="9.6000000000000121"/>
    <s v="0%-25%"/>
    <n v="18"/>
    <n v="69.444444444444343"/>
    <s v="60mm-200 mm"/>
    <n v="14.400000000000022"/>
    <n v="2"/>
    <s v="0-10"/>
    <n v="1"/>
    <n v="21"/>
    <n v="26"/>
    <s v="20-30"/>
    <s v="R1"/>
    <s v="W4"/>
    <n v="4000"/>
  </r>
  <r>
    <s v="PPN-BS-DD06"/>
    <n v="20"/>
    <x v="3"/>
    <n v="16.149999999999999"/>
    <n v="17.7"/>
    <n v="1.5500000000000007"/>
    <n v="1.37"/>
    <x v="348"/>
    <n v="30.322580645161274"/>
    <s v="25%-50%"/>
    <n v="11"/>
    <n v="140.90909090909096"/>
    <s v="60mm-200 mm"/>
    <n v="7.0967741935483843"/>
    <n v="9"/>
    <s v="0-10"/>
    <n v="1"/>
    <n v="37"/>
    <n v="39"/>
    <s v="30-40"/>
    <s v="R1"/>
    <s v="W3"/>
    <n v="3000"/>
  </r>
  <r>
    <s v="PPN-BS-DD06"/>
    <n v="20"/>
    <x v="5"/>
    <n v="17.7"/>
    <n v="18.899999999999999"/>
    <n v="1.1999999999999993"/>
    <n v="1.08"/>
    <x v="349"/>
    <n v="18.333333333333343"/>
    <s v="0%-25%"/>
    <n v="12"/>
    <n v="99.999999999999943"/>
    <s v="60mm-200 mm"/>
    <n v="10.000000000000005"/>
    <n v="9"/>
    <s v="0-10"/>
    <n v="1"/>
    <n v="33"/>
    <n v="36"/>
    <s v="30-40"/>
    <s v="R1"/>
    <s v="W3"/>
    <n v="3000"/>
  </r>
  <r>
    <s v="PPN-BS-DD06"/>
    <n v="20"/>
    <x v="5"/>
    <n v="18.899999999999999"/>
    <n v="19.899999999999999"/>
    <n v="1"/>
    <n v="0.71"/>
    <x v="350"/>
    <n v="0"/>
    <s v="0%-25%"/>
    <n v="14"/>
    <n v="71.428571428571431"/>
    <s v="60mm-200 mm"/>
    <n v="14"/>
    <n v="9"/>
    <s v="0-10"/>
    <n v="1"/>
    <n v="27"/>
    <n v="31"/>
    <s v="30-40"/>
    <s v="R1"/>
    <s v="W3"/>
    <n v="3000"/>
  </r>
  <r>
    <s v="PPN-BS-DD06"/>
    <n v="20"/>
    <x v="5"/>
    <n v="19.899999999999999"/>
    <n v="21.3"/>
    <n v="1.4000000000000021"/>
    <n v="1.0899999999999999"/>
    <x v="351"/>
    <n v="7.1428571428571326"/>
    <s v="0%-25%"/>
    <n v="17"/>
    <n v="82.352941176470708"/>
    <s v="60mm-200 mm"/>
    <n v="12.142857142857125"/>
    <n v="2"/>
    <s v="0-10"/>
    <n v="1"/>
    <n v="22"/>
    <n v="27"/>
    <s v="20-30"/>
    <s v="R1"/>
    <s v="W4"/>
    <n v="4000"/>
  </r>
  <r>
    <s v="PPN-BS-DD06"/>
    <n v="20"/>
    <x v="5"/>
    <n v="21.3"/>
    <n v="21.95"/>
    <n v="0.64999999999999858"/>
    <n v="0.44"/>
    <x v="352"/>
    <n v="35.384615384615465"/>
    <s v="25%-50%"/>
    <n v="7"/>
    <n v="92.857142857142662"/>
    <s v="60mm-200 mm"/>
    <n v="10.769230769230791"/>
    <n v="11"/>
    <s v="10-20"/>
    <n v="1"/>
    <n v="39"/>
    <n v="42"/>
    <s v="40-50"/>
    <s v="R1"/>
    <s v="W3"/>
    <n v="3000"/>
  </r>
  <r>
    <s v="PPN-BS-DD06"/>
    <n v="20"/>
    <x v="5"/>
    <n v="21.95"/>
    <n v="22.95"/>
    <n v="1"/>
    <n v="0.69"/>
    <x v="254"/>
    <n v="0"/>
    <s v="0%-25%"/>
    <n v="14"/>
    <n v="71.428571428571431"/>
    <s v="60mm-200 mm"/>
    <n v="14"/>
    <n v="2"/>
    <s v="0-10"/>
    <n v="1"/>
    <n v="19"/>
    <n v="24"/>
    <s v="20-30"/>
    <s v="R1"/>
    <s v="W4"/>
    <n v="4000"/>
  </r>
  <r>
    <s v="PPN-BS-DD06"/>
    <n v="20"/>
    <x v="5"/>
    <n v="22.95"/>
    <n v="24.15"/>
    <n v="1.1999999999999993"/>
    <n v="0.75"/>
    <x v="353"/>
    <n v="9.1666666666666714"/>
    <s v="0%-25%"/>
    <n v="20"/>
    <n v="59.999999999999964"/>
    <s v="0mm-60 mm"/>
    <n v="16.666666666666679"/>
    <n v="2"/>
    <s v="0-10"/>
    <n v="1"/>
    <n v="20"/>
    <n v="26"/>
    <s v="20-30"/>
    <s v="R1"/>
    <s v="W4"/>
    <n v="4000"/>
  </r>
  <r>
    <s v="PPN-BS-DD06"/>
    <n v="20"/>
    <x v="3"/>
    <n v="24.15"/>
    <n v="25"/>
    <n v="0.85000000000000142"/>
    <n v="0.21"/>
    <x v="354"/>
    <n v="0"/>
    <s v="0%-25%"/>
    <n v="7"/>
    <n v="121.42857142857163"/>
    <s v="60mm-200 mm"/>
    <n v="8.2352941176470456"/>
    <n v="2"/>
    <s v="0-10"/>
    <n v="1"/>
    <n v="22"/>
    <n v="26"/>
    <s v="20-30"/>
    <s v="R1"/>
    <s v="W4"/>
    <n v="4000"/>
  </r>
  <r>
    <s v="PPN-BS-DD06"/>
    <n v="20"/>
    <x v="3"/>
    <n v="25"/>
    <n v="26"/>
    <n v="1"/>
    <n v="0.67"/>
    <x v="146"/>
    <n v="0"/>
    <s v="0%-25%"/>
    <n v="11"/>
    <n v="90.909090909090907"/>
    <s v="60mm-200 mm"/>
    <n v="11"/>
    <n v="2"/>
    <s v="0-10"/>
    <n v="1"/>
    <n v="21"/>
    <n v="25"/>
    <s v="20-30"/>
    <s v="R1"/>
    <s v="W4"/>
    <n v="4000"/>
  </r>
  <r>
    <s v="PPN-BS-DD06"/>
    <n v="20"/>
    <x v="3"/>
    <n v="26"/>
    <n v="27"/>
    <n v="1"/>
    <n v="0.69"/>
    <x v="254"/>
    <n v="21"/>
    <s v="0%-25%"/>
    <n v="9"/>
    <n v="111.11111111111111"/>
    <s v="60mm-200 mm"/>
    <n v="9"/>
    <n v="4"/>
    <s v="0-10"/>
    <n v="2"/>
    <n v="31"/>
    <n v="34"/>
    <s v="30-40"/>
    <s v="R2"/>
    <s v="W3"/>
    <n v="3000"/>
  </r>
  <r>
    <s v="PPN-BS-DD06"/>
    <n v="20"/>
    <x v="3"/>
    <n v="27"/>
    <n v="27.6"/>
    <n v="0.60000000000000142"/>
    <n v="0.33"/>
    <x v="355"/>
    <n v="0"/>
    <s v="0%-25%"/>
    <n v="10"/>
    <n v="60.000000000000135"/>
    <s v="60mm-200 mm"/>
    <n v="16.666666666666629"/>
    <n v="2"/>
    <s v="0-10"/>
    <n v="1"/>
    <n v="18"/>
    <n v="24"/>
    <s v="20-30"/>
    <s v="R1"/>
    <s v="W4"/>
    <n v="4000"/>
  </r>
  <r>
    <s v="PPN-BS-DD06"/>
    <n v="20"/>
    <x v="3"/>
    <n v="27.6"/>
    <n v="28.4"/>
    <n v="0.79999999999999716"/>
    <n v="0.56000000000000005"/>
    <x v="179"/>
    <n v="0"/>
    <s v="0%-25%"/>
    <n v="9"/>
    <n v="88.888888888888573"/>
    <s v="60mm-200 mm"/>
    <n v="11.250000000000039"/>
    <n v="2"/>
    <s v="0-10"/>
    <n v="1"/>
    <n v="20"/>
    <n v="25"/>
    <s v="20-30"/>
    <s v="R1"/>
    <s v="W4"/>
    <n v="4000"/>
  </r>
  <r>
    <s v="PPN-BS-DD06"/>
    <n v="20"/>
    <x v="5"/>
    <n v="28.4"/>
    <n v="29.5"/>
    <n v="1.1000000000000014"/>
    <n v="0.84"/>
    <x v="356"/>
    <n v="0"/>
    <s v="0%-25%"/>
    <n v="15"/>
    <n v="73.333333333333428"/>
    <s v="60mm-200 mm"/>
    <n v="13.636363636363619"/>
    <n v="2"/>
    <s v="0-10"/>
    <n v="1"/>
    <n v="19"/>
    <n v="25"/>
    <s v="20-30"/>
    <s v="R1"/>
    <s v="W4"/>
    <n v="4000"/>
  </r>
  <r>
    <s v="PPN-BS-DD06"/>
    <n v="20"/>
    <x v="5"/>
    <n v="29.5"/>
    <n v="30.5"/>
    <n v="1"/>
    <n v="0.63"/>
    <x v="357"/>
    <n v="10"/>
    <s v="0%-25%"/>
    <n v="9"/>
    <n v="111.11111111111111"/>
    <s v="60mm-200 mm"/>
    <n v="9"/>
    <n v="4"/>
    <s v="0-10"/>
    <n v="2"/>
    <n v="28"/>
    <n v="31"/>
    <s v="30-40"/>
    <s v="R2"/>
    <s v="W3"/>
    <n v="3000"/>
  </r>
  <r>
    <s v="PPN-BS-DD06"/>
    <n v="20"/>
    <x v="5"/>
    <n v="30.5"/>
    <n v="31.6"/>
    <n v="1.1000000000000014"/>
    <n v="0.78"/>
    <x v="358"/>
    <n v="12.727272727272712"/>
    <s v="0%-25%"/>
    <n v="14"/>
    <n v="78.571428571428669"/>
    <s v="60mm-200 mm"/>
    <n v="12.727272727272712"/>
    <n v="4"/>
    <s v="0-10"/>
    <n v="2"/>
    <n v="27"/>
    <n v="31"/>
    <s v="30-40"/>
    <s v="R2"/>
    <s v="W3"/>
    <n v="3000"/>
  </r>
  <r>
    <s v="PPN-BS-DD06"/>
    <n v="20"/>
    <x v="5"/>
    <n v="31.6"/>
    <n v="33.299999999999997"/>
    <n v="1.6999999999999957"/>
    <n v="1.41"/>
    <x v="359"/>
    <n v="12.352941176470621"/>
    <s v="0%-25%"/>
    <n v="16"/>
    <n v="106.24999999999973"/>
    <s v="60mm-200 mm"/>
    <n v="9.4117647058823763"/>
    <n v="4"/>
    <s v="0-10"/>
    <n v="2"/>
    <n v="29"/>
    <n v="31"/>
    <s v="30-40"/>
    <s v="R2"/>
    <s v="W3"/>
    <n v="3000"/>
  </r>
  <r>
    <s v="PPN-BS-DD06"/>
    <n v="20"/>
    <x v="5"/>
    <n v="33.299999999999997"/>
    <n v="33.9"/>
    <n v="0.60000000000000142"/>
    <n v="0.44"/>
    <x v="360"/>
    <n v="0"/>
    <s v="0%-25%"/>
    <n v="7"/>
    <n v="85.714285714285907"/>
    <s v="60mm-200 mm"/>
    <n v="11.666666666666639"/>
    <n v="2"/>
    <s v="0-10"/>
    <n v="1"/>
    <n v="20"/>
    <n v="25"/>
    <s v="20-30"/>
    <s v="R1"/>
    <s v="W4"/>
    <n v="4000"/>
  </r>
  <r>
    <s v="PPN-BS-DD06"/>
    <n v="20"/>
    <x v="4"/>
    <n v="33.9"/>
    <n v="35.1"/>
    <n v="1.2000000000000028"/>
    <n v="0.76"/>
    <x v="225"/>
    <n v="51.666666666666536"/>
    <s v="50%-75%"/>
    <n v="9"/>
    <n v="133.33333333333363"/>
    <s v="60mm-200 mm"/>
    <n v="7.4999999999999831"/>
    <n v="9"/>
    <s v="0-10"/>
    <n v="7"/>
    <n v="48"/>
    <n v="50"/>
    <s v="40-50"/>
    <s v="R4"/>
    <s v="W3"/>
    <n v="3000"/>
  </r>
  <r>
    <s v="PPN-BS-DD06"/>
    <n v="20"/>
    <x v="4"/>
    <n v="35.1"/>
    <n v="36.4"/>
    <n v="1.2999999999999972"/>
    <n v="0.91"/>
    <x v="361"/>
    <n v="40.000000000000092"/>
    <s v="25%-50%"/>
    <n v="7"/>
    <n v="185.71428571428532"/>
    <s v="60mm-200 mm"/>
    <n v="5.3846153846153957"/>
    <n v="9"/>
    <s v="0-10"/>
    <n v="7"/>
    <n v="47"/>
    <n v="48"/>
    <s v="40-50"/>
    <s v="R4"/>
    <s v="W3"/>
    <n v="3000"/>
  </r>
  <r>
    <s v="PPN-BS-DD06"/>
    <n v="20"/>
    <x v="4"/>
    <n v="36.4"/>
    <n v="38.4"/>
    <n v="2"/>
    <n v="1.79"/>
    <x v="362"/>
    <n v="54.500000000000007"/>
    <s v="50%-75%"/>
    <n v="9"/>
    <n v="222.22222222222223"/>
    <s v="200mm-600 mm"/>
    <n v="4.5"/>
    <n v="9"/>
    <s v="0-10"/>
    <n v="7"/>
    <n v="51"/>
    <n v="51"/>
    <s v="50-60"/>
    <s v="R4"/>
    <s v="W3"/>
    <n v="3000"/>
  </r>
  <r>
    <s v="PPN-BS-DD06"/>
    <n v="10"/>
    <x v="4"/>
    <n v="38.4"/>
    <n v="40.049999999999997"/>
    <n v="1.6499999999999986"/>
    <n v="1.35"/>
    <x v="363"/>
    <n v="51.515151515151572"/>
    <s v="50%-75%"/>
    <n v="8"/>
    <n v="206.24999999999983"/>
    <s v="200mm-600 mm"/>
    <n v="4.8484848484848531"/>
    <n v="9"/>
    <s v="0-10"/>
    <n v="7"/>
    <n v="51"/>
    <n v="51"/>
    <s v="50-60"/>
    <s v="R4"/>
    <s v="W3"/>
    <n v="3000"/>
  </r>
  <r>
    <s v="PPN-BS-DD07"/>
    <n v="60"/>
    <x v="0"/>
    <n v="0"/>
    <n v="1.1000000000000001"/>
    <n v="1.1000000000000001"/>
    <n v="0.82"/>
    <x v="364"/>
    <n v="93.636363636363626"/>
    <s v="90%-100%"/>
    <n v="4"/>
    <n v="275"/>
    <s v="200mm-600 mm"/>
    <n v="3.6363636363636362"/>
    <n v="7"/>
    <s v="0-10"/>
    <n v="4"/>
    <n v="55"/>
    <n v="55"/>
    <s v="50-60"/>
    <s v="R3"/>
    <s v="W3"/>
    <n v="3000"/>
  </r>
  <r>
    <s v="PPN-BS-DD07"/>
    <n v="60"/>
    <x v="0"/>
    <n v="1.1000000000000001"/>
    <n v="2.1"/>
    <n v="1"/>
    <n v="0.61"/>
    <x v="365"/>
    <n v="56.000000000000007"/>
    <s v="50%-75%"/>
    <n v="5"/>
    <n v="200"/>
    <s v="60mm-200 mm"/>
    <n v="5"/>
    <n v="7"/>
    <s v="0-10"/>
    <n v="4"/>
    <n v="46"/>
    <n v="47"/>
    <s v="40-50"/>
    <s v="R3"/>
    <s v="W3"/>
    <n v="3000"/>
  </r>
  <r>
    <s v="PPN-BS-DD07"/>
    <n v="60"/>
    <x v="0"/>
    <n v="2.1"/>
    <n v="3.5"/>
    <n v="1.4"/>
    <n v="1.01"/>
    <x v="366"/>
    <n v="33.571428571428577"/>
    <s v="25%-50%"/>
    <n v="9"/>
    <n v="155.55555555555554"/>
    <s v="60mm-200 mm"/>
    <n v="6.4285714285714297"/>
    <n v="7"/>
    <s v="0-10"/>
    <n v="4"/>
    <n v="40"/>
    <n v="41"/>
    <s v="40-50"/>
    <s v="R3"/>
    <s v="W3"/>
    <n v="3000"/>
  </r>
  <r>
    <s v="PPN-BS-DD07"/>
    <n v="60"/>
    <x v="0"/>
    <n v="3.5"/>
    <n v="4"/>
    <n v="0.5"/>
    <n v="0.33"/>
    <x v="22"/>
    <n v="0"/>
    <s v="0%-25%"/>
    <n v="7"/>
    <n v="71.428571428571431"/>
    <s v="60mm-200 mm"/>
    <n v="14"/>
    <n v="7"/>
    <s v="0-10"/>
    <n v="4"/>
    <n v="28"/>
    <n v="32"/>
    <s v="30-40"/>
    <s v="R3"/>
    <s v="W3"/>
    <n v="3000"/>
  </r>
  <r>
    <s v="PPN-BS-DD07"/>
    <n v="60"/>
    <x v="1"/>
    <n v="4"/>
    <n v="4.7"/>
    <n v="0.70000000000000018"/>
    <n v="0.51"/>
    <x v="345"/>
    <n v="32.857142857142854"/>
    <s v="25%-50%"/>
    <n v="7"/>
    <n v="100.00000000000003"/>
    <s v="60mm-200 mm"/>
    <n v="9.9999999999999964"/>
    <n v="7"/>
    <s v="0-10"/>
    <n v="4"/>
    <n v="37"/>
    <n v="40"/>
    <s v="30-40"/>
    <s v="R3"/>
    <s v="W3"/>
    <n v="3000"/>
  </r>
  <r>
    <s v="PPN-BS-DD07"/>
    <n v="60"/>
    <x v="1"/>
    <n v="4.7"/>
    <n v="5.6"/>
    <n v="0.89999999999999947"/>
    <n v="0.65"/>
    <x v="367"/>
    <n v="47.777777777777807"/>
    <s v="25%-50%"/>
    <n v="6"/>
    <n v="149.99999999999991"/>
    <s v="60mm-200 mm"/>
    <n v="6.6666666666666705"/>
    <n v="8"/>
    <s v="0-10"/>
    <n v="2"/>
    <n v="41"/>
    <n v="43"/>
    <s v="40-50"/>
    <s v="R2"/>
    <s v="W3"/>
    <n v="3000"/>
  </r>
  <r>
    <s v="PPN-BS-DD07"/>
    <n v="60"/>
    <x v="1"/>
    <n v="5.6"/>
    <n v="7.1"/>
    <n v="1.5"/>
    <n v="1.1200000000000001"/>
    <x v="184"/>
    <n v="29.333333333333332"/>
    <s v="25%-50%"/>
    <n v="9"/>
    <n v="166.66666666666666"/>
    <s v="60mm-200 mm"/>
    <n v="6"/>
    <n v="8"/>
    <s v="0-10"/>
    <n v="2"/>
    <n v="37"/>
    <n v="40"/>
    <s v="30-40"/>
    <s v="R2"/>
    <s v="W3"/>
    <n v="3000"/>
  </r>
  <r>
    <s v="PPN-BS-DD07"/>
    <n v="60"/>
    <x v="3"/>
    <n v="7.1"/>
    <n v="8.6999999999999993"/>
    <n v="1.5999999999999996"/>
    <n v="1.17"/>
    <x v="368"/>
    <n v="20.000000000000004"/>
    <s v="0%-25%"/>
    <n v="12"/>
    <n v="133.33333333333329"/>
    <s v="60mm-200 mm"/>
    <n v="7.5000000000000036"/>
    <n v="8"/>
    <s v="0-10"/>
    <n v="2"/>
    <n v="34"/>
    <n v="37"/>
    <s v="30-40"/>
    <s v="R2"/>
    <s v="W3"/>
    <n v="3000"/>
  </r>
  <r>
    <s v="PPN-BS-DD07"/>
    <n v="60"/>
    <x v="3"/>
    <n v="8.6999999999999993"/>
    <n v="9.9499999999999993"/>
    <n v="1.25"/>
    <n v="0.88"/>
    <x v="369"/>
    <n v="8.7999999999999989"/>
    <s v="0%-25%"/>
    <n v="13"/>
    <n v="96.15384615384616"/>
    <s v="60mm-200 mm"/>
    <n v="10.399999999999999"/>
    <n v="8"/>
    <s v="0-10"/>
    <n v="2"/>
    <n v="30"/>
    <n v="34"/>
    <s v="30-40"/>
    <s v="R2"/>
    <s v="W3"/>
    <n v="3000"/>
  </r>
  <r>
    <s v="PPN-BS-DD07"/>
    <n v="60"/>
    <x v="4"/>
    <n v="9.9499999999999993"/>
    <n v="11.85"/>
    <n v="1.9000000000000004"/>
    <n v="1.64"/>
    <x v="370"/>
    <n v="73.157894736842081"/>
    <s v="50%-75%"/>
    <n v="6"/>
    <n v="316.66666666666674"/>
    <s v="200mm-600 mm"/>
    <n v="3.1578947368421044"/>
    <n v="8"/>
    <s v="0-10"/>
    <n v="2"/>
    <n v="50"/>
    <n v="51"/>
    <s v="50-60"/>
    <s v="R2"/>
    <s v="W3"/>
    <n v="3000"/>
  </r>
  <r>
    <s v="PPN-BS-DD07"/>
    <n v="60"/>
    <x v="3"/>
    <n v="11.85"/>
    <n v="13.25"/>
    <n v="1.4000000000000004"/>
    <n v="1"/>
    <x v="371"/>
    <n v="26.428571428571423"/>
    <s v="25%-50%"/>
    <n v="9"/>
    <n v="155.5555555555556"/>
    <s v="60mm-200 mm"/>
    <n v="6.4285714285714262"/>
    <n v="8"/>
    <s v="0-10"/>
    <n v="2"/>
    <n v="37"/>
    <n v="39"/>
    <s v="30-40"/>
    <s v="R2"/>
    <s v="W3"/>
    <n v="3000"/>
  </r>
  <r>
    <s v="PPN-BS-DD07"/>
    <n v="60"/>
    <x v="3"/>
    <n v="13.25"/>
    <n v="14.15"/>
    <n v="0.90000000000000036"/>
    <n v="0.63"/>
    <x v="372"/>
    <n v="42.222222222222207"/>
    <s v="25%-50%"/>
    <n v="6"/>
    <n v="150.00000000000006"/>
    <s v="60mm-200 mm"/>
    <n v="6.6666666666666643"/>
    <n v="8"/>
    <s v="0-10"/>
    <n v="2"/>
    <n v="40"/>
    <n v="42"/>
    <s v="40-50"/>
    <s v="R2"/>
    <s v="W3"/>
    <n v="3000"/>
  </r>
  <r>
    <s v="PPN-BS-DD07"/>
    <n v="30"/>
    <x v="3"/>
    <n v="14.15"/>
    <n v="15.55"/>
    <n v="1.4000000000000004"/>
    <n v="1.2"/>
    <x v="373"/>
    <n v="44.999999999999993"/>
    <s v="25%-50%"/>
    <n v="8"/>
    <n v="175.00000000000006"/>
    <s v="60mm-200 mm"/>
    <n v="5.7142857142857126"/>
    <n v="8"/>
    <s v="0-10"/>
    <n v="2"/>
    <n v="41"/>
    <n v="43"/>
    <s v="40-50"/>
    <s v="R2"/>
    <s v="W3"/>
    <n v="3000"/>
  </r>
  <r>
    <s v="PPN-BS-DD07"/>
    <n v="30"/>
    <x v="5"/>
    <n v="15.55"/>
    <n v="17.100000000000001"/>
    <n v="1.5500000000000007"/>
    <n v="1.1499999999999999"/>
    <x v="374"/>
    <n v="49.032258064516107"/>
    <s v="25%-50%"/>
    <n v="8"/>
    <n v="193.75000000000009"/>
    <s v="60mm-200 mm"/>
    <n v="5.1612903225806424"/>
    <n v="8"/>
    <s v="0-10"/>
    <n v="2"/>
    <n v="42"/>
    <n v="44"/>
    <s v="40-50"/>
    <s v="R2"/>
    <s v="W3"/>
    <n v="3000"/>
  </r>
  <r>
    <s v="PPN-BS-DD07"/>
    <n v="30"/>
    <x v="3"/>
    <n v="17.100000000000001"/>
    <n v="18.5"/>
    <n v="1.3999999999999986"/>
    <n v="1.2"/>
    <x v="305"/>
    <n v="54.285714285714334"/>
    <s v="50%-75%"/>
    <n v="9"/>
    <n v="155.5555555555554"/>
    <s v="60mm-200 mm"/>
    <n v="6.428571428571435"/>
    <n v="8"/>
    <s v="0-10"/>
    <n v="2"/>
    <n v="42"/>
    <n v="44"/>
    <s v="40-50"/>
    <s v="R2"/>
    <s v="W3"/>
    <n v="3000"/>
  </r>
  <r>
    <s v="PPN-BS-DD07"/>
    <n v="30"/>
    <x v="3"/>
    <n v="18.5"/>
    <n v="19.45"/>
    <n v="0.94999999999999929"/>
    <n v="0.71"/>
    <x v="375"/>
    <n v="52.63157894736846"/>
    <s v="50%-75%"/>
    <n v="5"/>
    <n v="189.99999999999986"/>
    <s v="60mm-200 mm"/>
    <n v="5.263157894736846"/>
    <n v="8"/>
    <s v="0-10"/>
    <n v="2"/>
    <n v="43"/>
    <n v="45"/>
    <s v="40-50"/>
    <s v="R2"/>
    <s v="W3"/>
    <n v="3000"/>
  </r>
  <r>
    <s v="PPN-BS-DD07"/>
    <n v="30"/>
    <x v="3"/>
    <n v="19.45"/>
    <n v="20.3"/>
    <n v="0.85000000000000142"/>
    <n v="0.63"/>
    <x v="376"/>
    <n v="45.882352941176393"/>
    <s v="25%-50%"/>
    <n v="5"/>
    <n v="170.00000000000028"/>
    <s v="60mm-200 mm"/>
    <n v="5.8823529411764603"/>
    <n v="8"/>
    <s v="0-10"/>
    <n v="2"/>
    <n v="41"/>
    <n v="44"/>
    <s v="40-50"/>
    <s v="R2"/>
    <s v="W3"/>
    <n v="3000"/>
  </r>
  <r>
    <s v="PPN-BS-DD07"/>
    <n v="30"/>
    <x v="3"/>
    <n v="20.3"/>
    <n v="21"/>
    <n v="0.69999999999999929"/>
    <n v="0.51"/>
    <x v="377"/>
    <n v="38.571428571428612"/>
    <s v="25%-50%"/>
    <n v="5"/>
    <n v="139.99999999999986"/>
    <s v="60mm-200 mm"/>
    <n v="7.1428571428571503"/>
    <n v="8"/>
    <s v="0-10"/>
    <n v="2"/>
    <n v="38"/>
    <n v="41"/>
    <s v="40-50"/>
    <s v="R2"/>
    <s v="W3"/>
    <n v="3000"/>
  </r>
  <r>
    <s v="PPN-BS-DD07"/>
    <n v="30"/>
    <x v="3"/>
    <n v="21"/>
    <n v="22.7"/>
    <n v="1.6999999999999993"/>
    <n v="1.1599999999999999"/>
    <x v="378"/>
    <n v="56.470588235294137"/>
    <s v="50%-75%"/>
    <n v="10"/>
    <n v="169.99999999999994"/>
    <s v="60mm-200 mm"/>
    <n v="5.8823529411764719"/>
    <n v="8"/>
    <s v="0-10"/>
    <n v="2"/>
    <n v="43"/>
    <n v="46"/>
    <s v="40-50"/>
    <s v="R2"/>
    <s v="W3"/>
    <n v="3000"/>
  </r>
  <r>
    <s v="PPN-BS-DD07"/>
    <n v="20"/>
    <x v="3"/>
    <n v="22.7"/>
    <n v="24.5"/>
    <n v="1.8000000000000007"/>
    <n v="1.27"/>
    <x v="379"/>
    <n v="52.777777777777757"/>
    <s v="50%-75%"/>
    <n v="6"/>
    <n v="300.00000000000011"/>
    <s v="200mm-600 mm"/>
    <n v="3.3333333333333321"/>
    <n v="8"/>
    <s v="0-10"/>
    <n v="2"/>
    <n v="46"/>
    <n v="46"/>
    <s v="40-50"/>
    <s v="R2"/>
    <s v="W3"/>
    <n v="3000"/>
  </r>
  <r>
    <s v="PPN-BS-DD07"/>
    <n v="20"/>
    <x v="3"/>
    <n v="24.5"/>
    <n v="25.8"/>
    <n v="1.3000000000000007"/>
    <n v="1.01"/>
    <x v="380"/>
    <n v="63.846153846153811"/>
    <s v="50%-75%"/>
    <n v="5"/>
    <n v="260.00000000000011"/>
    <s v="200mm-600 mm"/>
    <n v="3.8461538461538445"/>
    <n v="7"/>
    <s v="0-10"/>
    <n v="4"/>
    <n v="49"/>
    <n v="49"/>
    <s v="40-50"/>
    <s v="R3"/>
    <s v="W3"/>
    <n v="3000"/>
  </r>
  <r>
    <s v="PPN-BS-DD07"/>
    <n v="20"/>
    <x v="5"/>
    <n v="25.8"/>
    <n v="27.4"/>
    <n v="1.5999999999999979"/>
    <n v="1.5"/>
    <x v="381"/>
    <n v="20.625000000000028"/>
    <s v="0%-25%"/>
    <n v="16"/>
    <n v="99.999999999999872"/>
    <s v="60mm-200 mm"/>
    <n v="10.000000000000014"/>
    <n v="5"/>
    <s v="0-10"/>
    <n v="1"/>
    <n v="28"/>
    <n v="32"/>
    <s v="30-40"/>
    <s v="R1"/>
    <s v="W4"/>
    <n v="4000"/>
  </r>
  <r>
    <s v="PPN-BS-DD07"/>
    <n v="20"/>
    <x v="5"/>
    <n v="27.4"/>
    <n v="28.55"/>
    <n v="1.1500000000000021"/>
    <n v="1.07"/>
    <x v="382"/>
    <n v="8.6956521739130288"/>
    <s v="0%-25%"/>
    <n v="13"/>
    <n v="88.461538461538623"/>
    <s v="60mm-200 mm"/>
    <n v="11.304347826086936"/>
    <n v="5"/>
    <s v="0-10"/>
    <n v="1"/>
    <n v="25"/>
    <n v="30"/>
    <s v="20-30"/>
    <s v="R1"/>
    <s v="W4"/>
    <n v="4000"/>
  </r>
  <r>
    <s v="PPN-BS-DD07"/>
    <n v="20"/>
    <x v="7"/>
    <n v="28.55"/>
    <n v="29.55"/>
    <n v="1"/>
    <n v="0.6"/>
    <x v="2"/>
    <n v="22"/>
    <s v="0%-25%"/>
    <n v="19"/>
    <n v="52.631578947368418"/>
    <s v="0mm-60 mm"/>
    <n v="19"/>
    <n v="5"/>
    <s v="0-10"/>
    <n v="1"/>
    <n v="25"/>
    <n v="32"/>
    <s v="30-40"/>
    <s v="R1"/>
    <s v="W4"/>
    <n v="4000"/>
  </r>
  <r>
    <s v="PPN-BS-DD07"/>
    <n v="20"/>
    <x v="7"/>
    <n v="29.55"/>
    <n v="30.6"/>
    <n v="1.0500000000000007"/>
    <n v="0.96"/>
    <x v="383"/>
    <n v="9.5238095238095184"/>
    <s v="0%-25%"/>
    <n v="13"/>
    <n v="80.769230769230816"/>
    <s v="60mm-200 mm"/>
    <n v="12.380952380952374"/>
    <n v="5"/>
    <s v="0-10"/>
    <n v="1"/>
    <n v="25"/>
    <n v="30"/>
    <s v="20-30"/>
    <s v="R1"/>
    <s v="W4"/>
    <n v="4000"/>
  </r>
  <r>
    <s v="PPN-BS-DD07"/>
    <n v="20"/>
    <x v="7"/>
    <n v="30.6"/>
    <n v="31"/>
    <n v="0.39999999999999858"/>
    <n v="0.35"/>
    <x v="384"/>
    <n v="0"/>
    <s v="0%-25%"/>
    <n v="6"/>
    <n v="66.66666666666643"/>
    <s v="60mm-200 mm"/>
    <n v="15.000000000000053"/>
    <n v="5"/>
    <s v="0-10"/>
    <n v="2"/>
    <n v="23"/>
    <n v="28"/>
    <s v="20-30"/>
    <s v="R2"/>
    <s v="W4"/>
    <n v="4000"/>
  </r>
  <r>
    <s v="PPN-BS-DD07"/>
    <n v="20"/>
    <x v="7"/>
    <n v="31"/>
    <n v="32.1"/>
    <n v="1.1000000000000014"/>
    <n v="0.77"/>
    <x v="110"/>
    <n v="16.363636363636342"/>
    <s v="0%-25%"/>
    <n v="12"/>
    <n v="91.666666666666785"/>
    <s v="60mm-200 mm"/>
    <n v="10.909090909090896"/>
    <n v="5"/>
    <s v="0-10"/>
    <n v="2"/>
    <n v="29"/>
    <n v="33"/>
    <s v="30-40"/>
    <s v="R2"/>
    <s v="W4"/>
    <n v="4000"/>
  </r>
  <r>
    <s v="PPN-BS-DD07"/>
    <n v="20"/>
    <x v="7"/>
    <n v="32.1"/>
    <n v="34"/>
    <n v="1.8999999999999986"/>
    <n v="1.46"/>
    <x v="385"/>
    <n v="41.57894736842109"/>
    <s v="25%-50%"/>
    <n v="16"/>
    <n v="118.74999999999991"/>
    <s v="60mm-200 mm"/>
    <n v="8.421052631578954"/>
    <n v="7"/>
    <s v="0-10"/>
    <n v="2"/>
    <n v="38"/>
    <n v="41"/>
    <s v="40-50"/>
    <s v="R2"/>
    <s v="W3"/>
    <n v="3000"/>
  </r>
  <r>
    <s v="PPN-BS-DD07"/>
    <n v="20"/>
    <x v="7"/>
    <n v="34"/>
    <n v="35.35"/>
    <n v="1.3500000000000014"/>
    <n v="1.18"/>
    <x v="386"/>
    <n v="28.148148148148117"/>
    <s v="25%-50%"/>
    <n v="12"/>
    <n v="112.50000000000011"/>
    <s v="60mm-200 mm"/>
    <n v="8.8888888888888804"/>
    <n v="7"/>
    <s v="0-10"/>
    <n v="2"/>
    <n v="35"/>
    <n v="38"/>
    <s v="30-40"/>
    <s v="R2"/>
    <s v="W3"/>
    <n v="3000"/>
  </r>
  <r>
    <s v="PPN-BS-DD07"/>
    <n v="20"/>
    <x v="7"/>
    <n v="35.35"/>
    <n v="37.450000000000003"/>
    <n v="2.1000000000000014"/>
    <n v="1.57"/>
    <x v="387"/>
    <n v="47.14285714285711"/>
    <s v="25%-50%"/>
    <n v="7"/>
    <n v="300.00000000000017"/>
    <s v="200mm-600 mm"/>
    <n v="3.3333333333333317"/>
    <n v="4"/>
    <s v="0-10"/>
    <n v="2"/>
    <n v="41"/>
    <n v="41"/>
    <s v="40-50"/>
    <s v="R2"/>
    <s v="W3"/>
    <n v="3000"/>
  </r>
  <r>
    <s v="PPN-BS-DD07"/>
    <n v="20"/>
    <x v="7"/>
    <n v="37.450000000000003"/>
    <n v="39.35"/>
    <n v="1.8999999999999986"/>
    <n v="1.5"/>
    <x v="388"/>
    <n v="31.052631578947388"/>
    <s v="25%-50%"/>
    <n v="13"/>
    <n v="146.15384615384605"/>
    <s v="60mm-200 mm"/>
    <n v="6.8421052631578991"/>
    <n v="4"/>
    <s v="0-10"/>
    <n v="2"/>
    <n v="33"/>
    <n v="36"/>
    <s v="30-40"/>
    <s v="R2"/>
    <s v="W3"/>
    <n v="3000"/>
  </r>
  <r>
    <s v="PPN-BS-DD07"/>
    <n v="20"/>
    <x v="7"/>
    <n v="39.35"/>
    <n v="40.049999999999997"/>
    <n v="0.69999999999999574"/>
    <n v="0.7"/>
    <x v="263"/>
    <n v="0"/>
    <s v="0%-25%"/>
    <n v="5"/>
    <n v="139.99999999999915"/>
    <s v="60mm-200 mm"/>
    <n v="7.1428571428571859"/>
    <n v="4"/>
    <s v="0-10"/>
    <n v="2"/>
    <n v="26"/>
    <n v="29"/>
    <s v="20-30"/>
    <s v="R2"/>
    <s v="W3"/>
    <n v="3000"/>
  </r>
  <r>
    <s v="PPN-BS-DD08"/>
    <n v="60"/>
    <x v="0"/>
    <n v="0"/>
    <n v="0.7"/>
    <n v="0.7"/>
    <n v="0.59"/>
    <x v="389"/>
    <n v="0"/>
    <s v="0%-25%"/>
    <n v="15"/>
    <n v="46.666666666666664"/>
    <s v="0mm-60 mm"/>
    <n v="21.428571428571431"/>
    <n v="2"/>
    <s v="0-10"/>
    <n v="0"/>
    <n v="17"/>
    <n v="23"/>
    <s v="20-30"/>
    <s v="R0"/>
    <s v="W4"/>
    <n v="4000"/>
  </r>
  <r>
    <s v="PPN-BS-DD08"/>
    <n v="60"/>
    <x v="0"/>
    <n v="0.7"/>
    <n v="1.4"/>
    <n v="0.7"/>
    <n v="0.52"/>
    <x v="212"/>
    <n v="0"/>
    <s v="0%-25%"/>
    <n v="15"/>
    <n v="46.666666666666664"/>
    <s v="0mm-60 mm"/>
    <n v="21.428571428571431"/>
    <n v="2"/>
    <s v="0-10"/>
    <n v="0"/>
    <n v="17"/>
    <n v="23"/>
    <s v="20-30"/>
    <s v="R0"/>
    <s v="W4"/>
    <n v="4000"/>
  </r>
  <r>
    <s v="PPN-BS-DD08"/>
    <n v="60"/>
    <x v="0"/>
    <n v="1.4"/>
    <n v="2.1"/>
    <n v="0.70000000000000018"/>
    <n v="0.56000000000000005"/>
    <x v="390"/>
    <n v="0"/>
    <s v="0%-25%"/>
    <n v="15"/>
    <n v="46.666666666666679"/>
    <s v="0mm-60 mm"/>
    <n v="21.428571428571423"/>
    <n v="2"/>
    <s v="0-10"/>
    <n v="0"/>
    <n v="17"/>
    <n v="23"/>
    <s v="20-30"/>
    <s v="R0"/>
    <s v="W4"/>
    <n v="4000"/>
  </r>
  <r>
    <s v="PPN-BS-DD08"/>
    <n v="60"/>
    <x v="0"/>
    <n v="2.1"/>
    <n v="2.8"/>
    <n v="0.69999999999999973"/>
    <n v="0.54"/>
    <x v="391"/>
    <n v="0"/>
    <s v="0%-25%"/>
    <n v="15"/>
    <n v="46.66666666666665"/>
    <s v="0mm-60 mm"/>
    <n v="21.428571428571438"/>
    <n v="2"/>
    <s v="0-10"/>
    <n v="0"/>
    <n v="17"/>
    <n v="23"/>
    <s v="20-30"/>
    <s v="R0"/>
    <s v="W4"/>
    <n v="4000"/>
  </r>
  <r>
    <s v="PPN-BS-DD08"/>
    <n v="60"/>
    <x v="0"/>
    <n v="2.8"/>
    <n v="4.2"/>
    <n v="1.4000000000000004"/>
    <n v="1.1099999999999999"/>
    <x v="392"/>
    <n v="16.428571428571427"/>
    <s v="0%-25%"/>
    <n v="13"/>
    <n v="107.69230769230772"/>
    <s v="60mm-200 mm"/>
    <n v="9.2857142857142829"/>
    <n v="2"/>
    <s v="0-10"/>
    <n v="0"/>
    <n v="25"/>
    <n v="28"/>
    <s v="20-30"/>
    <s v="R0"/>
    <s v="W4"/>
    <n v="4000"/>
  </r>
  <r>
    <s v="PPN-BS-DD08"/>
    <n v="60"/>
    <x v="0"/>
    <n v="4.2"/>
    <n v="4.9000000000000004"/>
    <n v="0.70000000000000018"/>
    <n v="0.52"/>
    <x v="393"/>
    <n v="0"/>
    <s v="0%-25%"/>
    <n v="15"/>
    <n v="46.666666666666679"/>
    <s v="0mm-60 mm"/>
    <n v="21.428571428571423"/>
    <n v="10"/>
    <s v="0-10"/>
    <n v="4"/>
    <n v="29"/>
    <n v="35"/>
    <s v="30-40"/>
    <s v="R3"/>
    <s v="W3"/>
    <n v="3000"/>
  </r>
  <r>
    <s v="PPN-BS-DD08"/>
    <n v="60"/>
    <x v="1"/>
    <n v="4.9000000000000004"/>
    <n v="5.6"/>
    <n v="0.69999999999999929"/>
    <n v="0.55000000000000004"/>
    <x v="394"/>
    <n v="0"/>
    <s v="0%-25%"/>
    <n v="11"/>
    <n v="63.636363636363576"/>
    <s v="60mm-200 mm"/>
    <n v="15.71428571428573"/>
    <n v="10"/>
    <s v="0-10"/>
    <n v="4"/>
    <n v="29"/>
    <n v="35"/>
    <s v="30-40"/>
    <s v="R3"/>
    <s v="W3"/>
    <n v="3000"/>
  </r>
  <r>
    <s v="PPN-BS-DD08"/>
    <n v="60"/>
    <x v="1"/>
    <n v="5.6"/>
    <n v="6.5"/>
    <n v="0.90000000000000036"/>
    <n v="0.64"/>
    <x v="395"/>
    <n v="14.444444444444441"/>
    <s v="0%-25%"/>
    <n v="7"/>
    <n v="128.57142857142861"/>
    <s v="60mm-200 mm"/>
    <n v="7.777777777777775"/>
    <n v="10"/>
    <s v="0-10"/>
    <n v="4"/>
    <n v="37"/>
    <n v="40"/>
    <s v="30-40"/>
    <s v="R3"/>
    <s v="W3"/>
    <n v="3000"/>
  </r>
  <r>
    <s v="PPN-BS-DD08"/>
    <n v="40"/>
    <x v="1"/>
    <n v="6.5"/>
    <n v="7.7"/>
    <n v="1.2000000000000002"/>
    <n v="0.84"/>
    <x v="396"/>
    <n v="8.3333333333333321"/>
    <s v="0%-25%"/>
    <n v="10"/>
    <n v="120.00000000000003"/>
    <s v="60mm-200 mm"/>
    <n v="8.3333333333333321"/>
    <n v="11"/>
    <s v="10-20"/>
    <n v="4"/>
    <n v="37"/>
    <n v="40"/>
    <s v="30-40"/>
    <s v="R3"/>
    <s v="W3"/>
    <n v="3000"/>
  </r>
  <r>
    <s v="PPN-BS-DD08"/>
    <n v="40"/>
    <x v="1"/>
    <n v="7.7"/>
    <n v="9.1999999999999993"/>
    <n v="1.4999999999999991"/>
    <n v="1.1399999999999999"/>
    <x v="397"/>
    <n v="33.333333333333357"/>
    <s v="25%-50%"/>
    <n v="9"/>
    <n v="166.66666666666657"/>
    <s v="60mm-200 mm"/>
    <n v="6.0000000000000036"/>
    <n v="11"/>
    <s v="10-20"/>
    <n v="2"/>
    <n v="42"/>
    <n v="44"/>
    <s v="40-50"/>
    <s v="R2"/>
    <s v="W3"/>
    <n v="3000"/>
  </r>
  <r>
    <s v="PPN-BS-DD08"/>
    <n v="30"/>
    <x v="3"/>
    <n v="9.1999999999999993"/>
    <n v="10.199999999999999"/>
    <n v="1"/>
    <n v="0.68"/>
    <x v="20"/>
    <n v="38"/>
    <s v="25%-50%"/>
    <n v="5"/>
    <n v="200"/>
    <s v="60mm-200 mm"/>
    <n v="5"/>
    <n v="11"/>
    <s v="10-20"/>
    <n v="2"/>
    <n v="44"/>
    <n v="45"/>
    <s v="40-50"/>
    <s v="R2"/>
    <s v="W3"/>
    <n v="3000"/>
  </r>
  <r>
    <s v="PPN-BS-DD08"/>
    <n v="30"/>
    <x v="3"/>
    <n v="10.199999999999999"/>
    <n v="11.45"/>
    <n v="1.25"/>
    <n v="0.88"/>
    <x v="369"/>
    <n v="27.200000000000003"/>
    <s v="25%-50%"/>
    <n v="9"/>
    <n v="138.88888888888889"/>
    <s v="60mm-200 mm"/>
    <n v="7.1999999999999993"/>
    <n v="11"/>
    <s v="10-20"/>
    <n v="2"/>
    <n v="40"/>
    <n v="42"/>
    <s v="40-50"/>
    <s v="R2"/>
    <s v="W3"/>
    <n v="3000"/>
  </r>
  <r>
    <s v="PPN-BS-DD08"/>
    <n v="30"/>
    <x v="3"/>
    <n v="11.45"/>
    <n v="12.95"/>
    <n v="1.5"/>
    <n v="1.22"/>
    <x v="398"/>
    <n v="31.333333333333329"/>
    <s v="25%-50%"/>
    <n v="7"/>
    <n v="214.28571428571428"/>
    <s v="200mm-600 mm"/>
    <n v="4.666666666666667"/>
    <n v="5"/>
    <s v="0-10"/>
    <n v="2"/>
    <n v="37"/>
    <n v="38"/>
    <s v="30-40"/>
    <s v="R2"/>
    <s v="W3"/>
    <n v="3000"/>
  </r>
  <r>
    <s v="PPN-BS-DD08"/>
    <n v="30"/>
    <x v="3"/>
    <n v="12.95"/>
    <n v="14.55"/>
    <n v="1.6000000000000014"/>
    <n v="1.47"/>
    <x v="399"/>
    <n v="21.249999999999982"/>
    <s v="0%-25%"/>
    <n v="13"/>
    <n v="123.07692307692318"/>
    <s v="60mm-200 mm"/>
    <n v="8.1249999999999929"/>
    <n v="5"/>
    <s v="0-10"/>
    <n v="2"/>
    <n v="31"/>
    <n v="35"/>
    <s v="30-40"/>
    <s v="R2"/>
    <s v="W3"/>
    <n v="3000"/>
  </r>
  <r>
    <s v="PPN-BS-DD08"/>
    <n v="20"/>
    <x v="3"/>
    <n v="14.55"/>
    <n v="15.7"/>
    <n v="1.1499999999999986"/>
    <n v="1.05"/>
    <x v="400"/>
    <n v="0"/>
    <s v="0%-25%"/>
    <n v="20"/>
    <n v="57.499999999999929"/>
    <s v="0mm-60 mm"/>
    <n v="17.391304347826111"/>
    <n v="5"/>
    <s v="0-10"/>
    <n v="2"/>
    <n v="22"/>
    <n v="28"/>
    <s v="20-30"/>
    <s v="R2"/>
    <s v="W3"/>
    <n v="3000"/>
  </r>
  <r>
    <s v="PPN-BS-DD08"/>
    <n v="20"/>
    <x v="5"/>
    <n v="15.7"/>
    <n v="16.3"/>
    <n v="0.60000000000000142"/>
    <n v="0.49"/>
    <x v="40"/>
    <n v="0"/>
    <s v="0%-25%"/>
    <n v="21"/>
    <n v="28.571428571428637"/>
    <s v="0mm-60 mm"/>
    <n v="34.999999999999922"/>
    <n v="5"/>
    <s v="0-10"/>
    <n v="2"/>
    <n v="22"/>
    <n v="27"/>
    <s v="20-30"/>
    <s v="R2"/>
    <s v="W3"/>
    <n v="3000"/>
  </r>
  <r>
    <s v="PPN-BS-DD08"/>
    <n v="20"/>
    <x v="8"/>
    <n v="16.3"/>
    <n v="16.8"/>
    <n v="0.5"/>
    <n v="0.44"/>
    <x v="28"/>
    <n v="28.000000000000004"/>
    <s v="25%-50%"/>
    <n v="7"/>
    <n v="71.428571428571431"/>
    <s v="60mm-200 mm"/>
    <n v="14"/>
    <n v="6"/>
    <s v="0-10"/>
    <n v="2"/>
    <n v="30"/>
    <n v="35"/>
    <s v="30-40"/>
    <s v="R2"/>
    <s v="W3"/>
    <n v="3000"/>
  </r>
  <r>
    <s v="PPN-BS-DD08"/>
    <n v="20"/>
    <x v="8"/>
    <n v="16.8"/>
    <n v="17.899999999999999"/>
    <n v="1.0999999999999979"/>
    <n v="0.94"/>
    <x v="401"/>
    <n v="26.363636363636417"/>
    <s v="25%-50%"/>
    <n v="11"/>
    <n v="99.999999999999815"/>
    <s v="60mm-200 mm"/>
    <n v="10.00000000000002"/>
    <n v="6"/>
    <s v="0-10"/>
    <n v="4"/>
    <n v="34"/>
    <n v="38"/>
    <s v="30-40"/>
    <s v="R3"/>
    <s v="W3"/>
    <n v="3000"/>
  </r>
  <r>
    <s v="PPN-BS-DD08"/>
    <n v="20"/>
    <x v="8"/>
    <n v="17.899999999999999"/>
    <n v="18.350000000000001"/>
    <n v="0.45000000000000284"/>
    <n v="0.37"/>
    <x v="402"/>
    <n v="0"/>
    <s v="0%-25%"/>
    <n v="17"/>
    <n v="26.470588235294287"/>
    <s v="0mm-60 mm"/>
    <n v="37.777777777777537"/>
    <n v="6"/>
    <s v="0-10"/>
    <n v="2"/>
    <n v="23"/>
    <n v="28"/>
    <s v="20-30"/>
    <s v="R2"/>
    <s v="W3"/>
    <n v="3000"/>
  </r>
  <r>
    <s v="PPN-BS-DD08"/>
    <n v="20"/>
    <x v="8"/>
    <n v="18.350000000000001"/>
    <n v="19.05"/>
    <n v="0.69999999999999929"/>
    <n v="0.63"/>
    <x v="403"/>
    <n v="14.285714285714302"/>
    <s v="0%-25%"/>
    <n v="9"/>
    <n v="77.7777777777777"/>
    <s v="60mm-200 mm"/>
    <n v="12.85714285714287"/>
    <n v="6"/>
    <s v="0-10"/>
    <n v="2"/>
    <n v="28"/>
    <n v="33"/>
    <s v="30-40"/>
    <s v="R2"/>
    <s v="W3"/>
    <n v="3000"/>
  </r>
  <r>
    <s v="PPN-BS-DD08"/>
    <n v="10"/>
    <x v="5"/>
    <n v="19.05"/>
    <n v="20.05"/>
    <n v="1"/>
    <n v="0.95"/>
    <x v="325"/>
    <n v="0"/>
    <s v="0%-25%"/>
    <n v="13"/>
    <n v="76.92307692307692"/>
    <s v="60mm-200 mm"/>
    <n v="13.000000000000002"/>
    <n v="6"/>
    <s v="0-10"/>
    <n v="2"/>
    <n v="25"/>
    <n v="30"/>
    <s v="20-30"/>
    <s v="R2"/>
    <s v="W3"/>
    <n v="3000"/>
  </r>
  <r>
    <s v="PPN-BS-DD08"/>
    <n v="10"/>
    <x v="5"/>
    <n v="20.05"/>
    <n v="20.85"/>
    <n v="0.80000000000000071"/>
    <n v="0.76"/>
    <x v="404"/>
    <n v="0"/>
    <s v="0%-25%"/>
    <n v="13"/>
    <n v="61.53846153846159"/>
    <s v="60mm-200 mm"/>
    <n v="16.249999999999986"/>
    <n v="6"/>
    <s v="0-10"/>
    <n v="2"/>
    <n v="23"/>
    <n v="29"/>
    <s v="20-30"/>
    <s v="R2"/>
    <s v="W3"/>
    <n v="3000"/>
  </r>
  <r>
    <s v="PPN-BS-DD08"/>
    <n v="10"/>
    <x v="4"/>
    <n v="20.85"/>
    <n v="21.15"/>
    <n v="0.29999999999999716"/>
    <n v="0.3"/>
    <x v="133"/>
    <n v="36.666666666667012"/>
    <s v="25%-50%"/>
    <n v="6"/>
    <n v="49.999999999999524"/>
    <s v="0mm-60 mm"/>
    <n v="20.000000000000192"/>
    <n v="6"/>
    <s v="0-10"/>
    <n v="2"/>
    <n v="31"/>
    <n v="37"/>
    <s v="30-40"/>
    <s v="R2"/>
    <s v="W3"/>
    <n v="3000"/>
  </r>
  <r>
    <s v="PPN-BS-DD08"/>
    <n v="10"/>
    <x v="4"/>
    <n v="21.15"/>
    <n v="21.45"/>
    <n v="0.30000000000000071"/>
    <n v="0.3"/>
    <x v="291"/>
    <n v="73.333333333333158"/>
    <s v="50%-75%"/>
    <n v="3"/>
    <n v="100.00000000000023"/>
    <s v="60mm-200 mm"/>
    <n v="9.9999999999999769"/>
    <n v="6"/>
    <s v="0-10"/>
    <n v="2"/>
    <n v="41"/>
    <n v="45"/>
    <s v="40-50"/>
    <s v="R2"/>
    <s v="W3"/>
    <n v="3000"/>
  </r>
  <r>
    <s v="PPN-BS-DD08"/>
    <n v="10"/>
    <x v="5"/>
    <n v="21.45"/>
    <n v="22.65"/>
    <n v="1.1999999999999993"/>
    <n v="0.47"/>
    <x v="405"/>
    <n v="8.3333333333333393"/>
    <s v="0%-25%"/>
    <n v="20"/>
    <n v="59.999999999999964"/>
    <s v="0mm-60 mm"/>
    <n v="16.666666666666679"/>
    <n v="4"/>
    <s v="0-10"/>
    <n v="0"/>
    <n v="21"/>
    <n v="27"/>
    <s v="20-30"/>
    <s v="R0"/>
    <s v="W4"/>
    <n v="4000"/>
  </r>
  <r>
    <s v="PPN-BS-DD08"/>
    <n v="10"/>
    <x v="4"/>
    <n v="22.65"/>
    <n v="23.45"/>
    <n v="0.80000000000000071"/>
    <n v="0.54"/>
    <x v="406"/>
    <n v="14.999999999999986"/>
    <s v="0%-25%"/>
    <n v="6"/>
    <n v="133.33333333333346"/>
    <s v="60mm-200 mm"/>
    <n v="7.499999999999992"/>
    <n v="4"/>
    <s v="0-10"/>
    <n v="0"/>
    <n v="27"/>
    <n v="30"/>
    <s v="20-30"/>
    <s v="R0"/>
    <s v="W4"/>
    <n v="4000"/>
  </r>
  <r>
    <s v="PPN-BS-DD08"/>
    <n v="10"/>
    <x v="5"/>
    <n v="23.45"/>
    <n v="24.3"/>
    <n v="0.85000000000000142"/>
    <n v="0.4"/>
    <x v="407"/>
    <n v="36.470588235294052"/>
    <s v="25%-50%"/>
    <n v="5"/>
    <n v="170.00000000000028"/>
    <s v="60mm-200 mm"/>
    <n v="5.8823529411764603"/>
    <n v="9"/>
    <s v="0-10"/>
    <n v="4"/>
    <n v="43"/>
    <n v="45"/>
    <s v="40-50"/>
    <s v="R3"/>
    <s v="W3"/>
    <n v="3000"/>
  </r>
  <r>
    <s v="PPN-BS-DD08"/>
    <n v="20"/>
    <x v="5"/>
    <n v="24.3"/>
    <n v="24.95"/>
    <n v="0.64999999999999858"/>
    <n v="0.47"/>
    <x v="408"/>
    <n v="23.076923076923126"/>
    <s v="0%-25%"/>
    <n v="8"/>
    <n v="81.249999999999829"/>
    <s v="60mm-200 mm"/>
    <n v="12.307692307692333"/>
    <n v="4"/>
    <s v="0-10"/>
    <n v="0"/>
    <n v="26"/>
    <n v="31"/>
    <s v="30-40"/>
    <s v="R0"/>
    <s v="W4"/>
    <n v="4000"/>
  </r>
  <r>
    <s v="PPN-BS-DD08"/>
    <n v="20"/>
    <x v="5"/>
    <n v="24.95"/>
    <n v="25.85"/>
    <n v="0.90000000000000213"/>
    <n v="0.56999999999999995"/>
    <x v="409"/>
    <n v="36.666666666666579"/>
    <s v="25%-50%"/>
    <n v="7"/>
    <n v="128.57142857142887"/>
    <s v="60mm-200 mm"/>
    <n v="7.7777777777777599"/>
    <n v="9"/>
    <s v="0-10"/>
    <n v="4"/>
    <n v="42"/>
    <n v="44"/>
    <s v="40-50"/>
    <s v="R3"/>
    <s v="W3"/>
    <n v="3000"/>
  </r>
  <r>
    <s v="PPN-BS-DD08"/>
    <n v="20"/>
    <x v="5"/>
    <n v="25.85"/>
    <n v="26.75"/>
    <n v="0.89999999999999858"/>
    <n v="0.64"/>
    <x v="157"/>
    <n v="35.555555555555614"/>
    <s v="25%-50%"/>
    <n v="6"/>
    <n v="149.99999999999977"/>
    <s v="60mm-200 mm"/>
    <n v="6.6666666666666767"/>
    <n v="9"/>
    <s v="0-10"/>
    <n v="4"/>
    <n v="43"/>
    <n v="44"/>
    <s v="40-50"/>
    <s v="R3"/>
    <s v="W3"/>
    <n v="3000"/>
  </r>
  <r>
    <s v="PPN-BS-DD08"/>
    <n v="20"/>
    <x v="5"/>
    <n v="26.75"/>
    <n v="28.05"/>
    <n v="1.3000000000000007"/>
    <n v="0.8"/>
    <x v="80"/>
    <n v="39.999999999999979"/>
    <s v="25%-50%"/>
    <n v="12"/>
    <n v="108.33333333333339"/>
    <s v="60mm-200 mm"/>
    <n v="9.2307692307692264"/>
    <n v="9"/>
    <s v="0-10"/>
    <n v="4"/>
    <n v="41"/>
    <n v="43"/>
    <s v="40-50"/>
    <s v="R3"/>
    <s v="W3"/>
    <n v="3000"/>
  </r>
  <r>
    <s v="PPN-BS-DD08"/>
    <n v="20"/>
    <x v="5"/>
    <n v="28.05"/>
    <n v="29.15"/>
    <n v="1.0999999999999979"/>
    <n v="0.82"/>
    <x v="410"/>
    <n v="0"/>
    <s v="0%-25%"/>
    <n v="14"/>
    <n v="78.571428571428427"/>
    <s v="60mm-200 mm"/>
    <n v="12.72727272727275"/>
    <n v="4"/>
    <s v="0-10"/>
    <n v="0"/>
    <n v="21"/>
    <n v="26"/>
    <s v="20-30"/>
    <s v="R0"/>
    <s v="W4"/>
    <n v="4000"/>
  </r>
  <r>
    <s v="PPN-BS-DD08"/>
    <n v="10"/>
    <x v="5"/>
    <n v="29.15"/>
    <n v="30.85"/>
    <n v="1.7000000000000028"/>
    <n v="1.18"/>
    <x v="411"/>
    <n v="38.823529411764639"/>
    <s v="25%-50%"/>
    <n v="9"/>
    <n v="188.8888888888892"/>
    <s v="60mm-200 mm"/>
    <n v="5.2941176470588154"/>
    <n v="9"/>
    <s v="0-10"/>
    <n v="4"/>
    <n v="44"/>
    <n v="45"/>
    <s v="40-50"/>
    <s v="R3"/>
    <s v="W3"/>
    <n v="3000"/>
  </r>
  <r>
    <s v="PPN-BS-DD08"/>
    <n v="10"/>
    <x v="5"/>
    <n v="30.85"/>
    <n v="32.049999999999997"/>
    <n v="1.1999999999999957"/>
    <n v="0.71"/>
    <x v="412"/>
    <n v="0"/>
    <s v="0%-25%"/>
    <n v="15"/>
    <n v="79.999999999999716"/>
    <s v="60mm-200 mm"/>
    <n v="12.500000000000044"/>
    <n v="4"/>
    <s v="0-10"/>
    <n v="4"/>
    <n v="25"/>
    <n v="30"/>
    <s v="20-30"/>
    <s v="R3"/>
    <s v="W4"/>
    <n v="4000"/>
  </r>
  <r>
    <s v="PPN-BS-DD08"/>
    <n v="10"/>
    <x v="8"/>
    <n v="32.049999999999997"/>
    <n v="32.700000000000003"/>
    <n v="0.65000000000000568"/>
    <n v="0.42"/>
    <x v="413"/>
    <n v="53.846153846153378"/>
    <s v="50%-75%"/>
    <n v="6"/>
    <n v="108.33333333333428"/>
    <s v="60mm-200 mm"/>
    <n v="9.23076923076915"/>
    <n v="9"/>
    <s v="0-10"/>
    <n v="4"/>
    <n v="44"/>
    <n v="46"/>
    <s v="40-50"/>
    <s v="R3"/>
    <s v="W3"/>
    <n v="3000"/>
  </r>
  <r>
    <s v="PPN-BS-DD08"/>
    <n v="10"/>
    <x v="8"/>
    <n v="32.700000000000003"/>
    <n v="34.700000000000003"/>
    <n v="2"/>
    <n v="1.55"/>
    <x v="414"/>
    <n v="60"/>
    <s v="50%-75%"/>
    <n v="10"/>
    <n v="200"/>
    <s v="60mm-200 mm"/>
    <n v="5"/>
    <n v="9"/>
    <s v="0-10"/>
    <n v="4"/>
    <n v="48"/>
    <n v="49"/>
    <s v="40-50"/>
    <s v="R3"/>
    <s v="W3"/>
    <n v="3000"/>
  </r>
  <r>
    <s v="PPN-BS-DD08"/>
    <n v="10"/>
    <x v="8"/>
    <n v="34.700000000000003"/>
    <n v="36.700000000000003"/>
    <n v="2"/>
    <n v="1.51"/>
    <x v="306"/>
    <n v="33"/>
    <s v="25%-50%"/>
    <n v="11"/>
    <n v="181.81818181818181"/>
    <s v="60mm-200 mm"/>
    <n v="5.5"/>
    <n v="4"/>
    <s v="0-10"/>
    <n v="0"/>
    <n v="33"/>
    <n v="35"/>
    <s v="30-40"/>
    <s v="R0"/>
    <s v="W4"/>
    <n v="4000"/>
  </r>
  <r>
    <s v="PPN-BS-DD08"/>
    <n v="20"/>
    <x v="8"/>
    <n v="36.700000000000003"/>
    <n v="37.700000000000003"/>
    <n v="1"/>
    <n v="0.55000000000000004"/>
    <x v="415"/>
    <n v="50"/>
    <s v="25%-50%"/>
    <n v="10"/>
    <n v="100"/>
    <s v="60mm-200 mm"/>
    <n v="10"/>
    <n v="9"/>
    <s v="0-10"/>
    <n v="4"/>
    <n v="42"/>
    <n v="45"/>
    <s v="40-50"/>
    <s v="R3"/>
    <s v="W3"/>
    <n v="3000"/>
  </r>
  <r>
    <s v="PPN-BS-DD08"/>
    <n v="10"/>
    <x v="8"/>
    <n v="37.700000000000003"/>
    <n v="38.700000000000003"/>
    <n v="1"/>
    <n v="0.64"/>
    <x v="17"/>
    <n v="38"/>
    <s v="25%-50%"/>
    <n v="4"/>
    <n v="250"/>
    <s v="200mm-600 mm"/>
    <n v="4"/>
    <n v="9"/>
    <s v="0-10"/>
    <n v="4"/>
    <n v="46"/>
    <n v="46"/>
    <s v="40-50"/>
    <s v="R3"/>
    <s v="W3"/>
    <n v="3000"/>
  </r>
  <r>
    <s v="PPN-BS-DD08"/>
    <n v="10"/>
    <x v="8"/>
    <n v="38.700000000000003"/>
    <n v="40.200000000000003"/>
    <n v="1.5"/>
    <n v="1.18"/>
    <x v="416"/>
    <n v="16"/>
    <s v="0%-25%"/>
    <n v="12"/>
    <n v="125"/>
    <s v="60mm-200 mm"/>
    <n v="8"/>
    <n v="9"/>
    <s v="0-10"/>
    <n v="4"/>
    <n v="37"/>
    <n v="39"/>
    <s v="30-40"/>
    <s v="R3"/>
    <s v="W3"/>
    <n v="3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7">
  <r>
    <x v="0"/>
    <n v="60"/>
    <x v="0"/>
    <n v="0"/>
    <n v="0.5"/>
    <n v="0.25"/>
    <n v="0.5"/>
    <n v="0"/>
    <s v="0%-25%"/>
    <m/>
    <n v="0"/>
    <n v="0"/>
    <n v="0"/>
    <n v="15"/>
    <n v="15"/>
    <s v="0-20"/>
    <s v="R0"/>
    <s v="0-20"/>
    <s v="0%-25%"/>
    <n v="800"/>
    <n v="100"/>
    <n v="10"/>
    <m/>
    <m/>
    <m/>
    <m/>
    <m/>
    <m/>
    <m/>
    <m/>
    <m/>
  </r>
  <r>
    <x v="0"/>
    <n v="60"/>
    <x v="0"/>
    <n v="0.5"/>
    <n v="1"/>
    <n v="0.75"/>
    <n v="0.5"/>
    <n v="0"/>
    <s v="0%-25%"/>
    <m/>
    <n v="0"/>
    <n v="0"/>
    <n v="0"/>
    <n v="15"/>
    <n v="15"/>
    <s v="0-20"/>
    <s v="R0"/>
    <s v="0-20"/>
    <s v="0%-25%"/>
    <n v="800"/>
    <n v="100"/>
    <n v="10"/>
    <m/>
    <m/>
    <m/>
    <m/>
    <m/>
    <m/>
    <m/>
    <m/>
    <m/>
  </r>
  <r>
    <x v="0"/>
    <n v="60"/>
    <x v="0"/>
    <n v="1"/>
    <n v="1.5"/>
    <n v="1.25"/>
    <n v="0.5"/>
    <n v="0"/>
    <s v="0%-25%"/>
    <m/>
    <n v="0"/>
    <n v="0"/>
    <n v="0"/>
    <n v="15"/>
    <n v="15"/>
    <s v="0-20"/>
    <s v="R0"/>
    <s v="0-20"/>
    <s v="0%-25%"/>
    <n v="800"/>
    <n v="100"/>
    <n v="10"/>
    <m/>
    <m/>
    <m/>
    <m/>
    <m/>
    <m/>
    <m/>
    <m/>
    <m/>
  </r>
  <r>
    <x v="0"/>
    <n v="60"/>
    <x v="0"/>
    <n v="1.5"/>
    <n v="2"/>
    <n v="1.75"/>
    <n v="0.5"/>
    <n v="0"/>
    <s v="0%-25%"/>
    <m/>
    <n v="0"/>
    <n v="0"/>
    <n v="0"/>
    <n v="15"/>
    <n v="15"/>
    <s v="0-20"/>
    <s v="R0"/>
    <s v="0-20"/>
    <s v="0%-25%"/>
    <n v="800"/>
    <n v="100"/>
    <n v="10"/>
    <m/>
    <m/>
    <m/>
    <m/>
    <m/>
    <m/>
    <m/>
    <m/>
    <m/>
  </r>
  <r>
    <x v="0"/>
    <n v="40"/>
    <x v="0"/>
    <n v="2"/>
    <n v="2.5"/>
    <n v="2.25"/>
    <n v="0.5"/>
    <n v="0"/>
    <s v="0%-25%"/>
    <m/>
    <n v="0"/>
    <n v="0"/>
    <n v="0"/>
    <n v="15"/>
    <n v="15"/>
    <s v="0-20"/>
    <s v="R0"/>
    <s v="0-20"/>
    <s v="0%-25%"/>
    <n v="800"/>
    <n v="100"/>
    <n v="10"/>
    <m/>
    <m/>
    <m/>
    <m/>
    <m/>
    <m/>
    <m/>
    <m/>
    <m/>
  </r>
  <r>
    <x v="0"/>
    <n v="40"/>
    <x v="0"/>
    <n v="2.5"/>
    <n v="3"/>
    <n v="2.75"/>
    <n v="0.5"/>
    <n v="0"/>
    <s v="0%-25%"/>
    <m/>
    <n v="0"/>
    <n v="0"/>
    <n v="0"/>
    <n v="15"/>
    <n v="15"/>
    <s v="0-20"/>
    <s v="R0"/>
    <s v="0-20"/>
    <s v="0%-25%"/>
    <n v="800"/>
    <n v="100"/>
    <n v="10"/>
    <m/>
    <m/>
    <m/>
    <m/>
    <m/>
    <m/>
    <m/>
    <m/>
    <m/>
  </r>
  <r>
    <x v="0"/>
    <n v="40"/>
    <x v="1"/>
    <n v="3"/>
    <n v="3.5"/>
    <n v="3.25"/>
    <n v="0.5"/>
    <n v="60"/>
    <s v="50%-75%"/>
    <n v="3"/>
    <n v="126.66666666666667"/>
    <n v="11"/>
    <n v="4"/>
    <n v="48"/>
    <n v="50"/>
    <s v="40-50"/>
    <s v="R3"/>
    <s v="40-50"/>
    <s v="50%-75%"/>
    <n v="1100"/>
    <n v="400"/>
    <n v="30"/>
    <m/>
    <m/>
    <m/>
    <m/>
    <m/>
    <m/>
    <m/>
    <m/>
    <m/>
  </r>
  <r>
    <x v="0"/>
    <n v="40"/>
    <x v="1"/>
    <n v="3.5"/>
    <n v="4"/>
    <n v="3.75"/>
    <n v="0.5"/>
    <n v="100"/>
    <s v="90%-100%"/>
    <n v="1"/>
    <n v="420"/>
    <n v="9"/>
    <n v="7"/>
    <n v="64"/>
    <n v="63"/>
    <s v="60-70"/>
    <s v="R4"/>
    <s v="60-70"/>
    <s v="90%-100%"/>
    <n v="1200"/>
    <n v="600"/>
    <n v="50"/>
    <m/>
    <m/>
    <m/>
    <m/>
    <m/>
    <m/>
    <m/>
    <m/>
    <m/>
  </r>
  <r>
    <x v="0"/>
    <n v="40"/>
    <x v="1"/>
    <n v="4"/>
    <n v="4.5"/>
    <n v="4.25"/>
    <n v="0.5"/>
    <n v="0"/>
    <s v="0%-25%"/>
    <n v="10"/>
    <n v="19"/>
    <n v="2"/>
    <n v="4"/>
    <n v="22"/>
    <n v="25"/>
    <s v="20-30"/>
    <s v="R3"/>
    <s v="20-30"/>
    <s v="0%-25%"/>
    <n v="1100"/>
    <n v="200"/>
    <n v="10"/>
    <m/>
    <m/>
    <m/>
    <m/>
    <m/>
    <m/>
    <m/>
    <m/>
    <m/>
  </r>
  <r>
    <x v="0"/>
    <n v="50"/>
    <x v="2"/>
    <n v="4.5"/>
    <n v="5"/>
    <n v="4.75"/>
    <n v="0.5"/>
    <n v="60"/>
    <s v="50%-75%"/>
    <n v="2"/>
    <n v="180"/>
    <n v="8"/>
    <n v="0"/>
    <n v="43"/>
    <n v="44"/>
    <s v="40-50"/>
    <s v="R0"/>
    <s v="40-50"/>
    <s v="50%-75%"/>
    <n v="800"/>
    <n v="400"/>
    <n v="30"/>
    <m/>
    <m/>
    <m/>
    <m/>
    <m/>
    <m/>
    <m/>
    <m/>
    <m/>
  </r>
  <r>
    <x v="0"/>
    <n v="50"/>
    <x v="2"/>
    <n v="5"/>
    <n v="5.5"/>
    <n v="5.25"/>
    <n v="0.5"/>
    <n v="26"/>
    <s v="25%-50%"/>
    <n v="5"/>
    <n v="78"/>
    <n v="6"/>
    <n v="0"/>
    <n v="30"/>
    <n v="34"/>
    <s v="30-40"/>
    <s v="R0"/>
    <s v="30-40"/>
    <s v="25%-50%"/>
    <n v="800"/>
    <n v="300"/>
    <n v="20"/>
    <m/>
    <m/>
    <m/>
    <m/>
    <m/>
    <m/>
    <m/>
    <m/>
    <m/>
  </r>
  <r>
    <x v="0"/>
    <n v="50"/>
    <x v="2"/>
    <n v="5.5"/>
    <n v="6"/>
    <n v="5.75"/>
    <n v="0.5"/>
    <n v="32"/>
    <s v="25%-50%"/>
    <n v="4"/>
    <n v="87.5"/>
    <n v="8"/>
    <n v="0"/>
    <n v="33"/>
    <n v="37"/>
    <s v="30-40"/>
    <s v="R0"/>
    <s v="30-40"/>
    <s v="25%-50%"/>
    <n v="800"/>
    <n v="300"/>
    <n v="20"/>
    <m/>
    <m/>
    <m/>
    <m/>
    <m/>
    <m/>
    <m/>
    <m/>
    <m/>
  </r>
  <r>
    <x v="0"/>
    <n v="50"/>
    <x v="2"/>
    <n v="6"/>
    <n v="6.5"/>
    <n v="6.25"/>
    <n v="0.5"/>
    <n v="0"/>
    <s v="0%-25%"/>
    <n v="15"/>
    <n v="15.333333333333334"/>
    <n v="4"/>
    <n v="0"/>
    <n v="20"/>
    <n v="23"/>
    <s v="20-30"/>
    <s v="R0"/>
    <s v="20-30"/>
    <s v="0%-25%"/>
    <n v="800"/>
    <n v="200"/>
    <n v="10"/>
    <m/>
    <m/>
    <m/>
    <m/>
    <m/>
    <m/>
    <m/>
    <m/>
    <m/>
  </r>
  <r>
    <x v="0"/>
    <n v="40"/>
    <x v="1"/>
    <n v="6.5"/>
    <n v="7"/>
    <n v="6.75"/>
    <n v="0.5"/>
    <n v="22"/>
    <s v="0%-25%"/>
    <n v="6"/>
    <n v="76.666666666666671"/>
    <n v="8"/>
    <n v="0"/>
    <n v="31"/>
    <n v="35"/>
    <s v="30-40"/>
    <s v="R0"/>
    <s v="30-40"/>
    <s v="0%-25%"/>
    <n v="800"/>
    <n v="300"/>
    <n v="10"/>
    <m/>
    <m/>
    <m/>
    <m/>
    <m/>
    <m/>
    <m/>
    <m/>
    <m/>
  </r>
  <r>
    <x v="0"/>
    <n v="40"/>
    <x v="1"/>
    <n v="7"/>
    <n v="7.5"/>
    <n v="7.25"/>
    <n v="0.5"/>
    <n v="42.000000000000007"/>
    <s v="25%-50%"/>
    <n v="5"/>
    <n v="86"/>
    <n v="8"/>
    <n v="2"/>
    <n v="37"/>
    <n v="41"/>
    <s v="40-50"/>
    <s v="R2"/>
    <s v="40-50"/>
    <s v="25%-50%"/>
    <n v="1000"/>
    <n v="400"/>
    <n v="20"/>
    <m/>
    <m/>
    <m/>
    <m/>
    <m/>
    <m/>
    <m/>
    <m/>
    <m/>
  </r>
  <r>
    <x v="0"/>
    <n v="40"/>
    <x v="1"/>
    <n v="7.5"/>
    <n v="8"/>
    <n v="7.75"/>
    <n v="0.5"/>
    <n v="56.000000000000007"/>
    <s v="50%-75%"/>
    <n v="4"/>
    <n v="112.5"/>
    <n v="11"/>
    <n v="4"/>
    <n v="47"/>
    <n v="50"/>
    <s v="40-50"/>
    <s v="R3"/>
    <s v="40-50"/>
    <s v="50%-75%"/>
    <n v="1100"/>
    <n v="400"/>
    <n v="30"/>
    <m/>
    <m/>
    <m/>
    <m/>
    <m/>
    <m/>
    <m/>
    <m/>
    <m/>
  </r>
  <r>
    <x v="0"/>
    <n v="40"/>
    <x v="1"/>
    <n v="8"/>
    <n v="8.5"/>
    <n v="8.25"/>
    <n v="0.5"/>
    <n v="62"/>
    <s v="50%-75%"/>
    <n v="2"/>
    <n v="235"/>
    <n v="11"/>
    <n v="4"/>
    <n v="52"/>
    <n v="53"/>
    <s v="50-60"/>
    <s v="R3"/>
    <s v="50-60"/>
    <s v="50%-75%"/>
    <n v="1100"/>
    <n v="500"/>
    <n v="30"/>
    <m/>
    <m/>
    <m/>
    <m/>
    <m/>
    <m/>
    <m/>
    <m/>
    <m/>
  </r>
  <r>
    <x v="0"/>
    <n v="40"/>
    <x v="1"/>
    <n v="8.5"/>
    <n v="9"/>
    <n v="8.75"/>
    <n v="0.5"/>
    <n v="32"/>
    <s v="25%-50%"/>
    <n v="5"/>
    <n v="70"/>
    <n v="6"/>
    <n v="2"/>
    <n v="32"/>
    <n v="36"/>
    <s v="30-40"/>
    <s v="R2"/>
    <s v="30-40"/>
    <s v="25%-50%"/>
    <n v="1000"/>
    <n v="300"/>
    <n v="20"/>
    <m/>
    <m/>
    <m/>
    <m/>
    <m/>
    <m/>
    <m/>
    <m/>
    <m/>
  </r>
  <r>
    <x v="0"/>
    <n v="50"/>
    <x v="1"/>
    <n v="9"/>
    <n v="9.5"/>
    <n v="9.25"/>
    <n v="0.5"/>
    <n v="42"/>
    <s v="25%-50%"/>
    <n v="4"/>
    <n v="102.5"/>
    <n v="11"/>
    <n v="4"/>
    <n v="42"/>
    <n v="46"/>
    <s v="40-50"/>
    <s v="R3"/>
    <s v="40-50"/>
    <s v="25%-50%"/>
    <n v="1100"/>
    <n v="400"/>
    <n v="20"/>
    <m/>
    <m/>
    <m/>
    <m/>
    <m/>
    <m/>
    <m/>
    <m/>
    <m/>
  </r>
  <r>
    <x v="0"/>
    <n v="50"/>
    <x v="1"/>
    <n v="9.5"/>
    <n v="10"/>
    <n v="9.75"/>
    <n v="0.5"/>
    <n v="50"/>
    <s v="25%-50%"/>
    <n v="4"/>
    <n v="107.5"/>
    <n v="17"/>
    <n v="4"/>
    <n v="49"/>
    <n v="53"/>
    <s v="50-60"/>
    <s v="R3"/>
    <s v="50-60"/>
    <s v="25%-50%"/>
    <n v="1100"/>
    <n v="500"/>
    <n v="20"/>
    <m/>
    <m/>
    <m/>
    <m/>
    <m/>
    <m/>
    <m/>
    <m/>
    <m/>
  </r>
  <r>
    <x v="0"/>
    <n v="50"/>
    <x v="2"/>
    <n v="10"/>
    <n v="10.5"/>
    <n v="10.25"/>
    <n v="0.5"/>
    <n v="22"/>
    <s v="0%-25%"/>
    <n v="3"/>
    <n v="96.666666666666671"/>
    <n v="7"/>
    <n v="1"/>
    <n v="31"/>
    <n v="35"/>
    <s v="30-40"/>
    <s v="R1"/>
    <s v="30-40"/>
    <s v="0%-25%"/>
    <n v="900"/>
    <n v="300"/>
    <n v="10"/>
    <m/>
    <m/>
    <m/>
    <m/>
    <m/>
    <m/>
    <m/>
    <m/>
    <m/>
  </r>
  <r>
    <x v="0"/>
    <n v="40"/>
    <x v="2"/>
    <n v="10.5"/>
    <n v="11"/>
    <n v="10.75"/>
    <n v="0.5"/>
    <n v="0"/>
    <s v="0%-25%"/>
    <n v="13"/>
    <n v="20.76923076923077"/>
    <n v="7"/>
    <n v="1"/>
    <n v="23"/>
    <n v="27"/>
    <s v="20-30"/>
    <s v="R1"/>
    <s v="20-30"/>
    <s v="0%-25%"/>
    <n v="900"/>
    <n v="200"/>
    <n v="10"/>
    <m/>
    <m/>
    <m/>
    <m/>
    <m/>
    <m/>
    <m/>
    <m/>
    <m/>
  </r>
  <r>
    <x v="0"/>
    <n v="40"/>
    <x v="2"/>
    <n v="11"/>
    <n v="11.5"/>
    <n v="11.25"/>
    <n v="0.5"/>
    <n v="0"/>
    <s v="0%-25%"/>
    <n v="10"/>
    <n v="29"/>
    <n v="18"/>
    <n v="1"/>
    <n v="34"/>
    <n v="39"/>
    <s v="30-40"/>
    <s v="R1"/>
    <s v="30-40"/>
    <s v="0%-25%"/>
    <n v="900"/>
    <n v="300"/>
    <n v="10"/>
    <m/>
    <m/>
    <m/>
    <m/>
    <m/>
    <m/>
    <m/>
    <m/>
    <m/>
  </r>
  <r>
    <x v="0"/>
    <n v="40"/>
    <x v="2"/>
    <n v="11.5"/>
    <n v="12"/>
    <n v="11.75"/>
    <n v="0.5"/>
    <n v="32"/>
    <s v="25%-50%"/>
    <n v="10"/>
    <n v="32"/>
    <n v="18"/>
    <n v="4"/>
    <n v="44"/>
    <n v="49"/>
    <s v="40-50"/>
    <s v="R3"/>
    <s v="40-50"/>
    <s v="25%-50%"/>
    <n v="1100"/>
    <n v="400"/>
    <n v="20"/>
    <m/>
    <m/>
    <m/>
    <m/>
    <m/>
    <m/>
    <m/>
    <m/>
    <m/>
  </r>
  <r>
    <x v="0"/>
    <n v="40"/>
    <x v="1"/>
    <n v="12"/>
    <n v="12.5"/>
    <n v="12.25"/>
    <n v="0.5"/>
    <n v="38"/>
    <s v="25%-50%"/>
    <n v="5"/>
    <n v="44"/>
    <n v="18"/>
    <n v="2"/>
    <n v="43"/>
    <n v="49"/>
    <s v="40-50"/>
    <s v="R2"/>
    <s v="40-50"/>
    <s v="25%-50%"/>
    <n v="1000"/>
    <n v="400"/>
    <n v="20"/>
    <m/>
    <m/>
    <m/>
    <m/>
    <m/>
    <m/>
    <m/>
    <m/>
    <m/>
  </r>
  <r>
    <x v="0"/>
    <n v="40"/>
    <x v="1"/>
    <n v="12.5"/>
    <n v="13"/>
    <n v="12.75"/>
    <n v="0.5"/>
    <n v="22"/>
    <s v="0%-25%"/>
    <n v="5"/>
    <n v="46"/>
    <n v="17"/>
    <n v="1"/>
    <n v="37"/>
    <n v="44"/>
    <s v="40-50"/>
    <s v="R1"/>
    <s v="40-50"/>
    <s v="0%-25%"/>
    <n v="900"/>
    <n v="400"/>
    <n v="10"/>
    <m/>
    <m/>
    <m/>
    <m/>
    <m/>
    <m/>
    <m/>
    <m/>
    <m/>
  </r>
  <r>
    <x v="0"/>
    <n v="40"/>
    <x v="1"/>
    <n v="13"/>
    <n v="13.5"/>
    <n v="13.25"/>
    <n v="0.5"/>
    <n v="24"/>
    <s v="0%-25%"/>
    <n v="3"/>
    <n v="73.333333333333329"/>
    <n v="4"/>
    <n v="2"/>
    <n v="27"/>
    <n v="33"/>
    <s v="30-40"/>
    <s v="R2"/>
    <s v="30-40"/>
    <s v="0%-25%"/>
    <n v="1000"/>
    <n v="300"/>
    <n v="10"/>
    <m/>
    <m/>
    <m/>
    <m/>
    <m/>
    <m/>
    <m/>
    <m/>
    <m/>
  </r>
  <r>
    <x v="0"/>
    <n v="40"/>
    <x v="1"/>
    <n v="13.5"/>
    <n v="14"/>
    <n v="13.75"/>
    <n v="0.5"/>
    <n v="28.000000000000004"/>
    <s v="25%-50%"/>
    <n v="3"/>
    <n v="140"/>
    <n v="4"/>
    <n v="1"/>
    <n v="31"/>
    <n v="34"/>
    <s v="30-40"/>
    <s v="R1"/>
    <s v="30-40"/>
    <s v="25%-50%"/>
    <n v="900"/>
    <n v="300"/>
    <n v="20"/>
    <m/>
    <m/>
    <m/>
    <m/>
    <m/>
    <m/>
    <m/>
    <m/>
    <m/>
  </r>
  <r>
    <x v="0"/>
    <n v="30"/>
    <x v="1"/>
    <n v="14"/>
    <n v="14.5"/>
    <n v="14.25"/>
    <n v="0.5"/>
    <n v="44"/>
    <s v="25%-50%"/>
    <n v="6"/>
    <n v="70"/>
    <n v="15"/>
    <n v="1"/>
    <n v="41"/>
    <n v="46"/>
    <s v="40-50"/>
    <s v="R1"/>
    <s v="40-50"/>
    <s v="25%-50%"/>
    <n v="900"/>
    <n v="400"/>
    <n v="20"/>
    <m/>
    <m/>
    <m/>
    <m/>
    <m/>
    <m/>
    <m/>
    <m/>
    <m/>
  </r>
  <r>
    <x v="0"/>
    <n v="30"/>
    <x v="1"/>
    <n v="14.5"/>
    <n v="15"/>
    <n v="14.75"/>
    <n v="0.5"/>
    <n v="40"/>
    <s v="25%-50%"/>
    <n v="4"/>
    <n v="92.5"/>
    <n v="15"/>
    <n v="1"/>
    <n v="42"/>
    <n v="46"/>
    <s v="40-50"/>
    <s v="R1"/>
    <s v="40-50"/>
    <s v="25%-50%"/>
    <n v="900"/>
    <n v="400"/>
    <n v="20"/>
    <m/>
    <m/>
    <m/>
    <m/>
    <m/>
    <m/>
    <m/>
    <m/>
    <m/>
  </r>
  <r>
    <x v="0"/>
    <n v="30"/>
    <x v="1"/>
    <n v="15"/>
    <n v="15.5"/>
    <n v="15.25"/>
    <n v="0.5"/>
    <n v="0"/>
    <s v="0%-25%"/>
    <n v="7"/>
    <n v="48.571428571428569"/>
    <n v="11"/>
    <n v="4"/>
    <n v="30"/>
    <n v="36"/>
    <s v="30-40"/>
    <s v="R3"/>
    <s v="30-40"/>
    <s v="0%-25%"/>
    <n v="1100"/>
    <n v="300"/>
    <n v="10"/>
    <m/>
    <m/>
    <m/>
    <m/>
    <m/>
    <m/>
    <m/>
    <m/>
    <m/>
  </r>
  <r>
    <x v="0"/>
    <n v="30"/>
    <x v="1"/>
    <n v="15.5"/>
    <n v="16"/>
    <n v="15.75"/>
    <n v="0.5"/>
    <n v="54"/>
    <s v="50%-75%"/>
    <n v="6"/>
    <n v="81.666666666666671"/>
    <n v="11"/>
    <n v="2"/>
    <n v="41"/>
    <n v="46"/>
    <s v="40-50"/>
    <s v="R2"/>
    <s v="40-50"/>
    <s v="50%-75%"/>
    <n v="1000"/>
    <n v="400"/>
    <n v="30"/>
    <m/>
    <m/>
    <m/>
    <m/>
    <m/>
    <m/>
    <m/>
    <m/>
    <m/>
  </r>
  <r>
    <x v="0"/>
    <n v="30"/>
    <x v="1"/>
    <n v="16"/>
    <n v="16.5"/>
    <n v="16.25"/>
    <n v="0.5"/>
    <n v="24"/>
    <s v="0%-25%"/>
    <n v="3"/>
    <n v="93.333333333333329"/>
    <n v="8"/>
    <n v="4"/>
    <n v="35"/>
    <n v="39"/>
    <s v="30-40"/>
    <s v="R3"/>
    <s v="30-40"/>
    <s v="0%-25%"/>
    <n v="1100"/>
    <n v="300"/>
    <n v="10"/>
    <m/>
    <m/>
    <m/>
    <m/>
    <m/>
    <m/>
    <m/>
    <m/>
    <m/>
  </r>
  <r>
    <x v="0"/>
    <n v="30"/>
    <x v="1"/>
    <n v="16.5"/>
    <n v="17"/>
    <n v="16.75"/>
    <n v="0.5"/>
    <n v="0"/>
    <s v="0%-25%"/>
    <n v="6"/>
    <n v="55"/>
    <n v="7"/>
    <n v="1"/>
    <n v="23"/>
    <n v="29"/>
    <s v="20-30"/>
    <s v="R1"/>
    <s v="20-30"/>
    <s v="0%-25%"/>
    <n v="900"/>
    <n v="200"/>
    <n v="10"/>
    <m/>
    <m/>
    <m/>
    <m/>
    <m/>
    <m/>
    <m/>
    <m/>
    <m/>
  </r>
  <r>
    <x v="0"/>
    <n v="30"/>
    <x v="1"/>
    <n v="17"/>
    <n v="17.5"/>
    <n v="17.25"/>
    <n v="0.5"/>
    <n v="0"/>
    <s v="0%-25%"/>
    <n v="10"/>
    <n v="19"/>
    <n v="6"/>
    <n v="1"/>
    <n v="22"/>
    <n v="26"/>
    <s v="20-30"/>
    <s v="R1"/>
    <s v="20-30"/>
    <s v="0%-25%"/>
    <n v="900"/>
    <n v="200"/>
    <n v="10"/>
    <m/>
    <m/>
    <m/>
    <m/>
    <m/>
    <m/>
    <m/>
    <m/>
    <m/>
  </r>
  <r>
    <x v="0"/>
    <n v="30"/>
    <x v="3"/>
    <n v="17.5"/>
    <n v="18"/>
    <n v="17.75"/>
    <n v="0.5"/>
    <n v="0"/>
    <s v="0%-25%"/>
    <n v="6"/>
    <n v="51.666666666666664"/>
    <n v="6"/>
    <n v="1"/>
    <n v="21"/>
    <n v="23"/>
    <s v="20-30"/>
    <s v="R1"/>
    <s v="20-30"/>
    <s v="0%-25%"/>
    <n v="900"/>
    <n v="200"/>
    <n v="10"/>
    <m/>
    <m/>
    <m/>
    <m/>
    <m/>
    <m/>
    <m/>
    <m/>
    <m/>
  </r>
  <r>
    <x v="0"/>
    <n v="30"/>
    <x v="3"/>
    <n v="18"/>
    <n v="18.5"/>
    <n v="18.25"/>
    <n v="0.5"/>
    <n v="0"/>
    <s v="0%-25%"/>
    <n v="10"/>
    <n v="13"/>
    <n v="6"/>
    <n v="1"/>
    <n v="22"/>
    <n v="21"/>
    <s v="20-30"/>
    <s v="R1"/>
    <s v="20-30"/>
    <s v="0%-25%"/>
    <n v="900"/>
    <n v="200"/>
    <n v="10"/>
    <m/>
    <m/>
    <m/>
    <m/>
    <m/>
    <m/>
    <m/>
    <m/>
    <m/>
  </r>
  <r>
    <x v="0"/>
    <n v="30"/>
    <x v="3"/>
    <n v="18.5"/>
    <n v="19"/>
    <n v="18.75"/>
    <n v="0.5"/>
    <n v="0"/>
    <s v="0%-25%"/>
    <n v="10"/>
    <n v="11"/>
    <n v="8"/>
    <n v="1"/>
    <n v="25"/>
    <n v="22"/>
    <s v="20-30"/>
    <s v="R1"/>
    <s v="20-30"/>
    <s v="0%-25%"/>
    <n v="900"/>
    <n v="200"/>
    <n v="10"/>
    <m/>
    <m/>
    <m/>
    <m/>
    <m/>
    <m/>
    <m/>
    <m/>
    <m/>
  </r>
  <r>
    <x v="0"/>
    <n v="30"/>
    <x v="3"/>
    <n v="19"/>
    <n v="19.5"/>
    <n v="19.25"/>
    <n v="0.5"/>
    <n v="0"/>
    <s v="0%-25%"/>
    <n v="10"/>
    <n v="14"/>
    <n v="8"/>
    <n v="1"/>
    <n v="25"/>
    <n v="23"/>
    <s v="20-30"/>
    <s v="R1"/>
    <s v="20-30"/>
    <s v="0%-25%"/>
    <n v="900"/>
    <n v="200"/>
    <n v="10"/>
    <m/>
    <m/>
    <m/>
    <m/>
    <m/>
    <m/>
    <m/>
    <m/>
    <m/>
  </r>
  <r>
    <x v="0"/>
    <n v="30"/>
    <x v="3"/>
    <n v="19.5"/>
    <n v="20"/>
    <n v="19.75"/>
    <n v="0.5"/>
    <n v="0"/>
    <s v="0%-25%"/>
    <n v="10"/>
    <n v="23"/>
    <n v="7"/>
    <n v="2"/>
    <n v="25"/>
    <n v="23"/>
    <s v="20-30"/>
    <s v="R2"/>
    <s v="20-30"/>
    <s v="0%-25%"/>
    <n v="1000"/>
    <n v="200"/>
    <n v="10"/>
    <m/>
    <m/>
    <m/>
    <m/>
    <m/>
    <m/>
    <m/>
    <m/>
    <m/>
  </r>
  <r>
    <x v="0"/>
    <n v="30"/>
    <x v="3"/>
    <n v="20"/>
    <n v="20.5"/>
    <n v="20.25"/>
    <n v="0.5"/>
    <n v="22"/>
    <s v="0%-25%"/>
    <n v="5"/>
    <n v="34"/>
    <n v="11"/>
    <n v="2"/>
    <n v="34"/>
    <n v="33"/>
    <s v="30-40"/>
    <s v="R2"/>
    <s v="30-40"/>
    <s v="0%-25%"/>
    <n v="1000"/>
    <n v="300"/>
    <n v="10"/>
    <m/>
    <m/>
    <m/>
    <m/>
    <m/>
    <m/>
    <m/>
    <m/>
    <m/>
  </r>
  <r>
    <x v="0"/>
    <n v="30"/>
    <x v="3"/>
    <n v="20.5"/>
    <n v="21"/>
    <n v="20.75"/>
    <n v="0.5"/>
    <n v="0"/>
    <s v="0%-25%"/>
    <n v="10"/>
    <n v="13"/>
    <n v="11"/>
    <n v="0"/>
    <n v="27"/>
    <n v="25"/>
    <s v="20-30"/>
    <s v="R0"/>
    <s v="20-30"/>
    <s v="0%-25%"/>
    <n v="800"/>
    <n v="200"/>
    <n v="10"/>
    <m/>
    <m/>
    <m/>
    <m/>
    <m/>
    <m/>
    <m/>
    <m/>
    <m/>
  </r>
  <r>
    <x v="0"/>
    <n v="30"/>
    <x v="3"/>
    <n v="21"/>
    <n v="21.5"/>
    <n v="21.25"/>
    <n v="0.5"/>
    <n v="0"/>
    <s v="0%-25%"/>
    <n v="6"/>
    <n v="51.666666666666664"/>
    <n v="11"/>
    <n v="2"/>
    <n v="28"/>
    <n v="29"/>
    <s v="20-30"/>
    <s v="R2"/>
    <s v="20-30"/>
    <s v="0%-25%"/>
    <n v="1000"/>
    <n v="200"/>
    <n v="10"/>
    <m/>
    <m/>
    <m/>
    <m/>
    <m/>
    <m/>
    <m/>
    <m/>
    <m/>
  </r>
  <r>
    <x v="0"/>
    <n v="30"/>
    <x v="4"/>
    <n v="21.5"/>
    <n v="22"/>
    <n v="21.75"/>
    <n v="0.5"/>
    <n v="52"/>
    <s v="50%-75%"/>
    <n v="5"/>
    <n v="54"/>
    <n v="19"/>
    <n v="4"/>
    <n v="47"/>
    <n v="55"/>
    <s v="50-60"/>
    <s v="R3"/>
    <s v="50-60"/>
    <s v="50%-75%"/>
    <n v="1100"/>
    <n v="500"/>
    <n v="30"/>
    <m/>
    <m/>
    <m/>
    <m/>
    <m/>
    <m/>
    <m/>
    <m/>
    <m/>
  </r>
  <r>
    <x v="0"/>
    <n v="30"/>
    <x v="4"/>
    <n v="22"/>
    <n v="22.5"/>
    <n v="22.25"/>
    <n v="0.5"/>
    <n v="36"/>
    <s v="25%-50%"/>
    <n v="4"/>
    <n v="110"/>
    <n v="19"/>
    <n v="7"/>
    <n v="52"/>
    <n v="56"/>
    <s v="50-60"/>
    <s v="R4"/>
    <s v="50-60"/>
    <s v="25%-50%"/>
    <n v="1200"/>
    <n v="500"/>
    <n v="20"/>
    <m/>
    <m/>
    <m/>
    <m/>
    <m/>
    <m/>
    <m/>
    <m/>
    <m/>
  </r>
  <r>
    <x v="0"/>
    <n v="30"/>
    <x v="4"/>
    <n v="22.5"/>
    <n v="23"/>
    <n v="22.75"/>
    <n v="0.5"/>
    <n v="100"/>
    <s v="90%-100%"/>
    <n v="1"/>
    <n v="500"/>
    <n v="21"/>
    <n v="7"/>
    <n v="74"/>
    <n v="75"/>
    <s v="70-80"/>
    <s v="R4"/>
    <s v="70-80"/>
    <s v="90%-100%"/>
    <n v="1200"/>
    <n v="700"/>
    <n v="50"/>
    <m/>
    <m/>
    <m/>
    <m/>
    <m/>
    <m/>
    <m/>
    <m/>
    <m/>
  </r>
  <r>
    <x v="0"/>
    <n v="30"/>
    <x v="4"/>
    <n v="23"/>
    <n v="23.5"/>
    <n v="23.25"/>
    <n v="0.5"/>
    <n v="62"/>
    <s v="50%-75%"/>
    <n v="3"/>
    <n v="166.66666666666666"/>
    <n v="21"/>
    <n v="4"/>
    <n v="57"/>
    <n v="62"/>
    <s v="60-70"/>
    <s v="R3"/>
    <s v="60-70"/>
    <s v="50%-75%"/>
    <n v="1100"/>
    <n v="600"/>
    <n v="30"/>
    <m/>
    <m/>
    <m/>
    <m/>
    <m/>
    <m/>
    <m/>
    <m/>
    <m/>
  </r>
  <r>
    <x v="0"/>
    <n v="10"/>
    <x v="4"/>
    <n v="23.5"/>
    <n v="24.83"/>
    <n v="24.164999999999999"/>
    <n v="0.5"/>
    <n v="94.736842105263278"/>
    <s v="90%-100%"/>
    <n v="2"/>
    <n v="665"/>
    <n v="20"/>
    <n v="4"/>
    <n v="72"/>
    <n v="71"/>
    <s v="70-80"/>
    <s v="R3"/>
    <s v="70-80"/>
    <s v="90%-100%"/>
    <n v="1100"/>
    <n v="700"/>
    <n v="50"/>
    <m/>
    <m/>
    <m/>
    <m/>
    <m/>
    <m/>
    <m/>
    <m/>
    <m/>
  </r>
  <r>
    <x v="0"/>
    <n v="10"/>
    <x v="4"/>
    <n v="24.83"/>
    <n v="25.33"/>
    <n v="25.08"/>
    <n v="0.5"/>
    <n v="34"/>
    <s v="25%-50%"/>
    <n v="4"/>
    <n v="87.5"/>
    <n v="20"/>
    <n v="4"/>
    <n v="47"/>
    <n v="53"/>
    <s v="50-60"/>
    <s v="R3"/>
    <s v="50-60"/>
    <s v="25%-50%"/>
    <n v="1100"/>
    <n v="500"/>
    <n v="20"/>
    <m/>
    <m/>
    <m/>
    <m/>
    <m/>
    <m/>
    <m/>
    <m/>
    <m/>
  </r>
  <r>
    <x v="0"/>
    <n v="10"/>
    <x v="4"/>
    <n v="25.33"/>
    <n v="25.83"/>
    <n v="25.58"/>
    <n v="0.5"/>
    <n v="32"/>
    <s v="25%-50%"/>
    <n v="4"/>
    <n v="47.5"/>
    <n v="20"/>
    <n v="4"/>
    <n v="45"/>
    <n v="52"/>
    <s v="50-60"/>
    <s v="R3"/>
    <s v="50-60"/>
    <s v="25%-50%"/>
    <n v="1100"/>
    <n v="500"/>
    <n v="20"/>
    <m/>
    <m/>
    <m/>
    <m/>
    <m/>
    <m/>
    <m/>
    <m/>
    <m/>
  </r>
  <r>
    <x v="0"/>
    <n v="10"/>
    <x v="4"/>
    <n v="25.83"/>
    <n v="26.33"/>
    <n v="26.08"/>
    <n v="0.5"/>
    <n v="22"/>
    <s v="0%-25%"/>
    <n v="3"/>
    <n v="103.33333333333333"/>
    <n v="20"/>
    <n v="4"/>
    <n v="46"/>
    <n v="51"/>
    <s v="50-60"/>
    <s v="R3"/>
    <s v="50-60"/>
    <s v="0%-25%"/>
    <n v="1100"/>
    <n v="500"/>
    <n v="10"/>
    <m/>
    <m/>
    <m/>
    <m/>
    <m/>
    <m/>
    <m/>
    <m/>
    <m/>
  </r>
  <r>
    <x v="0"/>
    <n v="10"/>
    <x v="4"/>
    <n v="26.33"/>
    <n v="27.03"/>
    <n v="26.68"/>
    <n v="0.5"/>
    <n v="85.714285714285367"/>
    <s v="75%-90%"/>
    <n v="2"/>
    <n v="305"/>
    <n v="20"/>
    <n v="4"/>
    <n v="65"/>
    <n v="67"/>
    <s v="60-70"/>
    <s v="R3"/>
    <s v="60-70"/>
    <s v="75%-90%"/>
    <n v="1100"/>
    <n v="600"/>
    <n v="40"/>
    <m/>
    <m/>
    <m/>
    <m/>
    <m/>
    <m/>
    <m/>
    <m/>
    <m/>
  </r>
  <r>
    <x v="0"/>
    <n v="10"/>
    <x v="4"/>
    <n v="27.03"/>
    <n v="27.97"/>
    <n v="27.5"/>
    <n v="0.5"/>
    <n v="91.48936170212788"/>
    <s v="90%-100%"/>
    <n v="3"/>
    <n v="286.66666666666669"/>
    <n v="20"/>
    <n v="4"/>
    <n v="66"/>
    <n v="67"/>
    <s v="60-70"/>
    <s v="R3"/>
    <s v="60-70"/>
    <s v="90%-100%"/>
    <n v="1100"/>
    <n v="600"/>
    <n v="50"/>
    <m/>
    <m/>
    <m/>
    <m/>
    <m/>
    <m/>
    <m/>
    <m/>
    <m/>
  </r>
  <r>
    <x v="0"/>
    <n v="10"/>
    <x v="4"/>
    <n v="27.97"/>
    <n v="29"/>
    <n v="28.484999999999999"/>
    <n v="0.5"/>
    <n v="52.427184466019362"/>
    <s v="50%-75%"/>
    <n v="5"/>
    <n v="164"/>
    <n v="20"/>
    <n v="7"/>
    <n v="58"/>
    <n v="62"/>
    <s v="60-70"/>
    <s v="R4"/>
    <s v="60-70"/>
    <s v="50%-75%"/>
    <n v="1200"/>
    <n v="600"/>
    <n v="30"/>
    <m/>
    <m/>
    <m/>
    <m/>
    <m/>
    <m/>
    <m/>
    <m/>
    <m/>
  </r>
  <r>
    <x v="0"/>
    <n v="10"/>
    <x v="4"/>
    <n v="29"/>
    <n v="29.5"/>
    <n v="29.25"/>
    <n v="0.5"/>
    <n v="80"/>
    <s v="75%-90%"/>
    <n v="2"/>
    <n v="240"/>
    <n v="20"/>
    <n v="7"/>
    <n v="65"/>
    <n v="68"/>
    <s v="60-70"/>
    <s v="R4"/>
    <s v="60-70"/>
    <s v="75%-90%"/>
    <n v="1200"/>
    <n v="600"/>
    <n v="40"/>
    <m/>
    <m/>
    <m/>
    <m/>
    <m/>
    <m/>
    <m/>
    <m/>
    <m/>
  </r>
  <r>
    <x v="0"/>
    <n v="10"/>
    <x v="4"/>
    <n v="29.5"/>
    <n v="30.24"/>
    <n v="29.869999999999997"/>
    <n v="0.5"/>
    <n v="82.432432432432606"/>
    <s v="75%-90%"/>
    <n v="3"/>
    <n v="233.33333333333334"/>
    <n v="20"/>
    <n v="7"/>
    <n v="66"/>
    <n v="69"/>
    <s v="60-70"/>
    <s v="R4"/>
    <s v="60-70"/>
    <s v="75%-90%"/>
    <n v="1200"/>
    <n v="600"/>
    <n v="40"/>
    <m/>
    <m/>
    <m/>
    <m/>
    <m/>
    <m/>
    <m/>
    <m/>
    <m/>
  </r>
  <r>
    <x v="0"/>
    <n v="10"/>
    <x v="4"/>
    <n v="30.24"/>
    <n v="31.04"/>
    <n v="30.64"/>
    <n v="0.5"/>
    <n v="74.999999999999929"/>
    <s v="50%-75%"/>
    <n v="3"/>
    <n v="236.66666666666666"/>
    <n v="20"/>
    <n v="7"/>
    <n v="64"/>
    <n v="67"/>
    <s v="60-70"/>
    <s v="R4"/>
    <s v="60-70"/>
    <s v="50%-75%"/>
    <n v="1200"/>
    <n v="600"/>
    <n v="30"/>
    <m/>
    <m/>
    <m/>
    <m/>
    <m/>
    <m/>
    <m/>
    <m/>
    <m/>
  </r>
  <r>
    <x v="0"/>
    <n v="10"/>
    <x v="4"/>
    <n v="31.04"/>
    <n v="32.04"/>
    <n v="31.54"/>
    <n v="0.5"/>
    <n v="40"/>
    <s v="25%-50%"/>
    <n v="6"/>
    <n v="150"/>
    <n v="20"/>
    <n v="7"/>
    <n v="55"/>
    <n v="58"/>
    <s v="50-60"/>
    <s v="R4"/>
    <s v="50-60"/>
    <s v="25%-50%"/>
    <n v="1200"/>
    <n v="500"/>
    <n v="20"/>
    <m/>
    <m/>
    <m/>
    <m/>
    <m/>
    <m/>
    <m/>
    <m/>
    <m/>
  </r>
  <r>
    <x v="0"/>
    <n v="10"/>
    <x v="4"/>
    <n v="32.04"/>
    <n v="32.54"/>
    <n v="32.29"/>
    <n v="0.5"/>
    <n v="30"/>
    <s v="25%-50%"/>
    <n v="5"/>
    <n v="72"/>
    <n v="20"/>
    <n v="7"/>
    <n v="48"/>
    <n v="54"/>
    <s v="50-60"/>
    <s v="R4"/>
    <s v="50-60"/>
    <s v="25%-50%"/>
    <n v="1200"/>
    <n v="500"/>
    <n v="20"/>
    <m/>
    <m/>
    <m/>
    <m/>
    <m/>
    <m/>
    <m/>
    <m/>
    <m/>
  </r>
  <r>
    <x v="0"/>
    <n v="10"/>
    <x v="4"/>
    <n v="32.54"/>
    <n v="33.29"/>
    <n v="32.914999999999999"/>
    <n v="0.5"/>
    <n v="26.666666666666668"/>
    <s v="25%-50%"/>
    <n v="7"/>
    <n v="105.71428571428571"/>
    <n v="20"/>
    <n v="7"/>
    <n v="51"/>
    <n v="55"/>
    <s v="50-60"/>
    <s v="R4"/>
    <s v="50-60"/>
    <s v="25%-50%"/>
    <n v="1200"/>
    <n v="500"/>
    <n v="20"/>
    <m/>
    <m/>
    <m/>
    <m/>
    <m/>
    <m/>
    <m/>
    <m/>
    <m/>
  </r>
  <r>
    <x v="0"/>
    <n v="10"/>
    <x v="4"/>
    <n v="33.29"/>
    <n v="33.85"/>
    <n v="33.57"/>
    <n v="0.5"/>
    <n v="92.857142857142478"/>
    <s v="90%-100%"/>
    <n v="1"/>
    <n v="520"/>
    <n v="20"/>
    <n v="7"/>
    <n v="73"/>
    <n v="73"/>
    <s v="70-80"/>
    <s v="R4"/>
    <s v="70-80"/>
    <s v="90%-100%"/>
    <n v="1200"/>
    <n v="700"/>
    <n v="50"/>
    <m/>
    <m/>
    <m/>
    <m/>
    <m/>
    <m/>
    <m/>
    <m/>
    <m/>
  </r>
  <r>
    <x v="0"/>
    <n v="10"/>
    <x v="4"/>
    <n v="33.85"/>
    <n v="34.35"/>
    <n v="34.1"/>
    <n v="0.5"/>
    <n v="64"/>
    <s v="50%-75%"/>
    <n v="3"/>
    <n v="123.33333333333333"/>
    <n v="20"/>
    <n v="7"/>
    <n v="58"/>
    <n v="63"/>
    <s v="60-70"/>
    <s v="R4"/>
    <s v="60-70"/>
    <s v="50%-75%"/>
    <n v="1200"/>
    <n v="600"/>
    <n v="30"/>
    <m/>
    <m/>
    <m/>
    <m/>
    <m/>
    <m/>
    <m/>
    <m/>
    <m/>
  </r>
  <r>
    <x v="0"/>
    <n v="10"/>
    <x v="4"/>
    <n v="34.35"/>
    <n v="34.85"/>
    <n v="34.6"/>
    <n v="0.5"/>
    <n v="40"/>
    <s v="25%-50%"/>
    <n v="6"/>
    <n v="73.333333333333329"/>
    <n v="20"/>
    <n v="7"/>
    <n v="50"/>
    <n v="57"/>
    <s v="50-60"/>
    <s v="R4"/>
    <s v="50-60"/>
    <s v="25%-50%"/>
    <n v="1200"/>
    <n v="500"/>
    <n v="20"/>
    <m/>
    <m/>
    <m/>
    <m/>
    <m/>
    <m/>
    <m/>
    <m/>
    <m/>
  </r>
  <r>
    <x v="0"/>
    <n v="10"/>
    <x v="4"/>
    <n v="34.85"/>
    <n v="35.35"/>
    <n v="35.1"/>
    <n v="0.5"/>
    <n v="0"/>
    <s v="0%-25%"/>
    <n v="10"/>
    <n v="49"/>
    <n v="13"/>
    <n v="4"/>
    <n v="33"/>
    <n v="38"/>
    <s v="30-40"/>
    <s v="R3"/>
    <s v="30-40"/>
    <s v="0%-25%"/>
    <n v="1100"/>
    <n v="300"/>
    <n v="10"/>
    <m/>
    <m/>
    <m/>
    <m/>
    <m/>
    <m/>
    <m/>
    <m/>
    <m/>
  </r>
  <r>
    <x v="0"/>
    <n v="10"/>
    <x v="4"/>
    <n v="35.35"/>
    <n v="35.85"/>
    <n v="35.6"/>
    <n v="0.5"/>
    <n v="57.999999999999993"/>
    <s v="50%-75%"/>
    <n v="4"/>
    <n v="125"/>
    <n v="13"/>
    <n v="4"/>
    <n v="50"/>
    <n v="52"/>
    <s v="50-60"/>
    <s v="R3"/>
    <s v="50-60"/>
    <s v="50%-75%"/>
    <n v="1100"/>
    <n v="500"/>
    <n v="30"/>
    <m/>
    <m/>
    <m/>
    <m/>
    <m/>
    <m/>
    <m/>
    <m/>
    <m/>
  </r>
  <r>
    <x v="0"/>
    <n v="10"/>
    <x v="4"/>
    <n v="35.85"/>
    <n v="36.35"/>
    <n v="36.1"/>
    <n v="0.5"/>
    <n v="36"/>
    <s v="25%-50%"/>
    <n v="3"/>
    <n v="146.66666666666666"/>
    <n v="13"/>
    <n v="4"/>
    <n v="46"/>
    <n v="48"/>
    <s v="40-50"/>
    <s v="R3"/>
    <s v="40-50"/>
    <s v="25%-50%"/>
    <n v="1100"/>
    <n v="400"/>
    <n v="20"/>
    <m/>
    <m/>
    <m/>
    <m/>
    <m/>
    <m/>
    <m/>
    <m/>
    <m/>
  </r>
  <r>
    <x v="0"/>
    <n v="10"/>
    <x v="4"/>
    <n v="36.35"/>
    <n v="36.85"/>
    <n v="36.6"/>
    <n v="0.5"/>
    <n v="0"/>
    <s v="0%-25%"/>
    <n v="15"/>
    <n v="32.666666666666664"/>
    <n v="13"/>
    <n v="4"/>
    <n v="33"/>
    <n v="37"/>
    <s v="30-40"/>
    <s v="R3"/>
    <s v="30-40"/>
    <s v="0%-25%"/>
    <n v="1100"/>
    <n v="300"/>
    <n v="10"/>
    <m/>
    <m/>
    <m/>
    <m/>
    <m/>
    <m/>
    <m/>
    <m/>
    <m/>
  </r>
  <r>
    <x v="0"/>
    <n v="10"/>
    <x v="4"/>
    <n v="36.85"/>
    <n v="37.549999999999997"/>
    <n v="37.200000000000003"/>
    <n v="0.5"/>
    <n v="32.85714285714306"/>
    <s v="25%-50%"/>
    <n v="5"/>
    <n v="124"/>
    <n v="13"/>
    <n v="4"/>
    <n v="44"/>
    <n v="47"/>
    <s v="40-50"/>
    <s v="R3"/>
    <s v="40-50"/>
    <s v="25%-50%"/>
    <n v="1100"/>
    <n v="400"/>
    <n v="20"/>
    <m/>
    <m/>
    <m/>
    <m/>
    <m/>
    <m/>
    <m/>
    <m/>
    <m/>
  </r>
  <r>
    <x v="0"/>
    <n v="10"/>
    <x v="4"/>
    <n v="37.549999999999997"/>
    <n v="38.15"/>
    <n v="37.849999999999994"/>
    <n v="0.5"/>
    <n v="49.999999999999879"/>
    <s v="25%-50%"/>
    <n v="5"/>
    <n v="98"/>
    <n v="13"/>
    <n v="4"/>
    <n v="46"/>
    <n v="49"/>
    <s v="40-50"/>
    <s v="R3"/>
    <s v="40-50"/>
    <s v="25%-50%"/>
    <n v="1100"/>
    <n v="400"/>
    <n v="20"/>
    <m/>
    <m/>
    <m/>
    <m/>
    <m/>
    <m/>
    <m/>
    <m/>
    <m/>
  </r>
  <r>
    <x v="0"/>
    <n v="10"/>
    <x v="4"/>
    <n v="38.15"/>
    <n v="38.65"/>
    <n v="38.4"/>
    <n v="0.5"/>
    <n v="22"/>
    <s v="0%-25%"/>
    <n v="4"/>
    <n v="120"/>
    <n v="13"/>
    <n v="4"/>
    <n v="42"/>
    <n v="45"/>
    <s v="40-50"/>
    <s v="R3"/>
    <s v="40-50"/>
    <s v="0%-25%"/>
    <n v="1100"/>
    <n v="400"/>
    <n v="10"/>
    <m/>
    <m/>
    <m/>
    <m/>
    <m/>
    <m/>
    <m/>
    <m/>
    <m/>
  </r>
  <r>
    <x v="0"/>
    <n v="10"/>
    <x v="4"/>
    <n v="38.65"/>
    <n v="39.15"/>
    <n v="38.9"/>
    <n v="0.5"/>
    <n v="0"/>
    <s v="0%-25%"/>
    <n v="15"/>
    <n v="32.666666666666664"/>
    <n v="2"/>
    <n v="2"/>
    <n v="19"/>
    <n v="24"/>
    <s v="20-30"/>
    <s v="R2"/>
    <s v="20-30"/>
    <s v="0%-25%"/>
    <n v="1000"/>
    <n v="200"/>
    <n v="10"/>
    <m/>
    <m/>
    <m/>
    <m/>
    <m/>
    <m/>
    <m/>
    <m/>
    <m/>
  </r>
  <r>
    <x v="0"/>
    <n v="10"/>
    <x v="4"/>
    <n v="39.15"/>
    <n v="39.75"/>
    <n v="39.450000000000003"/>
    <n v="0.5"/>
    <n v="39.999999999999901"/>
    <s v="25%-50%"/>
    <n v="3"/>
    <n v="150"/>
    <n v="9"/>
    <n v="4"/>
    <n v="43"/>
    <n v="44"/>
    <s v="40-50"/>
    <s v="R3"/>
    <s v="40-50"/>
    <s v="25%-50%"/>
    <n v="1100"/>
    <n v="400"/>
    <n v="20"/>
    <m/>
    <m/>
    <m/>
    <m/>
    <m/>
    <m/>
    <m/>
    <m/>
    <m/>
  </r>
  <r>
    <x v="0"/>
    <n v="10"/>
    <x v="4"/>
    <n v="39.75"/>
    <n v="40"/>
    <n v="39.875"/>
    <n v="0.5"/>
    <n v="56.000000000000007"/>
    <s v="50%-75%"/>
    <n v="3"/>
    <n v="126.66666666666667"/>
    <n v="13"/>
    <n v="4"/>
    <n v="50"/>
    <n v="52"/>
    <s v="50-60"/>
    <s v="R3"/>
    <s v="50-60"/>
    <s v="50%-75%"/>
    <n v="1100"/>
    <n v="500"/>
    <n v="30"/>
    <m/>
    <m/>
    <m/>
    <m/>
    <m/>
    <m/>
    <m/>
    <m/>
    <m/>
  </r>
  <r>
    <x v="0"/>
    <n v="10"/>
    <x v="4"/>
    <n v="40"/>
    <n v="40.450000000000003"/>
    <n v="40.225000000000001"/>
    <n v="0.5"/>
    <n v="0"/>
    <s v="0%-25%"/>
    <n v="5"/>
    <n v="46"/>
    <n v="15"/>
    <n v="4"/>
    <n v="35"/>
    <n v="40"/>
    <s v="30-40"/>
    <s v="R3"/>
    <s v="30-40"/>
    <s v="0%-25%"/>
    <n v="1100"/>
    <n v="300"/>
    <n v="10"/>
    <m/>
    <m/>
    <m/>
    <m/>
    <m/>
    <m/>
    <m/>
    <m/>
    <m/>
  </r>
  <r>
    <x v="0"/>
    <n v="10"/>
    <x v="4"/>
    <n v="40.450000000000003"/>
    <n v="41.25"/>
    <n v="40.85"/>
    <n v="0.5"/>
    <n v="47.500000000000171"/>
    <s v="25%-50%"/>
    <n v="6"/>
    <n v="126.66666666666667"/>
    <n v="9"/>
    <n v="4"/>
    <n v="44"/>
    <n v="46"/>
    <s v="40-50"/>
    <s v="R3"/>
    <s v="40-50"/>
    <s v="25%-50%"/>
    <n v="1100"/>
    <n v="400"/>
    <n v="20"/>
    <m/>
    <m/>
    <m/>
    <m/>
    <m/>
    <m/>
    <m/>
    <m/>
    <m/>
  </r>
  <r>
    <x v="0"/>
    <n v="10"/>
    <x v="4"/>
    <n v="41.25"/>
    <n v="41.85"/>
    <n v="41.55"/>
    <n v="0.5"/>
    <n v="31.666666666666593"/>
    <s v="25%-50%"/>
    <n v="3"/>
    <n v="156.66666666666666"/>
    <n v="13"/>
    <n v="2"/>
    <n v="44"/>
    <n v="45"/>
    <s v="40-50"/>
    <s v="R2"/>
    <s v="40-50"/>
    <s v="25%-50%"/>
    <n v="1000"/>
    <n v="400"/>
    <n v="20"/>
    <m/>
    <m/>
    <m/>
    <m/>
    <m/>
    <m/>
    <m/>
    <m/>
    <m/>
  </r>
  <r>
    <x v="0"/>
    <n v="10"/>
    <x v="4"/>
    <n v="41.85"/>
    <n v="42.35"/>
    <n v="42.1"/>
    <n v="0.5"/>
    <n v="30"/>
    <s v="25%-50%"/>
    <n v="5"/>
    <n v="86"/>
    <n v="9"/>
    <n v="2"/>
    <n v="35"/>
    <n v="39"/>
    <s v="30-40"/>
    <s v="R2"/>
    <s v="30-40"/>
    <s v="25%-50%"/>
    <n v="1000"/>
    <n v="300"/>
    <n v="20"/>
    <m/>
    <m/>
    <m/>
    <m/>
    <m/>
    <m/>
    <m/>
    <m/>
    <m/>
  </r>
  <r>
    <x v="0"/>
    <n v="10"/>
    <x v="4"/>
    <n v="42.35"/>
    <n v="43.05"/>
    <n v="42.7"/>
    <n v="0.5"/>
    <n v="21.428571428571558"/>
    <s v="0%-25%"/>
    <n v="4"/>
    <n v="125"/>
    <n v="13"/>
    <n v="2"/>
    <n v="41"/>
    <n v="43"/>
    <s v="40-50"/>
    <s v="R2"/>
    <s v="40-50"/>
    <s v="0%-25%"/>
    <n v="1000"/>
    <n v="400"/>
    <n v="10"/>
    <m/>
    <m/>
    <m/>
    <m/>
    <m/>
    <m/>
    <m/>
    <m/>
    <m/>
  </r>
  <r>
    <x v="0"/>
    <n v="10"/>
    <x v="4"/>
    <n v="43.05"/>
    <n v="43.55"/>
    <n v="43.3"/>
    <n v="0.5"/>
    <n v="0"/>
    <s v="0%-25%"/>
    <n v="6"/>
    <n v="41.666666666666664"/>
    <n v="11"/>
    <n v="2"/>
    <n v="29"/>
    <n v="33"/>
    <s v="30-40"/>
    <s v="R2"/>
    <s v="30-40"/>
    <s v="0%-25%"/>
    <n v="1000"/>
    <n v="300"/>
    <n v="10"/>
    <m/>
    <m/>
    <m/>
    <m/>
    <m/>
    <m/>
    <m/>
    <m/>
    <m/>
  </r>
  <r>
    <x v="0"/>
    <n v="10"/>
    <x v="4"/>
    <n v="43.55"/>
    <n v="44.05"/>
    <n v="43.8"/>
    <n v="0.5"/>
    <n v="0"/>
    <s v="0%-25%"/>
    <n v="4"/>
    <n v="55"/>
    <n v="11"/>
    <n v="2"/>
    <n v="29"/>
    <n v="34"/>
    <s v="30-40"/>
    <s v="R2"/>
    <s v="30-40"/>
    <s v="0%-25%"/>
    <n v="1000"/>
    <n v="300"/>
    <n v="10"/>
    <m/>
    <m/>
    <m/>
    <m/>
    <m/>
    <m/>
    <m/>
    <m/>
    <m/>
  </r>
  <r>
    <x v="0"/>
    <n v="10"/>
    <x v="4"/>
    <n v="44.05"/>
    <n v="44.55"/>
    <n v="44.3"/>
    <n v="0.5"/>
    <n v="0"/>
    <s v="0%-25%"/>
    <n v="6"/>
    <n v="43.333333333333336"/>
    <n v="8"/>
    <n v="2"/>
    <n v="25"/>
    <n v="30"/>
    <s v="20-30"/>
    <s v="R2"/>
    <s v="20-30"/>
    <s v="0%-25%"/>
    <n v="1000"/>
    <n v="200"/>
    <n v="10"/>
    <m/>
    <m/>
    <m/>
    <m/>
    <m/>
    <m/>
    <m/>
    <m/>
    <m/>
  </r>
  <r>
    <x v="0"/>
    <n v="10"/>
    <x v="4"/>
    <n v="44.55"/>
    <n v="45.05"/>
    <n v="44.8"/>
    <n v="0.5"/>
    <n v="0"/>
    <s v="0%-25%"/>
    <n v="10"/>
    <n v="24"/>
    <n v="8"/>
    <n v="1"/>
    <n v="25"/>
    <n v="28"/>
    <s v="20-30"/>
    <s v="R1"/>
    <s v="20-30"/>
    <s v="0%-25%"/>
    <n v="900"/>
    <n v="200"/>
    <n v="10"/>
    <m/>
    <m/>
    <m/>
    <m/>
    <m/>
    <m/>
    <m/>
    <m/>
    <m/>
  </r>
  <r>
    <x v="0"/>
    <n v="10"/>
    <x v="4"/>
    <n v="45.05"/>
    <n v="45.55"/>
    <n v="45.3"/>
    <n v="0.5"/>
    <n v="0"/>
    <s v="0%-25%"/>
    <n v="10"/>
    <n v="28"/>
    <n v="8"/>
    <n v="1"/>
    <n v="25"/>
    <n v="29"/>
    <s v="20-30"/>
    <s v="R1"/>
    <s v="20-30"/>
    <s v="0%-25%"/>
    <n v="900"/>
    <n v="200"/>
    <n v="10"/>
    <m/>
    <m/>
    <m/>
    <m/>
    <m/>
    <m/>
    <m/>
    <m/>
    <m/>
  </r>
  <r>
    <x v="0"/>
    <n v="10"/>
    <x v="4"/>
    <n v="45.55"/>
    <n v="46.05"/>
    <n v="45.8"/>
    <n v="0.5"/>
    <n v="0"/>
    <s v="0%-25%"/>
    <n v="8"/>
    <n v="33.75"/>
    <n v="9"/>
    <n v="1"/>
    <n v="26"/>
    <n v="30"/>
    <s v="20-30"/>
    <s v="R1"/>
    <s v="20-30"/>
    <s v="0%-25%"/>
    <n v="900"/>
    <n v="200"/>
    <n v="10"/>
    <m/>
    <m/>
    <m/>
    <m/>
    <m/>
    <m/>
    <m/>
    <m/>
    <m/>
  </r>
  <r>
    <x v="0"/>
    <n v="10"/>
    <x v="4"/>
    <n v="46.05"/>
    <n v="46.55"/>
    <n v="46.3"/>
    <n v="0.5"/>
    <n v="0"/>
    <s v="0%-25%"/>
    <n v="5"/>
    <n v="74"/>
    <n v="13"/>
    <n v="2"/>
    <n v="32"/>
    <n v="37"/>
    <s v="30-40"/>
    <s v="R2"/>
    <s v="30-40"/>
    <s v="0%-25%"/>
    <n v="1000"/>
    <n v="300"/>
    <n v="10"/>
    <m/>
    <m/>
    <m/>
    <m/>
    <m/>
    <m/>
    <m/>
    <m/>
    <m/>
  </r>
  <r>
    <x v="0"/>
    <n v="10"/>
    <x v="4"/>
    <n v="46.55"/>
    <n v="47.05"/>
    <n v="46.8"/>
    <n v="0.5"/>
    <n v="0"/>
    <s v="0%-25%"/>
    <n v="7"/>
    <n v="47.142857142857146"/>
    <n v="9"/>
    <n v="2"/>
    <n v="27"/>
    <n v="32"/>
    <s v="30-40"/>
    <s v="R2"/>
    <s v="30-40"/>
    <s v="0%-25%"/>
    <n v="1000"/>
    <n v="300"/>
    <n v="10"/>
    <m/>
    <m/>
    <m/>
    <m/>
    <m/>
    <m/>
    <m/>
    <m/>
    <m/>
  </r>
  <r>
    <x v="0"/>
    <n v="10"/>
    <x v="4"/>
    <n v="47.05"/>
    <n v="47.55"/>
    <n v="47.3"/>
    <n v="0.5"/>
    <n v="36"/>
    <s v="25%-50%"/>
    <n v="3"/>
    <n v="150"/>
    <n v="15"/>
    <n v="2"/>
    <n v="47"/>
    <n v="48"/>
    <s v="40-50"/>
    <s v="R2"/>
    <s v="40-50"/>
    <s v="25%-50%"/>
    <n v="1000"/>
    <n v="400"/>
    <n v="20"/>
    <m/>
    <m/>
    <m/>
    <m/>
    <m/>
    <m/>
    <m/>
    <m/>
    <m/>
  </r>
  <r>
    <x v="0"/>
    <n v="10"/>
    <x v="4"/>
    <n v="47.55"/>
    <n v="48.05"/>
    <n v="47.8"/>
    <n v="0.5"/>
    <n v="28.000000000000004"/>
    <s v="25%-50%"/>
    <n v="6"/>
    <n v="65"/>
    <n v="10"/>
    <n v="1"/>
    <n v="33"/>
    <n v="38"/>
    <s v="30-40"/>
    <s v="R1"/>
    <s v="30-40"/>
    <s v="25%-50%"/>
    <n v="900"/>
    <n v="300"/>
    <n v="20"/>
    <m/>
    <m/>
    <m/>
    <m/>
    <m/>
    <m/>
    <m/>
    <m/>
    <m/>
  </r>
  <r>
    <x v="0"/>
    <n v="10"/>
    <x v="4"/>
    <n v="48.05"/>
    <n v="48.55"/>
    <n v="48.3"/>
    <n v="0.5"/>
    <n v="24"/>
    <s v="0%-25%"/>
    <n v="6"/>
    <n v="70"/>
    <n v="10"/>
    <n v="1"/>
    <n v="32"/>
    <n v="37"/>
    <s v="30-40"/>
    <s v="R1"/>
    <s v="30-40"/>
    <s v="0%-25%"/>
    <n v="900"/>
    <n v="300"/>
    <n v="10"/>
    <m/>
    <m/>
    <m/>
    <m/>
    <m/>
    <m/>
    <m/>
    <m/>
    <m/>
  </r>
  <r>
    <x v="0"/>
    <n v="10"/>
    <x v="4"/>
    <n v="48.55"/>
    <n v="49.05"/>
    <n v="48.8"/>
    <n v="0.5"/>
    <n v="0"/>
    <s v="0%-25%"/>
    <n v="14"/>
    <n v="28.571428571428573"/>
    <n v="9"/>
    <n v="1"/>
    <n v="25"/>
    <n v="30"/>
    <s v="20-30"/>
    <s v="R1"/>
    <s v="20-30"/>
    <s v="0%-25%"/>
    <n v="900"/>
    <n v="200"/>
    <n v="10"/>
    <m/>
    <m/>
    <m/>
    <m/>
    <m/>
    <m/>
    <m/>
    <m/>
    <m/>
  </r>
  <r>
    <x v="0"/>
    <n v="10"/>
    <x v="4"/>
    <n v="49.05"/>
    <n v="49.6"/>
    <n v="49.325000000000003"/>
    <n v="0.5"/>
    <n v="34.545454545454277"/>
    <s v="25%-50%"/>
    <n v="6"/>
    <n v="71.666666666666671"/>
    <n v="7"/>
    <n v="1"/>
    <n v="31"/>
    <n v="36"/>
    <s v="30-40"/>
    <s v="R1"/>
    <s v="30-40"/>
    <s v="25%-50%"/>
    <n v="900"/>
    <n v="300"/>
    <n v="20"/>
    <m/>
    <m/>
    <m/>
    <m/>
    <m/>
    <m/>
    <m/>
    <m/>
    <m/>
  </r>
  <r>
    <x v="0"/>
    <n v="10"/>
    <x v="4"/>
    <n v="49.6"/>
    <n v="50.15"/>
    <n v="49.875"/>
    <n v="0.5"/>
    <n v="0"/>
    <s v="0%-25%"/>
    <n v="10"/>
    <n v="53"/>
    <n v="9"/>
    <n v="1"/>
    <n v="25"/>
    <n v="31"/>
    <s v="30-40"/>
    <s v="R1"/>
    <s v="30-40"/>
    <s v="0%-25%"/>
    <n v="900"/>
    <n v="300"/>
    <n v="10"/>
    <m/>
    <m/>
    <m/>
    <m/>
    <m/>
    <m/>
    <m/>
    <m/>
    <m/>
  </r>
  <r>
    <x v="0"/>
    <n v="10"/>
    <x v="4"/>
    <n v="50.15"/>
    <n v="50.85"/>
    <n v="50.5"/>
    <n v="0.5"/>
    <n v="35.714285714285573"/>
    <s v="25%-50%"/>
    <n v="7"/>
    <n v="100"/>
    <n v="9"/>
    <n v="2"/>
    <n v="38"/>
    <n v="41"/>
    <s v="40-50"/>
    <s v="R2"/>
    <s v="40-50"/>
    <s v="25%-50%"/>
    <n v="1000"/>
    <n v="400"/>
    <n v="20"/>
    <m/>
    <m/>
    <m/>
    <m/>
    <m/>
    <m/>
    <m/>
    <m/>
    <m/>
  </r>
  <r>
    <x v="0"/>
    <n v="10"/>
    <x v="4"/>
    <n v="50.85"/>
    <n v="51.85"/>
    <n v="51.35"/>
    <n v="0.5"/>
    <n v="81"/>
    <s v="75%-90%"/>
    <n v="2"/>
    <n v="485"/>
    <n v="11"/>
    <n v="7"/>
    <n v="63"/>
    <n v="61"/>
    <s v="60-70"/>
    <s v="R4"/>
    <s v="60-70"/>
    <s v="75%-90%"/>
    <n v="1200"/>
    <n v="600"/>
    <n v="40"/>
    <m/>
    <m/>
    <m/>
    <m/>
    <m/>
    <m/>
    <m/>
    <m/>
    <m/>
  </r>
  <r>
    <x v="0"/>
    <n v="10"/>
    <x v="4"/>
    <n v="51.85"/>
    <n v="52.35"/>
    <n v="52.1"/>
    <n v="0.5"/>
    <n v="28.000000000000004"/>
    <s v="25%-50%"/>
    <n v="7"/>
    <n v="71.428571428571431"/>
    <n v="9"/>
    <n v="2"/>
    <n v="34"/>
    <n v="38"/>
    <s v="30-40"/>
    <s v="R2"/>
    <s v="30-40"/>
    <s v="25%-50%"/>
    <n v="1000"/>
    <n v="300"/>
    <n v="20"/>
    <m/>
    <m/>
    <m/>
    <m/>
    <m/>
    <m/>
    <m/>
    <m/>
    <m/>
  </r>
  <r>
    <x v="0"/>
    <n v="10"/>
    <x v="4"/>
    <n v="52.35"/>
    <n v="52.85"/>
    <n v="52.6"/>
    <n v="0.5"/>
    <n v="0"/>
    <s v="0%-25%"/>
    <n v="10"/>
    <n v="27"/>
    <n v="9"/>
    <n v="1"/>
    <n v="26"/>
    <n v="30"/>
    <s v="20-30"/>
    <s v="R1"/>
    <s v="20-30"/>
    <s v="0%-25%"/>
    <n v="900"/>
    <n v="200"/>
    <n v="10"/>
    <m/>
    <m/>
    <m/>
    <m/>
    <m/>
    <m/>
    <m/>
    <m/>
    <m/>
  </r>
  <r>
    <x v="0"/>
    <n v="10"/>
    <x v="4"/>
    <n v="52.85"/>
    <n v="53.35"/>
    <n v="53.1"/>
    <n v="0.5"/>
    <n v="0"/>
    <s v="0%-25%"/>
    <n v="10"/>
    <n v="25"/>
    <n v="9"/>
    <n v="1"/>
    <n v="26"/>
    <n v="30"/>
    <s v="20-30"/>
    <s v="R1"/>
    <s v="20-30"/>
    <s v="0%-25%"/>
    <n v="900"/>
    <n v="200"/>
    <n v="10"/>
    <m/>
    <m/>
    <m/>
    <m/>
    <m/>
    <m/>
    <m/>
    <m/>
    <m/>
  </r>
  <r>
    <x v="0"/>
    <n v="10"/>
    <x v="4"/>
    <n v="53.35"/>
    <n v="53.85"/>
    <n v="53.6"/>
    <n v="0.5"/>
    <n v="54"/>
    <s v="50%-75%"/>
    <n v="4"/>
    <n v="100"/>
    <n v="11"/>
    <n v="4"/>
    <n v="45"/>
    <n v="48"/>
    <s v="40-50"/>
    <s v="R3"/>
    <s v="40-50"/>
    <s v="50%-75%"/>
    <n v="1100"/>
    <n v="400"/>
    <n v="30"/>
    <m/>
    <m/>
    <m/>
    <m/>
    <m/>
    <m/>
    <m/>
    <m/>
    <m/>
  </r>
  <r>
    <x v="0"/>
    <n v="10"/>
    <x v="4"/>
    <n v="53.85"/>
    <n v="54.35"/>
    <n v="54.1"/>
    <n v="0.5"/>
    <n v="20"/>
    <s v="0%-25%"/>
    <n v="3"/>
    <n v="146.66666666666666"/>
    <n v="9"/>
    <n v="2"/>
    <n v="36"/>
    <n v="38"/>
    <s v="30-40"/>
    <s v="R2"/>
    <s v="30-40"/>
    <s v="0%-25%"/>
    <n v="1000"/>
    <n v="300"/>
    <n v="10"/>
    <m/>
    <m/>
    <m/>
    <m/>
    <m/>
    <m/>
    <m/>
    <m/>
    <m/>
  </r>
  <r>
    <x v="0"/>
    <n v="10"/>
    <x v="4"/>
    <n v="54.35"/>
    <n v="54.85"/>
    <n v="54.6"/>
    <n v="0.5"/>
    <n v="32"/>
    <s v="25%-50%"/>
    <n v="4"/>
    <n v="100"/>
    <n v="9"/>
    <n v="2"/>
    <n v="36"/>
    <n v="40"/>
    <s v="30-40"/>
    <s v="R2"/>
    <s v="30-40"/>
    <s v="25%-50%"/>
    <n v="1000"/>
    <n v="300"/>
    <n v="20"/>
    <m/>
    <m/>
    <m/>
    <m/>
    <m/>
    <m/>
    <m/>
    <m/>
    <m/>
  </r>
  <r>
    <x v="0"/>
    <n v="10"/>
    <x v="4"/>
    <n v="54.85"/>
    <n v="55.35"/>
    <n v="55.1"/>
    <n v="0.5"/>
    <n v="32"/>
    <s v="25%-50%"/>
    <n v="3"/>
    <n v="83.333333333333329"/>
    <n v="8"/>
    <n v="2"/>
    <n v="35"/>
    <n v="39"/>
    <s v="30-40"/>
    <s v="R2"/>
    <s v="30-40"/>
    <s v="25%-50%"/>
    <n v="1000"/>
    <n v="300"/>
    <n v="20"/>
    <m/>
    <m/>
    <m/>
    <m/>
    <m/>
    <m/>
    <m/>
    <m/>
    <m/>
  </r>
  <r>
    <x v="0"/>
    <n v="10"/>
    <x v="4"/>
    <n v="55.35"/>
    <n v="55.85"/>
    <n v="55.6"/>
    <n v="0.5"/>
    <n v="30"/>
    <s v="25%-50%"/>
    <n v="5"/>
    <n v="90"/>
    <n v="6"/>
    <n v="1"/>
    <n v="31"/>
    <n v="35"/>
    <s v="30-40"/>
    <s v="R1"/>
    <s v="30-40"/>
    <s v="25%-50%"/>
    <n v="900"/>
    <n v="300"/>
    <n v="20"/>
    <m/>
    <m/>
    <m/>
    <m/>
    <m/>
    <m/>
    <m/>
    <m/>
    <m/>
  </r>
  <r>
    <x v="0"/>
    <n v="10"/>
    <x v="4"/>
    <n v="55.85"/>
    <n v="56.35"/>
    <n v="56.1"/>
    <n v="0.5"/>
    <n v="0"/>
    <s v="0%-25%"/>
    <n v="6"/>
    <n v="60"/>
    <n v="7"/>
    <n v="0"/>
    <n v="23"/>
    <n v="28"/>
    <s v="20-30"/>
    <s v="R0"/>
    <s v="20-30"/>
    <s v="0%-25%"/>
    <n v="800"/>
    <n v="200"/>
    <n v="10"/>
    <m/>
    <m/>
    <m/>
    <m/>
    <m/>
    <m/>
    <m/>
    <m/>
    <m/>
  </r>
  <r>
    <x v="0"/>
    <n v="10"/>
    <x v="4"/>
    <n v="56.35"/>
    <n v="56.85"/>
    <n v="56.6"/>
    <n v="0.5"/>
    <n v="0"/>
    <s v="0%-25%"/>
    <n v="5"/>
    <n v="86"/>
    <n v="9"/>
    <n v="2"/>
    <n v="29"/>
    <n v="33"/>
    <s v="30-40"/>
    <s v="R2"/>
    <s v="30-40"/>
    <s v="0%-25%"/>
    <n v="1000"/>
    <n v="300"/>
    <n v="10"/>
    <m/>
    <m/>
    <m/>
    <m/>
    <m/>
    <m/>
    <m/>
    <m/>
    <m/>
  </r>
  <r>
    <x v="0"/>
    <n v="10"/>
    <x v="4"/>
    <n v="56.85"/>
    <n v="57.35"/>
    <n v="57.1"/>
    <n v="0.5"/>
    <n v="0"/>
    <s v="0%-25%"/>
    <n v="10"/>
    <n v="29"/>
    <n v="2"/>
    <n v="1"/>
    <n v="18"/>
    <n v="23"/>
    <s v="20-30"/>
    <s v="R1"/>
    <s v="20-30"/>
    <s v="0%-25%"/>
    <n v="900"/>
    <n v="200"/>
    <n v="10"/>
    <m/>
    <m/>
    <m/>
    <m/>
    <m/>
    <m/>
    <m/>
    <m/>
    <m/>
  </r>
  <r>
    <x v="0"/>
    <n v="10"/>
    <x v="4"/>
    <n v="57.35"/>
    <n v="57.85"/>
    <n v="57.6"/>
    <n v="0.5"/>
    <n v="0"/>
    <s v="0%-25%"/>
    <n v="15"/>
    <n v="16.666666666666668"/>
    <n v="2"/>
    <n v="1"/>
    <n v="18"/>
    <n v="22"/>
    <s v="20-30"/>
    <s v="R1"/>
    <s v="20-30"/>
    <s v="0%-25%"/>
    <n v="900"/>
    <n v="200"/>
    <n v="10"/>
    <m/>
    <m/>
    <m/>
    <m/>
    <m/>
    <m/>
    <m/>
    <m/>
    <m/>
  </r>
  <r>
    <x v="0"/>
    <n v="10"/>
    <x v="4"/>
    <n v="57.85"/>
    <n v="58.35"/>
    <n v="58.1"/>
    <n v="0.5"/>
    <n v="80"/>
    <s v="75%-90%"/>
    <n v="2"/>
    <n v="235"/>
    <n v="13"/>
    <n v="4"/>
    <n v="57"/>
    <n v="58"/>
    <s v="50-60"/>
    <s v="R3"/>
    <s v="50-60"/>
    <s v="75%-90%"/>
    <n v="1100"/>
    <n v="500"/>
    <n v="40"/>
    <m/>
    <m/>
    <m/>
    <m/>
    <m/>
    <m/>
    <m/>
    <m/>
    <m/>
  </r>
  <r>
    <x v="0"/>
    <n v="10"/>
    <x v="4"/>
    <n v="58.35"/>
    <n v="58.9"/>
    <n v="58.625"/>
    <n v="0.5"/>
    <n v="54.545454545454831"/>
    <s v="50%-75%"/>
    <n v="3"/>
    <n v="170"/>
    <n v="11"/>
    <n v="4"/>
    <n v="48"/>
    <n v="50"/>
    <s v="40-50"/>
    <s v="R3"/>
    <s v="40-50"/>
    <s v="50%-75%"/>
    <n v="1100"/>
    <n v="400"/>
    <n v="30"/>
    <m/>
    <m/>
    <m/>
    <m/>
    <m/>
    <m/>
    <m/>
    <m/>
    <m/>
  </r>
  <r>
    <x v="0"/>
    <n v="10"/>
    <x v="4"/>
    <n v="58.9"/>
    <n v="59.5"/>
    <n v="59.2"/>
    <n v="0.5"/>
    <n v="69.999999999999829"/>
    <s v="50%-75%"/>
    <n v="3"/>
    <n v="170"/>
    <n v="13"/>
    <n v="4"/>
    <n v="53"/>
    <n v="55"/>
    <s v="50-60"/>
    <s v="R3"/>
    <s v="50-60"/>
    <s v="50%-75%"/>
    <n v="1100"/>
    <n v="500"/>
    <n v="30"/>
    <m/>
    <m/>
    <m/>
    <m/>
    <m/>
    <m/>
    <m/>
    <m/>
    <m/>
  </r>
  <r>
    <x v="0"/>
    <n v="10"/>
    <x v="4"/>
    <n v="59.5"/>
    <n v="60"/>
    <n v="59.75"/>
    <n v="0.5"/>
    <n v="32"/>
    <s v="25%-50%"/>
    <n v="5"/>
    <n v="100"/>
    <n v="13"/>
    <n v="2"/>
    <n v="41"/>
    <n v="44"/>
    <s v="40-50"/>
    <s v="R2"/>
    <s v="40-50"/>
    <s v="25%-50%"/>
    <n v="1000"/>
    <n v="400"/>
    <n v="20"/>
    <m/>
    <m/>
    <m/>
    <m/>
    <m/>
    <m/>
    <m/>
    <m/>
    <m/>
  </r>
  <r>
    <x v="1"/>
    <n v="60"/>
    <x v="0"/>
    <n v="0"/>
    <n v="0.5"/>
    <n v="0.25"/>
    <n v="0.5"/>
    <n v="0"/>
    <s v="0%-25%"/>
    <n v="10"/>
    <n v="25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1"/>
    <n v="60"/>
    <x v="0"/>
    <n v="0.5"/>
    <n v="1"/>
    <n v="0.75"/>
    <n v="0.5"/>
    <n v="0"/>
    <s v="0%-25%"/>
    <n v="10"/>
    <n v="37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1"/>
    <n v="60"/>
    <x v="0"/>
    <n v="1"/>
    <n v="1.5"/>
    <n v="1.25"/>
    <n v="0.5"/>
    <n v="0"/>
    <s v="0%-25%"/>
    <n v="10"/>
    <n v="37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1"/>
    <n v="40"/>
    <x v="1"/>
    <n v="1.5"/>
    <n v="2"/>
    <n v="1.75"/>
    <n v="0.5"/>
    <n v="0"/>
    <s v="0%-25%"/>
    <n v="10"/>
    <n v="26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1"/>
    <n v="40"/>
    <x v="1"/>
    <n v="2"/>
    <n v="2.5"/>
    <n v="2.25"/>
    <n v="0.5"/>
    <n v="0"/>
    <s v="0%-25%"/>
    <n v="10"/>
    <n v="26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1"/>
    <n v="60"/>
    <x v="1"/>
    <n v="2.5"/>
    <n v="3"/>
    <n v="2.75"/>
    <n v="0.5"/>
    <n v="0"/>
    <s v="0%-25%"/>
    <n v="10"/>
    <n v="24"/>
    <n v="0"/>
    <n v="0"/>
    <n v="15"/>
    <n v="19"/>
    <s v="0-20"/>
    <s v="R0"/>
    <s v="0-20"/>
    <s v="0%-25%"/>
    <n v="800"/>
    <n v="100"/>
    <n v="10"/>
    <m/>
    <m/>
    <m/>
    <m/>
    <m/>
    <m/>
    <m/>
    <m/>
    <m/>
  </r>
  <r>
    <x v="1"/>
    <n v="60"/>
    <x v="1"/>
    <n v="3"/>
    <n v="3.5"/>
    <n v="3.25"/>
    <n v="0.5"/>
    <n v="0"/>
    <s v="0%-25%"/>
    <n v="10"/>
    <n v="23"/>
    <n v="0"/>
    <n v="0"/>
    <n v="15"/>
    <n v="19"/>
    <s v="0-20"/>
    <s v="R0"/>
    <s v="0-20"/>
    <s v="0%-25%"/>
    <n v="800"/>
    <n v="100"/>
    <n v="10"/>
    <m/>
    <m/>
    <m/>
    <m/>
    <m/>
    <m/>
    <m/>
    <m/>
    <m/>
  </r>
  <r>
    <x v="1"/>
    <n v="60"/>
    <x v="1"/>
    <n v="3.5"/>
    <n v="4"/>
    <n v="3.75"/>
    <n v="0.5"/>
    <n v="0"/>
    <s v="0%-25%"/>
    <n v="10"/>
    <n v="22"/>
    <n v="0"/>
    <n v="0"/>
    <n v="15"/>
    <n v="19"/>
    <s v="0-20"/>
    <s v="R0"/>
    <s v="0-20"/>
    <s v="0%-25%"/>
    <n v="800"/>
    <n v="100"/>
    <n v="10"/>
    <m/>
    <m/>
    <m/>
    <m/>
    <m/>
    <m/>
    <m/>
    <m/>
    <m/>
  </r>
  <r>
    <x v="1"/>
    <n v="60"/>
    <x v="1"/>
    <n v="4"/>
    <n v="4.5"/>
    <n v="4.25"/>
    <n v="0.5"/>
    <n v="0"/>
    <s v="0%-25%"/>
    <n v="10"/>
    <n v="20"/>
    <n v="0"/>
    <n v="0"/>
    <n v="15"/>
    <n v="19"/>
    <s v="0-20"/>
    <s v="R0"/>
    <s v="0-20"/>
    <s v="0%-25%"/>
    <n v="800"/>
    <n v="100"/>
    <n v="10"/>
    <m/>
    <m/>
    <m/>
    <m/>
    <m/>
    <m/>
    <m/>
    <m/>
    <m/>
  </r>
  <r>
    <x v="1"/>
    <n v="40"/>
    <x v="2"/>
    <n v="4.5"/>
    <n v="5"/>
    <n v="4.75"/>
    <n v="0.5"/>
    <n v="0"/>
    <s v="0%-25%"/>
    <n v="10"/>
    <n v="24"/>
    <n v="0"/>
    <n v="0"/>
    <n v="15"/>
    <n v="19"/>
    <s v="0-20"/>
    <s v="R0"/>
    <s v="0-20"/>
    <s v="0%-25%"/>
    <n v="800"/>
    <n v="100"/>
    <n v="10"/>
    <m/>
    <m/>
    <m/>
    <m/>
    <m/>
    <m/>
    <m/>
    <m/>
    <m/>
  </r>
  <r>
    <x v="1"/>
    <n v="40"/>
    <x v="2"/>
    <n v="5"/>
    <n v="5.5"/>
    <n v="5.25"/>
    <n v="0.5"/>
    <n v="0"/>
    <s v="0%-25%"/>
    <n v="10"/>
    <n v="15"/>
    <n v="0"/>
    <n v="0"/>
    <n v="15"/>
    <n v="19"/>
    <s v="0-20"/>
    <s v="R0"/>
    <s v="0-20"/>
    <s v="0%-25%"/>
    <n v="800"/>
    <n v="100"/>
    <n v="10"/>
    <m/>
    <m/>
    <m/>
    <m/>
    <m/>
    <m/>
    <m/>
    <m/>
    <m/>
  </r>
  <r>
    <x v="1"/>
    <n v="40"/>
    <x v="1"/>
    <n v="5.5"/>
    <n v="6"/>
    <n v="5.75"/>
    <n v="0.5"/>
    <n v="38"/>
    <s v="25%-50%"/>
    <n v="5"/>
    <n v="38"/>
    <n v="5"/>
    <n v="4"/>
    <n v="32"/>
    <n v="37"/>
    <s v="30-40"/>
    <s v="R3"/>
    <s v="30-40"/>
    <s v="25%-50%"/>
    <n v="1100"/>
    <n v="300"/>
    <n v="20"/>
    <m/>
    <m/>
    <m/>
    <m/>
    <m/>
    <m/>
    <m/>
    <m/>
    <m/>
  </r>
  <r>
    <x v="1"/>
    <n v="50"/>
    <x v="1"/>
    <n v="6"/>
    <n v="6.5"/>
    <n v="6.25"/>
    <n v="0.5"/>
    <n v="0"/>
    <s v="0%-25%"/>
    <n v="10"/>
    <n v="20"/>
    <n v="3"/>
    <n v="4"/>
    <n v="22"/>
    <n v="26"/>
    <s v="20-30"/>
    <s v="R3"/>
    <s v="20-30"/>
    <s v="0%-25%"/>
    <n v="1100"/>
    <n v="200"/>
    <n v="10"/>
    <m/>
    <m/>
    <m/>
    <m/>
    <m/>
    <m/>
    <m/>
    <m/>
    <m/>
  </r>
  <r>
    <x v="1"/>
    <n v="50"/>
    <x v="1"/>
    <n v="6.5"/>
    <n v="7"/>
    <n v="6.75"/>
    <n v="0.5"/>
    <n v="0"/>
    <s v="0%-25%"/>
    <n v="10"/>
    <n v="24"/>
    <n v="3"/>
    <n v="4"/>
    <n v="22"/>
    <n v="26"/>
    <s v="20-30"/>
    <s v="R3"/>
    <s v="20-30"/>
    <s v="0%-25%"/>
    <n v="1100"/>
    <n v="200"/>
    <n v="10"/>
    <m/>
    <m/>
    <m/>
    <m/>
    <m/>
    <m/>
    <m/>
    <m/>
    <m/>
  </r>
  <r>
    <x v="1"/>
    <n v="50"/>
    <x v="1"/>
    <n v="7"/>
    <n v="7.5"/>
    <n v="7.25"/>
    <n v="0.5"/>
    <n v="24"/>
    <s v="0%-25%"/>
    <n v="3"/>
    <n v="56.666666666666664"/>
    <n v="0"/>
    <n v="4"/>
    <n v="24"/>
    <n v="30"/>
    <s v="20-30"/>
    <s v="R3"/>
    <s v="20-30"/>
    <s v="0%-25%"/>
    <n v="1100"/>
    <n v="200"/>
    <n v="10"/>
    <m/>
    <m/>
    <m/>
    <m/>
    <m/>
    <m/>
    <m/>
    <m/>
    <m/>
  </r>
  <r>
    <x v="1"/>
    <n v="50"/>
    <x v="1"/>
    <n v="7.5"/>
    <n v="8"/>
    <n v="7.75"/>
    <n v="0.5"/>
    <n v="42"/>
    <s v="25%-50%"/>
    <n v="3"/>
    <n v="70"/>
    <n v="0"/>
    <n v="7"/>
    <n v="32"/>
    <n v="37"/>
    <s v="30-40"/>
    <s v="R4"/>
    <s v="30-40"/>
    <s v="25%-50%"/>
    <n v="1200"/>
    <n v="300"/>
    <n v="20"/>
    <m/>
    <m/>
    <m/>
    <m/>
    <m/>
    <m/>
    <m/>
    <m/>
    <m/>
  </r>
  <r>
    <x v="1"/>
    <n v="50"/>
    <x v="1"/>
    <n v="8"/>
    <n v="8.5"/>
    <n v="8.25"/>
    <n v="0.5"/>
    <n v="0"/>
    <s v="0%-25%"/>
    <n v="3"/>
    <n v="76.666666666666671"/>
    <n v="2"/>
    <n v="4"/>
    <n v="23"/>
    <n v="28"/>
    <s v="20-30"/>
    <s v="R3"/>
    <s v="20-30"/>
    <s v="0%-25%"/>
    <n v="1100"/>
    <n v="200"/>
    <n v="10"/>
    <m/>
    <m/>
    <m/>
    <m/>
    <m/>
    <m/>
    <m/>
    <m/>
    <m/>
  </r>
  <r>
    <x v="1"/>
    <n v="50"/>
    <x v="1"/>
    <n v="8.5"/>
    <n v="9"/>
    <n v="8.75"/>
    <n v="0.5"/>
    <n v="0"/>
    <s v="0%-25%"/>
    <n v="5"/>
    <n v="26"/>
    <n v="0"/>
    <n v="4"/>
    <n v="19"/>
    <n v="24"/>
    <s v="20-30"/>
    <s v="R3"/>
    <s v="20-30"/>
    <s v="0%-25%"/>
    <n v="1100"/>
    <n v="200"/>
    <n v="10"/>
    <m/>
    <m/>
    <m/>
    <m/>
    <m/>
    <m/>
    <m/>
    <m/>
    <m/>
  </r>
  <r>
    <x v="1"/>
    <n v="50"/>
    <x v="1"/>
    <n v="9"/>
    <n v="9.5"/>
    <n v="9.25"/>
    <n v="0.5"/>
    <n v="0"/>
    <s v="0%-25%"/>
    <n v="5"/>
    <n v="40"/>
    <n v="11"/>
    <n v="2"/>
    <n v="29"/>
    <n v="33"/>
    <s v="30-40"/>
    <s v="R2"/>
    <s v="30-40"/>
    <s v="0%-25%"/>
    <n v="1000"/>
    <n v="300"/>
    <n v="10"/>
    <m/>
    <m/>
    <m/>
    <m/>
    <m/>
    <m/>
    <m/>
    <m/>
    <m/>
  </r>
  <r>
    <x v="1"/>
    <n v="50"/>
    <x v="1"/>
    <n v="9.5"/>
    <n v="10"/>
    <n v="9.75"/>
    <n v="0.5"/>
    <n v="0"/>
    <s v="0%-25%"/>
    <n v="3"/>
    <n v="50"/>
    <n v="6"/>
    <n v="2"/>
    <n v="23"/>
    <n v="29"/>
    <s v="20-30"/>
    <s v="R2"/>
    <s v="20-30"/>
    <s v="0%-25%"/>
    <n v="1000"/>
    <n v="200"/>
    <n v="10"/>
    <m/>
    <m/>
    <m/>
    <m/>
    <m/>
    <m/>
    <m/>
    <m/>
    <m/>
  </r>
  <r>
    <x v="1"/>
    <n v="50"/>
    <x v="1"/>
    <n v="10"/>
    <n v="10.5"/>
    <n v="10.25"/>
    <n v="0.5"/>
    <n v="24"/>
    <s v="0%-25%"/>
    <n v="5"/>
    <n v="60"/>
    <n v="11"/>
    <n v="4"/>
    <n v="36"/>
    <n v="41"/>
    <s v="40-50"/>
    <s v="R3"/>
    <s v="40-50"/>
    <s v="0%-25%"/>
    <n v="1100"/>
    <n v="400"/>
    <n v="10"/>
    <m/>
    <m/>
    <m/>
    <m/>
    <m/>
    <m/>
    <m/>
    <m/>
    <m/>
  </r>
  <r>
    <x v="1"/>
    <n v="50"/>
    <x v="1"/>
    <n v="10.5"/>
    <n v="11"/>
    <n v="10.75"/>
    <n v="0.5"/>
    <n v="54"/>
    <s v="50%-75%"/>
    <n v="2"/>
    <n v="135"/>
    <n v="11"/>
    <n v="4"/>
    <n v="47"/>
    <n v="49"/>
    <s v="40-50"/>
    <s v="R3"/>
    <s v="40-50"/>
    <s v="50%-75%"/>
    <n v="1100"/>
    <n v="400"/>
    <n v="30"/>
    <m/>
    <m/>
    <m/>
    <m/>
    <m/>
    <m/>
    <m/>
    <m/>
    <m/>
  </r>
  <r>
    <x v="1"/>
    <n v="50"/>
    <x v="1"/>
    <n v="11"/>
    <n v="11.5"/>
    <n v="11.25"/>
    <n v="0.5"/>
    <n v="0"/>
    <s v="0%-25%"/>
    <n v="4"/>
    <n v="60"/>
    <n v="8"/>
    <n v="4"/>
    <n v="28"/>
    <n v="33"/>
    <s v="30-40"/>
    <s v="R3"/>
    <s v="30-40"/>
    <s v="0%-25%"/>
    <n v="1100"/>
    <n v="300"/>
    <n v="10"/>
    <m/>
    <m/>
    <m/>
    <m/>
    <m/>
    <m/>
    <m/>
    <m/>
    <m/>
  </r>
  <r>
    <x v="1"/>
    <n v="50"/>
    <x v="1"/>
    <n v="11.5"/>
    <n v="12"/>
    <n v="11.75"/>
    <n v="0.5"/>
    <n v="0"/>
    <s v="0%-25%"/>
    <n v="6"/>
    <n v="43.333333333333336"/>
    <n v="6"/>
    <n v="7"/>
    <n v="28"/>
    <n v="33"/>
    <s v="30-40"/>
    <s v="R4"/>
    <s v="30-40"/>
    <s v="0%-25%"/>
    <n v="1200"/>
    <n v="300"/>
    <n v="10"/>
    <m/>
    <m/>
    <m/>
    <m/>
    <m/>
    <m/>
    <m/>
    <m/>
    <m/>
  </r>
  <r>
    <x v="1"/>
    <n v="50"/>
    <x v="1"/>
    <n v="12"/>
    <n v="12.5"/>
    <n v="12.25"/>
    <n v="0.5"/>
    <n v="46"/>
    <s v="25%-50%"/>
    <n v="4"/>
    <n v="102.5"/>
    <n v="4"/>
    <n v="7"/>
    <n v="39"/>
    <n v="43"/>
    <s v="40-50"/>
    <s v="R4"/>
    <s v="40-50"/>
    <s v="25%-50%"/>
    <n v="1200"/>
    <n v="400"/>
    <n v="20"/>
    <m/>
    <m/>
    <m/>
    <m/>
    <m/>
    <m/>
    <m/>
    <m/>
    <m/>
  </r>
  <r>
    <x v="1"/>
    <n v="50"/>
    <x v="1"/>
    <n v="12.5"/>
    <n v="13"/>
    <n v="12.75"/>
    <n v="0.5"/>
    <n v="68"/>
    <s v="50%-75%"/>
    <n v="2"/>
    <n v="215"/>
    <n v="9"/>
    <n v="7"/>
    <n v="54"/>
    <n v="54"/>
    <s v="50-60"/>
    <s v="R4"/>
    <s v="50-60"/>
    <s v="50%-75%"/>
    <n v="1200"/>
    <n v="500"/>
    <n v="30"/>
    <m/>
    <m/>
    <m/>
    <m/>
    <m/>
    <m/>
    <m/>
    <m/>
    <m/>
  </r>
  <r>
    <x v="1"/>
    <n v="50"/>
    <x v="1"/>
    <n v="13"/>
    <n v="13.5"/>
    <n v="13.25"/>
    <n v="0.5"/>
    <n v="24"/>
    <s v="0%-25%"/>
    <n v="3"/>
    <n v="70"/>
    <n v="9"/>
    <n v="4"/>
    <n v="35"/>
    <n v="39"/>
    <s v="30-40"/>
    <s v="R3"/>
    <s v="30-40"/>
    <s v="0%-25%"/>
    <n v="1100"/>
    <n v="300"/>
    <n v="10"/>
    <m/>
    <m/>
    <m/>
    <m/>
    <m/>
    <m/>
    <m/>
    <m/>
    <m/>
  </r>
  <r>
    <x v="1"/>
    <n v="50"/>
    <x v="1"/>
    <n v="13.5"/>
    <n v="14"/>
    <n v="13.75"/>
    <n v="0.5"/>
    <n v="0"/>
    <s v="0%-25%"/>
    <n v="3"/>
    <n v="73.333333333333329"/>
    <n v="4"/>
    <n v="4"/>
    <n v="24"/>
    <n v="30"/>
    <s v="20-30"/>
    <s v="R3"/>
    <s v="20-30"/>
    <s v="0%-25%"/>
    <n v="1100"/>
    <n v="200"/>
    <n v="10"/>
    <m/>
    <m/>
    <m/>
    <m/>
    <m/>
    <m/>
    <m/>
    <m/>
    <m/>
  </r>
  <r>
    <x v="1"/>
    <n v="50"/>
    <x v="1"/>
    <n v="14"/>
    <n v="14.5"/>
    <n v="14.25"/>
    <n v="0.5"/>
    <n v="20"/>
    <s v="0%-25%"/>
    <n v="1"/>
    <n v="100"/>
    <n v="4"/>
    <n v="4"/>
    <n v="30"/>
    <n v="34"/>
    <s v="30-40"/>
    <s v="R3"/>
    <s v="30-40"/>
    <s v="0%-25%"/>
    <n v="1100"/>
    <n v="300"/>
    <n v="10"/>
    <m/>
    <m/>
    <m/>
    <m/>
    <m/>
    <m/>
    <m/>
    <m/>
    <m/>
  </r>
  <r>
    <x v="1"/>
    <n v="50"/>
    <x v="1"/>
    <n v="14.5"/>
    <n v="15"/>
    <n v="14.75"/>
    <n v="0.5"/>
    <n v="0"/>
    <s v="0%-25%"/>
    <n v="2"/>
    <n v="70"/>
    <n v="4"/>
    <n v="4"/>
    <n v="24"/>
    <n v="29"/>
    <s v="20-30"/>
    <s v="R3"/>
    <s v="20-30"/>
    <s v="0%-25%"/>
    <n v="1100"/>
    <n v="200"/>
    <n v="10"/>
    <m/>
    <m/>
    <m/>
    <m/>
    <m/>
    <m/>
    <m/>
    <m/>
    <m/>
  </r>
  <r>
    <x v="1"/>
    <n v="50"/>
    <x v="1"/>
    <n v="15"/>
    <n v="15.5"/>
    <n v="15.25"/>
    <n v="0.5"/>
    <n v="20"/>
    <s v="0%-25%"/>
    <n v="3"/>
    <n v="53.333333333333336"/>
    <n v="4"/>
    <n v="2"/>
    <n v="24"/>
    <n v="31"/>
    <s v="30-40"/>
    <s v="R2"/>
    <s v="30-40"/>
    <s v="0%-25%"/>
    <n v="1000"/>
    <n v="300"/>
    <n v="10"/>
    <m/>
    <m/>
    <m/>
    <m/>
    <m/>
    <m/>
    <m/>
    <m/>
    <m/>
  </r>
  <r>
    <x v="1"/>
    <n v="50"/>
    <x v="1"/>
    <n v="15.5"/>
    <n v="16"/>
    <n v="15.75"/>
    <n v="0.5"/>
    <n v="0"/>
    <s v="0%-25%"/>
    <n v="5"/>
    <n v="32"/>
    <n v="4"/>
    <n v="1"/>
    <n v="20"/>
    <n v="25"/>
    <s v="20-30"/>
    <s v="R1"/>
    <s v="20-30"/>
    <s v="0%-25%"/>
    <n v="900"/>
    <n v="200"/>
    <n v="10"/>
    <m/>
    <m/>
    <m/>
    <m/>
    <m/>
    <m/>
    <m/>
    <m/>
    <m/>
  </r>
  <r>
    <x v="1"/>
    <n v="50"/>
    <x v="2"/>
    <n v="16"/>
    <n v="16.5"/>
    <n v="16.25"/>
    <n v="0.5"/>
    <n v="0"/>
    <s v="0%-25%"/>
    <n v="4"/>
    <n v="35"/>
    <n v="4"/>
    <n v="1"/>
    <n v="20"/>
    <n v="25"/>
    <s v="20-30"/>
    <s v="R1"/>
    <s v="20-30"/>
    <s v="0%-25%"/>
    <n v="900"/>
    <n v="200"/>
    <n v="10"/>
    <m/>
    <m/>
    <m/>
    <m/>
    <m/>
    <m/>
    <m/>
    <m/>
    <m/>
  </r>
  <r>
    <x v="1"/>
    <n v="50"/>
    <x v="2"/>
    <n v="16.5"/>
    <n v="17"/>
    <n v="16.75"/>
    <n v="0.5"/>
    <n v="0"/>
    <s v="0%-25%"/>
    <n v="5"/>
    <n v="28"/>
    <n v="4"/>
    <n v="1"/>
    <n v="20"/>
    <n v="25"/>
    <s v="20-30"/>
    <s v="R1"/>
    <s v="20-30"/>
    <s v="0%-25%"/>
    <n v="900"/>
    <n v="200"/>
    <n v="10"/>
    <m/>
    <m/>
    <m/>
    <m/>
    <m/>
    <m/>
    <m/>
    <m/>
    <m/>
  </r>
  <r>
    <x v="1"/>
    <n v="50"/>
    <x v="2"/>
    <n v="17"/>
    <n v="17.5"/>
    <n v="17.25"/>
    <n v="0.5"/>
    <n v="0"/>
    <s v="0%-25%"/>
    <n v="3"/>
    <n v="36.666666666666664"/>
    <n v="4"/>
    <n v="1"/>
    <n v="20"/>
    <n v="25"/>
    <s v="20-30"/>
    <s v="R1"/>
    <s v="20-30"/>
    <s v="0%-25%"/>
    <n v="900"/>
    <n v="200"/>
    <n v="10"/>
    <m/>
    <m/>
    <m/>
    <m/>
    <m/>
    <m/>
    <m/>
    <m/>
    <m/>
  </r>
  <r>
    <x v="1"/>
    <n v="50"/>
    <x v="2"/>
    <n v="17.5"/>
    <n v="18"/>
    <n v="17.75"/>
    <n v="0.5"/>
    <n v="0"/>
    <s v="0%-25%"/>
    <n v="5"/>
    <n v="22"/>
    <n v="4"/>
    <n v="1"/>
    <n v="20"/>
    <n v="24"/>
    <s v="20-30"/>
    <s v="R1"/>
    <s v="20-30"/>
    <s v="0%-25%"/>
    <n v="900"/>
    <n v="200"/>
    <n v="10"/>
    <m/>
    <m/>
    <m/>
    <m/>
    <m/>
    <m/>
    <m/>
    <m/>
    <m/>
  </r>
  <r>
    <x v="1"/>
    <n v="50"/>
    <x v="2"/>
    <n v="18"/>
    <n v="18.5"/>
    <n v="18.25"/>
    <n v="0.5"/>
    <n v="0"/>
    <s v="0%-25%"/>
    <n v="10"/>
    <n v="10"/>
    <n v="4"/>
    <n v="0"/>
    <n v="19"/>
    <n v="22"/>
    <s v="20-30"/>
    <s v="R0"/>
    <s v="20-30"/>
    <s v="0%-25%"/>
    <n v="800"/>
    <n v="200"/>
    <n v="10"/>
    <m/>
    <m/>
    <m/>
    <m/>
    <m/>
    <m/>
    <m/>
    <m/>
    <m/>
  </r>
  <r>
    <x v="1"/>
    <n v="50"/>
    <x v="2"/>
    <n v="18.5"/>
    <n v="19"/>
    <n v="18.75"/>
    <n v="0.5"/>
    <n v="0"/>
    <s v="0%-25%"/>
    <n v="10"/>
    <n v="10"/>
    <n v="1"/>
    <n v="1"/>
    <n v="17"/>
    <n v="20"/>
    <s v="0-20"/>
    <s v="R1"/>
    <s v="0-20"/>
    <s v="0%-25%"/>
    <n v="900"/>
    <n v="100"/>
    <n v="10"/>
    <m/>
    <m/>
    <m/>
    <m/>
    <m/>
    <m/>
    <m/>
    <m/>
    <m/>
  </r>
  <r>
    <x v="1"/>
    <n v="50"/>
    <x v="2"/>
    <n v="19"/>
    <n v="19.5"/>
    <n v="19.25"/>
    <n v="0.5"/>
    <n v="0"/>
    <s v="0%-25%"/>
    <n v="5"/>
    <n v="36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2"/>
    <n v="19.5"/>
    <n v="20"/>
    <n v="19.75"/>
    <n v="0.5"/>
    <n v="0"/>
    <s v="0%-25%"/>
    <n v="6"/>
    <n v="51.666666666666664"/>
    <n v="1"/>
    <n v="1"/>
    <n v="16"/>
    <n v="23"/>
    <s v="20-30"/>
    <s v="R1"/>
    <s v="20-30"/>
    <s v="0%-25%"/>
    <n v="900"/>
    <n v="200"/>
    <n v="10"/>
    <m/>
    <m/>
    <m/>
    <m/>
    <m/>
    <m/>
    <m/>
    <m/>
    <m/>
  </r>
  <r>
    <x v="1"/>
    <n v="50"/>
    <x v="2"/>
    <n v="20"/>
    <n v="20.5"/>
    <n v="20.25"/>
    <n v="0.5"/>
    <n v="0"/>
    <s v="0%-25%"/>
    <n v="4"/>
    <n v="60"/>
    <n v="1"/>
    <n v="1"/>
    <n v="17"/>
    <n v="23"/>
    <s v="20-30"/>
    <s v="R1"/>
    <s v="20-30"/>
    <s v="0%-25%"/>
    <n v="900"/>
    <n v="200"/>
    <n v="10"/>
    <m/>
    <m/>
    <m/>
    <m/>
    <m/>
    <m/>
    <m/>
    <m/>
    <m/>
  </r>
  <r>
    <x v="1"/>
    <n v="50"/>
    <x v="2"/>
    <n v="20.5"/>
    <n v="21"/>
    <n v="20.75"/>
    <n v="0.5"/>
    <n v="0"/>
    <s v="0%-25%"/>
    <n v="6"/>
    <n v="36.666666666666664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2"/>
    <n v="21"/>
    <n v="21.5"/>
    <n v="21.25"/>
    <n v="0.5"/>
    <n v="0"/>
    <s v="0%-25%"/>
    <n v="5"/>
    <n v="46"/>
    <n v="1"/>
    <n v="1"/>
    <n v="17"/>
    <n v="23"/>
    <s v="20-30"/>
    <s v="R1"/>
    <s v="20-30"/>
    <s v="0%-25%"/>
    <n v="900"/>
    <n v="200"/>
    <n v="10"/>
    <m/>
    <m/>
    <m/>
    <m/>
    <m/>
    <m/>
    <m/>
    <m/>
    <m/>
  </r>
  <r>
    <x v="1"/>
    <n v="50"/>
    <x v="2"/>
    <n v="21.5"/>
    <n v="22"/>
    <n v="21.75"/>
    <n v="0.5"/>
    <n v="0"/>
    <s v="0%-25%"/>
    <n v="5"/>
    <n v="34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2"/>
    <n v="22"/>
    <n v="22.5"/>
    <n v="22.25"/>
    <n v="0.5"/>
    <n v="0"/>
    <s v="0%-25%"/>
    <n v="5"/>
    <n v="30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2"/>
    <n v="22.5"/>
    <n v="23"/>
    <n v="22.75"/>
    <n v="0.5"/>
    <n v="0"/>
    <s v="0%-25%"/>
    <n v="10"/>
    <n v="19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2"/>
    <n v="23"/>
    <n v="23.5"/>
    <n v="23.25"/>
    <n v="0.5"/>
    <n v="0"/>
    <s v="0%-25%"/>
    <n v="5"/>
    <n v="24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2"/>
    <n v="23.5"/>
    <n v="24"/>
    <n v="23.75"/>
    <n v="0.5"/>
    <n v="0"/>
    <s v="0%-25%"/>
    <n v="10"/>
    <n v="19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2"/>
    <n v="24"/>
    <n v="24.5"/>
    <n v="24.25"/>
    <n v="0.5"/>
    <n v="0"/>
    <s v="0%-25%"/>
    <n v="0"/>
    <m/>
    <n v="1"/>
    <n v="1"/>
    <n v="17"/>
    <n v="17"/>
    <s v="0-20"/>
    <s v="R1"/>
    <s v="0-20"/>
    <s v="0%-25%"/>
    <n v="900"/>
    <n v="100"/>
    <n v="10"/>
    <m/>
    <m/>
    <m/>
    <m/>
    <m/>
    <m/>
    <m/>
    <m/>
    <m/>
  </r>
  <r>
    <x v="1"/>
    <n v="50"/>
    <x v="2"/>
    <n v="24.5"/>
    <n v="25"/>
    <n v="24.75"/>
    <n v="0.5"/>
    <n v="0"/>
    <s v="0%-25%"/>
    <n v="10"/>
    <n v="20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2"/>
    <n v="25"/>
    <n v="25.5"/>
    <n v="25.25"/>
    <n v="0.5"/>
    <n v="0"/>
    <s v="0%-25%"/>
    <n v="10"/>
    <n v="23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2"/>
    <n v="25.5"/>
    <n v="26"/>
    <n v="25.75"/>
    <n v="0.5"/>
    <n v="0"/>
    <s v="0%-25%"/>
    <n v="10"/>
    <n v="25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1"/>
    <n v="26"/>
    <n v="26.5"/>
    <n v="26.25"/>
    <n v="0.5"/>
    <n v="0"/>
    <s v="0%-25%"/>
    <n v="10"/>
    <n v="28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1"/>
    <n v="26.5"/>
    <n v="27"/>
    <n v="26.75"/>
    <n v="0.5"/>
    <n v="0"/>
    <s v="0%-25%"/>
    <n v="10"/>
    <n v="24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1"/>
    <n v="27"/>
    <n v="27.5"/>
    <n v="27.25"/>
    <n v="0.5"/>
    <n v="0"/>
    <s v="0%-25%"/>
    <n v="5"/>
    <n v="42"/>
    <n v="1"/>
    <n v="1"/>
    <n v="17"/>
    <n v="22"/>
    <s v="20-30"/>
    <s v="R1"/>
    <s v="20-30"/>
    <s v="0%-25%"/>
    <n v="900"/>
    <n v="200"/>
    <n v="10"/>
    <m/>
    <m/>
    <m/>
    <m/>
    <m/>
    <m/>
    <m/>
    <m/>
    <m/>
  </r>
  <r>
    <x v="1"/>
    <n v="50"/>
    <x v="1"/>
    <n v="27.5"/>
    <n v="28"/>
    <n v="27.75"/>
    <n v="0.5"/>
    <n v="0"/>
    <s v="0%-25%"/>
    <n v="10"/>
    <n v="20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1"/>
    <n v="28"/>
    <n v="28.5"/>
    <n v="28.25"/>
    <n v="0.5"/>
    <n v="0"/>
    <s v="0%-25%"/>
    <n v="10"/>
    <m/>
    <n v="1"/>
    <n v="1"/>
    <n v="17"/>
    <n v="17"/>
    <s v="0-20"/>
    <s v="R1"/>
    <s v="0-20"/>
    <s v="0%-25%"/>
    <n v="900"/>
    <n v="100"/>
    <n v="10"/>
    <m/>
    <m/>
    <m/>
    <m/>
    <m/>
    <m/>
    <m/>
    <m/>
    <m/>
  </r>
  <r>
    <x v="1"/>
    <n v="50"/>
    <x v="1"/>
    <n v="28.5"/>
    <n v="29"/>
    <n v="28.75"/>
    <n v="0.5"/>
    <n v="0"/>
    <s v="0%-25%"/>
    <n v="10"/>
    <n v="13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50"/>
    <x v="1"/>
    <n v="29"/>
    <n v="29.5"/>
    <n v="29.25"/>
    <n v="0.5"/>
    <n v="0"/>
    <s v="0%-25%"/>
    <n v="10"/>
    <n v="17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40"/>
    <x v="1"/>
    <n v="29.5"/>
    <n v="30"/>
    <n v="29.75"/>
    <n v="0.5"/>
    <n v="0"/>
    <s v="0%-25%"/>
    <n v="10"/>
    <n v="16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40"/>
    <x v="1"/>
    <n v="30"/>
    <n v="30.5"/>
    <n v="30.25"/>
    <n v="0.5"/>
    <n v="0"/>
    <s v="0%-25%"/>
    <n v="10"/>
    <n v="14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40"/>
    <x v="1"/>
    <n v="30.5"/>
    <n v="31"/>
    <n v="30.75"/>
    <n v="0.5"/>
    <n v="0"/>
    <s v="0%-25%"/>
    <n v="10"/>
    <n v="17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40"/>
    <x v="1"/>
    <n v="31"/>
    <n v="31.5"/>
    <n v="31.25"/>
    <n v="0.5"/>
    <n v="0"/>
    <s v="0%-25%"/>
    <n v="10"/>
    <n v="23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40"/>
    <x v="1"/>
    <n v="31.5"/>
    <n v="32"/>
    <n v="31.75"/>
    <n v="0.5"/>
    <n v="0"/>
    <s v="0%-25%"/>
    <n v="10"/>
    <n v="20"/>
    <n v="1"/>
    <n v="1"/>
    <n v="17"/>
    <n v="21"/>
    <s v="20-30"/>
    <s v="R1"/>
    <s v="20-30"/>
    <s v="0%-25%"/>
    <n v="900"/>
    <n v="200"/>
    <n v="10"/>
    <m/>
    <m/>
    <m/>
    <m/>
    <m/>
    <m/>
    <m/>
    <m/>
    <m/>
  </r>
  <r>
    <x v="1"/>
    <n v="40"/>
    <x v="1"/>
    <n v="32"/>
    <n v="32.5"/>
    <n v="32.25"/>
    <n v="0.5"/>
    <n v="0"/>
    <s v="0%-25%"/>
    <n v="10"/>
    <n v="17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2.5"/>
    <n v="33"/>
    <n v="32.75"/>
    <n v="0.5"/>
    <n v="0"/>
    <s v="0%-25%"/>
    <n v="10"/>
    <n v="18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3"/>
    <n v="33.5"/>
    <n v="33.25"/>
    <n v="0.5"/>
    <n v="0"/>
    <s v="0%-25%"/>
    <n v="10"/>
    <n v="19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3.5"/>
    <n v="34"/>
    <n v="33.75"/>
    <n v="0.5"/>
    <n v="0"/>
    <s v="0%-25%"/>
    <n v="11"/>
    <n v="16.363636363636363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4"/>
    <n v="34.5"/>
    <n v="34.25"/>
    <n v="0.5"/>
    <n v="0"/>
    <s v="0%-25%"/>
    <n v="11"/>
    <n v="10.909090909090908"/>
    <n v="8"/>
    <n v="1"/>
    <n v="24"/>
    <n v="27"/>
    <s v="20-30"/>
    <s v="R1"/>
    <s v="20-30"/>
    <s v="0%-25%"/>
    <n v="900"/>
    <n v="200"/>
    <n v="10"/>
    <m/>
    <m/>
    <m/>
    <m/>
    <m/>
    <m/>
    <m/>
    <m/>
    <m/>
  </r>
  <r>
    <x v="1"/>
    <n v="40"/>
    <x v="1"/>
    <n v="34.5"/>
    <n v="35"/>
    <n v="34.75"/>
    <n v="0.5"/>
    <n v="0"/>
    <s v="0%-25%"/>
    <m/>
    <m/>
    <n v="8"/>
    <n v="0"/>
    <n v="23"/>
    <n v="23"/>
    <s v="20-30"/>
    <s v="R0"/>
    <s v="20-30"/>
    <s v="0%-25%"/>
    <n v="800"/>
    <n v="200"/>
    <n v="10"/>
    <m/>
    <m/>
    <m/>
    <m/>
    <m/>
    <m/>
    <m/>
    <m/>
    <m/>
  </r>
  <r>
    <x v="1"/>
    <n v="40"/>
    <x v="1"/>
    <n v="35"/>
    <n v="35.5"/>
    <n v="35.25"/>
    <n v="0.5"/>
    <n v="0"/>
    <s v="0%-25%"/>
    <n v="5"/>
    <n v="24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5.5"/>
    <n v="36"/>
    <n v="35.75"/>
    <n v="0.5"/>
    <n v="0"/>
    <s v="0%-25%"/>
    <m/>
    <m/>
    <n v="8"/>
    <n v="0"/>
    <n v="23"/>
    <n v="23"/>
    <s v="20-30"/>
    <s v="R0"/>
    <s v="20-30"/>
    <s v="0%-25%"/>
    <n v="800"/>
    <n v="200"/>
    <n v="10"/>
    <m/>
    <m/>
    <m/>
    <m/>
    <m/>
    <m/>
    <m/>
    <m/>
    <m/>
  </r>
  <r>
    <x v="1"/>
    <n v="40"/>
    <x v="1"/>
    <n v="36"/>
    <n v="36.5"/>
    <n v="36.25"/>
    <n v="0.5"/>
    <n v="0"/>
    <s v="0%-25%"/>
    <n v="10"/>
    <n v="24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6.5"/>
    <n v="37"/>
    <n v="36.75"/>
    <n v="0.5"/>
    <n v="0"/>
    <s v="0%-25%"/>
    <n v="10"/>
    <n v="11"/>
    <n v="8"/>
    <n v="1"/>
    <n v="24"/>
    <n v="27"/>
    <s v="20-30"/>
    <s v="R1"/>
    <s v="20-30"/>
    <s v="0%-25%"/>
    <n v="900"/>
    <n v="200"/>
    <n v="10"/>
    <m/>
    <m/>
    <m/>
    <m/>
    <m/>
    <m/>
    <m/>
    <m/>
    <m/>
  </r>
  <r>
    <x v="1"/>
    <n v="40"/>
    <x v="1"/>
    <n v="37"/>
    <n v="37.5"/>
    <n v="37.25"/>
    <n v="0.5"/>
    <n v="0"/>
    <s v="0%-25%"/>
    <n v="10"/>
    <n v="12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1"/>
    <n v="37.5"/>
    <n v="38"/>
    <n v="37.75"/>
    <n v="0.5"/>
    <n v="0"/>
    <s v="0%-25%"/>
    <n v="3"/>
    <n v="86.666666666666671"/>
    <n v="7"/>
    <n v="2"/>
    <n v="27"/>
    <n v="31"/>
    <s v="30-40"/>
    <s v="R2"/>
    <s v="30-40"/>
    <s v="0%-25%"/>
    <n v="1000"/>
    <n v="300"/>
    <n v="10"/>
    <m/>
    <m/>
    <m/>
    <m/>
    <m/>
    <m/>
    <m/>
    <m/>
    <m/>
  </r>
  <r>
    <x v="1"/>
    <n v="40"/>
    <x v="1"/>
    <n v="38"/>
    <n v="38.5"/>
    <n v="38.25"/>
    <n v="0.5"/>
    <n v="0"/>
    <s v="0%-25%"/>
    <n v="10"/>
    <n v="26"/>
    <n v="2"/>
    <n v="0"/>
    <n v="17"/>
    <n v="22"/>
    <s v="20-30"/>
    <s v="R0"/>
    <s v="20-30"/>
    <s v="0%-25%"/>
    <n v="800"/>
    <n v="200"/>
    <n v="10"/>
    <m/>
    <m/>
    <m/>
    <m/>
    <m/>
    <m/>
    <m/>
    <m/>
    <m/>
  </r>
  <r>
    <x v="1"/>
    <n v="40"/>
    <x v="1"/>
    <n v="38.5"/>
    <n v="39"/>
    <n v="38.75"/>
    <n v="0.5"/>
    <n v="0"/>
    <s v="0%-25%"/>
    <n v="15"/>
    <n v="10.666666666666666"/>
    <n v="2"/>
    <n v="2"/>
    <n v="19"/>
    <n v="22"/>
    <s v="20-30"/>
    <s v="R2"/>
    <s v="20-30"/>
    <s v="0%-25%"/>
    <n v="1000"/>
    <n v="200"/>
    <n v="10"/>
    <m/>
    <m/>
    <m/>
    <m/>
    <m/>
    <m/>
    <m/>
    <m/>
    <m/>
  </r>
  <r>
    <x v="1"/>
    <n v="40"/>
    <x v="1"/>
    <n v="39"/>
    <n v="39.5"/>
    <n v="39.25"/>
    <n v="0.5"/>
    <n v="0"/>
    <s v="0%-25%"/>
    <n v="15"/>
    <n v="12"/>
    <n v="2"/>
    <n v="2"/>
    <n v="19"/>
    <n v="23"/>
    <s v="20-30"/>
    <s v="R2"/>
    <s v="20-30"/>
    <s v="0%-25%"/>
    <n v="1000"/>
    <n v="200"/>
    <n v="10"/>
    <m/>
    <m/>
    <m/>
    <m/>
    <m/>
    <m/>
    <m/>
    <m/>
    <m/>
  </r>
  <r>
    <x v="1"/>
    <n v="40"/>
    <x v="1"/>
    <n v="39.5"/>
    <n v="40"/>
    <n v="39.75"/>
    <n v="0.5"/>
    <n v="0"/>
    <s v="0%-25%"/>
    <n v="7"/>
    <n v="45.714285714285715"/>
    <n v="8"/>
    <n v="2"/>
    <n v="25"/>
    <n v="31"/>
    <s v="30-40"/>
    <s v="R2"/>
    <s v="30-40"/>
    <s v="0%-25%"/>
    <n v="1000"/>
    <n v="300"/>
    <n v="10"/>
    <m/>
    <m/>
    <m/>
    <m/>
    <m/>
    <m/>
    <m/>
    <m/>
    <m/>
  </r>
  <r>
    <x v="1"/>
    <n v="40"/>
    <x v="1"/>
    <n v="40"/>
    <n v="40.5"/>
    <n v="40.25"/>
    <n v="0.5"/>
    <n v="0"/>
    <s v="0%-25%"/>
    <n v="8"/>
    <n v="20"/>
    <n v="8"/>
    <n v="2"/>
    <n v="25"/>
    <n v="29"/>
    <s v="20-30"/>
    <s v="R2"/>
    <s v="20-30"/>
    <s v="0%-25%"/>
    <n v="1000"/>
    <n v="200"/>
    <n v="10"/>
    <m/>
    <m/>
    <m/>
    <m/>
    <m/>
    <m/>
    <m/>
    <m/>
    <m/>
  </r>
  <r>
    <x v="1"/>
    <n v="40"/>
    <x v="1"/>
    <n v="40.5"/>
    <n v="41"/>
    <n v="40.75"/>
    <n v="0.5"/>
    <n v="0"/>
    <s v="0%-25%"/>
    <n v="5"/>
    <n v="32"/>
    <n v="8"/>
    <n v="2"/>
    <n v="25"/>
    <n v="30"/>
    <s v="20-30"/>
    <s v="R2"/>
    <s v="20-30"/>
    <s v="0%-25%"/>
    <n v="1000"/>
    <n v="200"/>
    <n v="10"/>
    <m/>
    <m/>
    <m/>
    <m/>
    <m/>
    <m/>
    <m/>
    <m/>
    <m/>
  </r>
  <r>
    <x v="1"/>
    <n v="40"/>
    <x v="1"/>
    <n v="41"/>
    <n v="41.5"/>
    <n v="41.25"/>
    <n v="0.5"/>
    <n v="22"/>
    <s v="0%-25%"/>
    <n v="5"/>
    <n v="44"/>
    <n v="8"/>
    <n v="2"/>
    <n v="30"/>
    <n v="36"/>
    <s v="30-40"/>
    <s v="R2"/>
    <s v="30-40"/>
    <s v="0%-25%"/>
    <n v="1000"/>
    <n v="300"/>
    <n v="10"/>
    <m/>
    <m/>
    <m/>
    <m/>
    <m/>
    <m/>
    <m/>
    <m/>
    <m/>
  </r>
  <r>
    <x v="1"/>
    <n v="40"/>
    <x v="1"/>
    <n v="41.5"/>
    <n v="42"/>
    <n v="41.75"/>
    <n v="0.5"/>
    <n v="0"/>
    <s v="0%-25%"/>
    <n v="10"/>
    <n v="12"/>
    <n v="8"/>
    <n v="2"/>
    <n v="25"/>
    <n v="29"/>
    <s v="20-30"/>
    <s v="R2"/>
    <s v="20-30"/>
    <s v="0%-25%"/>
    <n v="1000"/>
    <n v="200"/>
    <n v="10"/>
    <m/>
    <m/>
    <m/>
    <m/>
    <m/>
    <m/>
    <m/>
    <m/>
    <m/>
  </r>
  <r>
    <x v="1"/>
    <n v="40"/>
    <x v="1"/>
    <n v="42"/>
    <n v="42.5"/>
    <n v="42.25"/>
    <n v="0.5"/>
    <n v="0"/>
    <s v="0%-25%"/>
    <n v="10"/>
    <n v="15"/>
    <n v="8"/>
    <n v="2"/>
    <n v="25"/>
    <n v="29"/>
    <s v="20-30"/>
    <s v="R2"/>
    <s v="20-30"/>
    <s v="0%-25%"/>
    <n v="1000"/>
    <n v="200"/>
    <n v="10"/>
    <m/>
    <m/>
    <m/>
    <m/>
    <m/>
    <m/>
    <m/>
    <m/>
    <m/>
  </r>
  <r>
    <x v="1"/>
    <n v="40"/>
    <x v="1"/>
    <n v="42.5"/>
    <n v="43"/>
    <n v="42.75"/>
    <n v="0.5"/>
    <n v="0"/>
    <s v="0%-25%"/>
    <n v="7"/>
    <n v="18.571428571428573"/>
    <n v="8"/>
    <n v="2"/>
    <n v="25"/>
    <n v="29"/>
    <s v="20-30"/>
    <s v="R2"/>
    <s v="20-30"/>
    <s v="0%-25%"/>
    <n v="1000"/>
    <n v="200"/>
    <n v="10"/>
    <m/>
    <m/>
    <m/>
    <m/>
    <m/>
    <m/>
    <m/>
    <m/>
    <m/>
  </r>
  <r>
    <x v="1"/>
    <n v="40"/>
    <x v="5"/>
    <n v="43"/>
    <n v="43.5"/>
    <n v="43.25"/>
    <n v="0.5"/>
    <n v="0"/>
    <s v="0%-25%"/>
    <n v="3"/>
    <n v="33.333333333333336"/>
    <n v="8"/>
    <n v="0"/>
    <n v="23"/>
    <n v="28"/>
    <s v="20-30"/>
    <s v="R0"/>
    <s v="20-30"/>
    <s v="0%-25%"/>
    <n v="800"/>
    <n v="200"/>
    <n v="10"/>
    <m/>
    <m/>
    <m/>
    <m/>
    <m/>
    <m/>
    <m/>
    <m/>
    <m/>
  </r>
  <r>
    <x v="1"/>
    <n v="40"/>
    <x v="5"/>
    <n v="43.5"/>
    <n v="44"/>
    <n v="43.75"/>
    <n v="0.5"/>
    <n v="0"/>
    <s v="0%-25%"/>
    <n v="7"/>
    <n v="21.428571428571427"/>
    <n v="8"/>
    <n v="0"/>
    <n v="23"/>
    <n v="27"/>
    <s v="20-30"/>
    <s v="R0"/>
    <s v="20-30"/>
    <s v="0%-25%"/>
    <n v="800"/>
    <n v="200"/>
    <n v="10"/>
    <m/>
    <m/>
    <m/>
    <m/>
    <m/>
    <m/>
    <m/>
    <m/>
    <m/>
  </r>
  <r>
    <x v="1"/>
    <n v="40"/>
    <x v="5"/>
    <n v="44"/>
    <n v="44.5"/>
    <n v="44.25"/>
    <n v="0.5"/>
    <n v="0"/>
    <s v="0%-25%"/>
    <n v="3"/>
    <n v="40"/>
    <n v="8"/>
    <n v="0"/>
    <n v="23"/>
    <n v="28"/>
    <s v="20-30"/>
    <s v="R0"/>
    <s v="20-30"/>
    <s v="0%-25%"/>
    <n v="800"/>
    <n v="200"/>
    <n v="10"/>
    <m/>
    <m/>
    <m/>
    <m/>
    <m/>
    <m/>
    <m/>
    <m/>
    <m/>
  </r>
  <r>
    <x v="1"/>
    <n v="40"/>
    <x v="5"/>
    <n v="44.5"/>
    <n v="45"/>
    <n v="44.75"/>
    <n v="0.5"/>
    <n v="0"/>
    <s v="0%-25%"/>
    <n v="5"/>
    <n v="30"/>
    <n v="8"/>
    <n v="0"/>
    <n v="23"/>
    <n v="28"/>
    <s v="20-30"/>
    <s v="R0"/>
    <s v="20-30"/>
    <s v="0%-25%"/>
    <n v="800"/>
    <n v="200"/>
    <n v="10"/>
    <m/>
    <m/>
    <m/>
    <m/>
    <m/>
    <m/>
    <m/>
    <m/>
    <m/>
  </r>
  <r>
    <x v="1"/>
    <n v="40"/>
    <x v="5"/>
    <n v="45"/>
    <n v="45.5"/>
    <n v="45.25"/>
    <n v="0.5"/>
    <n v="0"/>
    <s v="0%-25%"/>
    <n v="5"/>
    <n v="34"/>
    <n v="8"/>
    <n v="1"/>
    <n v="24"/>
    <n v="29"/>
    <s v="20-30"/>
    <s v="R1"/>
    <s v="20-30"/>
    <s v="0%-25%"/>
    <n v="900"/>
    <n v="200"/>
    <n v="10"/>
    <m/>
    <m/>
    <m/>
    <m/>
    <m/>
    <m/>
    <m/>
    <m/>
    <m/>
  </r>
  <r>
    <x v="1"/>
    <n v="40"/>
    <x v="5"/>
    <n v="45.5"/>
    <n v="46"/>
    <n v="45.75"/>
    <n v="0.5"/>
    <n v="0"/>
    <s v="0%-25%"/>
    <n v="5"/>
    <n v="28"/>
    <n v="8"/>
    <n v="1"/>
    <n v="24"/>
    <n v="29"/>
    <s v="20-30"/>
    <s v="R1"/>
    <s v="20-30"/>
    <s v="0%-25%"/>
    <n v="900"/>
    <n v="200"/>
    <n v="10"/>
    <m/>
    <m/>
    <m/>
    <m/>
    <m/>
    <m/>
    <m/>
    <m/>
    <m/>
  </r>
  <r>
    <x v="1"/>
    <n v="40"/>
    <x v="5"/>
    <n v="46"/>
    <n v="46.5"/>
    <n v="46.25"/>
    <n v="0.5"/>
    <n v="0"/>
    <s v="0%-25%"/>
    <n v="5"/>
    <n v="22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5"/>
    <n v="46.5"/>
    <n v="47"/>
    <n v="46.75"/>
    <n v="0.5"/>
    <n v="0"/>
    <s v="0%-25%"/>
    <n v="5"/>
    <n v="20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5"/>
    <n v="47"/>
    <n v="47.5"/>
    <n v="47.25"/>
    <n v="0.5"/>
    <n v="0"/>
    <s v="0%-25%"/>
    <n v="5"/>
    <n v="22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40"/>
    <x v="5"/>
    <n v="47.5"/>
    <n v="48"/>
    <n v="47.75"/>
    <n v="0.5"/>
    <n v="20"/>
    <s v="0%-25%"/>
    <n v="3"/>
    <n v="46.666666666666664"/>
    <n v="8"/>
    <n v="1"/>
    <n v="28"/>
    <n v="34"/>
    <s v="30-40"/>
    <s v="R1"/>
    <s v="30-40"/>
    <s v="0%-25%"/>
    <n v="900"/>
    <n v="300"/>
    <n v="10"/>
    <m/>
    <m/>
    <m/>
    <m/>
    <m/>
    <m/>
    <m/>
    <m/>
    <m/>
  </r>
  <r>
    <x v="1"/>
    <n v="30"/>
    <x v="5"/>
    <n v="48"/>
    <n v="48.5"/>
    <n v="48.25"/>
    <n v="0.5"/>
    <n v="20"/>
    <s v="0%-25%"/>
    <n v="3"/>
    <n v="63.333333333333336"/>
    <n v="8"/>
    <n v="1"/>
    <n v="28"/>
    <n v="34"/>
    <s v="30-40"/>
    <s v="R1"/>
    <s v="30-40"/>
    <s v="0%-25%"/>
    <n v="900"/>
    <n v="300"/>
    <n v="10"/>
    <m/>
    <m/>
    <m/>
    <m/>
    <m/>
    <m/>
    <m/>
    <m/>
    <m/>
  </r>
  <r>
    <x v="1"/>
    <n v="10"/>
    <x v="5"/>
    <n v="48.5"/>
    <n v="49"/>
    <n v="48.75"/>
    <n v="0.5"/>
    <n v="0"/>
    <s v="0%-25%"/>
    <n v="5"/>
    <n v="24"/>
    <n v="8"/>
    <n v="1"/>
    <n v="24"/>
    <n v="28"/>
    <s v="20-30"/>
    <s v="R1"/>
    <s v="20-30"/>
    <s v="0%-25%"/>
    <n v="900"/>
    <n v="200"/>
    <n v="10"/>
    <m/>
    <m/>
    <m/>
    <m/>
    <m/>
    <m/>
    <m/>
    <m/>
    <m/>
  </r>
  <r>
    <x v="1"/>
    <n v="10"/>
    <x v="5"/>
    <n v="49"/>
    <n v="49.5"/>
    <n v="49.25"/>
    <n v="0.5"/>
    <n v="0"/>
    <s v="0%-25%"/>
    <n v="5"/>
    <n v="20"/>
    <n v="3"/>
    <n v="1"/>
    <n v="19"/>
    <n v="23"/>
    <s v="20-30"/>
    <s v="R1"/>
    <s v="20-30"/>
    <s v="0%-25%"/>
    <n v="900"/>
    <n v="200"/>
    <n v="10"/>
    <m/>
    <m/>
    <m/>
    <m/>
    <m/>
    <m/>
    <m/>
    <m/>
    <m/>
  </r>
  <r>
    <x v="1"/>
    <n v="30"/>
    <x v="5"/>
    <n v="49.5"/>
    <n v="50"/>
    <n v="49.75"/>
    <n v="0.5"/>
    <n v="0"/>
    <s v="0%-25%"/>
    <n v="5"/>
    <n v="32"/>
    <n v="3"/>
    <n v="1"/>
    <n v="19"/>
    <n v="24"/>
    <s v="20-30"/>
    <s v="R1"/>
    <s v="20-30"/>
    <s v="0%-25%"/>
    <n v="900"/>
    <n v="200"/>
    <n v="10"/>
    <m/>
    <m/>
    <m/>
    <m/>
    <m/>
    <m/>
    <m/>
    <m/>
    <m/>
  </r>
  <r>
    <x v="1"/>
    <n v="20"/>
    <x v="5"/>
    <n v="50"/>
    <n v="50.5"/>
    <n v="50.25"/>
    <n v="0.5"/>
    <n v="0"/>
    <s v="0%-25%"/>
    <n v="5"/>
    <n v="24"/>
    <n v="3"/>
    <n v="1"/>
    <n v="19"/>
    <n v="23"/>
    <s v="20-30"/>
    <s v="R1"/>
    <s v="20-30"/>
    <s v="0%-25%"/>
    <n v="900"/>
    <n v="200"/>
    <n v="10"/>
    <m/>
    <m/>
    <m/>
    <m/>
    <m/>
    <m/>
    <m/>
    <m/>
    <m/>
  </r>
  <r>
    <x v="1"/>
    <n v="20"/>
    <x v="5"/>
    <n v="50.5"/>
    <n v="51"/>
    <n v="50.75"/>
    <n v="0.5"/>
    <n v="0"/>
    <s v="0%-25%"/>
    <n v="6"/>
    <n v="51.666666666666664"/>
    <n v="8"/>
    <n v="1"/>
    <n v="23"/>
    <n v="30"/>
    <s v="20-30"/>
    <s v="R1"/>
    <s v="20-30"/>
    <s v="0%-25%"/>
    <n v="900"/>
    <n v="200"/>
    <n v="10"/>
    <m/>
    <m/>
    <m/>
    <m/>
    <m/>
    <m/>
    <m/>
    <m/>
    <m/>
  </r>
  <r>
    <x v="1"/>
    <n v="20"/>
    <x v="5"/>
    <n v="51"/>
    <n v="51.5"/>
    <n v="51.25"/>
    <n v="0.5"/>
    <n v="0"/>
    <s v="0%-25%"/>
    <n v="10"/>
    <n v="33"/>
    <n v="5"/>
    <n v="1"/>
    <n v="21"/>
    <n v="26"/>
    <s v="20-30"/>
    <s v="R1"/>
    <s v="20-30"/>
    <s v="0%-25%"/>
    <n v="900"/>
    <n v="200"/>
    <n v="10"/>
    <m/>
    <m/>
    <m/>
    <m/>
    <m/>
    <m/>
    <m/>
    <m/>
    <m/>
  </r>
  <r>
    <x v="1"/>
    <n v="20"/>
    <x v="5"/>
    <n v="51.5"/>
    <n v="52"/>
    <n v="51.75"/>
    <n v="0.5"/>
    <n v="50"/>
    <s v="25%-50%"/>
    <n v="5"/>
    <n v="94"/>
    <n v="5"/>
    <n v="1"/>
    <n v="34"/>
    <n v="38"/>
    <s v="30-40"/>
    <s v="R1"/>
    <s v="30-40"/>
    <s v="25%-50%"/>
    <n v="900"/>
    <n v="300"/>
    <n v="20"/>
    <m/>
    <m/>
    <m/>
    <m/>
    <m/>
    <m/>
    <m/>
    <m/>
    <m/>
  </r>
  <r>
    <x v="1"/>
    <n v="20"/>
    <x v="5"/>
    <n v="52"/>
    <n v="52.5"/>
    <n v="52.25"/>
    <n v="0.5"/>
    <n v="0"/>
    <s v="0%-25%"/>
    <n v="8"/>
    <n v="46.25"/>
    <n v="8"/>
    <n v="1"/>
    <n v="24"/>
    <n v="30"/>
    <s v="20-30"/>
    <s v="R1"/>
    <s v="20-30"/>
    <s v="0%-25%"/>
    <n v="900"/>
    <n v="200"/>
    <n v="10"/>
    <m/>
    <m/>
    <m/>
    <m/>
    <m/>
    <m/>
    <m/>
    <m/>
    <m/>
  </r>
  <r>
    <x v="1"/>
    <n v="20"/>
    <x v="5"/>
    <n v="52.5"/>
    <n v="53"/>
    <n v="52.75"/>
    <n v="0.5"/>
    <n v="0"/>
    <s v="0%-25%"/>
    <n v="5"/>
    <n v="44"/>
    <n v="5"/>
    <n v="1"/>
    <n v="21"/>
    <n v="27"/>
    <s v="20-30"/>
    <s v="R1"/>
    <s v="20-30"/>
    <s v="0%-25%"/>
    <n v="900"/>
    <n v="200"/>
    <n v="10"/>
    <m/>
    <m/>
    <m/>
    <m/>
    <m/>
    <m/>
    <m/>
    <m/>
    <m/>
  </r>
  <r>
    <x v="1"/>
    <n v="20"/>
    <x v="5"/>
    <n v="53"/>
    <n v="53.5"/>
    <n v="53.25"/>
    <n v="0.5"/>
    <n v="44"/>
    <s v="25%-50%"/>
    <n v="6"/>
    <n v="43.333333333333336"/>
    <n v="5"/>
    <n v="1"/>
    <n v="30"/>
    <n v="35"/>
    <s v="30-40"/>
    <s v="R1"/>
    <s v="30-40"/>
    <s v="25%-50%"/>
    <n v="900"/>
    <n v="300"/>
    <n v="20"/>
    <m/>
    <m/>
    <m/>
    <m/>
    <m/>
    <m/>
    <m/>
    <m/>
    <m/>
  </r>
  <r>
    <x v="1"/>
    <n v="20"/>
    <x v="5"/>
    <n v="53.5"/>
    <n v="54"/>
    <n v="53.75"/>
    <n v="0.5"/>
    <n v="0"/>
    <s v="0%-25%"/>
    <n v="4"/>
    <n v="67.5"/>
    <n v="5"/>
    <n v="1"/>
    <n v="22"/>
    <n v="27"/>
    <s v="20-30"/>
    <s v="R1"/>
    <s v="20-30"/>
    <s v="0%-25%"/>
    <n v="900"/>
    <n v="200"/>
    <n v="10"/>
    <m/>
    <m/>
    <m/>
    <m/>
    <m/>
    <m/>
    <m/>
    <m/>
    <m/>
  </r>
  <r>
    <x v="1"/>
    <n v="20"/>
    <x v="5"/>
    <n v="54"/>
    <n v="54.5"/>
    <n v="54.25"/>
    <n v="0.5"/>
    <n v="26"/>
    <s v="25%-50%"/>
    <n v="5"/>
    <n v="100"/>
    <n v="5"/>
    <n v="1"/>
    <n v="30"/>
    <n v="34"/>
    <s v="30-40"/>
    <s v="R1"/>
    <s v="30-40"/>
    <s v="25%-50%"/>
    <n v="900"/>
    <n v="300"/>
    <n v="20"/>
    <m/>
    <m/>
    <m/>
    <m/>
    <m/>
    <m/>
    <m/>
    <m/>
    <m/>
  </r>
  <r>
    <x v="1"/>
    <n v="20"/>
    <x v="5"/>
    <n v="54.5"/>
    <n v="55"/>
    <n v="54.75"/>
    <n v="0.5"/>
    <n v="26"/>
    <s v="25%-50%"/>
    <n v="7"/>
    <n v="71.428571428571431"/>
    <n v="7"/>
    <n v="1"/>
    <n v="30"/>
    <n v="35"/>
    <s v="30-40"/>
    <s v="R1"/>
    <s v="30-40"/>
    <s v="25%-50%"/>
    <n v="900"/>
    <n v="300"/>
    <n v="20"/>
    <m/>
    <m/>
    <m/>
    <m/>
    <m/>
    <m/>
    <m/>
    <m/>
    <m/>
  </r>
  <r>
    <x v="1"/>
    <n v="20"/>
    <x v="5"/>
    <n v="55"/>
    <n v="55.5"/>
    <n v="55.25"/>
    <n v="0.5"/>
    <n v="36"/>
    <s v="25%-50%"/>
    <n v="5"/>
    <n v="84"/>
    <n v="7"/>
    <n v="1"/>
    <n v="33"/>
    <n v="38"/>
    <s v="30-40"/>
    <s v="R1"/>
    <s v="30-40"/>
    <s v="25%-50%"/>
    <n v="900"/>
    <n v="300"/>
    <n v="20"/>
    <m/>
    <m/>
    <m/>
    <m/>
    <m/>
    <m/>
    <m/>
    <m/>
    <m/>
  </r>
  <r>
    <x v="1"/>
    <n v="20"/>
    <x v="5"/>
    <n v="55.5"/>
    <n v="56"/>
    <n v="55.75"/>
    <n v="0.5"/>
    <n v="0"/>
    <s v="0%-25%"/>
    <n v="7"/>
    <n v="35.714285714285715"/>
    <n v="7"/>
    <n v="1"/>
    <n v="23"/>
    <n v="28"/>
    <s v="20-30"/>
    <s v="R1"/>
    <s v="20-30"/>
    <s v="0%-25%"/>
    <n v="900"/>
    <n v="200"/>
    <n v="10"/>
    <m/>
    <m/>
    <m/>
    <m/>
    <m/>
    <m/>
    <m/>
    <m/>
    <m/>
  </r>
  <r>
    <x v="1"/>
    <n v="20"/>
    <x v="5"/>
    <n v="56"/>
    <n v="56.5"/>
    <n v="56.25"/>
    <n v="0.5"/>
    <n v="0"/>
    <s v="0%-25%"/>
    <n v="5"/>
    <n v="42"/>
    <n v="7"/>
    <n v="1"/>
    <n v="23"/>
    <n v="28"/>
    <s v="20-30"/>
    <s v="R1"/>
    <s v="20-30"/>
    <s v="0%-25%"/>
    <n v="900"/>
    <n v="200"/>
    <n v="10"/>
    <m/>
    <m/>
    <m/>
    <m/>
    <m/>
    <m/>
    <m/>
    <m/>
    <m/>
  </r>
  <r>
    <x v="1"/>
    <n v="20"/>
    <x v="5"/>
    <n v="56.5"/>
    <n v="57"/>
    <n v="56.75"/>
    <n v="0.5"/>
    <n v="0"/>
    <s v="0%-25%"/>
    <n v="5"/>
    <n v="36"/>
    <n v="7"/>
    <n v="1"/>
    <n v="23"/>
    <n v="28"/>
    <s v="20-30"/>
    <s v="R1"/>
    <s v="20-30"/>
    <s v="0%-25%"/>
    <n v="900"/>
    <n v="200"/>
    <n v="10"/>
    <m/>
    <m/>
    <m/>
    <m/>
    <m/>
    <m/>
    <m/>
    <m/>
    <m/>
  </r>
  <r>
    <x v="1"/>
    <n v="20"/>
    <x v="5"/>
    <n v="57"/>
    <n v="57.5"/>
    <n v="57.25"/>
    <n v="0.5"/>
    <n v="0"/>
    <s v="0%-25%"/>
    <n v="5"/>
    <n v="34"/>
    <n v="7"/>
    <n v="1"/>
    <n v="23"/>
    <n v="28"/>
    <s v="20-30"/>
    <s v="R1"/>
    <s v="20-30"/>
    <s v="0%-25%"/>
    <n v="900"/>
    <n v="200"/>
    <n v="10"/>
    <m/>
    <m/>
    <m/>
    <m/>
    <m/>
    <m/>
    <m/>
    <m/>
    <m/>
  </r>
  <r>
    <x v="1"/>
    <n v="20"/>
    <x v="5"/>
    <n v="57.5"/>
    <n v="58"/>
    <n v="57.75"/>
    <n v="0.5"/>
    <n v="0"/>
    <s v="0%-25%"/>
    <n v="6"/>
    <n v="40"/>
    <n v="7"/>
    <n v="1"/>
    <n v="23"/>
    <n v="28"/>
    <s v="20-30"/>
    <s v="R1"/>
    <s v="20-30"/>
    <s v="0%-25%"/>
    <n v="900"/>
    <n v="200"/>
    <n v="10"/>
    <m/>
    <m/>
    <m/>
    <m/>
    <m/>
    <m/>
    <m/>
    <m/>
    <m/>
  </r>
  <r>
    <x v="1"/>
    <n v="20"/>
    <x v="5"/>
    <n v="58"/>
    <n v="58.5"/>
    <n v="58.25"/>
    <n v="0.5"/>
    <n v="0"/>
    <s v="0%-25%"/>
    <n v="3"/>
    <n v="66.666666666666671"/>
    <n v="7"/>
    <n v="1"/>
    <n v="24"/>
    <n v="29"/>
    <s v="20-30"/>
    <s v="R1"/>
    <s v="20-30"/>
    <s v="0%-25%"/>
    <n v="900"/>
    <n v="200"/>
    <n v="10"/>
    <m/>
    <m/>
    <m/>
    <m/>
    <m/>
    <m/>
    <m/>
    <m/>
    <m/>
  </r>
  <r>
    <x v="1"/>
    <n v="20"/>
    <x v="5"/>
    <n v="58.5"/>
    <n v="59"/>
    <n v="58.75"/>
    <n v="0.5"/>
    <n v="0"/>
    <s v="0%-25%"/>
    <n v="4"/>
    <n v="50"/>
    <n v="7"/>
    <n v="1"/>
    <n v="23"/>
    <n v="29"/>
    <s v="20-30"/>
    <s v="R1"/>
    <s v="20-30"/>
    <s v="0%-25%"/>
    <n v="900"/>
    <n v="200"/>
    <n v="10"/>
    <m/>
    <m/>
    <m/>
    <m/>
    <m/>
    <m/>
    <m/>
    <m/>
    <m/>
  </r>
  <r>
    <x v="1"/>
    <n v="20"/>
    <x v="5"/>
    <n v="59"/>
    <n v="59.5"/>
    <n v="59.25"/>
    <n v="0.5"/>
    <n v="0"/>
    <s v="0%-25%"/>
    <n v="5"/>
    <n v="44"/>
    <n v="7"/>
    <n v="1"/>
    <n v="23"/>
    <n v="29"/>
    <s v="20-30"/>
    <s v="R1"/>
    <s v="20-30"/>
    <s v="0%-25%"/>
    <n v="900"/>
    <n v="200"/>
    <n v="10"/>
    <m/>
    <m/>
    <m/>
    <m/>
    <m/>
    <m/>
    <m/>
    <m/>
    <m/>
  </r>
  <r>
    <x v="1"/>
    <n v="20"/>
    <x v="5"/>
    <n v="59.5"/>
    <n v="60"/>
    <n v="59.75"/>
    <n v="0.5"/>
    <n v="0"/>
    <s v="0%-25%"/>
    <n v="7"/>
    <n v="37.142857142857146"/>
    <n v="13"/>
    <n v="1"/>
    <n v="30"/>
    <n v="34"/>
    <s v="30-40"/>
    <s v="R1"/>
    <s v="30-40"/>
    <s v="0%-25%"/>
    <n v="900"/>
    <n v="300"/>
    <n v="10"/>
    <m/>
    <m/>
    <m/>
    <m/>
    <m/>
    <m/>
    <m/>
    <m/>
    <m/>
  </r>
  <r>
    <x v="2"/>
    <n v="60"/>
    <x v="0"/>
    <n v="0"/>
    <n v="0.5"/>
    <n v="0.25"/>
    <n v="0.5"/>
    <n v="0"/>
    <s v="0%-25%"/>
    <n v="10"/>
    <n v="29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2"/>
    <n v="60"/>
    <x v="0"/>
    <n v="0.5"/>
    <n v="1"/>
    <n v="0.75"/>
    <n v="0.5"/>
    <n v="0"/>
    <s v="0%-25%"/>
    <n v="10"/>
    <n v="22"/>
    <n v="1"/>
    <n v="0"/>
    <n v="13"/>
    <n v="15"/>
    <s v="0-20"/>
    <s v="R0"/>
    <s v="0-20"/>
    <s v="0%-25%"/>
    <n v="800"/>
    <n v="100"/>
    <n v="10"/>
    <m/>
    <m/>
    <m/>
    <m/>
    <m/>
    <m/>
    <m/>
    <m/>
    <m/>
  </r>
  <r>
    <x v="2"/>
    <n v="60"/>
    <x v="0"/>
    <n v="1"/>
    <n v="1.5"/>
    <n v="1.25"/>
    <n v="0.5"/>
    <n v="0"/>
    <s v="0%-25%"/>
    <n v="10"/>
    <n v="26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2"/>
    <n v="60"/>
    <x v="0"/>
    <n v="1.5"/>
    <n v="2"/>
    <n v="1.75"/>
    <n v="0.5"/>
    <n v="0"/>
    <s v="0%-25%"/>
    <n v="10"/>
    <n v="25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2"/>
    <n v="60"/>
    <x v="0"/>
    <n v="2"/>
    <n v="2.5"/>
    <n v="2.25"/>
    <n v="0.5"/>
    <n v="0"/>
    <s v="0%-25%"/>
    <n v="10"/>
    <n v="36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2"/>
    <n v="60"/>
    <x v="0"/>
    <n v="2.5"/>
    <n v="3"/>
    <n v="2.75"/>
    <n v="0.5"/>
    <n v="0"/>
    <s v="0%-25%"/>
    <n v="10"/>
    <n v="42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2"/>
    <n v="60"/>
    <x v="0"/>
    <n v="3"/>
    <n v="3.5"/>
    <n v="3.25"/>
    <n v="0.5"/>
    <n v="0"/>
    <s v="0%-25%"/>
    <n v="10"/>
    <n v="17"/>
    <n v="1"/>
    <n v="0"/>
    <n v="13"/>
    <n v="15"/>
    <s v="0-20"/>
    <s v="R0"/>
    <s v="0-20"/>
    <s v="0%-25%"/>
    <n v="800"/>
    <n v="100"/>
    <n v="10"/>
    <m/>
    <m/>
    <m/>
    <m/>
    <m/>
    <m/>
    <m/>
    <m/>
    <m/>
  </r>
  <r>
    <x v="2"/>
    <n v="60"/>
    <x v="0"/>
    <n v="3.5"/>
    <n v="4"/>
    <n v="3.75"/>
    <n v="0.5"/>
    <n v="0"/>
    <s v="0%-25%"/>
    <n v="10"/>
    <n v="27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2"/>
    <n v="60"/>
    <x v="1"/>
    <n v="4"/>
    <n v="4.5"/>
    <n v="4.25"/>
    <n v="0.5"/>
    <n v="22"/>
    <s v="0%-25%"/>
    <n v="5"/>
    <n v="52"/>
    <n v="6"/>
    <n v="1"/>
    <n v="23"/>
    <n v="28"/>
    <s v="20-30"/>
    <s v="R1"/>
    <s v="20-30"/>
    <s v="0%-25%"/>
    <n v="900"/>
    <n v="200"/>
    <n v="10"/>
    <m/>
    <m/>
    <m/>
    <m/>
    <m/>
    <m/>
    <m/>
    <m/>
    <m/>
  </r>
  <r>
    <x v="2"/>
    <n v="40"/>
    <x v="1"/>
    <n v="4.5"/>
    <n v="5"/>
    <n v="4.75"/>
    <n v="0.5"/>
    <n v="28.000000000000004"/>
    <s v="25%-50%"/>
    <n v="7"/>
    <n v="50"/>
    <n v="5"/>
    <n v="1"/>
    <n v="24"/>
    <n v="28"/>
    <s v="20-30"/>
    <s v="R1"/>
    <s v="20-30"/>
    <s v="25%-50%"/>
    <n v="900"/>
    <n v="200"/>
    <n v="20"/>
    <m/>
    <m/>
    <m/>
    <m/>
    <m/>
    <m/>
    <m/>
    <m/>
    <m/>
  </r>
  <r>
    <x v="2"/>
    <n v="40"/>
    <x v="1"/>
    <n v="5"/>
    <n v="5.5"/>
    <n v="5.25"/>
    <n v="0.5"/>
    <n v="30"/>
    <s v="25%-50%"/>
    <n v="3"/>
    <n v="110"/>
    <n v="6"/>
    <n v="1"/>
    <n v="29"/>
    <n v="30"/>
    <s v="20-30"/>
    <s v="R1"/>
    <s v="20-30"/>
    <s v="25%-50%"/>
    <n v="900"/>
    <n v="200"/>
    <n v="20"/>
    <m/>
    <m/>
    <m/>
    <m/>
    <m/>
    <m/>
    <m/>
    <m/>
    <m/>
  </r>
  <r>
    <x v="2"/>
    <n v="40"/>
    <x v="1"/>
    <n v="5.5"/>
    <n v="6"/>
    <n v="5.75"/>
    <n v="0.5"/>
    <n v="0"/>
    <s v="0%-25%"/>
    <n v="7"/>
    <n v="47.142857142857146"/>
    <n v="6"/>
    <n v="1"/>
    <n v="19"/>
    <n v="23"/>
    <s v="20-30"/>
    <s v="R1"/>
    <s v="20-30"/>
    <s v="0%-25%"/>
    <n v="900"/>
    <n v="200"/>
    <n v="10"/>
    <m/>
    <m/>
    <m/>
    <m/>
    <m/>
    <m/>
    <m/>
    <m/>
    <m/>
  </r>
  <r>
    <x v="2"/>
    <n v="40"/>
    <x v="1"/>
    <n v="6"/>
    <n v="6.5"/>
    <n v="6.25"/>
    <n v="0.5"/>
    <n v="0"/>
    <s v="0%-25%"/>
    <n v="7"/>
    <n v="41.428571428571431"/>
    <n v="6"/>
    <n v="1"/>
    <n v="19"/>
    <n v="22"/>
    <s v="20-30"/>
    <s v="R1"/>
    <s v="20-30"/>
    <s v="0%-25%"/>
    <n v="900"/>
    <n v="200"/>
    <n v="10"/>
    <m/>
    <m/>
    <m/>
    <m/>
    <m/>
    <m/>
    <m/>
    <m/>
    <m/>
  </r>
  <r>
    <x v="2"/>
    <n v="40"/>
    <x v="1"/>
    <n v="6.5"/>
    <n v="7"/>
    <n v="6.75"/>
    <n v="0.5"/>
    <n v="20"/>
    <s v="0%-25%"/>
    <n v="5"/>
    <n v="50"/>
    <n v="5"/>
    <n v="1"/>
    <n v="22"/>
    <n v="26"/>
    <s v="20-30"/>
    <s v="R1"/>
    <s v="20-30"/>
    <s v="0%-25%"/>
    <n v="900"/>
    <n v="200"/>
    <n v="10"/>
    <m/>
    <m/>
    <m/>
    <m/>
    <m/>
    <m/>
    <m/>
    <m/>
    <m/>
  </r>
  <r>
    <x v="2"/>
    <n v="50"/>
    <x v="1"/>
    <n v="7"/>
    <n v="7.5"/>
    <n v="7.25"/>
    <n v="0.5"/>
    <n v="26"/>
    <s v="25%-50%"/>
    <n v="8"/>
    <n v="51.25"/>
    <n v="6"/>
    <n v="1"/>
    <n v="24"/>
    <n v="29"/>
    <s v="20-30"/>
    <s v="R1"/>
    <s v="20-30"/>
    <s v="25%-50%"/>
    <n v="900"/>
    <n v="200"/>
    <n v="20"/>
    <m/>
    <m/>
    <m/>
    <m/>
    <m/>
    <m/>
    <m/>
    <m/>
    <m/>
  </r>
  <r>
    <x v="2"/>
    <n v="50"/>
    <x v="1"/>
    <n v="7.5"/>
    <n v="8"/>
    <n v="7.75"/>
    <n v="0.5"/>
    <n v="30"/>
    <s v="25%-50%"/>
    <n v="5"/>
    <n v="86"/>
    <n v="6"/>
    <n v="1"/>
    <n v="27"/>
    <n v="30"/>
    <s v="20-30"/>
    <s v="R1"/>
    <s v="20-30"/>
    <s v="25%-50%"/>
    <n v="900"/>
    <n v="200"/>
    <n v="20"/>
    <m/>
    <m/>
    <m/>
    <m/>
    <m/>
    <m/>
    <m/>
    <m/>
    <m/>
  </r>
  <r>
    <x v="2"/>
    <n v="50"/>
    <x v="1"/>
    <n v="8"/>
    <n v="8.5"/>
    <n v="8.25"/>
    <n v="0.5"/>
    <n v="32"/>
    <s v="25%-50%"/>
    <n v="5"/>
    <n v="74"/>
    <n v="5"/>
    <n v="1"/>
    <n v="26"/>
    <n v="30"/>
    <s v="20-30"/>
    <s v="R1"/>
    <s v="20-30"/>
    <s v="25%-50%"/>
    <n v="900"/>
    <n v="200"/>
    <n v="20"/>
    <m/>
    <m/>
    <m/>
    <m/>
    <m/>
    <m/>
    <m/>
    <m/>
    <m/>
  </r>
  <r>
    <x v="2"/>
    <n v="50"/>
    <x v="1"/>
    <n v="8.5"/>
    <n v="9"/>
    <n v="8.75"/>
    <n v="0.5"/>
    <n v="56.000000000000007"/>
    <s v="50%-75%"/>
    <n v="4"/>
    <n v="107.5"/>
    <n v="6"/>
    <n v="1"/>
    <n v="35"/>
    <n v="36"/>
    <s v="30-40"/>
    <s v="R1"/>
    <s v="30-40"/>
    <s v="50%-75%"/>
    <n v="900"/>
    <n v="300"/>
    <n v="30"/>
    <m/>
    <m/>
    <m/>
    <m/>
    <m/>
    <m/>
    <m/>
    <m/>
    <m/>
  </r>
  <r>
    <x v="2"/>
    <n v="50"/>
    <x v="1"/>
    <n v="9"/>
    <n v="9.5"/>
    <n v="9.25"/>
    <n v="0.5"/>
    <n v="0"/>
    <s v="0%-25%"/>
    <n v="5"/>
    <n v="60"/>
    <n v="6"/>
    <n v="0"/>
    <n v="18"/>
    <n v="22"/>
    <s v="20-30"/>
    <s v="R0"/>
    <s v="20-30"/>
    <s v="0%-25%"/>
    <n v="800"/>
    <n v="200"/>
    <n v="10"/>
    <m/>
    <m/>
    <m/>
    <m/>
    <m/>
    <m/>
    <m/>
    <m/>
    <m/>
  </r>
  <r>
    <x v="2"/>
    <n v="50"/>
    <x v="1"/>
    <n v="9.5"/>
    <n v="10"/>
    <n v="9.75"/>
    <n v="0.5"/>
    <n v="0"/>
    <s v="0%-25%"/>
    <n v="10"/>
    <n v="34"/>
    <n v="5"/>
    <n v="0"/>
    <n v="17"/>
    <n v="20"/>
    <s v="0-20"/>
    <s v="R0"/>
    <s v="0-20"/>
    <s v="0%-25%"/>
    <n v="800"/>
    <n v="100"/>
    <n v="10"/>
    <m/>
    <m/>
    <m/>
    <m/>
    <m/>
    <m/>
    <m/>
    <m/>
    <m/>
  </r>
  <r>
    <x v="2"/>
    <n v="50"/>
    <x v="1"/>
    <n v="10"/>
    <n v="10.5"/>
    <n v="10.25"/>
    <n v="0.5"/>
    <n v="0"/>
    <s v="0%-25%"/>
    <n v="15"/>
    <n v="32"/>
    <n v="5"/>
    <n v="0"/>
    <n v="17"/>
    <n v="20"/>
    <s v="0-20"/>
    <s v="R0"/>
    <s v="0-20"/>
    <s v="0%-25%"/>
    <n v="800"/>
    <n v="100"/>
    <n v="10"/>
    <m/>
    <m/>
    <m/>
    <m/>
    <m/>
    <m/>
    <m/>
    <m/>
    <m/>
  </r>
  <r>
    <x v="2"/>
    <n v="50"/>
    <x v="1"/>
    <n v="10.5"/>
    <n v="11"/>
    <n v="10.75"/>
    <n v="0.5"/>
    <n v="20"/>
    <s v="0%-25%"/>
    <n v="5"/>
    <n v="70"/>
    <n v="5"/>
    <n v="0"/>
    <n v="22"/>
    <n v="25"/>
    <s v="20-30"/>
    <s v="R0"/>
    <s v="20-30"/>
    <s v="0%-25%"/>
    <n v="800"/>
    <n v="200"/>
    <n v="10"/>
    <m/>
    <m/>
    <m/>
    <m/>
    <m/>
    <m/>
    <m/>
    <m/>
    <m/>
  </r>
  <r>
    <x v="2"/>
    <n v="50"/>
    <x v="1"/>
    <n v="11"/>
    <n v="11.5"/>
    <n v="11.25"/>
    <n v="0.5"/>
    <n v="0"/>
    <s v="0%-25%"/>
    <n v="10"/>
    <n v="41"/>
    <n v="5"/>
    <n v="0"/>
    <n v="17"/>
    <n v="20"/>
    <s v="0-20"/>
    <s v="R0"/>
    <s v="0-20"/>
    <s v="0%-25%"/>
    <n v="800"/>
    <n v="100"/>
    <n v="10"/>
    <m/>
    <m/>
    <m/>
    <m/>
    <m/>
    <m/>
    <m/>
    <m/>
    <m/>
  </r>
  <r>
    <x v="2"/>
    <n v="50"/>
    <x v="1"/>
    <n v="11.5"/>
    <n v="12"/>
    <n v="11.75"/>
    <n v="0.5"/>
    <n v="0"/>
    <s v="0%-25%"/>
    <n v="10"/>
    <n v="45"/>
    <n v="3"/>
    <n v="0"/>
    <n v="15"/>
    <n v="19"/>
    <s v="0-20"/>
    <s v="R0"/>
    <s v="0-20"/>
    <s v="0%-25%"/>
    <n v="800"/>
    <n v="100"/>
    <n v="10"/>
    <m/>
    <m/>
    <m/>
    <m/>
    <m/>
    <m/>
    <m/>
    <m/>
    <m/>
  </r>
  <r>
    <x v="2"/>
    <n v="50"/>
    <x v="1"/>
    <n v="12"/>
    <n v="12.5"/>
    <n v="12.25"/>
    <n v="0.5"/>
    <n v="0"/>
    <s v="0%-25%"/>
    <n v="7"/>
    <n v="70"/>
    <n v="3"/>
    <n v="1"/>
    <n v="17"/>
    <n v="20"/>
    <s v="0-20"/>
    <s v="R1"/>
    <s v="0-20"/>
    <s v="0%-25%"/>
    <n v="900"/>
    <n v="100"/>
    <n v="10"/>
    <m/>
    <m/>
    <m/>
    <m/>
    <m/>
    <m/>
    <m/>
    <m/>
    <m/>
  </r>
  <r>
    <x v="2"/>
    <n v="40"/>
    <x v="1"/>
    <n v="12.5"/>
    <n v="13"/>
    <n v="12.75"/>
    <n v="0.5"/>
    <n v="0"/>
    <s v="0%-25%"/>
    <n v="8"/>
    <n v="58.75"/>
    <n v="2"/>
    <n v="1"/>
    <n v="15"/>
    <n v="19"/>
    <s v="0-20"/>
    <s v="R1"/>
    <s v="0-20"/>
    <s v="0%-25%"/>
    <n v="900"/>
    <n v="100"/>
    <n v="10"/>
    <m/>
    <m/>
    <m/>
    <m/>
    <m/>
    <m/>
    <m/>
    <m/>
    <m/>
  </r>
  <r>
    <x v="2"/>
    <n v="40"/>
    <x v="3"/>
    <n v="13"/>
    <n v="13.5"/>
    <n v="13.25"/>
    <n v="0.5"/>
    <n v="28.000000000000004"/>
    <s v="25%-50%"/>
    <n v="4"/>
    <n v="122.5"/>
    <n v="6"/>
    <n v="1"/>
    <n v="32"/>
    <n v="31"/>
    <s v="30-40"/>
    <s v="R1"/>
    <s v="30-40"/>
    <s v="25%-50%"/>
    <n v="900"/>
    <n v="300"/>
    <n v="20"/>
    <m/>
    <m/>
    <m/>
    <m/>
    <m/>
    <m/>
    <m/>
    <m/>
    <m/>
  </r>
  <r>
    <x v="2"/>
    <n v="40"/>
    <x v="3"/>
    <n v="13.5"/>
    <n v="14"/>
    <n v="13.75"/>
    <n v="0.5"/>
    <n v="28.000000000000004"/>
    <s v="25%-50%"/>
    <n v="7"/>
    <n v="64.285714285714292"/>
    <n v="7"/>
    <n v="0"/>
    <n v="29"/>
    <n v="29"/>
    <s v="20-30"/>
    <s v="R0"/>
    <s v="20-30"/>
    <s v="25%-50%"/>
    <n v="800"/>
    <n v="200"/>
    <n v="20"/>
    <m/>
    <m/>
    <m/>
    <m/>
    <m/>
    <m/>
    <m/>
    <m/>
    <m/>
  </r>
  <r>
    <x v="2"/>
    <n v="40"/>
    <x v="3"/>
    <n v="14"/>
    <n v="14.5"/>
    <n v="14.25"/>
    <n v="0.5"/>
    <n v="0"/>
    <s v="0%-25%"/>
    <n v="4"/>
    <n v="120"/>
    <n v="7"/>
    <n v="0"/>
    <n v="26"/>
    <n v="25"/>
    <s v="20-30"/>
    <s v="R0"/>
    <s v="20-30"/>
    <s v="0%-25%"/>
    <n v="800"/>
    <n v="200"/>
    <n v="10"/>
    <m/>
    <m/>
    <m/>
    <m/>
    <m/>
    <m/>
    <m/>
    <m/>
    <m/>
  </r>
  <r>
    <x v="2"/>
    <n v="40"/>
    <x v="5"/>
    <n v="14.5"/>
    <n v="15"/>
    <n v="14.75"/>
    <n v="0.5"/>
    <n v="26"/>
    <s v="25%-50%"/>
    <n v="6"/>
    <n v="66.666666666666671"/>
    <n v="6"/>
    <n v="0"/>
    <n v="28"/>
    <n v="33"/>
    <s v="30-40"/>
    <s v="R0"/>
    <s v="30-40"/>
    <s v="25%-50%"/>
    <n v="800"/>
    <n v="300"/>
    <n v="20"/>
    <m/>
    <m/>
    <m/>
    <m/>
    <m/>
    <m/>
    <m/>
    <m/>
    <m/>
  </r>
  <r>
    <x v="2"/>
    <n v="40"/>
    <x v="5"/>
    <n v="15"/>
    <n v="15.5"/>
    <n v="15.25"/>
    <n v="0.5"/>
    <n v="20"/>
    <s v="0%-25%"/>
    <n v="6"/>
    <n v="83.333333333333329"/>
    <n v="6"/>
    <n v="0"/>
    <n v="27"/>
    <n v="32"/>
    <s v="30-40"/>
    <s v="R0"/>
    <s v="30-40"/>
    <s v="0%-25%"/>
    <n v="800"/>
    <n v="300"/>
    <n v="10"/>
    <m/>
    <m/>
    <m/>
    <m/>
    <m/>
    <m/>
    <m/>
    <m/>
    <m/>
  </r>
  <r>
    <x v="2"/>
    <n v="40"/>
    <x v="5"/>
    <n v="15.5"/>
    <n v="16"/>
    <n v="15.75"/>
    <n v="0.5"/>
    <n v="0"/>
    <s v="0%-25%"/>
    <n v="8"/>
    <n v="46.25"/>
    <n v="8"/>
    <n v="0"/>
    <n v="23"/>
    <n v="29"/>
    <s v="20-30"/>
    <s v="R0"/>
    <s v="20-30"/>
    <s v="0%-25%"/>
    <n v="800"/>
    <n v="200"/>
    <n v="10"/>
    <m/>
    <m/>
    <m/>
    <m/>
    <m/>
    <m/>
    <m/>
    <m/>
    <m/>
  </r>
  <r>
    <x v="2"/>
    <n v="40"/>
    <x v="5"/>
    <n v="16"/>
    <n v="16.5"/>
    <n v="16.25"/>
    <n v="0.5"/>
    <n v="0"/>
    <s v="0%-25%"/>
    <n v="7"/>
    <n v="54.285714285714285"/>
    <n v="8"/>
    <n v="0"/>
    <n v="22"/>
    <n v="29"/>
    <s v="20-30"/>
    <s v="R0"/>
    <s v="20-30"/>
    <s v="0%-25%"/>
    <n v="800"/>
    <n v="200"/>
    <n v="10"/>
    <m/>
    <m/>
    <m/>
    <m/>
    <m/>
    <m/>
    <m/>
    <m/>
    <m/>
  </r>
  <r>
    <x v="2"/>
    <n v="40"/>
    <x v="5"/>
    <n v="16.5"/>
    <n v="17"/>
    <n v="16.75"/>
    <n v="0.5"/>
    <n v="48"/>
    <s v="25%-50%"/>
    <n v="4"/>
    <n v="115"/>
    <n v="6"/>
    <n v="0"/>
    <n v="35"/>
    <n v="39"/>
    <s v="30-40"/>
    <s v="R0"/>
    <s v="30-40"/>
    <s v="25%-50%"/>
    <n v="800"/>
    <n v="300"/>
    <n v="20"/>
    <m/>
    <m/>
    <m/>
    <m/>
    <m/>
    <m/>
    <m/>
    <m/>
    <m/>
  </r>
  <r>
    <x v="2"/>
    <n v="40"/>
    <x v="5"/>
    <n v="17"/>
    <n v="17.5"/>
    <n v="17.25"/>
    <n v="0.5"/>
    <n v="0"/>
    <s v="0%-25%"/>
    <n v="6"/>
    <n v="61.666666666666664"/>
    <n v="6"/>
    <n v="0"/>
    <n v="21"/>
    <n v="27"/>
    <s v="20-30"/>
    <s v="R0"/>
    <s v="20-30"/>
    <s v="0%-25%"/>
    <n v="800"/>
    <n v="200"/>
    <n v="10"/>
    <m/>
    <m/>
    <m/>
    <m/>
    <m/>
    <m/>
    <m/>
    <m/>
    <m/>
  </r>
  <r>
    <x v="2"/>
    <n v="40"/>
    <x v="5"/>
    <n v="17.5"/>
    <n v="18"/>
    <n v="17.75"/>
    <n v="0.5"/>
    <n v="44"/>
    <s v="25%-50%"/>
    <n v="3"/>
    <n v="153.33333333333334"/>
    <n v="6"/>
    <n v="0"/>
    <n v="36"/>
    <n v="38"/>
    <s v="30-40"/>
    <s v="R0"/>
    <s v="30-40"/>
    <s v="25%-50%"/>
    <n v="800"/>
    <n v="300"/>
    <n v="20"/>
    <m/>
    <m/>
    <m/>
    <m/>
    <m/>
    <m/>
    <m/>
    <m/>
    <m/>
  </r>
  <r>
    <x v="2"/>
    <n v="30"/>
    <x v="5"/>
    <n v="18"/>
    <n v="18.5"/>
    <n v="18.25"/>
    <n v="0.5"/>
    <n v="0"/>
    <s v="0%-25%"/>
    <n v="9"/>
    <n v="44.444444444444443"/>
    <n v="5"/>
    <n v="0"/>
    <n v="20"/>
    <n v="26"/>
    <s v="20-30"/>
    <s v="R0"/>
    <s v="20-30"/>
    <s v="0%-25%"/>
    <n v="800"/>
    <n v="200"/>
    <n v="10"/>
    <m/>
    <m/>
    <m/>
    <m/>
    <m/>
    <m/>
    <m/>
    <m/>
    <m/>
  </r>
  <r>
    <x v="2"/>
    <n v="30"/>
    <x v="5"/>
    <n v="18.5"/>
    <n v="19"/>
    <n v="18.75"/>
    <n v="0.5"/>
    <n v="30"/>
    <s v="25%-50%"/>
    <n v="8"/>
    <n v="60"/>
    <n v="8"/>
    <n v="0"/>
    <n v="29"/>
    <n v="35"/>
    <s v="30-40"/>
    <s v="R0"/>
    <s v="30-40"/>
    <s v="25%-50%"/>
    <n v="800"/>
    <n v="300"/>
    <n v="20"/>
    <m/>
    <m/>
    <m/>
    <m/>
    <m/>
    <m/>
    <m/>
    <m/>
    <m/>
  </r>
  <r>
    <x v="2"/>
    <n v="30"/>
    <x v="5"/>
    <n v="19"/>
    <n v="19.5"/>
    <n v="19.25"/>
    <n v="0.5"/>
    <n v="26"/>
    <s v="25%-50%"/>
    <n v="6"/>
    <n v="83.333333333333329"/>
    <n v="6"/>
    <n v="0"/>
    <n v="29"/>
    <n v="34"/>
    <s v="30-40"/>
    <s v="R0"/>
    <s v="30-40"/>
    <s v="25%-50%"/>
    <n v="800"/>
    <n v="300"/>
    <n v="20"/>
    <m/>
    <m/>
    <m/>
    <m/>
    <m/>
    <m/>
    <m/>
    <m/>
    <m/>
  </r>
  <r>
    <x v="2"/>
    <n v="30"/>
    <x v="5"/>
    <n v="19.5"/>
    <n v="20"/>
    <n v="19.75"/>
    <n v="0.5"/>
    <n v="0"/>
    <s v="0%-25%"/>
    <n v="10"/>
    <n v="42.000000000000007"/>
    <n v="5"/>
    <n v="0"/>
    <n v="20"/>
    <n v="25"/>
    <s v="20-30"/>
    <s v="R0"/>
    <s v="20-30"/>
    <s v="0%-25%"/>
    <n v="800"/>
    <n v="200"/>
    <n v="10"/>
    <m/>
    <m/>
    <m/>
    <m/>
    <m/>
    <m/>
    <m/>
    <m/>
    <m/>
  </r>
  <r>
    <x v="2"/>
    <n v="30"/>
    <x v="5"/>
    <n v="20"/>
    <n v="20.5"/>
    <n v="20.25"/>
    <n v="0.5"/>
    <n v="0"/>
    <s v="0%-25%"/>
    <n v="6"/>
    <n v="83.333333333333329"/>
    <n v="6"/>
    <n v="0"/>
    <n v="23"/>
    <n v="28"/>
    <s v="20-30"/>
    <s v="R0"/>
    <s v="20-30"/>
    <s v="0%-25%"/>
    <n v="800"/>
    <n v="200"/>
    <n v="10"/>
    <m/>
    <m/>
    <m/>
    <m/>
    <m/>
    <m/>
    <m/>
    <m/>
    <m/>
  </r>
  <r>
    <x v="2"/>
    <n v="30"/>
    <x v="5"/>
    <n v="20.5"/>
    <n v="21"/>
    <n v="20.75"/>
    <n v="0.5"/>
    <n v="28.000000000000004"/>
    <s v="25%-50%"/>
    <n v="3"/>
    <n v="146.66666666666666"/>
    <n v="6"/>
    <n v="0"/>
    <n v="32"/>
    <n v="35"/>
    <s v="30-40"/>
    <s v="R0"/>
    <s v="30-40"/>
    <s v="25%-50%"/>
    <n v="800"/>
    <n v="300"/>
    <n v="20"/>
    <m/>
    <m/>
    <m/>
    <m/>
    <m/>
    <m/>
    <m/>
    <m/>
    <m/>
  </r>
  <r>
    <x v="2"/>
    <n v="30"/>
    <x v="5"/>
    <n v="21"/>
    <n v="21.5"/>
    <n v="21.25"/>
    <n v="0.5"/>
    <n v="50"/>
    <s v="25%-50%"/>
    <n v="3"/>
    <n v="160"/>
    <n v="5"/>
    <n v="0"/>
    <n v="36"/>
    <n v="38"/>
    <s v="30-40"/>
    <s v="R0"/>
    <s v="30-40"/>
    <s v="25%-50%"/>
    <n v="800"/>
    <n v="300"/>
    <n v="20"/>
    <m/>
    <m/>
    <m/>
    <m/>
    <m/>
    <m/>
    <m/>
    <m/>
    <m/>
  </r>
  <r>
    <x v="2"/>
    <n v="30"/>
    <x v="5"/>
    <n v="21.5"/>
    <n v="22"/>
    <n v="21.75"/>
    <n v="0.5"/>
    <n v="0"/>
    <s v="0%-25%"/>
    <n v="10"/>
    <n v="50"/>
    <n v="5"/>
    <n v="0"/>
    <n v="20"/>
    <n v="26"/>
    <s v="20-30"/>
    <s v="R0"/>
    <s v="20-30"/>
    <s v="0%-25%"/>
    <n v="800"/>
    <n v="200"/>
    <n v="10"/>
    <m/>
    <m/>
    <m/>
    <m/>
    <m/>
    <m/>
    <m/>
    <m/>
    <m/>
  </r>
  <r>
    <x v="2"/>
    <n v="30"/>
    <x v="5"/>
    <n v="22"/>
    <n v="22.5"/>
    <n v="22.25"/>
    <n v="0.5"/>
    <n v="88"/>
    <s v="75%-90%"/>
    <n v="3"/>
    <n v="166.66666666666666"/>
    <n v="5"/>
    <n v="0"/>
    <n v="44"/>
    <n v="47"/>
    <s v="40-50"/>
    <s v="R0"/>
    <s v="40-50"/>
    <s v="75%-90%"/>
    <n v="800"/>
    <n v="400"/>
    <n v="40"/>
    <m/>
    <m/>
    <m/>
    <m/>
    <m/>
    <m/>
    <m/>
    <m/>
    <m/>
  </r>
  <r>
    <x v="2"/>
    <n v="30"/>
    <x v="5"/>
    <n v="22.5"/>
    <n v="23"/>
    <n v="22.75"/>
    <n v="0.5"/>
    <n v="54"/>
    <s v="50%-75%"/>
    <n v="4"/>
    <n v="125"/>
    <n v="8"/>
    <n v="4"/>
    <n v="44"/>
    <n v="46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3"/>
    <n v="23.5"/>
    <n v="23.25"/>
    <n v="0.5"/>
    <n v="92"/>
    <s v="90%-100%"/>
    <n v="2"/>
    <n v="250"/>
    <n v="11"/>
    <n v="4"/>
    <n v="59"/>
    <n v="59"/>
    <s v="50-60"/>
    <s v="R3"/>
    <s v="50-60"/>
    <s v="90%-100%"/>
    <n v="1100"/>
    <n v="500"/>
    <n v="50"/>
    <m/>
    <m/>
    <m/>
    <m/>
    <m/>
    <m/>
    <m/>
    <m/>
    <m/>
  </r>
  <r>
    <x v="2"/>
    <n v="30"/>
    <x v="5"/>
    <n v="23.5"/>
    <n v="24"/>
    <n v="23.75"/>
    <n v="0.5"/>
    <n v="57.999999999999993"/>
    <s v="50%-75%"/>
    <n v="4"/>
    <n v="125"/>
    <n v="11"/>
    <n v="4"/>
    <n v="48"/>
    <n v="50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4"/>
    <n v="24.5"/>
    <n v="24.25"/>
    <n v="0.5"/>
    <n v="56.000000000000007"/>
    <s v="50%-75%"/>
    <n v="4"/>
    <n v="102.5"/>
    <n v="11"/>
    <n v="4"/>
    <n v="46"/>
    <n v="49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4.5"/>
    <n v="25"/>
    <n v="24.75"/>
    <n v="0.5"/>
    <n v="57.999999999999993"/>
    <s v="50%-75%"/>
    <n v="5"/>
    <n v="100"/>
    <n v="11"/>
    <n v="4"/>
    <n v="46"/>
    <n v="49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5"/>
    <n v="25.5"/>
    <n v="25.25"/>
    <n v="0.5"/>
    <n v="57.999999999999993"/>
    <s v="50%-75%"/>
    <n v="3"/>
    <n v="163.33333333333334"/>
    <n v="9"/>
    <n v="4"/>
    <n v="47"/>
    <n v="49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5.5"/>
    <n v="26"/>
    <n v="25.75"/>
    <n v="0.5"/>
    <n v="60"/>
    <s v="50%-75%"/>
    <n v="2"/>
    <n v="205"/>
    <n v="9"/>
    <n v="4"/>
    <n v="49"/>
    <n v="49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6"/>
    <n v="26.5"/>
    <n v="26.25"/>
    <n v="0.5"/>
    <n v="84"/>
    <s v="75%-90%"/>
    <n v="2"/>
    <n v="230"/>
    <n v="11"/>
    <n v="4"/>
    <n v="56"/>
    <n v="57"/>
    <s v="50-60"/>
    <s v="R3"/>
    <s v="50-60"/>
    <s v="75%-90%"/>
    <n v="1100"/>
    <n v="500"/>
    <n v="40"/>
    <m/>
    <m/>
    <m/>
    <m/>
    <m/>
    <m/>
    <m/>
    <m/>
    <m/>
  </r>
  <r>
    <x v="2"/>
    <n v="30"/>
    <x v="5"/>
    <n v="26.5"/>
    <n v="27"/>
    <n v="26.75"/>
    <n v="0.5"/>
    <n v="74"/>
    <s v="50%-75%"/>
    <n v="3"/>
    <n v="156.66666666666666"/>
    <n v="11"/>
    <n v="4"/>
    <n v="52"/>
    <n v="53"/>
    <s v="50-60"/>
    <s v="R3"/>
    <s v="50-60"/>
    <s v="50%-75%"/>
    <n v="1100"/>
    <n v="500"/>
    <n v="30"/>
    <m/>
    <m/>
    <m/>
    <m/>
    <m/>
    <m/>
    <m/>
    <m/>
    <m/>
  </r>
  <r>
    <x v="2"/>
    <n v="30"/>
    <x v="5"/>
    <n v="27"/>
    <n v="27.5"/>
    <n v="27.25"/>
    <n v="0.5"/>
    <n v="84"/>
    <s v="75%-90%"/>
    <n v="2"/>
    <n v="215"/>
    <n v="11"/>
    <n v="4"/>
    <n v="56"/>
    <n v="56"/>
    <s v="50-60"/>
    <s v="R3"/>
    <s v="50-60"/>
    <s v="75%-90%"/>
    <n v="1100"/>
    <n v="500"/>
    <n v="40"/>
    <m/>
    <m/>
    <m/>
    <m/>
    <m/>
    <m/>
    <m/>
    <m/>
    <m/>
  </r>
  <r>
    <x v="2"/>
    <n v="30"/>
    <x v="5"/>
    <n v="27.5"/>
    <n v="28"/>
    <n v="27.75"/>
    <n v="0.5"/>
    <n v="96"/>
    <s v="90%-100%"/>
    <n v="1"/>
    <n v="480"/>
    <n v="9"/>
    <n v="4"/>
    <n v="61"/>
    <n v="59"/>
    <s v="50-60"/>
    <s v="R3"/>
    <s v="50-60"/>
    <s v="90%-100%"/>
    <n v="1100"/>
    <n v="500"/>
    <n v="50"/>
    <m/>
    <m/>
    <m/>
    <m/>
    <m/>
    <m/>
    <m/>
    <m/>
    <m/>
  </r>
  <r>
    <x v="2"/>
    <n v="30"/>
    <x v="5"/>
    <n v="28"/>
    <n v="28.5"/>
    <n v="28.25"/>
    <n v="0.5"/>
    <n v="92"/>
    <s v="90%-100%"/>
    <n v="2"/>
    <n v="235"/>
    <n v="9"/>
    <n v="4"/>
    <n v="56"/>
    <n v="57"/>
    <s v="50-60"/>
    <s v="R3"/>
    <s v="50-60"/>
    <s v="90%-100%"/>
    <n v="1100"/>
    <n v="500"/>
    <n v="50"/>
    <m/>
    <m/>
    <m/>
    <m/>
    <m/>
    <m/>
    <m/>
    <m/>
    <m/>
  </r>
  <r>
    <x v="2"/>
    <n v="30"/>
    <x v="5"/>
    <n v="28.5"/>
    <n v="29"/>
    <n v="28.75"/>
    <n v="0.5"/>
    <n v="62"/>
    <s v="50%-75%"/>
    <n v="3"/>
    <n v="156.66666666666666"/>
    <n v="9"/>
    <n v="4"/>
    <n v="48"/>
    <n v="49"/>
    <s v="40-50"/>
    <s v="R3"/>
    <s v="40-50"/>
    <s v="50%-75%"/>
    <n v="1100"/>
    <n v="400"/>
    <n v="30"/>
    <m/>
    <m/>
    <m/>
    <m/>
    <m/>
    <m/>
    <m/>
    <m/>
    <m/>
  </r>
  <r>
    <x v="2"/>
    <n v="30"/>
    <x v="5"/>
    <n v="29"/>
    <n v="29.5"/>
    <n v="29.25"/>
    <n v="0.5"/>
    <n v="48"/>
    <s v="25%-50%"/>
    <n v="6"/>
    <n v="75"/>
    <n v="3"/>
    <n v="4"/>
    <n v="33"/>
    <n v="39"/>
    <s v="30-40"/>
    <s v="R3"/>
    <s v="30-40"/>
    <s v="25%-50%"/>
    <n v="1100"/>
    <n v="300"/>
    <n v="20"/>
    <m/>
    <m/>
    <m/>
    <m/>
    <m/>
    <m/>
    <m/>
    <m/>
    <m/>
  </r>
  <r>
    <x v="2"/>
    <n v="20"/>
    <x v="5"/>
    <n v="29.5"/>
    <n v="30"/>
    <n v="29.75"/>
    <n v="0.5"/>
    <n v="48"/>
    <s v="25%-50%"/>
    <n v="3"/>
    <n v="106.66666666666667"/>
    <n v="5"/>
    <n v="4"/>
    <n v="38"/>
    <n v="41"/>
    <s v="40-50"/>
    <s v="R3"/>
    <s v="40-50"/>
    <s v="25%-50%"/>
    <n v="1100"/>
    <n v="400"/>
    <n v="20"/>
    <m/>
    <m/>
    <m/>
    <m/>
    <m/>
    <m/>
    <m/>
    <m/>
    <m/>
  </r>
  <r>
    <x v="2"/>
    <n v="20"/>
    <x v="4"/>
    <n v="30"/>
    <n v="30.5"/>
    <n v="30.25"/>
    <n v="0.5"/>
    <n v="84"/>
    <s v="75%-90%"/>
    <n v="3"/>
    <n v="146.66666666666669"/>
    <n v="3"/>
    <n v="0"/>
    <n v="40"/>
    <n v="43"/>
    <s v="40-50"/>
    <s v="R0"/>
    <s v="40-50"/>
    <s v="75%-90%"/>
    <n v="800"/>
    <n v="400"/>
    <n v="40"/>
    <m/>
    <m/>
    <m/>
    <m/>
    <m/>
    <m/>
    <m/>
    <m/>
    <m/>
  </r>
  <r>
    <x v="2"/>
    <n v="20"/>
    <x v="5"/>
    <n v="30.5"/>
    <n v="31"/>
    <n v="30.75"/>
    <n v="0.5"/>
    <n v="0"/>
    <s v="0%-25%"/>
    <n v="5"/>
    <n v="96"/>
    <n v="9"/>
    <n v="0"/>
    <n v="28"/>
    <n v="31"/>
    <s v="30-40"/>
    <s v="R0"/>
    <s v="30-40"/>
    <s v="0%-25%"/>
    <n v="800"/>
    <n v="300"/>
    <n v="10"/>
    <m/>
    <m/>
    <m/>
    <m/>
    <m/>
    <m/>
    <m/>
    <m/>
    <m/>
  </r>
  <r>
    <x v="2"/>
    <n v="20"/>
    <x v="5"/>
    <n v="31"/>
    <n v="31.5"/>
    <n v="31.25"/>
    <n v="0.5"/>
    <n v="28.000000000000004"/>
    <s v="25%-50%"/>
    <n v="7"/>
    <n v="71.428571428571431"/>
    <n v="6"/>
    <n v="0"/>
    <n v="29"/>
    <n v="33"/>
    <s v="30-40"/>
    <s v="R0"/>
    <s v="30-40"/>
    <s v="25%-50%"/>
    <n v="800"/>
    <n v="300"/>
    <n v="20"/>
    <m/>
    <m/>
    <m/>
    <m/>
    <m/>
    <m/>
    <m/>
    <m/>
    <m/>
  </r>
  <r>
    <x v="2"/>
    <n v="20"/>
    <x v="5"/>
    <n v="31.5"/>
    <n v="32"/>
    <n v="31.75"/>
    <n v="0.5"/>
    <n v="26"/>
    <s v="25%-50%"/>
    <n v="6"/>
    <n v="68.333333333333329"/>
    <n v="4"/>
    <n v="1"/>
    <n v="27"/>
    <n v="32"/>
    <s v="30-40"/>
    <s v="R1"/>
    <s v="30-40"/>
    <s v="25%-50%"/>
    <n v="900"/>
    <n v="300"/>
    <n v="20"/>
    <m/>
    <m/>
    <m/>
    <m/>
    <m/>
    <m/>
    <m/>
    <m/>
    <m/>
  </r>
  <r>
    <x v="2"/>
    <n v="20"/>
    <x v="5"/>
    <n v="32"/>
    <n v="32.5"/>
    <n v="32.25"/>
    <n v="0.5"/>
    <n v="20"/>
    <s v="0%-25%"/>
    <n v="4"/>
    <n v="122.5"/>
    <n v="8"/>
    <n v="1"/>
    <n v="32"/>
    <n v="36"/>
    <s v="30-40"/>
    <s v="R1"/>
    <s v="30-40"/>
    <s v="0%-25%"/>
    <n v="900"/>
    <n v="300"/>
    <n v="10"/>
    <m/>
    <m/>
    <m/>
    <m/>
    <m/>
    <m/>
    <m/>
    <m/>
    <m/>
  </r>
  <r>
    <x v="2"/>
    <n v="20"/>
    <x v="5"/>
    <n v="32.5"/>
    <n v="33"/>
    <n v="32.75"/>
    <n v="0.5"/>
    <n v="44"/>
    <s v="25%-50%"/>
    <n v="3"/>
    <n v="146.66666666666666"/>
    <n v="6"/>
    <n v="2"/>
    <n v="37"/>
    <n v="40"/>
    <s v="30-40"/>
    <s v="R2"/>
    <s v="30-40"/>
    <s v="25%-50%"/>
    <n v="1000"/>
    <n v="300"/>
    <n v="20"/>
    <m/>
    <m/>
    <m/>
    <m/>
    <m/>
    <m/>
    <m/>
    <m/>
    <m/>
  </r>
  <r>
    <x v="2"/>
    <n v="20"/>
    <x v="5"/>
    <n v="33"/>
    <n v="33.5"/>
    <n v="33.25"/>
    <n v="0.5"/>
    <n v="100"/>
    <s v="90%-100%"/>
    <n v="1"/>
    <n v="500"/>
    <n v="6"/>
    <n v="2"/>
    <n v="56"/>
    <n v="55"/>
    <s v="50-60"/>
    <s v="R2"/>
    <s v="50-60"/>
    <s v="90%-100%"/>
    <n v="1000"/>
    <n v="500"/>
    <n v="50"/>
    <m/>
    <m/>
    <m/>
    <m/>
    <m/>
    <m/>
    <m/>
    <m/>
    <m/>
  </r>
  <r>
    <x v="2"/>
    <n v="20"/>
    <x v="5"/>
    <n v="33.5"/>
    <n v="34"/>
    <n v="33.75"/>
    <n v="0.5"/>
    <n v="54"/>
    <s v="50%-75%"/>
    <n v="3"/>
    <n v="156.66666666666666"/>
    <n v="8"/>
    <n v="2"/>
    <n v="42"/>
    <n v="44"/>
    <s v="40-50"/>
    <s v="R2"/>
    <s v="40-50"/>
    <s v="50%-75%"/>
    <n v="1000"/>
    <n v="400"/>
    <n v="30"/>
    <m/>
    <m/>
    <m/>
    <m/>
    <m/>
    <m/>
    <m/>
    <m/>
    <m/>
  </r>
  <r>
    <x v="2"/>
    <n v="20"/>
    <x v="5"/>
    <n v="34"/>
    <n v="34.5"/>
    <n v="34.25"/>
    <n v="0.5"/>
    <n v="0"/>
    <s v="0%-25%"/>
    <n v="8"/>
    <n v="60"/>
    <n v="6"/>
    <n v="1"/>
    <n v="22"/>
    <n v="28"/>
    <s v="20-30"/>
    <s v="R1"/>
    <s v="20-30"/>
    <s v="0%-25%"/>
    <n v="900"/>
    <n v="200"/>
    <n v="10"/>
    <m/>
    <m/>
    <m/>
    <m/>
    <m/>
    <m/>
    <m/>
    <m/>
    <m/>
  </r>
  <r>
    <x v="2"/>
    <n v="20"/>
    <x v="5"/>
    <n v="34.5"/>
    <n v="35"/>
    <n v="34.75"/>
    <n v="0.5"/>
    <n v="50"/>
    <s v="25%-50%"/>
    <n v="3"/>
    <n v="133.33333333333334"/>
    <n v="6"/>
    <n v="2"/>
    <n v="38"/>
    <n v="41"/>
    <s v="40-50"/>
    <s v="R2"/>
    <s v="40-50"/>
    <s v="25%-50%"/>
    <n v="1000"/>
    <n v="400"/>
    <n v="20"/>
    <m/>
    <m/>
    <m/>
    <m/>
    <m/>
    <m/>
    <m/>
    <m/>
    <m/>
  </r>
  <r>
    <x v="2"/>
    <n v="20"/>
    <x v="5"/>
    <n v="35"/>
    <n v="35.5"/>
    <n v="35.25"/>
    <n v="0.5"/>
    <n v="0"/>
    <s v="0%-25%"/>
    <n v="5"/>
    <n v="86.000000000000014"/>
    <n v="8"/>
    <n v="2"/>
    <n v="27"/>
    <n v="32"/>
    <s v="30-40"/>
    <s v="R2"/>
    <s v="30-40"/>
    <s v="0%-25%"/>
    <n v="1000"/>
    <n v="300"/>
    <n v="10"/>
    <m/>
    <m/>
    <m/>
    <m/>
    <m/>
    <m/>
    <m/>
    <m/>
    <m/>
  </r>
  <r>
    <x v="2"/>
    <n v="20"/>
    <x v="5"/>
    <n v="35.5"/>
    <n v="36"/>
    <n v="35.75"/>
    <n v="0.5"/>
    <n v="0"/>
    <s v="0%-25%"/>
    <n v="8"/>
    <n v="62.5"/>
    <n v="6"/>
    <n v="0"/>
    <n v="21"/>
    <n v="27"/>
    <s v="20-30"/>
    <s v="R0"/>
    <s v="20-30"/>
    <s v="0%-25%"/>
    <n v="800"/>
    <n v="200"/>
    <n v="10"/>
    <m/>
    <m/>
    <m/>
    <m/>
    <m/>
    <m/>
    <m/>
    <m/>
    <m/>
  </r>
  <r>
    <x v="2"/>
    <n v="20"/>
    <x v="5"/>
    <n v="36"/>
    <n v="36.5"/>
    <n v="36.25"/>
    <n v="0.5"/>
    <n v="0"/>
    <s v="0%-25%"/>
    <n v="7"/>
    <n v="68.571428571428569"/>
    <n v="5"/>
    <n v="0"/>
    <n v="21"/>
    <n v="26"/>
    <s v="20-30"/>
    <s v="R0"/>
    <s v="20-30"/>
    <s v="0%-25%"/>
    <n v="800"/>
    <n v="200"/>
    <n v="10"/>
    <m/>
    <m/>
    <m/>
    <m/>
    <m/>
    <m/>
    <m/>
    <m/>
    <m/>
  </r>
  <r>
    <x v="2"/>
    <n v="20"/>
    <x v="5"/>
    <n v="36.5"/>
    <n v="37"/>
    <n v="36.75"/>
    <n v="0.5"/>
    <n v="66"/>
    <s v="50%-75%"/>
    <n v="3"/>
    <n v="140"/>
    <n v="9"/>
    <n v="0"/>
    <n v="44"/>
    <n v="46"/>
    <s v="40-50"/>
    <s v="R0"/>
    <s v="40-50"/>
    <s v="50%-75%"/>
    <n v="800"/>
    <n v="400"/>
    <n v="30"/>
    <m/>
    <m/>
    <m/>
    <m/>
    <m/>
    <m/>
    <m/>
    <m/>
    <m/>
  </r>
  <r>
    <x v="2"/>
    <n v="20"/>
    <x v="5"/>
    <n v="37"/>
    <n v="37.5"/>
    <n v="37.25"/>
    <n v="0.5"/>
    <n v="20"/>
    <s v="0%-25%"/>
    <n v="7"/>
    <n v="65.714285714285708"/>
    <n v="6"/>
    <n v="0"/>
    <n v="26"/>
    <n v="31"/>
    <s v="30-40"/>
    <s v="R0"/>
    <s v="30-40"/>
    <s v="0%-25%"/>
    <n v="800"/>
    <n v="300"/>
    <n v="10"/>
    <m/>
    <m/>
    <m/>
    <m/>
    <m/>
    <m/>
    <m/>
    <m/>
    <m/>
  </r>
  <r>
    <x v="2"/>
    <n v="20"/>
    <x v="5"/>
    <n v="37.5"/>
    <n v="38"/>
    <n v="37.75"/>
    <n v="0.5"/>
    <n v="20"/>
    <s v="0%-25%"/>
    <n v="10"/>
    <n v="37"/>
    <n v="6"/>
    <n v="0"/>
    <n v="25"/>
    <n v="30"/>
    <s v="20-30"/>
    <s v="R0"/>
    <s v="20-30"/>
    <s v="0%-25%"/>
    <n v="800"/>
    <n v="200"/>
    <n v="10"/>
    <m/>
    <m/>
    <m/>
    <m/>
    <m/>
    <m/>
    <m/>
    <m/>
    <m/>
  </r>
  <r>
    <x v="2"/>
    <n v="20"/>
    <x v="5"/>
    <n v="38"/>
    <n v="38.5"/>
    <n v="38.25"/>
    <n v="0.5"/>
    <n v="54"/>
    <s v="50%-75%"/>
    <n v="3"/>
    <n v="153.33333333333334"/>
    <n v="12"/>
    <n v="2"/>
    <n v="47"/>
    <n v="48"/>
    <s v="40-50"/>
    <s v="R2"/>
    <s v="40-50"/>
    <s v="50%-75%"/>
    <n v="1000"/>
    <n v="400"/>
    <n v="30"/>
    <m/>
    <m/>
    <m/>
    <m/>
    <m/>
    <m/>
    <m/>
    <m/>
    <m/>
  </r>
  <r>
    <x v="2"/>
    <n v="20"/>
    <x v="1"/>
    <n v="38.5"/>
    <n v="39"/>
    <n v="38.75"/>
    <n v="0.5"/>
    <n v="70"/>
    <s v="50%-75%"/>
    <n v="4"/>
    <n v="107.5"/>
    <n v="9"/>
    <n v="0"/>
    <n v="43"/>
    <n v="45"/>
    <s v="40-50"/>
    <s v="R0"/>
    <s v="40-50"/>
    <s v="50%-75%"/>
    <n v="800"/>
    <n v="400"/>
    <n v="30"/>
    <m/>
    <m/>
    <m/>
    <m/>
    <m/>
    <m/>
    <m/>
    <m/>
    <m/>
  </r>
  <r>
    <x v="2"/>
    <n v="20"/>
    <x v="3"/>
    <n v="39"/>
    <n v="39.5"/>
    <n v="39.25"/>
    <n v="0.5"/>
    <n v="36"/>
    <s v="25%-50%"/>
    <n v="4"/>
    <n v="115"/>
    <n v="11"/>
    <n v="4"/>
    <n v="43"/>
    <n v="41"/>
    <s v="40-50"/>
    <s v="R3"/>
    <s v="40-50"/>
    <s v="25%-50%"/>
    <n v="1100"/>
    <n v="400"/>
    <n v="20"/>
    <m/>
    <m/>
    <m/>
    <m/>
    <m/>
    <m/>
    <m/>
    <m/>
    <m/>
  </r>
  <r>
    <x v="2"/>
    <n v="20"/>
    <x v="1"/>
    <n v="39.5"/>
    <n v="40"/>
    <n v="39.75"/>
    <n v="0.5"/>
    <n v="66"/>
    <s v="50%-75%"/>
    <n v="2"/>
    <n v="235"/>
    <n v="11"/>
    <n v="2"/>
    <n v="51"/>
    <n v="52"/>
    <s v="50-60"/>
    <s v="R2"/>
    <s v="50-60"/>
    <s v="50%-75%"/>
    <n v="1000"/>
    <n v="500"/>
    <n v="30"/>
    <m/>
    <m/>
    <m/>
    <m/>
    <m/>
    <m/>
    <m/>
    <m/>
    <m/>
  </r>
  <r>
    <x v="2"/>
    <n v="20"/>
    <x v="3"/>
    <n v="40"/>
    <n v="40.5"/>
    <n v="40.25"/>
    <n v="0.5"/>
    <n v="28.000000000000004"/>
    <s v="25%-50%"/>
    <n v="6"/>
    <n v="76.666666666666671"/>
    <n v="11"/>
    <n v="4"/>
    <n v="39"/>
    <n v="38"/>
    <s v="30-40"/>
    <s v="R3"/>
    <s v="30-40"/>
    <s v="25%-50%"/>
    <n v="1100"/>
    <n v="300"/>
    <n v="20"/>
    <m/>
    <m/>
    <m/>
    <m/>
    <m/>
    <m/>
    <m/>
    <m/>
    <m/>
  </r>
  <r>
    <x v="2"/>
    <n v="20"/>
    <x v="3"/>
    <n v="40.5"/>
    <n v="41"/>
    <n v="40.75"/>
    <n v="0.5"/>
    <n v="0"/>
    <s v="0%-25%"/>
    <n v="8"/>
    <n v="62.5"/>
    <n v="11"/>
    <n v="4"/>
    <n v="31"/>
    <n v="31"/>
    <s v="30-40"/>
    <s v="R3"/>
    <s v="30-40"/>
    <s v="0%-25%"/>
    <n v="1100"/>
    <n v="300"/>
    <n v="10"/>
    <m/>
    <m/>
    <m/>
    <m/>
    <m/>
    <m/>
    <m/>
    <m/>
    <m/>
  </r>
  <r>
    <x v="2"/>
    <n v="20"/>
    <x v="1"/>
    <n v="41"/>
    <n v="41.5"/>
    <n v="41.25"/>
    <n v="0.5"/>
    <n v="74"/>
    <s v="50%-75%"/>
    <n v="3"/>
    <n v="150"/>
    <n v="11"/>
    <n v="4"/>
    <n v="52"/>
    <n v="53"/>
    <s v="50-60"/>
    <s v="R3"/>
    <s v="50-60"/>
    <s v="50%-75%"/>
    <n v="1100"/>
    <n v="500"/>
    <n v="30"/>
    <m/>
    <m/>
    <m/>
    <m/>
    <m/>
    <m/>
    <m/>
    <m/>
    <m/>
  </r>
  <r>
    <x v="2"/>
    <n v="20"/>
    <x v="1"/>
    <n v="41.5"/>
    <n v="42"/>
    <n v="41.75"/>
    <n v="0.5"/>
    <n v="54"/>
    <s v="50%-75%"/>
    <n v="3"/>
    <n v="156.66666666666666"/>
    <n v="11"/>
    <n v="4"/>
    <n v="48"/>
    <n v="49"/>
    <s v="40-50"/>
    <s v="R3"/>
    <s v="40-50"/>
    <s v="50%-75%"/>
    <n v="1100"/>
    <n v="400"/>
    <n v="30"/>
    <m/>
    <m/>
    <m/>
    <m/>
    <m/>
    <m/>
    <m/>
    <m/>
    <m/>
  </r>
  <r>
    <x v="2"/>
    <n v="20"/>
    <x v="3"/>
    <n v="42"/>
    <n v="42.5"/>
    <n v="42.25"/>
    <n v="0.5"/>
    <n v="42"/>
    <s v="25%-50%"/>
    <n v="3"/>
    <n v="110"/>
    <n v="9"/>
    <n v="4"/>
    <n v="42"/>
    <n v="39"/>
    <s v="30-40"/>
    <s v="R3"/>
    <s v="30-40"/>
    <s v="25%-50%"/>
    <n v="1100"/>
    <n v="300"/>
    <n v="20"/>
    <m/>
    <m/>
    <m/>
    <m/>
    <m/>
    <m/>
    <m/>
    <m/>
    <m/>
  </r>
  <r>
    <x v="2"/>
    <n v="20"/>
    <x v="3"/>
    <n v="42.5"/>
    <n v="43"/>
    <n v="42.75"/>
    <n v="0.5"/>
    <n v="24"/>
    <s v="0%-25%"/>
    <n v="8"/>
    <n v="57.5"/>
    <n v="4"/>
    <n v="0"/>
    <n v="24"/>
    <n v="25"/>
    <s v="20-30"/>
    <s v="R0"/>
    <s v="20-30"/>
    <s v="0%-25%"/>
    <n v="800"/>
    <n v="200"/>
    <n v="10"/>
    <m/>
    <m/>
    <m/>
    <m/>
    <m/>
    <m/>
    <m/>
    <m/>
    <m/>
  </r>
  <r>
    <x v="2"/>
    <n v="20"/>
    <x v="3"/>
    <n v="43"/>
    <n v="43.5"/>
    <n v="43.25"/>
    <n v="0.5"/>
    <n v="22"/>
    <s v="0%-25%"/>
    <n v="7"/>
    <n v="61.428571428571431"/>
    <n v="3"/>
    <n v="0"/>
    <n v="23"/>
    <n v="24"/>
    <s v="20-30"/>
    <s v="R0"/>
    <s v="20-30"/>
    <s v="0%-25%"/>
    <n v="800"/>
    <n v="200"/>
    <n v="10"/>
    <m/>
    <m/>
    <m/>
    <m/>
    <m/>
    <m/>
    <m/>
    <m/>
    <m/>
  </r>
  <r>
    <x v="2"/>
    <n v="20"/>
    <x v="3"/>
    <n v="43.5"/>
    <n v="44"/>
    <n v="43.75"/>
    <n v="0.5"/>
    <n v="0"/>
    <s v="0%-25%"/>
    <n v="7"/>
    <n v="41.428571428571431"/>
    <n v="3"/>
    <n v="0"/>
    <n v="18"/>
    <n v="18"/>
    <s v="0-20"/>
    <s v="R0"/>
    <s v="0-20"/>
    <s v="0%-25%"/>
    <n v="800"/>
    <n v="100"/>
    <n v="10"/>
    <m/>
    <m/>
    <m/>
    <m/>
    <m/>
    <m/>
    <m/>
    <m/>
    <m/>
  </r>
  <r>
    <x v="2"/>
    <n v="20"/>
    <x v="3"/>
    <n v="44"/>
    <n v="44.5"/>
    <n v="44.25"/>
    <n v="0.5"/>
    <n v="0"/>
    <s v="0%-25%"/>
    <n v="7"/>
    <n v="55.714285714285715"/>
    <n v="3"/>
    <n v="0"/>
    <n v="18"/>
    <n v="19"/>
    <s v="0-20"/>
    <s v="R0"/>
    <s v="0-20"/>
    <s v="0%-25%"/>
    <n v="800"/>
    <n v="100"/>
    <n v="10"/>
    <m/>
    <m/>
    <m/>
    <m/>
    <m/>
    <m/>
    <m/>
    <m/>
    <m/>
  </r>
  <r>
    <x v="2"/>
    <n v="20"/>
    <x v="3"/>
    <n v="44.5"/>
    <n v="45"/>
    <n v="44.75"/>
    <n v="0.5"/>
    <n v="0"/>
    <s v="0%-25%"/>
    <n v="5"/>
    <n v="70"/>
    <n v="3"/>
    <n v="0"/>
    <n v="19"/>
    <n v="19"/>
    <s v="0-20"/>
    <s v="R0"/>
    <s v="0-20"/>
    <s v="0%-25%"/>
    <n v="800"/>
    <n v="100"/>
    <n v="10"/>
    <m/>
    <m/>
    <m/>
    <m/>
    <m/>
    <m/>
    <m/>
    <m/>
    <m/>
  </r>
  <r>
    <x v="2"/>
    <n v="20"/>
    <x v="3"/>
    <n v="45"/>
    <n v="45.5"/>
    <n v="45.25"/>
    <n v="0.5"/>
    <n v="0"/>
    <s v="0%-25%"/>
    <n v="5"/>
    <n v="36"/>
    <n v="6"/>
    <n v="0"/>
    <n v="21"/>
    <n v="21"/>
    <s v="20-30"/>
    <s v="R0"/>
    <s v="20-30"/>
    <s v="0%-25%"/>
    <n v="800"/>
    <n v="200"/>
    <n v="10"/>
    <m/>
    <m/>
    <m/>
    <m/>
    <m/>
    <m/>
    <m/>
    <m/>
    <m/>
  </r>
  <r>
    <x v="2"/>
    <n v="20"/>
    <x v="3"/>
    <n v="45.5"/>
    <n v="46"/>
    <n v="45.75"/>
    <n v="0.5"/>
    <n v="0"/>
    <s v="0%-25%"/>
    <n v="10"/>
    <n v="50"/>
    <n v="6"/>
    <n v="0"/>
    <n v="21"/>
    <n v="22"/>
    <s v="20-30"/>
    <s v="R0"/>
    <s v="20-30"/>
    <s v="0%-25%"/>
    <n v="800"/>
    <n v="200"/>
    <n v="10"/>
    <m/>
    <m/>
    <m/>
    <m/>
    <m/>
    <m/>
    <m/>
    <m/>
    <m/>
  </r>
  <r>
    <x v="2"/>
    <n v="20"/>
    <x v="3"/>
    <n v="46"/>
    <n v="46.5"/>
    <n v="46.25"/>
    <n v="0.5"/>
    <n v="0"/>
    <s v="0%-25%"/>
    <n v="7"/>
    <n v="32.857142857142854"/>
    <n v="8"/>
    <n v="0"/>
    <n v="23"/>
    <n v="23"/>
    <s v="20-30"/>
    <s v="R0"/>
    <s v="20-30"/>
    <s v="0%-25%"/>
    <n v="800"/>
    <n v="200"/>
    <n v="10"/>
    <m/>
    <m/>
    <m/>
    <m/>
    <m/>
    <m/>
    <m/>
    <m/>
    <m/>
  </r>
  <r>
    <x v="2"/>
    <n v="20"/>
    <x v="3"/>
    <n v="46.5"/>
    <n v="47"/>
    <n v="46.75"/>
    <n v="0.5"/>
    <n v="0"/>
    <s v="0%-25%"/>
    <n v="5"/>
    <n v="14"/>
    <n v="8"/>
    <n v="0"/>
    <n v="23"/>
    <n v="22"/>
    <s v="20-30"/>
    <s v="R0"/>
    <s v="20-30"/>
    <s v="0%-25%"/>
    <n v="800"/>
    <n v="200"/>
    <n v="10"/>
    <m/>
    <m/>
    <m/>
    <m/>
    <m/>
    <m/>
    <m/>
    <m/>
    <m/>
  </r>
  <r>
    <x v="2"/>
    <n v="20"/>
    <x v="3"/>
    <n v="47"/>
    <n v="47.5"/>
    <n v="47.25"/>
    <n v="0.5"/>
    <n v="0"/>
    <s v="0%-25%"/>
    <n v="5"/>
    <n v="20"/>
    <n v="8"/>
    <n v="0"/>
    <n v="23"/>
    <n v="22"/>
    <s v="20-30"/>
    <s v="R0"/>
    <s v="20-30"/>
    <s v="0%-25%"/>
    <n v="800"/>
    <n v="200"/>
    <n v="10"/>
    <m/>
    <m/>
    <m/>
    <m/>
    <m/>
    <m/>
    <m/>
    <m/>
    <m/>
  </r>
  <r>
    <x v="2"/>
    <n v="20"/>
    <x v="3"/>
    <n v="47.5"/>
    <n v="48"/>
    <n v="47.75"/>
    <n v="0.5"/>
    <n v="0"/>
    <s v="0%-25%"/>
    <n v="5"/>
    <n v="20"/>
    <n v="8"/>
    <n v="0"/>
    <n v="23"/>
    <n v="22"/>
    <s v="20-30"/>
    <s v="R0"/>
    <s v="20-30"/>
    <s v="0%-25%"/>
    <n v="800"/>
    <n v="200"/>
    <n v="10"/>
    <m/>
    <m/>
    <m/>
    <m/>
    <m/>
    <m/>
    <m/>
    <m/>
    <m/>
  </r>
  <r>
    <x v="2"/>
    <n v="20"/>
    <x v="3"/>
    <n v="48"/>
    <n v="48.5"/>
    <n v="48.25"/>
    <n v="0.5"/>
    <n v="0"/>
    <s v="0%-25%"/>
    <n v="7"/>
    <n v="25.714285714285715"/>
    <n v="8"/>
    <n v="1"/>
    <n v="24"/>
    <n v="24"/>
    <s v="20-30"/>
    <s v="R1"/>
    <s v="20-30"/>
    <s v="0%-25%"/>
    <n v="900"/>
    <n v="200"/>
    <n v="10"/>
    <m/>
    <m/>
    <m/>
    <m/>
    <m/>
    <m/>
    <m/>
    <m/>
    <m/>
  </r>
  <r>
    <x v="2"/>
    <n v="20"/>
    <x v="3"/>
    <n v="48.5"/>
    <n v="49"/>
    <n v="48.75"/>
    <n v="0.5"/>
    <n v="0"/>
    <s v="0%-25%"/>
    <n v="8"/>
    <n v="28.75"/>
    <n v="8"/>
    <n v="1"/>
    <n v="24"/>
    <n v="24"/>
    <s v="20-30"/>
    <s v="R1"/>
    <s v="20-30"/>
    <s v="0%-25%"/>
    <n v="900"/>
    <n v="200"/>
    <n v="10"/>
    <m/>
    <m/>
    <m/>
    <m/>
    <m/>
    <m/>
    <m/>
    <m/>
    <m/>
  </r>
  <r>
    <x v="2"/>
    <n v="20"/>
    <x v="3"/>
    <n v="49"/>
    <n v="49.5"/>
    <n v="49.25"/>
    <n v="0.5"/>
    <n v="0"/>
    <s v="0%-25%"/>
    <n v="7"/>
    <n v="14.285714285714286"/>
    <n v="8"/>
    <n v="1"/>
    <n v="24"/>
    <n v="23"/>
    <s v="20-30"/>
    <s v="R1"/>
    <s v="20-30"/>
    <s v="0%-25%"/>
    <n v="900"/>
    <n v="200"/>
    <n v="10"/>
    <m/>
    <m/>
    <m/>
    <m/>
    <m/>
    <m/>
    <m/>
    <m/>
    <m/>
  </r>
  <r>
    <x v="2"/>
    <n v="20"/>
    <x v="3"/>
    <n v="49.5"/>
    <n v="50"/>
    <n v="49.75"/>
    <n v="0.5"/>
    <n v="0"/>
    <s v="0%-25%"/>
    <n v="10"/>
    <n v="50"/>
    <n v="8"/>
    <n v="2"/>
    <n v="25"/>
    <n v="26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0"/>
    <n v="50.5"/>
    <n v="50.25"/>
    <n v="0.5"/>
    <n v="0"/>
    <s v="0%-25%"/>
    <n v="10"/>
    <n v="10"/>
    <n v="8"/>
    <n v="2"/>
    <n v="25"/>
    <n v="23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0.5"/>
    <n v="51"/>
    <n v="50.75"/>
    <n v="0.5"/>
    <n v="0"/>
    <s v="0%-25%"/>
    <n v="10"/>
    <n v="12"/>
    <n v="8"/>
    <n v="2"/>
    <n v="25"/>
    <n v="24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1"/>
    <n v="51.5"/>
    <n v="51.25"/>
    <n v="0.5"/>
    <n v="0"/>
    <s v="0%-25%"/>
    <n v="10"/>
    <n v="6"/>
    <n v="8"/>
    <n v="2"/>
    <n v="25"/>
    <n v="23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1.5"/>
    <n v="52"/>
    <n v="51.75"/>
    <n v="0.5"/>
    <n v="0"/>
    <s v="0%-25%"/>
    <n v="10"/>
    <n v="29"/>
    <n v="8"/>
    <n v="2"/>
    <n v="25"/>
    <n v="25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2"/>
    <n v="52.5"/>
    <n v="52.25"/>
    <n v="0.5"/>
    <n v="0"/>
    <s v="0%-25%"/>
    <n v="10"/>
    <n v="22"/>
    <n v="8"/>
    <n v="2"/>
    <n v="25"/>
    <n v="24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2.5"/>
    <n v="53"/>
    <n v="52.75"/>
    <n v="0.5"/>
    <n v="0"/>
    <s v="0%-25%"/>
    <n v="10"/>
    <n v="21"/>
    <n v="8"/>
    <n v="2"/>
    <n v="25"/>
    <n v="24"/>
    <s v="20-30"/>
    <s v="R2"/>
    <s v="20-30"/>
    <s v="0%-25%"/>
    <n v="1000"/>
    <n v="200"/>
    <n v="10"/>
    <m/>
    <m/>
    <m/>
    <m/>
    <m/>
    <m/>
    <m/>
    <m/>
    <m/>
  </r>
  <r>
    <x v="2"/>
    <n v="20"/>
    <x v="3"/>
    <n v="53"/>
    <n v="53.5"/>
    <n v="53.25"/>
    <n v="0.5"/>
    <n v="0"/>
    <s v="0%-25%"/>
    <n v="10"/>
    <n v="8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3.5"/>
    <n v="54"/>
    <n v="53.75"/>
    <n v="0.5"/>
    <n v="0"/>
    <s v="0%-25%"/>
    <n v="10"/>
    <n v="5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4"/>
    <n v="54.5"/>
    <n v="54.25"/>
    <n v="0.5"/>
    <n v="0"/>
    <s v="0%-25%"/>
    <n v="10"/>
    <n v="7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4.5"/>
    <n v="55"/>
    <n v="54.75"/>
    <n v="0.5"/>
    <n v="0"/>
    <s v="0%-25%"/>
    <n v="10"/>
    <n v="7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5"/>
    <n v="55.5"/>
    <n v="55.25"/>
    <n v="0.5"/>
    <n v="0"/>
    <s v="0%-25%"/>
    <n v="10"/>
    <n v="50"/>
    <n v="8"/>
    <n v="1"/>
    <n v="24"/>
    <n v="25"/>
    <s v="20-30"/>
    <s v="R1"/>
    <s v="20-30"/>
    <s v="0%-25%"/>
    <n v="900"/>
    <n v="200"/>
    <n v="10"/>
    <m/>
    <m/>
    <m/>
    <m/>
    <m/>
    <m/>
    <m/>
    <m/>
    <m/>
  </r>
  <r>
    <x v="2"/>
    <n v="20"/>
    <x v="3"/>
    <n v="55.5"/>
    <n v="56"/>
    <n v="55.75"/>
    <n v="0.5"/>
    <n v="0"/>
    <s v="0%-25%"/>
    <n v="10"/>
    <n v="50"/>
    <n v="8"/>
    <n v="0"/>
    <n v="23"/>
    <n v="24"/>
    <s v="20-30"/>
    <s v="R0"/>
    <s v="20-30"/>
    <s v="0%-25%"/>
    <n v="800"/>
    <n v="200"/>
    <n v="10"/>
    <m/>
    <m/>
    <m/>
    <m/>
    <m/>
    <m/>
    <m/>
    <m/>
    <m/>
  </r>
  <r>
    <x v="2"/>
    <n v="20"/>
    <x v="3"/>
    <n v="56"/>
    <n v="56.5"/>
    <n v="56.25"/>
    <n v="0.5"/>
    <n v="0"/>
    <s v="0%-25%"/>
    <n v="10"/>
    <n v="7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6.5"/>
    <n v="57"/>
    <n v="56.75"/>
    <n v="0.5"/>
    <n v="0"/>
    <s v="0%-25%"/>
    <n v="10"/>
    <n v="50"/>
    <n v="8"/>
    <n v="1"/>
    <n v="24"/>
    <n v="25"/>
    <s v="20-30"/>
    <s v="R1"/>
    <s v="20-30"/>
    <s v="0%-25%"/>
    <n v="900"/>
    <n v="200"/>
    <n v="10"/>
    <m/>
    <m/>
    <m/>
    <m/>
    <m/>
    <m/>
    <m/>
    <m/>
    <m/>
  </r>
  <r>
    <x v="2"/>
    <n v="20"/>
    <x v="3"/>
    <n v="57"/>
    <n v="57.5"/>
    <n v="57.25"/>
    <n v="0.5"/>
    <n v="0"/>
    <s v="0%-25%"/>
    <n v="10"/>
    <n v="11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7.5"/>
    <n v="58"/>
    <n v="57.75"/>
    <n v="0.5"/>
    <n v="0"/>
    <s v="0%-25%"/>
    <n v="10"/>
    <n v="50"/>
    <n v="8"/>
    <n v="1"/>
    <n v="24"/>
    <n v="25"/>
    <s v="20-30"/>
    <s v="R1"/>
    <s v="20-30"/>
    <s v="0%-25%"/>
    <n v="900"/>
    <n v="200"/>
    <n v="10"/>
    <m/>
    <m/>
    <m/>
    <m/>
    <m/>
    <m/>
    <m/>
    <m/>
    <m/>
  </r>
  <r>
    <x v="2"/>
    <n v="20"/>
    <x v="3"/>
    <n v="58"/>
    <n v="58.5"/>
    <n v="58.25"/>
    <n v="0.5"/>
    <n v="0"/>
    <s v="0%-25%"/>
    <n v="10"/>
    <n v="10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8.5"/>
    <n v="59"/>
    <n v="58.75"/>
    <n v="0.5"/>
    <n v="0"/>
    <s v="0%-25%"/>
    <n v="10"/>
    <n v="7"/>
    <n v="8"/>
    <n v="1"/>
    <n v="24"/>
    <n v="22"/>
    <s v="20-30"/>
    <s v="R1"/>
    <s v="20-30"/>
    <s v="0%-25%"/>
    <n v="900"/>
    <n v="200"/>
    <n v="10"/>
    <m/>
    <m/>
    <m/>
    <m/>
    <m/>
    <m/>
    <m/>
    <m/>
    <m/>
  </r>
  <r>
    <x v="2"/>
    <n v="20"/>
    <x v="3"/>
    <n v="59"/>
    <n v="59.5"/>
    <n v="59.25"/>
    <n v="0.5"/>
    <n v="0"/>
    <s v="0%-25%"/>
    <n v="10"/>
    <n v="50"/>
    <n v="8"/>
    <n v="0"/>
    <n v="23"/>
    <n v="24"/>
    <s v="20-30"/>
    <s v="R0"/>
    <s v="20-30"/>
    <s v="0%-25%"/>
    <n v="800"/>
    <n v="200"/>
    <n v="10"/>
    <m/>
    <m/>
    <m/>
    <m/>
    <m/>
    <m/>
    <m/>
    <m/>
    <m/>
  </r>
  <r>
    <x v="2"/>
    <n v="20"/>
    <x v="3"/>
    <n v="59.5"/>
    <n v="60"/>
    <n v="59.75"/>
    <n v="0.5"/>
    <n v="0"/>
    <s v="0%-25%"/>
    <n v="10"/>
    <n v="50"/>
    <n v="8"/>
    <n v="0"/>
    <n v="23"/>
    <n v="24"/>
    <s v="20-30"/>
    <s v="R0"/>
    <s v="20-30"/>
    <s v="0%-25%"/>
    <n v="800"/>
    <n v="200"/>
    <n v="10"/>
    <m/>
    <m/>
    <m/>
    <m/>
    <m/>
    <m/>
    <m/>
    <m/>
    <m/>
  </r>
  <r>
    <x v="3"/>
    <n v="60"/>
    <x v="0"/>
    <n v="0"/>
    <n v="0.5"/>
    <n v="0.25"/>
    <n v="0.5"/>
    <n v="0"/>
    <s v="0%-25%"/>
    <n v="10"/>
    <n v="40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3"/>
    <n v="60"/>
    <x v="0"/>
    <n v="0.5"/>
    <n v="1"/>
    <n v="0.75"/>
    <n v="0.5"/>
    <n v="0"/>
    <s v="0%-25%"/>
    <n v="10"/>
    <n v="36"/>
    <n v="0"/>
    <n v="0"/>
    <n v="15"/>
    <n v="20"/>
    <s v="0-20"/>
    <s v="R0"/>
    <s v="0-20"/>
    <s v="0%-25%"/>
    <n v="800"/>
    <n v="100"/>
    <n v="10"/>
    <m/>
    <m/>
    <m/>
    <m/>
    <m/>
    <m/>
    <m/>
    <m/>
    <m/>
  </r>
  <r>
    <x v="3"/>
    <n v="60"/>
    <x v="0"/>
    <n v="1"/>
    <n v="1.5"/>
    <n v="1.25"/>
    <n v="0.5"/>
    <n v="0"/>
    <s v="0%-25%"/>
    <n v="10"/>
    <n v="27"/>
    <n v="0"/>
    <n v="1"/>
    <n v="15"/>
    <n v="21"/>
    <s v="20-30"/>
    <s v="R1"/>
    <s v="20-30"/>
    <s v="0%-25%"/>
    <n v="900"/>
    <n v="200"/>
    <n v="10"/>
    <m/>
    <m/>
    <m/>
    <m/>
    <m/>
    <m/>
    <m/>
    <m/>
    <m/>
  </r>
  <r>
    <x v="3"/>
    <n v="60"/>
    <x v="0"/>
    <n v="1.5"/>
    <n v="2.12"/>
    <n v="1.81"/>
    <n v="0.5"/>
    <n v="64.51612903225805"/>
    <s v="50%-75%"/>
    <n v="3"/>
    <n v="183.33333333333334"/>
    <n v="1"/>
    <n v="2"/>
    <n v="33"/>
    <n v="35"/>
    <s v="30-40"/>
    <s v="R2"/>
    <s v="30-40"/>
    <s v="50%-75%"/>
    <n v="1000"/>
    <n v="300"/>
    <n v="30"/>
    <m/>
    <m/>
    <m/>
    <m/>
    <m/>
    <m/>
    <m/>
    <m/>
    <m/>
  </r>
  <r>
    <x v="3"/>
    <n v="60"/>
    <x v="1"/>
    <n v="2.12"/>
    <n v="2.4"/>
    <n v="2.2599999999999998"/>
    <n v="0.5"/>
    <n v="85.714285714285779"/>
    <s v="75%-90%"/>
    <n v="2"/>
    <n v="120"/>
    <n v="1"/>
    <n v="7"/>
    <n v="41"/>
    <n v="43"/>
    <s v="40-50"/>
    <s v="R4"/>
    <s v="40-50"/>
    <s v="75%-90%"/>
    <n v="1200"/>
    <n v="400"/>
    <n v="40"/>
    <m/>
    <m/>
    <m/>
    <m/>
    <m/>
    <m/>
    <m/>
    <m/>
    <m/>
  </r>
  <r>
    <x v="3"/>
    <n v="60"/>
    <x v="1"/>
    <n v="2.4"/>
    <n v="2.8"/>
    <n v="2.5999999999999996"/>
    <n v="0.5"/>
    <n v="27.500000000000007"/>
    <s v="25%-50%"/>
    <n v="5"/>
    <n v="82"/>
    <m/>
    <n v="7"/>
    <m/>
    <m/>
    <s v="0-20"/>
    <s v="R4"/>
    <s v="0-20"/>
    <s v="25%-50%"/>
    <n v="1200"/>
    <n v="100"/>
    <n v="20"/>
    <m/>
    <m/>
    <m/>
    <m/>
    <m/>
    <m/>
    <m/>
    <m/>
    <m/>
  </r>
  <r>
    <x v="3"/>
    <n v="60"/>
    <x v="1"/>
    <n v="2.8"/>
    <n v="3.32"/>
    <n v="3.0599999999999996"/>
    <n v="0.5"/>
    <n v="40.38461538461538"/>
    <s v="25%-50%"/>
    <n v="3"/>
    <n v="70"/>
    <n v="1"/>
    <n v="7"/>
    <n v="30"/>
    <n v="33"/>
    <s v="30-40"/>
    <s v="R4"/>
    <s v="30-40"/>
    <s v="25%-50%"/>
    <n v="1200"/>
    <n v="300"/>
    <n v="20"/>
    <m/>
    <m/>
    <m/>
    <m/>
    <m/>
    <m/>
    <m/>
    <m/>
    <m/>
  </r>
  <r>
    <x v="3"/>
    <n v="60"/>
    <x v="1"/>
    <n v="3.32"/>
    <n v="3.82"/>
    <n v="3.57"/>
    <n v="0.5"/>
    <n v="0"/>
    <s v="0%-25%"/>
    <n v="5"/>
    <n v="38"/>
    <n v="1"/>
    <n v="0"/>
    <n v="13"/>
    <n v="16"/>
    <s v="0-20"/>
    <s v="R0"/>
    <s v="0-20"/>
    <s v="0%-25%"/>
    <n v="800"/>
    <n v="100"/>
    <n v="10"/>
    <m/>
    <m/>
    <m/>
    <m/>
    <m/>
    <m/>
    <m/>
    <m/>
    <m/>
  </r>
  <r>
    <x v="3"/>
    <n v="60"/>
    <x v="1"/>
    <n v="3.82"/>
    <n v="4.32"/>
    <n v="4.07"/>
    <n v="0.5"/>
    <n v="0"/>
    <s v="0%-25%"/>
    <n v="5"/>
    <n v="42"/>
    <n v="5"/>
    <n v="0"/>
    <n v="17"/>
    <n v="20"/>
    <s v="0-20"/>
    <s v="R0"/>
    <s v="0-20"/>
    <s v="0%-25%"/>
    <n v="800"/>
    <n v="100"/>
    <n v="10"/>
    <m/>
    <m/>
    <m/>
    <m/>
    <m/>
    <m/>
    <m/>
    <m/>
    <m/>
  </r>
  <r>
    <x v="3"/>
    <n v="60"/>
    <x v="1"/>
    <n v="4.32"/>
    <n v="4.5"/>
    <n v="4.41"/>
    <n v="0.5"/>
    <n v="0"/>
    <s v="0%-25%"/>
    <n v="5"/>
    <n v="28"/>
    <n v="5"/>
    <n v="1"/>
    <n v="18"/>
    <n v="21"/>
    <s v="20-30"/>
    <s v="R1"/>
    <s v="20-30"/>
    <s v="0%-25%"/>
    <n v="900"/>
    <n v="200"/>
    <n v="10"/>
    <m/>
    <m/>
    <m/>
    <m/>
    <m/>
    <m/>
    <m/>
    <m/>
    <m/>
  </r>
  <r>
    <x v="3"/>
    <n v="40"/>
    <x v="1"/>
    <n v="4.5"/>
    <n v="5"/>
    <n v="4.75"/>
    <n v="0.5"/>
    <n v="0"/>
    <s v="0%-25%"/>
    <n v="4"/>
    <n v="62.5"/>
    <n v="5"/>
    <n v="0"/>
    <n v="17"/>
    <n v="21"/>
    <s v="20-30"/>
    <s v="R0"/>
    <s v="20-30"/>
    <s v="0%-25%"/>
    <n v="800"/>
    <n v="200"/>
    <n v="10"/>
    <m/>
    <m/>
    <m/>
    <m/>
    <m/>
    <m/>
    <m/>
    <m/>
    <m/>
  </r>
  <r>
    <x v="3"/>
    <n v="40"/>
    <x v="2"/>
    <n v="5"/>
    <n v="5.5"/>
    <n v="5.25"/>
    <n v="0.5"/>
    <n v="0"/>
    <s v="0%-25%"/>
    <n v="4"/>
    <n v="65"/>
    <n v="5"/>
    <n v="2"/>
    <n v="20"/>
    <n v="23"/>
    <s v="20-30"/>
    <s v="R2"/>
    <s v="20-30"/>
    <s v="0%-25%"/>
    <n v="1000"/>
    <n v="200"/>
    <n v="10"/>
    <m/>
    <m/>
    <m/>
    <m/>
    <m/>
    <m/>
    <m/>
    <m/>
    <m/>
  </r>
  <r>
    <x v="3"/>
    <n v="50"/>
    <x v="2"/>
    <n v="5.5"/>
    <n v="6"/>
    <n v="5.75"/>
    <n v="0.5"/>
    <n v="0"/>
    <s v="0%-25%"/>
    <n v="4"/>
    <n v="62.5"/>
    <n v="5"/>
    <n v="2"/>
    <n v="19"/>
    <n v="23"/>
    <s v="20-30"/>
    <s v="R2"/>
    <s v="20-30"/>
    <s v="0%-25%"/>
    <n v="1000"/>
    <n v="200"/>
    <n v="10"/>
    <m/>
    <m/>
    <m/>
    <m/>
    <m/>
    <m/>
    <m/>
    <m/>
    <m/>
  </r>
  <r>
    <x v="3"/>
    <n v="50"/>
    <x v="2"/>
    <n v="6"/>
    <n v="6.5"/>
    <n v="6.25"/>
    <n v="0.5"/>
    <n v="0"/>
    <s v="0%-25%"/>
    <n v="3"/>
    <n v="83.333333333333329"/>
    <n v="5"/>
    <n v="2"/>
    <n v="21"/>
    <n v="24"/>
    <s v="20-30"/>
    <s v="R2"/>
    <s v="20-30"/>
    <s v="0%-25%"/>
    <n v="1000"/>
    <n v="200"/>
    <n v="10"/>
    <m/>
    <m/>
    <m/>
    <m/>
    <m/>
    <m/>
    <m/>
    <m/>
    <m/>
  </r>
  <r>
    <x v="3"/>
    <n v="50"/>
    <x v="2"/>
    <n v="6.5"/>
    <n v="7"/>
    <n v="6.75"/>
    <n v="0.5"/>
    <n v="0"/>
    <s v="0%-25%"/>
    <n v="5"/>
    <n v="56"/>
    <n v="5"/>
    <n v="0"/>
    <n v="17"/>
    <n v="21"/>
    <s v="20-30"/>
    <s v="R0"/>
    <s v="20-30"/>
    <s v="0%-25%"/>
    <n v="800"/>
    <n v="200"/>
    <n v="10"/>
    <m/>
    <m/>
    <m/>
    <m/>
    <m/>
    <m/>
    <m/>
    <m/>
    <m/>
  </r>
  <r>
    <x v="3"/>
    <n v="50"/>
    <x v="2"/>
    <n v="7"/>
    <n v="7.5"/>
    <n v="7.25"/>
    <n v="0.5"/>
    <n v="0"/>
    <s v="0%-25%"/>
    <n v="5"/>
    <n v="38"/>
    <n v="5"/>
    <n v="0"/>
    <n v="17"/>
    <n v="20"/>
    <s v="0-20"/>
    <s v="R0"/>
    <s v="0-20"/>
    <s v="0%-25%"/>
    <n v="800"/>
    <n v="100"/>
    <n v="10"/>
    <m/>
    <m/>
    <m/>
    <m/>
    <m/>
    <m/>
    <m/>
    <m/>
    <m/>
  </r>
  <r>
    <x v="3"/>
    <n v="50"/>
    <x v="2"/>
    <n v="7.5"/>
    <n v="8"/>
    <n v="7.75"/>
    <n v="0.5"/>
    <n v="0"/>
    <s v="0%-25%"/>
    <n v="5"/>
    <n v="46"/>
    <n v="5"/>
    <n v="0"/>
    <n v="17"/>
    <n v="21"/>
    <s v="20-30"/>
    <s v="R0"/>
    <s v="20-30"/>
    <s v="0%-25%"/>
    <n v="800"/>
    <n v="200"/>
    <n v="10"/>
    <m/>
    <m/>
    <m/>
    <m/>
    <m/>
    <m/>
    <m/>
    <m/>
    <m/>
  </r>
  <r>
    <x v="3"/>
    <n v="50"/>
    <x v="2"/>
    <n v="8"/>
    <n v="8.5"/>
    <n v="8.25"/>
    <n v="0.5"/>
    <n v="26"/>
    <s v="25%-50%"/>
    <n v="3"/>
    <n v="70"/>
    <n v="5"/>
    <n v="2"/>
    <n v="26"/>
    <n v="29"/>
    <s v="20-30"/>
    <s v="R2"/>
    <s v="20-30"/>
    <s v="25%-50%"/>
    <n v="1000"/>
    <n v="200"/>
    <n v="20"/>
    <m/>
    <m/>
    <m/>
    <m/>
    <m/>
    <m/>
    <m/>
    <m/>
    <m/>
  </r>
  <r>
    <x v="3"/>
    <n v="50"/>
    <x v="2"/>
    <n v="8.5"/>
    <n v="9"/>
    <n v="8.75"/>
    <n v="0.5"/>
    <n v="22"/>
    <s v="0%-25%"/>
    <n v="3"/>
    <n v="53.333333333333336"/>
    <n v="5"/>
    <n v="2"/>
    <n v="23"/>
    <n v="28"/>
    <s v="20-30"/>
    <s v="R2"/>
    <s v="20-30"/>
    <s v="0%-25%"/>
    <n v="1000"/>
    <n v="200"/>
    <n v="10"/>
    <m/>
    <m/>
    <m/>
    <m/>
    <m/>
    <m/>
    <m/>
    <m/>
    <m/>
  </r>
  <r>
    <x v="3"/>
    <n v="50"/>
    <x v="2"/>
    <n v="9"/>
    <n v="9.5"/>
    <n v="9.25"/>
    <n v="0.5"/>
    <n v="0"/>
    <s v="0%-25%"/>
    <n v="5"/>
    <n v="36"/>
    <n v="5"/>
    <n v="2"/>
    <n v="19"/>
    <n v="22"/>
    <s v="20-30"/>
    <s v="R2"/>
    <s v="20-30"/>
    <s v="0%-25%"/>
    <n v="1000"/>
    <n v="200"/>
    <n v="10"/>
    <m/>
    <m/>
    <m/>
    <m/>
    <m/>
    <m/>
    <m/>
    <m/>
    <m/>
  </r>
  <r>
    <x v="3"/>
    <n v="50"/>
    <x v="2"/>
    <n v="9.5"/>
    <n v="10"/>
    <n v="9.75"/>
    <n v="0.5"/>
    <n v="22"/>
    <s v="0%-25%"/>
    <n v="3"/>
    <n v="63.333333333333336"/>
    <n v="5"/>
    <n v="2"/>
    <n v="24"/>
    <n v="28"/>
    <s v="20-30"/>
    <s v="R2"/>
    <s v="20-30"/>
    <s v="0%-25%"/>
    <n v="1000"/>
    <n v="200"/>
    <n v="10"/>
    <m/>
    <m/>
    <m/>
    <m/>
    <m/>
    <m/>
    <m/>
    <m/>
    <m/>
  </r>
  <r>
    <x v="3"/>
    <n v="50"/>
    <x v="2"/>
    <n v="10"/>
    <n v="10.5"/>
    <n v="10.25"/>
    <n v="0.5"/>
    <n v="22"/>
    <s v="0%-25%"/>
    <n v="3"/>
    <n v="63.333333333333336"/>
    <n v="5"/>
    <n v="2"/>
    <n v="24"/>
    <n v="28"/>
    <s v="20-30"/>
    <s v="R2"/>
    <s v="20-30"/>
    <s v="0%-25%"/>
    <n v="1000"/>
    <n v="200"/>
    <n v="10"/>
    <m/>
    <m/>
    <m/>
    <m/>
    <m/>
    <m/>
    <m/>
    <m/>
    <m/>
  </r>
  <r>
    <x v="3"/>
    <n v="50"/>
    <x v="2"/>
    <n v="10.5"/>
    <n v="11"/>
    <n v="10.75"/>
    <n v="0.5"/>
    <n v="0"/>
    <s v="0%-25%"/>
    <n v="4"/>
    <n v="37.5"/>
    <n v="5"/>
    <n v="2"/>
    <n v="19"/>
    <n v="22"/>
    <s v="20-30"/>
    <s v="R2"/>
    <s v="20-30"/>
    <s v="0%-25%"/>
    <n v="1000"/>
    <n v="200"/>
    <n v="10"/>
    <m/>
    <m/>
    <m/>
    <m/>
    <m/>
    <m/>
    <m/>
    <m/>
    <m/>
  </r>
  <r>
    <x v="3"/>
    <n v="50"/>
    <x v="2"/>
    <n v="11"/>
    <n v="11.5"/>
    <n v="11.25"/>
    <n v="0.5"/>
    <n v="26"/>
    <s v="25%-50%"/>
    <n v="2"/>
    <n v="90"/>
    <n v="5"/>
    <n v="2"/>
    <n v="28"/>
    <n v="30"/>
    <s v="20-30"/>
    <s v="R2"/>
    <s v="20-30"/>
    <s v="25%-50%"/>
    <n v="1000"/>
    <n v="200"/>
    <n v="20"/>
    <m/>
    <m/>
    <m/>
    <m/>
    <m/>
    <m/>
    <m/>
    <m/>
    <m/>
  </r>
  <r>
    <x v="3"/>
    <n v="50"/>
    <x v="2"/>
    <n v="11.5"/>
    <n v="12"/>
    <n v="11.75"/>
    <n v="0.5"/>
    <n v="0"/>
    <s v="0%-25%"/>
    <n v="3"/>
    <n v="46.666666666666664"/>
    <n v="1"/>
    <n v="2"/>
    <n v="18"/>
    <n v="24"/>
    <s v="20-30"/>
    <s v="R2"/>
    <s v="20-30"/>
    <s v="0%-25%"/>
    <n v="1000"/>
    <n v="200"/>
    <n v="10"/>
    <m/>
    <m/>
    <m/>
    <m/>
    <m/>
    <m/>
    <m/>
    <m/>
    <m/>
  </r>
  <r>
    <x v="3"/>
    <n v="50"/>
    <x v="2"/>
    <n v="12"/>
    <n v="12.5"/>
    <n v="12.25"/>
    <n v="0.5"/>
    <n v="42"/>
    <s v="25%-50%"/>
    <n v="2"/>
    <n v="95"/>
    <n v="1"/>
    <n v="2"/>
    <n v="30"/>
    <n v="34"/>
    <s v="30-40"/>
    <s v="R2"/>
    <s v="30-40"/>
    <s v="25%-50%"/>
    <n v="1000"/>
    <n v="300"/>
    <n v="20"/>
    <m/>
    <m/>
    <m/>
    <m/>
    <m/>
    <m/>
    <m/>
    <m/>
    <m/>
  </r>
  <r>
    <x v="3"/>
    <n v="50"/>
    <x v="2"/>
    <n v="12.5"/>
    <n v="13"/>
    <n v="12.75"/>
    <n v="0.5"/>
    <n v="22"/>
    <s v="0%-25%"/>
    <n v="3"/>
    <n v="56.666666666666664"/>
    <n v="1"/>
    <n v="2"/>
    <n v="23"/>
    <n v="29"/>
    <s v="20-30"/>
    <s v="R2"/>
    <s v="20-30"/>
    <s v="0%-25%"/>
    <n v="1000"/>
    <n v="200"/>
    <n v="10"/>
    <m/>
    <m/>
    <m/>
    <m/>
    <m/>
    <m/>
    <m/>
    <m/>
    <m/>
  </r>
  <r>
    <x v="3"/>
    <n v="50"/>
    <x v="2"/>
    <n v="13"/>
    <n v="13.5"/>
    <n v="13.25"/>
    <n v="0.5"/>
    <n v="0"/>
    <s v="0%-25%"/>
    <n v="4"/>
    <n v="30"/>
    <n v="1"/>
    <n v="2"/>
    <n v="18"/>
    <n v="23"/>
    <s v="20-30"/>
    <s v="R2"/>
    <s v="20-30"/>
    <s v="0%-25%"/>
    <n v="1000"/>
    <n v="200"/>
    <n v="10"/>
    <m/>
    <m/>
    <m/>
    <m/>
    <m/>
    <m/>
    <m/>
    <m/>
    <m/>
  </r>
  <r>
    <x v="3"/>
    <n v="40"/>
    <x v="2"/>
    <n v="13.5"/>
    <n v="14"/>
    <n v="13.75"/>
    <n v="0.5"/>
    <n v="20"/>
    <s v="0%-25%"/>
    <n v="4"/>
    <n v="52.5"/>
    <n v="1"/>
    <n v="2"/>
    <n v="21"/>
    <n v="28"/>
    <s v="20-30"/>
    <s v="R2"/>
    <s v="20-30"/>
    <s v="0%-25%"/>
    <n v="1000"/>
    <n v="200"/>
    <n v="10"/>
    <m/>
    <m/>
    <m/>
    <m/>
    <m/>
    <m/>
    <m/>
    <m/>
    <m/>
  </r>
  <r>
    <x v="3"/>
    <n v="40"/>
    <x v="2"/>
    <n v="14"/>
    <n v="14.5"/>
    <n v="14.25"/>
    <n v="0.5"/>
    <n v="0"/>
    <s v="0%-25%"/>
    <n v="3"/>
    <n v="53.333333333333336"/>
    <n v="1"/>
    <n v="2"/>
    <n v="17"/>
    <n v="24"/>
    <s v="20-30"/>
    <s v="R2"/>
    <s v="20-30"/>
    <s v="0%-25%"/>
    <n v="1000"/>
    <n v="200"/>
    <n v="10"/>
    <m/>
    <m/>
    <m/>
    <m/>
    <m/>
    <m/>
    <m/>
    <m/>
    <m/>
  </r>
  <r>
    <x v="3"/>
    <n v="40"/>
    <x v="2"/>
    <n v="14.5"/>
    <n v="15"/>
    <n v="14.75"/>
    <n v="0.5"/>
    <n v="0"/>
    <s v="0%-25%"/>
    <n v="3"/>
    <n v="56.666666666666664"/>
    <n v="1"/>
    <n v="2"/>
    <n v="18"/>
    <n v="24"/>
    <s v="20-30"/>
    <s v="R2"/>
    <s v="20-30"/>
    <s v="0%-25%"/>
    <n v="1000"/>
    <n v="200"/>
    <n v="10"/>
    <m/>
    <m/>
    <m/>
    <m/>
    <m/>
    <m/>
    <m/>
    <m/>
    <m/>
  </r>
  <r>
    <x v="3"/>
    <n v="40"/>
    <x v="2"/>
    <n v="15"/>
    <n v="15.5"/>
    <n v="15.25"/>
    <n v="0.5"/>
    <n v="0"/>
    <s v="0%-25%"/>
    <n v="4"/>
    <n v="30"/>
    <n v="1"/>
    <n v="2"/>
    <n v="18"/>
    <n v="23"/>
    <s v="20-30"/>
    <s v="R2"/>
    <s v="20-30"/>
    <s v="0%-25%"/>
    <n v="1000"/>
    <n v="200"/>
    <n v="10"/>
    <m/>
    <m/>
    <m/>
    <m/>
    <m/>
    <m/>
    <m/>
    <m/>
    <m/>
  </r>
  <r>
    <x v="3"/>
    <n v="40"/>
    <x v="2"/>
    <n v="15.5"/>
    <n v="16"/>
    <n v="15.75"/>
    <n v="0.5"/>
    <n v="0"/>
    <s v="0%-25%"/>
    <n v="10"/>
    <n v="37"/>
    <n v="1"/>
    <n v="0"/>
    <n v="16"/>
    <n v="21"/>
    <s v="20-30"/>
    <s v="R0"/>
    <s v="20-30"/>
    <s v="0%-25%"/>
    <n v="800"/>
    <n v="200"/>
    <n v="10"/>
    <m/>
    <m/>
    <m/>
    <m/>
    <m/>
    <m/>
    <m/>
    <m/>
    <m/>
  </r>
  <r>
    <x v="3"/>
    <n v="40"/>
    <x v="2"/>
    <n v="16"/>
    <n v="16.5"/>
    <n v="16.25"/>
    <n v="0.5"/>
    <n v="0"/>
    <s v="0%-25%"/>
    <n v="10"/>
    <n v="24"/>
    <n v="1"/>
    <n v="0"/>
    <n v="16"/>
    <n v="20"/>
    <s v="0-20"/>
    <s v="R0"/>
    <s v="0-20"/>
    <s v="0%-25%"/>
    <n v="800"/>
    <n v="100"/>
    <n v="10"/>
    <m/>
    <m/>
    <m/>
    <m/>
    <m/>
    <m/>
    <m/>
    <m/>
    <m/>
  </r>
  <r>
    <x v="3"/>
    <n v="40"/>
    <x v="2"/>
    <n v="16.5"/>
    <n v="17"/>
    <n v="16.75"/>
    <n v="0.5"/>
    <n v="0"/>
    <s v="0%-25%"/>
    <n v="10"/>
    <n v="27"/>
    <n v="1"/>
    <n v="0"/>
    <n v="16"/>
    <n v="21"/>
    <s v="20-30"/>
    <s v="R0"/>
    <s v="20-30"/>
    <s v="0%-25%"/>
    <n v="800"/>
    <n v="200"/>
    <n v="10"/>
    <m/>
    <m/>
    <m/>
    <m/>
    <m/>
    <m/>
    <m/>
    <m/>
    <m/>
  </r>
  <r>
    <x v="3"/>
    <n v="40"/>
    <x v="2"/>
    <n v="17"/>
    <n v="17.5"/>
    <n v="17.25"/>
    <n v="0.5"/>
    <n v="0"/>
    <s v="0%-25%"/>
    <n v="10"/>
    <n v="22"/>
    <n v="1"/>
    <n v="0"/>
    <n v="16"/>
    <n v="20"/>
    <s v="0-20"/>
    <s v="R0"/>
    <s v="0-20"/>
    <s v="0%-25%"/>
    <n v="800"/>
    <n v="100"/>
    <n v="10"/>
    <m/>
    <m/>
    <m/>
    <m/>
    <m/>
    <m/>
    <m/>
    <m/>
    <m/>
  </r>
  <r>
    <x v="3"/>
    <n v="40"/>
    <x v="2"/>
    <n v="17.5"/>
    <n v="18"/>
    <n v="17.75"/>
    <n v="0.5"/>
    <n v="0"/>
    <s v="0%-25%"/>
    <n v="5"/>
    <n v="26"/>
    <n v="5"/>
    <n v="0"/>
    <n v="17"/>
    <n v="20"/>
    <s v="0-20"/>
    <s v="R0"/>
    <s v="0-20"/>
    <s v="0%-25%"/>
    <n v="800"/>
    <n v="100"/>
    <n v="10"/>
    <m/>
    <m/>
    <m/>
    <m/>
    <m/>
    <m/>
    <m/>
    <m/>
    <m/>
  </r>
  <r>
    <x v="3"/>
    <n v="40"/>
    <x v="2"/>
    <n v="18"/>
    <n v="18.5"/>
    <n v="18.25"/>
    <n v="0.5"/>
    <n v="0"/>
    <s v="0%-25%"/>
    <n v="5"/>
    <n v="58"/>
    <n v="5"/>
    <n v="0"/>
    <n v="17"/>
    <n v="21"/>
    <s v="20-30"/>
    <s v="R0"/>
    <s v="20-30"/>
    <s v="0%-25%"/>
    <n v="800"/>
    <n v="200"/>
    <n v="10"/>
    <m/>
    <m/>
    <m/>
    <m/>
    <m/>
    <m/>
    <m/>
    <m/>
    <m/>
  </r>
  <r>
    <x v="3"/>
    <n v="40"/>
    <x v="2"/>
    <n v="18.5"/>
    <n v="19"/>
    <n v="18.75"/>
    <n v="0.5"/>
    <n v="0"/>
    <s v="0%-25%"/>
    <n v="5"/>
    <n v="20"/>
    <n v="5"/>
    <n v="0"/>
    <n v="17"/>
    <n v="19"/>
    <s v="0-20"/>
    <s v="R0"/>
    <s v="0-20"/>
    <s v="0%-25%"/>
    <n v="800"/>
    <n v="100"/>
    <n v="10"/>
    <m/>
    <m/>
    <m/>
    <m/>
    <m/>
    <m/>
    <m/>
    <m/>
    <m/>
  </r>
  <r>
    <x v="3"/>
    <n v="50"/>
    <x v="2"/>
    <n v="19"/>
    <n v="19.5"/>
    <n v="19.25"/>
    <n v="0.5"/>
    <n v="0"/>
    <s v="0%-25%"/>
    <n v="10"/>
    <n v="16"/>
    <n v="5"/>
    <n v="1"/>
    <n v="18"/>
    <n v="20"/>
    <s v="0-20"/>
    <s v="R1"/>
    <s v="0-20"/>
    <s v="0%-25%"/>
    <n v="900"/>
    <n v="100"/>
    <n v="10"/>
    <m/>
    <m/>
    <m/>
    <m/>
    <m/>
    <m/>
    <m/>
    <m/>
    <m/>
  </r>
  <r>
    <x v="3"/>
    <n v="50"/>
    <x v="3"/>
    <n v="19.5"/>
    <n v="20"/>
    <n v="19.75"/>
    <n v="0.5"/>
    <n v="0"/>
    <s v="0%-25%"/>
    <n v="5"/>
    <n v="28"/>
    <n v="5"/>
    <n v="2"/>
    <n v="19"/>
    <n v="22"/>
    <s v="20-30"/>
    <s v="R2"/>
    <s v="20-30"/>
    <s v="0%-25%"/>
    <n v="1000"/>
    <n v="200"/>
    <n v="10"/>
    <m/>
    <m/>
    <m/>
    <m/>
    <m/>
    <m/>
    <m/>
    <m/>
    <m/>
  </r>
  <r>
    <x v="3"/>
    <n v="50"/>
    <x v="3"/>
    <n v="20"/>
    <n v="20.5"/>
    <n v="20.25"/>
    <n v="0.5"/>
    <n v="22"/>
    <s v="0%-25%"/>
    <n v="4"/>
    <n v="80"/>
    <n v="5"/>
    <n v="1"/>
    <n v="25"/>
    <n v="28"/>
    <s v="20-30"/>
    <s v="R1"/>
    <s v="20-30"/>
    <s v="0%-25%"/>
    <n v="900"/>
    <n v="200"/>
    <n v="10"/>
    <m/>
    <m/>
    <m/>
    <m/>
    <m/>
    <m/>
    <m/>
    <m/>
    <m/>
  </r>
  <r>
    <x v="3"/>
    <n v="50"/>
    <x v="3"/>
    <n v="20.5"/>
    <n v="21"/>
    <n v="20.75"/>
    <n v="0.5"/>
    <n v="0"/>
    <s v="0%-25%"/>
    <n v="10"/>
    <n v="50"/>
    <n v="5"/>
    <n v="1"/>
    <n v="18"/>
    <n v="22"/>
    <s v="20-30"/>
    <s v="R1"/>
    <s v="20-30"/>
    <s v="0%-25%"/>
    <n v="900"/>
    <n v="200"/>
    <n v="10"/>
    <m/>
    <m/>
    <m/>
    <m/>
    <m/>
    <m/>
    <m/>
    <m/>
    <m/>
  </r>
  <r>
    <x v="3"/>
    <n v="50"/>
    <x v="3"/>
    <n v="21"/>
    <n v="21.5"/>
    <n v="21.25"/>
    <n v="0.5"/>
    <n v="38"/>
    <s v="25%-50%"/>
    <n v="5"/>
    <n v="100"/>
    <n v="5"/>
    <n v="1"/>
    <n v="29"/>
    <n v="31"/>
    <s v="30-40"/>
    <s v="R1"/>
    <s v="30-40"/>
    <s v="25%-50%"/>
    <n v="900"/>
    <n v="300"/>
    <n v="20"/>
    <m/>
    <m/>
    <m/>
    <m/>
    <m/>
    <m/>
    <m/>
    <m/>
    <m/>
  </r>
  <r>
    <x v="3"/>
    <n v="50"/>
    <x v="3"/>
    <n v="21.5"/>
    <n v="22"/>
    <n v="21.75"/>
    <n v="0.5"/>
    <n v="28.000000000000004"/>
    <s v="25%-50%"/>
    <n v="10"/>
    <n v="50"/>
    <n v="5"/>
    <n v="1"/>
    <n v="24"/>
    <n v="28"/>
    <s v="20-30"/>
    <s v="R1"/>
    <s v="20-30"/>
    <s v="25%-50%"/>
    <n v="900"/>
    <n v="200"/>
    <n v="20"/>
    <m/>
    <m/>
    <m/>
    <m/>
    <m/>
    <m/>
    <m/>
    <m/>
    <m/>
  </r>
  <r>
    <x v="3"/>
    <n v="50"/>
    <x v="3"/>
    <n v="22"/>
    <n v="22.5"/>
    <n v="22.25"/>
    <n v="0.5"/>
    <n v="0"/>
    <s v="0%-25%"/>
    <n v="5"/>
    <n v="100"/>
    <n v="5"/>
    <n v="1"/>
    <n v="21"/>
    <n v="23"/>
    <s v="20-30"/>
    <s v="R1"/>
    <s v="20-30"/>
    <s v="0%-25%"/>
    <n v="900"/>
    <n v="200"/>
    <n v="10"/>
    <m/>
    <m/>
    <m/>
    <m/>
    <m/>
    <m/>
    <m/>
    <m/>
    <m/>
  </r>
  <r>
    <x v="3"/>
    <n v="40"/>
    <x v="3"/>
    <n v="22.5"/>
    <n v="23"/>
    <n v="22.75"/>
    <n v="0.5"/>
    <n v="22"/>
    <s v="0%-25%"/>
    <n v="12"/>
    <n v="41.666666666666664"/>
    <n v="5"/>
    <n v="1"/>
    <n v="23"/>
    <n v="26"/>
    <s v="20-30"/>
    <s v="R1"/>
    <s v="20-30"/>
    <s v="0%-25%"/>
    <n v="900"/>
    <n v="200"/>
    <n v="10"/>
    <m/>
    <m/>
    <m/>
    <m/>
    <m/>
    <m/>
    <m/>
    <m/>
    <m/>
  </r>
  <r>
    <x v="3"/>
    <n v="40"/>
    <x v="3"/>
    <n v="23"/>
    <n v="23.5"/>
    <n v="23.25"/>
    <n v="0.5"/>
    <n v="44"/>
    <s v="25%-50%"/>
    <n v="5"/>
    <n v="100"/>
    <n v="5"/>
    <n v="1"/>
    <n v="30"/>
    <n v="32"/>
    <s v="30-40"/>
    <s v="R1"/>
    <s v="30-40"/>
    <s v="25%-50%"/>
    <n v="900"/>
    <n v="300"/>
    <n v="20"/>
    <m/>
    <m/>
    <m/>
    <m/>
    <m/>
    <m/>
    <m/>
    <m/>
    <m/>
  </r>
  <r>
    <x v="3"/>
    <n v="40"/>
    <x v="3"/>
    <n v="23.5"/>
    <n v="24"/>
    <n v="23.75"/>
    <n v="0.5"/>
    <n v="0"/>
    <s v="0%-25%"/>
    <n v="5"/>
    <n v="100"/>
    <n v="9"/>
    <n v="0"/>
    <n v="28"/>
    <n v="26"/>
    <s v="20-30"/>
    <s v="R0"/>
    <s v="20-30"/>
    <s v="0%-25%"/>
    <n v="800"/>
    <n v="200"/>
    <n v="10"/>
    <m/>
    <m/>
    <m/>
    <m/>
    <m/>
    <m/>
    <m/>
    <m/>
    <m/>
  </r>
  <r>
    <x v="3"/>
    <n v="40"/>
    <x v="3"/>
    <n v="24"/>
    <n v="24.5"/>
    <n v="24.25"/>
    <n v="0.5"/>
    <n v="0"/>
    <s v="0%-25%"/>
    <n v="10"/>
    <n v="50"/>
    <n v="9"/>
    <n v="0"/>
    <n v="25"/>
    <n v="25"/>
    <s v="20-30"/>
    <s v="R0"/>
    <s v="20-30"/>
    <s v="0%-25%"/>
    <n v="800"/>
    <n v="200"/>
    <n v="10"/>
    <m/>
    <m/>
    <m/>
    <m/>
    <m/>
    <m/>
    <m/>
    <m/>
    <m/>
  </r>
  <r>
    <x v="3"/>
    <n v="40"/>
    <x v="3"/>
    <n v="24.5"/>
    <n v="25"/>
    <n v="24.75"/>
    <n v="0.5"/>
    <n v="0"/>
    <s v="0%-25%"/>
    <n v="5"/>
    <n v="100"/>
    <n v="9"/>
    <n v="0"/>
    <n v="28"/>
    <n v="26"/>
    <s v="20-30"/>
    <s v="R0"/>
    <s v="20-30"/>
    <s v="0%-25%"/>
    <n v="800"/>
    <n v="200"/>
    <n v="10"/>
    <m/>
    <m/>
    <m/>
    <m/>
    <m/>
    <m/>
    <m/>
    <m/>
    <m/>
  </r>
  <r>
    <x v="3"/>
    <n v="40"/>
    <x v="3"/>
    <n v="25"/>
    <n v="25.5"/>
    <n v="25.25"/>
    <n v="0.5"/>
    <n v="0"/>
    <s v="0%-25%"/>
    <n v="5"/>
    <n v="100"/>
    <n v="9"/>
    <n v="0"/>
    <n v="28"/>
    <n v="26"/>
    <s v="20-30"/>
    <s v="R0"/>
    <s v="20-30"/>
    <s v="0%-25%"/>
    <n v="800"/>
    <n v="200"/>
    <n v="10"/>
    <m/>
    <m/>
    <m/>
    <m/>
    <m/>
    <m/>
    <m/>
    <m/>
    <m/>
  </r>
  <r>
    <x v="3"/>
    <n v="40"/>
    <x v="3"/>
    <n v="25.5"/>
    <n v="26"/>
    <n v="25.75"/>
    <n v="0.5"/>
    <n v="0"/>
    <s v="0%-25%"/>
    <n v="10"/>
    <n v="50"/>
    <n v="9"/>
    <n v="2"/>
    <n v="27"/>
    <n v="27"/>
    <s v="20-30"/>
    <s v="R2"/>
    <s v="20-30"/>
    <s v="0%-25%"/>
    <n v="1000"/>
    <n v="200"/>
    <n v="10"/>
    <m/>
    <m/>
    <m/>
    <m/>
    <m/>
    <m/>
    <m/>
    <m/>
    <m/>
  </r>
  <r>
    <x v="3"/>
    <n v="30"/>
    <x v="3"/>
    <n v="26"/>
    <n v="26.5"/>
    <n v="26.25"/>
    <n v="0.5"/>
    <n v="0"/>
    <s v="0%-25%"/>
    <n v="5"/>
    <n v="100"/>
    <n v="9"/>
    <n v="2"/>
    <n v="30"/>
    <n v="28"/>
    <s v="20-30"/>
    <s v="R2"/>
    <s v="20-30"/>
    <s v="0%-25%"/>
    <n v="1000"/>
    <n v="200"/>
    <n v="10"/>
    <m/>
    <m/>
    <m/>
    <m/>
    <m/>
    <m/>
    <m/>
    <m/>
    <m/>
  </r>
  <r>
    <x v="3"/>
    <n v="30"/>
    <x v="3"/>
    <n v="26.5"/>
    <n v="27"/>
    <n v="26.75"/>
    <n v="0.5"/>
    <n v="0"/>
    <s v="0%-25%"/>
    <n v="10"/>
    <n v="50"/>
    <n v="9"/>
    <n v="2"/>
    <n v="27"/>
    <n v="27"/>
    <s v="20-30"/>
    <s v="R2"/>
    <s v="20-30"/>
    <s v="0%-25%"/>
    <n v="1000"/>
    <n v="200"/>
    <n v="10"/>
    <m/>
    <m/>
    <m/>
    <m/>
    <m/>
    <m/>
    <m/>
    <m/>
    <m/>
  </r>
  <r>
    <x v="3"/>
    <n v="30"/>
    <x v="3"/>
    <n v="27"/>
    <n v="27.5"/>
    <n v="27.25"/>
    <n v="0.5"/>
    <n v="0"/>
    <s v="0%-25%"/>
    <n v="10"/>
    <n v="50"/>
    <n v="9"/>
    <n v="2"/>
    <n v="27"/>
    <n v="27"/>
    <s v="20-30"/>
    <s v="R2"/>
    <s v="20-30"/>
    <s v="0%-25%"/>
    <n v="1000"/>
    <n v="200"/>
    <n v="10"/>
    <m/>
    <m/>
    <m/>
    <m/>
    <m/>
    <m/>
    <m/>
    <m/>
    <m/>
  </r>
  <r>
    <x v="3"/>
    <n v="30"/>
    <x v="3"/>
    <n v="27.5"/>
    <n v="28"/>
    <n v="27.75"/>
    <n v="0.5"/>
    <n v="0"/>
    <s v="0%-25%"/>
    <n v="5"/>
    <n v="100"/>
    <n v="9"/>
    <n v="1"/>
    <n v="29"/>
    <n v="27"/>
    <s v="20-30"/>
    <s v="R1"/>
    <s v="20-30"/>
    <s v="0%-25%"/>
    <n v="900"/>
    <n v="200"/>
    <n v="10"/>
    <m/>
    <m/>
    <m/>
    <m/>
    <m/>
    <m/>
    <m/>
    <m/>
    <m/>
  </r>
  <r>
    <x v="3"/>
    <n v="30"/>
    <x v="3"/>
    <n v="28"/>
    <n v="28.5"/>
    <n v="28.25"/>
    <n v="0.5"/>
    <n v="0"/>
    <s v="0%-25%"/>
    <n v="10"/>
    <n v="50"/>
    <n v="9"/>
    <n v="1"/>
    <n v="26"/>
    <n v="26"/>
    <s v="20-30"/>
    <s v="R1"/>
    <s v="20-30"/>
    <s v="0%-25%"/>
    <n v="900"/>
    <n v="200"/>
    <n v="10"/>
    <m/>
    <m/>
    <m/>
    <m/>
    <m/>
    <m/>
    <m/>
    <m/>
    <m/>
  </r>
  <r>
    <x v="3"/>
    <n v="30"/>
    <x v="3"/>
    <n v="28.5"/>
    <n v="29"/>
    <n v="28.75"/>
    <n v="0.5"/>
    <n v="0"/>
    <s v="0%-25%"/>
    <n v="10"/>
    <n v="50"/>
    <n v="9"/>
    <n v="1"/>
    <n v="26"/>
    <n v="26"/>
    <s v="20-30"/>
    <s v="R1"/>
    <s v="20-30"/>
    <s v="0%-25%"/>
    <n v="900"/>
    <n v="200"/>
    <n v="10"/>
    <m/>
    <m/>
    <m/>
    <m/>
    <m/>
    <m/>
    <m/>
    <m/>
    <m/>
  </r>
  <r>
    <x v="3"/>
    <n v="30"/>
    <x v="3"/>
    <n v="29"/>
    <n v="29.5"/>
    <n v="29.25"/>
    <n v="0.5"/>
    <n v="0"/>
    <s v="0%-25%"/>
    <m/>
    <m/>
    <n v="9"/>
    <n v="1"/>
    <n v="26"/>
    <n v="20"/>
    <s v="0-20"/>
    <s v="R1"/>
    <s v="0-20"/>
    <s v="0%-25%"/>
    <n v="900"/>
    <n v="100"/>
    <n v="10"/>
    <m/>
    <m/>
    <m/>
    <m/>
    <m/>
    <m/>
    <m/>
    <m/>
    <m/>
  </r>
  <r>
    <x v="3"/>
    <n v="30"/>
    <x v="3"/>
    <n v="29.5"/>
    <n v="30"/>
    <n v="29.75"/>
    <n v="0.5"/>
    <n v="0"/>
    <s v="0%-25%"/>
    <m/>
    <m/>
    <n v="9"/>
    <n v="1"/>
    <n v="26"/>
    <n v="20"/>
    <s v="0-20"/>
    <s v="R1"/>
    <s v="0-20"/>
    <s v="0%-25%"/>
    <n v="900"/>
    <n v="100"/>
    <n v="10"/>
    <m/>
    <m/>
    <m/>
    <m/>
    <m/>
    <m/>
    <m/>
    <m/>
    <m/>
  </r>
  <r>
    <x v="4"/>
    <n v="60"/>
    <x v="0"/>
    <n v="0"/>
    <n v="0.5"/>
    <n v="0.25"/>
    <n v="0.5"/>
    <n v="0"/>
    <s v="0%-25%"/>
    <n v="4"/>
    <n v="125"/>
    <n v="1"/>
    <n v="1"/>
    <n v="19"/>
    <n v="20"/>
    <s v="0-20"/>
    <s v="R1"/>
    <s v="0-20"/>
    <s v="0%-25%"/>
    <n v="900"/>
    <n v="100"/>
    <n v="10"/>
    <m/>
    <m/>
    <m/>
    <m/>
    <m/>
    <m/>
    <m/>
    <m/>
    <m/>
  </r>
  <r>
    <x v="4"/>
    <n v="60"/>
    <x v="0"/>
    <n v="0.5"/>
    <n v="1"/>
    <n v="0.75"/>
    <n v="0.5"/>
    <n v="0"/>
    <s v="0%-25%"/>
    <n v="4"/>
    <n v="125"/>
    <n v="1"/>
    <n v="2"/>
    <n v="20"/>
    <n v="21"/>
    <s v="20-30"/>
    <s v="R2"/>
    <s v="20-30"/>
    <s v="0%-25%"/>
    <n v="1000"/>
    <n v="200"/>
    <n v="10"/>
    <m/>
    <m/>
    <m/>
    <m/>
    <m/>
    <m/>
    <m/>
    <m/>
    <m/>
  </r>
  <r>
    <x v="4"/>
    <n v="60"/>
    <x v="0"/>
    <n v="1"/>
    <n v="1.5"/>
    <n v="1.25"/>
    <n v="0.5"/>
    <n v="0"/>
    <s v="0%-25%"/>
    <n v="5"/>
    <n v="100"/>
    <n v="1"/>
    <n v="1"/>
    <n v="17"/>
    <n v="19"/>
    <s v="0-20"/>
    <s v="R1"/>
    <s v="0-20"/>
    <s v="0%-25%"/>
    <n v="900"/>
    <n v="100"/>
    <n v="10"/>
    <m/>
    <m/>
    <m/>
    <m/>
    <m/>
    <m/>
    <m/>
    <m/>
    <m/>
  </r>
  <r>
    <x v="4"/>
    <n v="60"/>
    <x v="1"/>
    <n v="1.5"/>
    <n v="2"/>
    <n v="1.75"/>
    <n v="0.5"/>
    <n v="32"/>
    <s v="25%-50%"/>
    <n v="6"/>
    <n v="83.333333333333329"/>
    <n v="1"/>
    <n v="2"/>
    <n v="24"/>
    <n v="27"/>
    <s v="20-30"/>
    <s v="R2"/>
    <s v="20-30"/>
    <s v="25%-50%"/>
    <n v="1000"/>
    <n v="200"/>
    <n v="20"/>
    <m/>
    <m/>
    <m/>
    <m/>
    <m/>
    <m/>
    <m/>
    <m/>
    <m/>
  </r>
  <r>
    <x v="4"/>
    <n v="60"/>
    <x v="0"/>
    <n v="2"/>
    <n v="2.5"/>
    <n v="2.25"/>
    <n v="0.5"/>
    <n v="0"/>
    <s v="0%-25%"/>
    <n v="10"/>
    <n v="50"/>
    <n v="1"/>
    <n v="1"/>
    <n v="14"/>
    <n v="18"/>
    <s v="0-20"/>
    <s v="R1"/>
    <s v="0-20"/>
    <s v="0%-25%"/>
    <n v="900"/>
    <n v="100"/>
    <n v="10"/>
    <m/>
    <m/>
    <m/>
    <m/>
    <m/>
    <m/>
    <m/>
    <m/>
    <m/>
  </r>
  <r>
    <x v="4"/>
    <n v="60"/>
    <x v="1"/>
    <n v="2.5"/>
    <n v="3"/>
    <n v="2.75"/>
    <n v="0.5"/>
    <n v="0"/>
    <s v="0%-25%"/>
    <n v="5"/>
    <n v="100"/>
    <n v="5"/>
    <n v="0"/>
    <n v="20"/>
    <n v="22"/>
    <s v="20-30"/>
    <s v="R0"/>
    <s v="20-30"/>
    <s v="0%-25%"/>
    <n v="800"/>
    <n v="200"/>
    <n v="10"/>
    <m/>
    <m/>
    <m/>
    <m/>
    <m/>
    <m/>
    <m/>
    <m/>
    <m/>
  </r>
  <r>
    <x v="4"/>
    <n v="60"/>
    <x v="1"/>
    <n v="3"/>
    <n v="3.5"/>
    <n v="3.25"/>
    <n v="0.5"/>
    <n v="0"/>
    <s v="0%-25%"/>
    <n v="5"/>
    <n v="100"/>
    <n v="5"/>
    <n v="7"/>
    <n v="27"/>
    <n v="29"/>
    <s v="20-30"/>
    <s v="R4"/>
    <s v="20-30"/>
    <s v="0%-25%"/>
    <n v="1200"/>
    <n v="200"/>
    <n v="10"/>
    <m/>
    <m/>
    <m/>
    <m/>
    <m/>
    <m/>
    <m/>
    <m/>
    <m/>
  </r>
  <r>
    <x v="4"/>
    <n v="60"/>
    <x v="1"/>
    <n v="3.5"/>
    <n v="4"/>
    <n v="3.75"/>
    <n v="0.5"/>
    <n v="0"/>
    <s v="0%-25%"/>
    <n v="10"/>
    <n v="50"/>
    <n v="5"/>
    <n v="7"/>
    <n v="24"/>
    <n v="28"/>
    <s v="20-30"/>
    <s v="R4"/>
    <s v="20-30"/>
    <s v="0%-25%"/>
    <n v="1200"/>
    <n v="200"/>
    <n v="10"/>
    <m/>
    <m/>
    <m/>
    <m/>
    <m/>
    <m/>
    <m/>
    <m/>
    <m/>
  </r>
  <r>
    <x v="4"/>
    <n v="60"/>
    <x v="1"/>
    <n v="4"/>
    <n v="4.5"/>
    <n v="4.25"/>
    <n v="0.5"/>
    <n v="0"/>
    <s v="0%-25%"/>
    <n v="3"/>
    <n v="166.66666666666666"/>
    <n v="5"/>
    <n v="7"/>
    <n v="30"/>
    <n v="31"/>
    <s v="30-40"/>
    <s v="R4"/>
    <s v="30-40"/>
    <s v="0%-25%"/>
    <n v="1200"/>
    <n v="300"/>
    <n v="10"/>
    <m/>
    <m/>
    <m/>
    <m/>
    <m/>
    <m/>
    <m/>
    <m/>
    <m/>
  </r>
  <r>
    <x v="4"/>
    <n v="60"/>
    <x v="1"/>
    <n v="4.5"/>
    <n v="5"/>
    <n v="4.75"/>
    <n v="0.5"/>
    <n v="64"/>
    <s v="50%-75%"/>
    <n v="4"/>
    <n v="125"/>
    <n v="1"/>
    <n v="2"/>
    <n v="36"/>
    <n v="39"/>
    <s v="30-40"/>
    <s v="R2"/>
    <s v="30-40"/>
    <s v="50%-75%"/>
    <n v="1000"/>
    <n v="300"/>
    <n v="30"/>
    <m/>
    <m/>
    <m/>
    <m/>
    <m/>
    <m/>
    <m/>
    <m/>
    <m/>
  </r>
  <r>
    <x v="4"/>
    <n v="60"/>
    <x v="1"/>
    <n v="5"/>
    <n v="5.5"/>
    <n v="5.25"/>
    <n v="0.5"/>
    <n v="34"/>
    <s v="25%-50%"/>
    <n v="4"/>
    <n v="125"/>
    <n v="1"/>
    <n v="2"/>
    <n v="30"/>
    <n v="33"/>
    <s v="30-40"/>
    <s v="R2"/>
    <s v="30-40"/>
    <s v="25%-50%"/>
    <n v="1000"/>
    <n v="300"/>
    <n v="20"/>
    <m/>
    <m/>
    <m/>
    <m/>
    <m/>
    <m/>
    <m/>
    <m/>
    <m/>
  </r>
  <r>
    <x v="4"/>
    <n v="60"/>
    <x v="1"/>
    <n v="5.5"/>
    <n v="6"/>
    <n v="5.75"/>
    <n v="0.5"/>
    <n v="0"/>
    <s v="0%-25%"/>
    <n v="5"/>
    <n v="100"/>
    <n v="1"/>
    <n v="2"/>
    <n v="21"/>
    <n v="25"/>
    <s v="20-30"/>
    <s v="R2"/>
    <s v="20-30"/>
    <s v="0%-25%"/>
    <n v="1000"/>
    <n v="200"/>
    <n v="10"/>
    <m/>
    <m/>
    <m/>
    <m/>
    <m/>
    <m/>
    <m/>
    <m/>
    <m/>
  </r>
  <r>
    <x v="4"/>
    <n v="40"/>
    <x v="1"/>
    <n v="6"/>
    <n v="6.5"/>
    <n v="6.25"/>
    <n v="0.5"/>
    <n v="0"/>
    <s v="0%-25%"/>
    <n v="4"/>
    <n v="125"/>
    <n v="1"/>
    <n v="2"/>
    <n v="23"/>
    <n v="26"/>
    <s v="20-30"/>
    <s v="R2"/>
    <s v="20-30"/>
    <s v="0%-25%"/>
    <n v="1000"/>
    <n v="200"/>
    <n v="10"/>
    <m/>
    <m/>
    <m/>
    <m/>
    <m/>
    <m/>
    <m/>
    <m/>
    <m/>
  </r>
  <r>
    <x v="4"/>
    <n v="40"/>
    <x v="1"/>
    <n v="6.5"/>
    <n v="7"/>
    <n v="6.75"/>
    <n v="0.5"/>
    <n v="24"/>
    <s v="0%-25%"/>
    <n v="4"/>
    <n v="125"/>
    <n v="1"/>
    <n v="2"/>
    <n v="28"/>
    <n v="31"/>
    <s v="30-40"/>
    <s v="R2"/>
    <s v="30-40"/>
    <s v="0%-25%"/>
    <n v="1000"/>
    <n v="300"/>
    <n v="10"/>
    <m/>
    <m/>
    <m/>
    <m/>
    <m/>
    <m/>
    <m/>
    <m/>
    <m/>
  </r>
  <r>
    <x v="4"/>
    <n v="40"/>
    <x v="1"/>
    <n v="7"/>
    <n v="7.5"/>
    <n v="7.25"/>
    <n v="0.5"/>
    <n v="22"/>
    <s v="0%-25%"/>
    <n v="5"/>
    <n v="100"/>
    <n v="1"/>
    <n v="2"/>
    <n v="26"/>
    <n v="30"/>
    <s v="20-30"/>
    <s v="R2"/>
    <s v="20-30"/>
    <s v="0%-25%"/>
    <n v="1000"/>
    <n v="200"/>
    <n v="10"/>
    <m/>
    <m/>
    <m/>
    <m/>
    <m/>
    <m/>
    <m/>
    <m/>
    <m/>
  </r>
  <r>
    <x v="4"/>
    <n v="40"/>
    <x v="1"/>
    <n v="7.5"/>
    <n v="8"/>
    <n v="7.75"/>
    <n v="0.5"/>
    <n v="0"/>
    <s v="0%-25%"/>
    <n v="3"/>
    <n v="166.66666666666666"/>
    <n v="1"/>
    <n v="2"/>
    <n v="24"/>
    <n v="27"/>
    <s v="20-30"/>
    <s v="R2"/>
    <s v="20-30"/>
    <s v="0%-25%"/>
    <n v="1000"/>
    <n v="200"/>
    <n v="10"/>
    <m/>
    <m/>
    <m/>
    <m/>
    <m/>
    <m/>
    <m/>
    <m/>
    <m/>
  </r>
  <r>
    <x v="4"/>
    <n v="40"/>
    <x v="1"/>
    <n v="8"/>
    <n v="8.5"/>
    <n v="8.25"/>
    <n v="0.5"/>
    <n v="40"/>
    <s v="25%-50%"/>
    <n v="4"/>
    <n v="125"/>
    <n v="1"/>
    <n v="4"/>
    <n v="33"/>
    <n v="36"/>
    <s v="30-40"/>
    <s v="R3"/>
    <s v="30-40"/>
    <s v="25%-50%"/>
    <n v="1100"/>
    <n v="300"/>
    <n v="20"/>
    <m/>
    <m/>
    <m/>
    <m/>
    <m/>
    <m/>
    <m/>
    <m/>
    <m/>
  </r>
  <r>
    <x v="4"/>
    <n v="40"/>
    <x v="2"/>
    <n v="8.5"/>
    <n v="9"/>
    <n v="8.75"/>
    <n v="0.5"/>
    <n v="20"/>
    <s v="0%-25%"/>
    <n v="4"/>
    <n v="125"/>
    <n v="1"/>
    <n v="2"/>
    <n v="27"/>
    <n v="30"/>
    <s v="20-30"/>
    <s v="R2"/>
    <s v="20-30"/>
    <s v="0%-25%"/>
    <n v="1000"/>
    <n v="200"/>
    <n v="10"/>
    <m/>
    <m/>
    <m/>
    <m/>
    <m/>
    <m/>
    <m/>
    <m/>
    <m/>
  </r>
  <r>
    <x v="4"/>
    <n v="40"/>
    <x v="2"/>
    <n v="9"/>
    <n v="9.5"/>
    <n v="9.25"/>
    <n v="0.5"/>
    <n v="0"/>
    <s v="0%-25%"/>
    <n v="5"/>
    <n v="100"/>
    <n v="1"/>
    <n v="4"/>
    <n v="23"/>
    <n v="27"/>
    <s v="20-30"/>
    <s v="R3"/>
    <s v="20-30"/>
    <s v="0%-25%"/>
    <n v="1100"/>
    <n v="200"/>
    <n v="10"/>
    <m/>
    <m/>
    <m/>
    <m/>
    <m/>
    <m/>
    <m/>
    <m/>
    <m/>
  </r>
  <r>
    <x v="4"/>
    <n v="40"/>
    <x v="2"/>
    <n v="9.5"/>
    <n v="10"/>
    <n v="9.75"/>
    <n v="0.5"/>
    <n v="22"/>
    <s v="0%-25%"/>
    <n v="4"/>
    <n v="125"/>
    <n v="1"/>
    <n v="4"/>
    <n v="30"/>
    <n v="33"/>
    <s v="30-40"/>
    <s v="R3"/>
    <s v="30-40"/>
    <s v="0%-25%"/>
    <n v="1100"/>
    <n v="300"/>
    <n v="10"/>
    <m/>
    <m/>
    <m/>
    <m/>
    <m/>
    <m/>
    <m/>
    <m/>
    <m/>
  </r>
  <r>
    <x v="4"/>
    <n v="40"/>
    <x v="2"/>
    <n v="10"/>
    <n v="10.5"/>
    <n v="10.25"/>
    <n v="0.5"/>
    <n v="30"/>
    <s v="25%-50%"/>
    <n v="4"/>
    <n v="125"/>
    <n v="5"/>
    <n v="4"/>
    <n v="32"/>
    <n v="33"/>
    <s v="30-40"/>
    <s v="R3"/>
    <s v="30-40"/>
    <s v="25%-50%"/>
    <n v="1100"/>
    <n v="300"/>
    <n v="20"/>
    <m/>
    <m/>
    <m/>
    <m/>
    <m/>
    <m/>
    <m/>
    <m/>
    <m/>
  </r>
  <r>
    <x v="4"/>
    <n v="40"/>
    <x v="2"/>
    <n v="10.5"/>
    <n v="11"/>
    <n v="10.75"/>
    <n v="0.5"/>
    <n v="30"/>
    <s v="25%-50%"/>
    <n v="4"/>
    <n v="125"/>
    <n v="5"/>
    <n v="4"/>
    <n v="32"/>
    <n v="33"/>
    <s v="30-40"/>
    <s v="R3"/>
    <s v="30-40"/>
    <s v="25%-50%"/>
    <n v="1100"/>
    <n v="300"/>
    <n v="20"/>
    <m/>
    <m/>
    <m/>
    <m/>
    <m/>
    <m/>
    <m/>
    <m/>
    <m/>
  </r>
  <r>
    <x v="4"/>
    <n v="40"/>
    <x v="2"/>
    <n v="11"/>
    <n v="11.5"/>
    <n v="11.25"/>
    <n v="0.5"/>
    <n v="0"/>
    <s v="0%-25%"/>
    <n v="5"/>
    <n v="100"/>
    <n v="5"/>
    <n v="4"/>
    <n v="24"/>
    <n v="26"/>
    <s v="20-30"/>
    <s v="R3"/>
    <s v="20-30"/>
    <s v="0%-25%"/>
    <n v="1100"/>
    <n v="200"/>
    <n v="10"/>
    <m/>
    <m/>
    <m/>
    <m/>
    <m/>
    <m/>
    <m/>
    <m/>
    <m/>
  </r>
  <r>
    <x v="4"/>
    <n v="40"/>
    <x v="2"/>
    <n v="11.5"/>
    <n v="12"/>
    <n v="11.75"/>
    <n v="0.5"/>
    <n v="22"/>
    <s v="0%-25%"/>
    <n v="4"/>
    <n v="125"/>
    <n v="5"/>
    <n v="2"/>
    <n v="29"/>
    <n v="30"/>
    <s v="20-30"/>
    <s v="R2"/>
    <s v="20-30"/>
    <s v="0%-25%"/>
    <n v="1000"/>
    <n v="200"/>
    <n v="10"/>
    <m/>
    <m/>
    <m/>
    <m/>
    <m/>
    <m/>
    <m/>
    <m/>
    <m/>
  </r>
  <r>
    <x v="4"/>
    <n v="40"/>
    <x v="2"/>
    <n v="12"/>
    <n v="12.5"/>
    <n v="12.25"/>
    <n v="0.5"/>
    <n v="20"/>
    <s v="0%-25%"/>
    <n v="6"/>
    <n v="83.333333333333329"/>
    <n v="5"/>
    <n v="1"/>
    <n v="24"/>
    <n v="27"/>
    <s v="20-30"/>
    <s v="R1"/>
    <s v="20-30"/>
    <s v="0%-25%"/>
    <n v="900"/>
    <n v="200"/>
    <n v="10"/>
    <m/>
    <m/>
    <m/>
    <m/>
    <m/>
    <m/>
    <m/>
    <m/>
    <m/>
  </r>
  <r>
    <x v="4"/>
    <n v="40"/>
    <x v="2"/>
    <n v="12.5"/>
    <n v="13"/>
    <n v="12.75"/>
    <n v="0.5"/>
    <n v="24"/>
    <s v="0%-25%"/>
    <n v="4"/>
    <n v="125"/>
    <n v="5"/>
    <n v="2"/>
    <n v="29"/>
    <n v="30"/>
    <s v="20-30"/>
    <s v="R2"/>
    <s v="20-30"/>
    <s v="0%-25%"/>
    <n v="1000"/>
    <n v="200"/>
    <n v="10"/>
    <m/>
    <m/>
    <m/>
    <m/>
    <m/>
    <m/>
    <m/>
    <m/>
    <m/>
  </r>
  <r>
    <x v="4"/>
    <n v="50"/>
    <x v="2"/>
    <n v="13"/>
    <n v="13.5"/>
    <n v="13.25"/>
    <n v="0.5"/>
    <n v="0"/>
    <s v="0%-25%"/>
    <n v="4"/>
    <n v="125"/>
    <n v="1"/>
    <n v="2"/>
    <n v="23"/>
    <n v="26"/>
    <s v="20-30"/>
    <s v="R2"/>
    <s v="20-30"/>
    <s v="0%-25%"/>
    <n v="1000"/>
    <n v="200"/>
    <n v="10"/>
    <m/>
    <m/>
    <m/>
    <m/>
    <m/>
    <m/>
    <m/>
    <m/>
    <m/>
  </r>
  <r>
    <x v="4"/>
    <n v="50"/>
    <x v="2"/>
    <n v="13.5"/>
    <n v="14"/>
    <n v="13.75"/>
    <n v="0.5"/>
    <n v="20"/>
    <s v="0%-25%"/>
    <n v="4"/>
    <n v="125"/>
    <n v="1"/>
    <n v="1"/>
    <n v="26"/>
    <n v="29"/>
    <s v="20-30"/>
    <s v="R1"/>
    <s v="20-30"/>
    <s v="0%-25%"/>
    <n v="900"/>
    <n v="200"/>
    <n v="10"/>
    <m/>
    <m/>
    <m/>
    <m/>
    <m/>
    <m/>
    <m/>
    <m/>
    <m/>
  </r>
  <r>
    <x v="4"/>
    <n v="50"/>
    <x v="2"/>
    <n v="14"/>
    <n v="14.5"/>
    <n v="14.25"/>
    <n v="0.5"/>
    <n v="28.000000000000004"/>
    <s v="25%-50%"/>
    <n v="4"/>
    <n v="125"/>
    <n v="1"/>
    <n v="2"/>
    <n v="29"/>
    <n v="32"/>
    <s v="30-40"/>
    <s v="R2"/>
    <s v="30-40"/>
    <s v="25%-50%"/>
    <n v="1000"/>
    <n v="300"/>
    <n v="20"/>
    <m/>
    <m/>
    <m/>
    <m/>
    <m/>
    <m/>
    <m/>
    <m/>
    <m/>
  </r>
  <r>
    <x v="4"/>
    <n v="50"/>
    <x v="2"/>
    <n v="14.5"/>
    <n v="15"/>
    <n v="14.75"/>
    <n v="0.5"/>
    <n v="24"/>
    <s v="0%-25%"/>
    <n v="4"/>
    <n v="125"/>
    <n v="1"/>
    <n v="4"/>
    <n v="30"/>
    <n v="33"/>
    <s v="30-40"/>
    <s v="R3"/>
    <s v="30-40"/>
    <s v="0%-25%"/>
    <n v="1100"/>
    <n v="300"/>
    <n v="10"/>
    <m/>
    <m/>
    <m/>
    <m/>
    <m/>
    <m/>
    <m/>
    <m/>
    <m/>
  </r>
  <r>
    <x v="4"/>
    <n v="50"/>
    <x v="2"/>
    <n v="15"/>
    <n v="15.5"/>
    <n v="15.25"/>
    <n v="0.5"/>
    <n v="0"/>
    <s v="0%-25%"/>
    <n v="5"/>
    <n v="100"/>
    <n v="1"/>
    <n v="1"/>
    <n v="20"/>
    <n v="24"/>
    <s v="20-30"/>
    <s v="R1"/>
    <s v="20-30"/>
    <s v="0%-25%"/>
    <n v="900"/>
    <n v="200"/>
    <n v="10"/>
    <m/>
    <m/>
    <m/>
    <m/>
    <m/>
    <m/>
    <m/>
    <m/>
    <m/>
  </r>
  <r>
    <x v="4"/>
    <n v="50"/>
    <x v="2"/>
    <n v="15.5"/>
    <n v="16"/>
    <n v="15.75"/>
    <n v="0.5"/>
    <n v="0"/>
    <s v="0%-25%"/>
    <n v="4"/>
    <n v="125"/>
    <n v="1"/>
    <n v="1"/>
    <n v="22"/>
    <n v="25"/>
    <s v="20-30"/>
    <s v="R1"/>
    <s v="20-30"/>
    <s v="0%-25%"/>
    <n v="900"/>
    <n v="200"/>
    <n v="10"/>
    <m/>
    <m/>
    <m/>
    <m/>
    <m/>
    <m/>
    <m/>
    <m/>
    <m/>
  </r>
  <r>
    <x v="4"/>
    <n v="50"/>
    <x v="2"/>
    <n v="16"/>
    <n v="16.5"/>
    <n v="16.25"/>
    <n v="0.5"/>
    <n v="0"/>
    <s v="0%-25%"/>
    <n v="5"/>
    <n v="100"/>
    <n v="1"/>
    <n v="1"/>
    <n v="20"/>
    <n v="24"/>
    <s v="20-30"/>
    <s v="R1"/>
    <s v="20-30"/>
    <s v="0%-25%"/>
    <n v="900"/>
    <n v="200"/>
    <n v="10"/>
    <m/>
    <m/>
    <m/>
    <m/>
    <m/>
    <m/>
    <m/>
    <m/>
    <m/>
  </r>
  <r>
    <x v="4"/>
    <n v="50"/>
    <x v="2"/>
    <n v="16.5"/>
    <n v="17"/>
    <n v="16.75"/>
    <n v="0.5"/>
    <n v="28.000000000000004"/>
    <s v="25%-50%"/>
    <n v="4"/>
    <n v="125"/>
    <n v="1"/>
    <n v="1"/>
    <n v="28"/>
    <n v="31"/>
    <s v="30-40"/>
    <s v="R1"/>
    <s v="30-40"/>
    <s v="25%-50%"/>
    <n v="900"/>
    <n v="300"/>
    <n v="20"/>
    <m/>
    <m/>
    <m/>
    <m/>
    <m/>
    <m/>
    <m/>
    <m/>
    <m/>
  </r>
  <r>
    <x v="4"/>
    <n v="50"/>
    <x v="2"/>
    <n v="17"/>
    <n v="17.5"/>
    <n v="17.25"/>
    <n v="0.5"/>
    <n v="34"/>
    <s v="25%-50%"/>
    <n v="4"/>
    <n v="125"/>
    <n v="1"/>
    <n v="1"/>
    <n v="29"/>
    <n v="32"/>
    <s v="30-40"/>
    <s v="R1"/>
    <s v="30-40"/>
    <s v="25%-50%"/>
    <n v="900"/>
    <n v="300"/>
    <n v="20"/>
    <m/>
    <m/>
    <m/>
    <m/>
    <m/>
    <m/>
    <m/>
    <m/>
    <m/>
  </r>
  <r>
    <x v="4"/>
    <n v="50"/>
    <x v="2"/>
    <n v="17.5"/>
    <n v="18"/>
    <n v="17.75"/>
    <n v="0.5"/>
    <n v="0"/>
    <s v="0%-25%"/>
    <n v="7"/>
    <n v="71.428571428571431"/>
    <n v="1"/>
    <n v="0"/>
    <n v="17"/>
    <n v="22"/>
    <s v="20-30"/>
    <s v="R0"/>
    <s v="20-30"/>
    <s v="0%-25%"/>
    <n v="800"/>
    <n v="200"/>
    <n v="10"/>
    <m/>
    <m/>
    <m/>
    <m/>
    <m/>
    <m/>
    <m/>
    <m/>
    <m/>
  </r>
  <r>
    <x v="4"/>
    <n v="50"/>
    <x v="2"/>
    <n v="18"/>
    <n v="18.5"/>
    <n v="18.25"/>
    <n v="0.5"/>
    <n v="0"/>
    <s v="0%-25%"/>
    <n v="7"/>
    <n v="71.428571428571431"/>
    <n v="1"/>
    <n v="0"/>
    <n v="17"/>
    <n v="22"/>
    <s v="20-30"/>
    <s v="R0"/>
    <s v="20-30"/>
    <s v="0%-25%"/>
    <n v="800"/>
    <n v="200"/>
    <n v="10"/>
    <m/>
    <m/>
    <m/>
    <m/>
    <m/>
    <m/>
    <m/>
    <m/>
    <m/>
  </r>
  <r>
    <x v="4"/>
    <n v="50"/>
    <x v="2"/>
    <n v="18.5"/>
    <n v="19"/>
    <n v="18.75"/>
    <n v="0.5"/>
    <n v="0"/>
    <s v="0%-25%"/>
    <n v="7"/>
    <n v="71.428571428571431"/>
    <n v="1"/>
    <n v="0"/>
    <n v="17"/>
    <n v="22"/>
    <s v="20-30"/>
    <s v="R0"/>
    <s v="20-30"/>
    <s v="0%-25%"/>
    <n v="800"/>
    <n v="200"/>
    <n v="10"/>
    <m/>
    <m/>
    <m/>
    <m/>
    <m/>
    <m/>
    <m/>
    <m/>
    <m/>
  </r>
  <r>
    <x v="4"/>
    <n v="50"/>
    <x v="2"/>
    <n v="19"/>
    <n v="19.5"/>
    <n v="19.25"/>
    <n v="0.5"/>
    <n v="0"/>
    <s v="0%-25%"/>
    <n v="7"/>
    <n v="71.428571428571431"/>
    <n v="1"/>
    <n v="0"/>
    <n v="17"/>
    <n v="22"/>
    <s v="20-30"/>
    <s v="R0"/>
    <s v="20-30"/>
    <s v="0%-25%"/>
    <n v="800"/>
    <n v="200"/>
    <n v="10"/>
    <m/>
    <m/>
    <m/>
    <m/>
    <m/>
    <m/>
    <m/>
    <m/>
    <m/>
  </r>
  <r>
    <x v="4"/>
    <n v="50"/>
    <x v="2"/>
    <n v="19.5"/>
    <n v="20"/>
    <n v="19.75"/>
    <n v="0.5"/>
    <n v="0"/>
    <s v="0%-25%"/>
    <n v="4"/>
    <n v="125"/>
    <n v="5"/>
    <n v="1"/>
    <n v="23"/>
    <n v="24"/>
    <s v="20-30"/>
    <s v="R1"/>
    <s v="20-30"/>
    <s v="0%-25%"/>
    <n v="900"/>
    <n v="200"/>
    <n v="10"/>
    <m/>
    <m/>
    <m/>
    <m/>
    <m/>
    <m/>
    <m/>
    <m/>
    <m/>
  </r>
  <r>
    <x v="4"/>
    <n v="40"/>
    <x v="2"/>
    <n v="20"/>
    <n v="20.5"/>
    <n v="20.25"/>
    <n v="0.5"/>
    <n v="54"/>
    <s v="50%-75%"/>
    <n v="4"/>
    <n v="125"/>
    <n v="5"/>
    <n v="1"/>
    <n v="34"/>
    <n v="35"/>
    <s v="30-40"/>
    <s v="R1"/>
    <s v="30-40"/>
    <s v="50%-75%"/>
    <n v="900"/>
    <n v="300"/>
    <n v="30"/>
    <m/>
    <m/>
    <m/>
    <m/>
    <m/>
    <m/>
    <m/>
    <m/>
    <m/>
  </r>
  <r>
    <x v="4"/>
    <n v="40"/>
    <x v="2"/>
    <n v="20.5"/>
    <n v="21"/>
    <n v="20.75"/>
    <n v="0.5"/>
    <n v="52"/>
    <s v="50%-75%"/>
    <n v="4"/>
    <n v="125"/>
    <n v="5"/>
    <n v="2"/>
    <n v="35"/>
    <n v="36"/>
    <s v="30-40"/>
    <s v="R2"/>
    <s v="30-40"/>
    <s v="50%-75%"/>
    <n v="1000"/>
    <n v="300"/>
    <n v="30"/>
    <m/>
    <m/>
    <m/>
    <m/>
    <m/>
    <m/>
    <m/>
    <m/>
    <m/>
  </r>
  <r>
    <x v="4"/>
    <n v="40"/>
    <x v="2"/>
    <n v="21"/>
    <n v="21.5"/>
    <n v="21.25"/>
    <n v="0.5"/>
    <n v="34"/>
    <s v="25%-50%"/>
    <n v="4"/>
    <n v="125"/>
    <n v="5"/>
    <n v="2"/>
    <n v="31"/>
    <n v="32"/>
    <s v="30-40"/>
    <s v="R2"/>
    <s v="30-40"/>
    <s v="25%-50%"/>
    <n v="1000"/>
    <n v="300"/>
    <n v="20"/>
    <m/>
    <m/>
    <m/>
    <m/>
    <m/>
    <m/>
    <m/>
    <m/>
    <m/>
  </r>
  <r>
    <x v="4"/>
    <n v="40"/>
    <x v="2"/>
    <n v="21.5"/>
    <n v="22"/>
    <n v="21.75"/>
    <n v="0.5"/>
    <n v="28.000000000000004"/>
    <s v="25%-50%"/>
    <n v="8"/>
    <n v="62.5"/>
    <n v="5"/>
    <n v="2"/>
    <n v="25"/>
    <n v="29"/>
    <s v="20-30"/>
    <s v="R2"/>
    <s v="20-30"/>
    <s v="25%-50%"/>
    <n v="1000"/>
    <n v="200"/>
    <n v="20"/>
    <m/>
    <m/>
    <m/>
    <m/>
    <m/>
    <m/>
    <m/>
    <m/>
    <m/>
  </r>
  <r>
    <x v="4"/>
    <n v="40"/>
    <x v="2"/>
    <n v="22"/>
    <n v="22.5"/>
    <n v="22.25"/>
    <n v="0.5"/>
    <n v="0"/>
    <s v="0%-25%"/>
    <n v="8"/>
    <n v="62.5"/>
    <n v="5"/>
    <n v="2"/>
    <n v="19"/>
    <n v="23"/>
    <s v="20-30"/>
    <s v="R2"/>
    <s v="20-30"/>
    <s v="0%-25%"/>
    <n v="1000"/>
    <n v="200"/>
    <n v="10"/>
    <m/>
    <m/>
    <m/>
    <m/>
    <m/>
    <m/>
    <m/>
    <m/>
    <m/>
  </r>
  <r>
    <x v="4"/>
    <n v="40"/>
    <x v="2"/>
    <n v="22.5"/>
    <n v="23"/>
    <n v="22.75"/>
    <n v="0.5"/>
    <n v="50"/>
    <s v="25%-50%"/>
    <n v="4"/>
    <n v="125"/>
    <n v="5"/>
    <n v="2"/>
    <n v="34"/>
    <n v="35"/>
    <s v="30-40"/>
    <s v="R2"/>
    <s v="30-40"/>
    <s v="25%-50%"/>
    <n v="1000"/>
    <n v="300"/>
    <n v="20"/>
    <m/>
    <m/>
    <m/>
    <m/>
    <m/>
    <m/>
    <m/>
    <m/>
    <m/>
  </r>
  <r>
    <x v="4"/>
    <n v="40"/>
    <x v="3"/>
    <n v="23"/>
    <n v="23.5"/>
    <n v="23.25"/>
    <n v="0.5"/>
    <n v="20"/>
    <s v="0%-25%"/>
    <n v="5"/>
    <n v="100"/>
    <m/>
    <n v="2"/>
    <m/>
    <m/>
    <s v="0-20"/>
    <s v="R2"/>
    <s v="0-20"/>
    <s v="0%-25%"/>
    <n v="1000"/>
    <n v="100"/>
    <n v="10"/>
    <m/>
    <m/>
    <m/>
    <m/>
    <m/>
    <m/>
    <m/>
    <m/>
    <m/>
  </r>
  <r>
    <x v="4"/>
    <n v="40"/>
    <x v="3"/>
    <n v="23"/>
    <n v="24.5"/>
    <n v="23.75"/>
    <n v="0.5"/>
    <n v="0"/>
    <s v="0%-25%"/>
    <n v="16"/>
    <n v="93.75"/>
    <n v="5"/>
    <n v="2"/>
    <n v="22"/>
    <n v="24"/>
    <s v="20-30"/>
    <s v="R2"/>
    <s v="20-30"/>
    <s v="0%-25%"/>
    <n v="1000"/>
    <n v="200"/>
    <n v="10"/>
    <m/>
    <m/>
    <m/>
    <m/>
    <m/>
    <m/>
    <m/>
    <m/>
    <m/>
  </r>
  <r>
    <x v="4"/>
    <n v="30"/>
    <x v="3"/>
    <n v="24.5"/>
    <n v="25"/>
    <n v="24.75"/>
    <n v="0.5"/>
    <n v="44"/>
    <s v="25%-50%"/>
    <n v="4"/>
    <n v="125"/>
    <n v="5"/>
    <n v="2"/>
    <n v="33"/>
    <n v="34"/>
    <s v="30-40"/>
    <s v="R2"/>
    <s v="30-40"/>
    <s v="25%-50%"/>
    <n v="1000"/>
    <n v="300"/>
    <n v="20"/>
    <m/>
    <m/>
    <m/>
    <m/>
    <m/>
    <m/>
    <m/>
    <m/>
    <m/>
  </r>
  <r>
    <x v="4"/>
    <n v="30"/>
    <x v="3"/>
    <n v="25"/>
    <n v="25.5"/>
    <n v="25.25"/>
    <n v="0.5"/>
    <n v="22"/>
    <s v="0%-25%"/>
    <n v="6"/>
    <n v="83.333333333333329"/>
    <n v="5"/>
    <n v="2"/>
    <n v="26"/>
    <n v="29"/>
    <s v="20-30"/>
    <s v="R2"/>
    <s v="20-30"/>
    <s v="0%-25%"/>
    <n v="1000"/>
    <n v="200"/>
    <n v="10"/>
    <m/>
    <m/>
    <m/>
    <m/>
    <m/>
    <m/>
    <m/>
    <m/>
    <m/>
  </r>
  <r>
    <x v="4"/>
    <n v="30"/>
    <x v="3"/>
    <n v="25.5"/>
    <n v="26"/>
    <n v="25.75"/>
    <n v="0.5"/>
    <n v="30"/>
    <s v="25%-50%"/>
    <n v="4"/>
    <n v="125"/>
    <n v="5"/>
    <n v="2"/>
    <n v="30"/>
    <n v="31"/>
    <s v="30-40"/>
    <s v="R2"/>
    <s v="30-40"/>
    <s v="25%-50%"/>
    <n v="1000"/>
    <n v="300"/>
    <n v="20"/>
    <m/>
    <m/>
    <m/>
    <m/>
    <m/>
    <m/>
    <m/>
    <m/>
    <m/>
  </r>
  <r>
    <x v="4"/>
    <n v="30"/>
    <x v="3"/>
    <n v="26"/>
    <n v="26.5"/>
    <n v="26.25"/>
    <n v="0.5"/>
    <n v="26"/>
    <s v="25%-50%"/>
    <n v="6"/>
    <n v="83.333333333333329"/>
    <n v="5"/>
    <n v="2"/>
    <n v="27"/>
    <n v="30"/>
    <s v="20-30"/>
    <s v="R2"/>
    <s v="20-30"/>
    <s v="25%-50%"/>
    <n v="1000"/>
    <n v="200"/>
    <n v="20"/>
    <m/>
    <m/>
    <m/>
    <m/>
    <m/>
    <m/>
    <m/>
    <m/>
    <m/>
  </r>
  <r>
    <x v="4"/>
    <n v="30"/>
    <x v="3"/>
    <n v="26.5"/>
    <n v="27"/>
    <n v="26.75"/>
    <n v="0.5"/>
    <n v="0"/>
    <s v="0%-25%"/>
    <n v="7"/>
    <n v="71.428571428571431"/>
    <n v="5"/>
    <n v="2"/>
    <n v="20"/>
    <n v="23"/>
    <s v="20-30"/>
    <s v="R2"/>
    <s v="20-30"/>
    <s v="0%-25%"/>
    <n v="1000"/>
    <n v="200"/>
    <n v="10"/>
    <m/>
    <m/>
    <m/>
    <m/>
    <m/>
    <m/>
    <m/>
    <m/>
    <m/>
  </r>
  <r>
    <x v="4"/>
    <n v="30"/>
    <x v="3"/>
    <n v="27"/>
    <n v="27.5"/>
    <n v="27.25"/>
    <n v="0.5"/>
    <n v="66"/>
    <s v="50%-75%"/>
    <n v="4"/>
    <n v="125"/>
    <n v="1"/>
    <n v="2"/>
    <n v="34"/>
    <n v="35"/>
    <s v="30-40"/>
    <s v="R2"/>
    <s v="30-40"/>
    <s v="50%-75%"/>
    <n v="1000"/>
    <n v="300"/>
    <n v="30"/>
    <m/>
    <m/>
    <m/>
    <m/>
    <m/>
    <m/>
    <m/>
    <m/>
    <m/>
  </r>
  <r>
    <x v="4"/>
    <n v="30"/>
    <x v="3"/>
    <n v="27.5"/>
    <n v="28"/>
    <n v="27.75"/>
    <n v="0.5"/>
    <n v="36"/>
    <s v="25%-50%"/>
    <n v="4"/>
    <n v="125"/>
    <n v="5"/>
    <n v="2"/>
    <n v="32"/>
    <n v="33"/>
    <s v="30-40"/>
    <s v="R2"/>
    <s v="30-40"/>
    <s v="25%-50%"/>
    <n v="1000"/>
    <n v="300"/>
    <n v="20"/>
    <m/>
    <m/>
    <m/>
    <m/>
    <m/>
    <m/>
    <m/>
    <m/>
    <m/>
  </r>
  <r>
    <x v="4"/>
    <n v="30"/>
    <x v="3"/>
    <n v="28"/>
    <n v="28.5"/>
    <n v="28.25"/>
    <n v="0.5"/>
    <n v="50"/>
    <s v="25%-50%"/>
    <n v="3"/>
    <n v="166.66666666666666"/>
    <n v="5"/>
    <n v="2"/>
    <n v="35"/>
    <n v="36"/>
    <s v="30-40"/>
    <s v="R2"/>
    <s v="30-40"/>
    <s v="25%-50%"/>
    <n v="1000"/>
    <n v="300"/>
    <n v="20"/>
    <m/>
    <m/>
    <m/>
    <m/>
    <m/>
    <m/>
    <m/>
    <m/>
    <m/>
  </r>
  <r>
    <x v="4"/>
    <n v="30"/>
    <x v="3"/>
    <n v="28.5"/>
    <n v="29"/>
    <n v="28.75"/>
    <n v="0.5"/>
    <n v="0"/>
    <s v="0%-25%"/>
    <n v="5"/>
    <n v="100"/>
    <n v="5"/>
    <n v="1"/>
    <n v="21"/>
    <n v="23"/>
    <s v="20-30"/>
    <s v="R1"/>
    <s v="20-30"/>
    <s v="0%-25%"/>
    <n v="900"/>
    <n v="200"/>
    <n v="10"/>
    <m/>
    <m/>
    <m/>
    <m/>
    <m/>
    <m/>
    <m/>
    <m/>
    <m/>
  </r>
  <r>
    <x v="4"/>
    <n v="30"/>
    <x v="3"/>
    <n v="29"/>
    <n v="29.5"/>
    <n v="29.25"/>
    <n v="0.5"/>
    <n v="0"/>
    <s v="0%-25%"/>
    <n v="4"/>
    <n v="125"/>
    <n v="5"/>
    <n v="1"/>
    <n v="23"/>
    <n v="24"/>
    <s v="20-30"/>
    <s v="R1"/>
    <s v="20-30"/>
    <s v="0%-25%"/>
    <n v="900"/>
    <n v="200"/>
    <n v="10"/>
    <m/>
    <m/>
    <m/>
    <m/>
    <m/>
    <m/>
    <m/>
    <m/>
    <m/>
  </r>
  <r>
    <x v="4"/>
    <n v="30"/>
    <x v="3"/>
    <n v="29.5"/>
    <n v="30"/>
    <n v="29.75"/>
    <n v="0.5"/>
    <n v="0"/>
    <s v="0%-25%"/>
    <n v="4"/>
    <n v="125"/>
    <n v="5"/>
    <n v="2"/>
    <n v="24"/>
    <n v="25"/>
    <s v="20-30"/>
    <s v="R2"/>
    <s v="20-30"/>
    <s v="0%-25%"/>
    <n v="1000"/>
    <n v="200"/>
    <n v="10"/>
    <m/>
    <m/>
    <m/>
    <m/>
    <m/>
    <m/>
    <m/>
    <m/>
    <m/>
  </r>
  <r>
    <x v="5"/>
    <m/>
    <x v="6"/>
    <n v="0"/>
    <n v="0.3"/>
    <n v="0.15"/>
    <n v="0.5"/>
    <n v="0"/>
    <s v="0%-25%"/>
    <n v="5"/>
    <n v="60"/>
    <m/>
    <m/>
    <m/>
    <m/>
    <m/>
    <m/>
    <m/>
    <s v="0%-25%"/>
    <m/>
    <m/>
    <n v="10"/>
    <m/>
    <m/>
    <m/>
    <m/>
    <m/>
    <m/>
    <m/>
    <m/>
    <m/>
  </r>
  <r>
    <x v="5"/>
    <m/>
    <x v="6"/>
    <n v="0.3"/>
    <n v="1"/>
    <n v="0.6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1"/>
    <n v="1.5"/>
    <n v="1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1.5"/>
    <n v="2"/>
    <n v="1.7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2"/>
    <n v="2.5"/>
    <n v="2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2.5"/>
    <n v="3"/>
    <n v="2.7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3"/>
    <n v="3.1"/>
    <n v="3.0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3.1"/>
    <n v="3.5"/>
    <n v="3.3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3.5"/>
    <n v="3.7"/>
    <n v="3.6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3.7"/>
    <n v="4"/>
    <n v="3.8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4"/>
    <n v="4.5"/>
    <n v="4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4.5"/>
    <n v="5"/>
    <n v="4.7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5"/>
    <n v="7"/>
    <n v="6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7"/>
    <n v="7.65"/>
    <n v="7.3250000000000002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5"/>
    <m/>
    <x v="6"/>
    <n v="7.65"/>
    <n v="10"/>
    <n v="8.8249999999999993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0"/>
    <n v="0.7"/>
    <n v="0.3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0.7"/>
    <n v="1.5"/>
    <n v="1.1000000000000001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1.5"/>
    <n v="2"/>
    <n v="1.7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2"/>
    <n v="2.5"/>
    <n v="2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2.5"/>
    <n v="3"/>
    <n v="2.7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3"/>
    <n v="3.5"/>
    <n v="3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6"/>
    <m/>
    <x v="6"/>
    <n v="3.5"/>
    <n v="5.5"/>
    <n v="4.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0"/>
    <n v="2.5"/>
    <n v="1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2.5"/>
    <n v="6"/>
    <n v="4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6"/>
    <n v="7"/>
    <n v="6.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7"/>
    <n v="8"/>
    <n v="7.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8"/>
    <n v="9"/>
    <n v="8.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9"/>
    <n v="10.199999999999999"/>
    <n v="9.6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0.199999999999999"/>
    <n v="11.2"/>
    <n v="10.7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1.2"/>
    <n v="12"/>
    <n v="11.6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2"/>
    <n v="13"/>
    <n v="12.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3"/>
    <n v="13.5"/>
    <n v="13.2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3.5"/>
    <n v="14"/>
    <n v="13.7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4"/>
    <n v="14.7"/>
    <n v="14.3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7"/>
    <m/>
    <x v="6"/>
    <n v="14.7"/>
    <n v="15"/>
    <n v="14.85"/>
    <n v="0.5"/>
    <n v="0"/>
    <s v="0%-25%"/>
    <m/>
    <m/>
    <m/>
    <m/>
    <m/>
    <m/>
    <m/>
    <m/>
    <m/>
    <s v="0%-25%"/>
    <m/>
    <m/>
    <n v="10"/>
    <m/>
    <m/>
    <m/>
    <m/>
    <m/>
    <m/>
    <m/>
    <m/>
    <m/>
  </r>
  <r>
    <x v="8"/>
    <n v="60"/>
    <x v="0"/>
    <n v="0"/>
    <n v="0.5"/>
    <n v="0.25"/>
    <n v="0.5"/>
    <n v="34"/>
    <s v="25%-50%"/>
    <n v="4"/>
    <n v="125"/>
    <n v="3"/>
    <n v="0"/>
    <n v="30"/>
    <n v="33"/>
    <s v="30-40"/>
    <s v="R0"/>
    <s v="30-40"/>
    <s v="25%-50%"/>
    <n v="800"/>
    <n v="300"/>
    <n v="20"/>
    <m/>
    <m/>
    <m/>
    <m/>
    <m/>
    <m/>
    <m/>
    <m/>
    <m/>
  </r>
  <r>
    <x v="8"/>
    <n v="60"/>
    <x v="0"/>
    <n v="0.5"/>
    <n v="1"/>
    <n v="0.75"/>
    <n v="0.5"/>
    <n v="0"/>
    <s v="0%-25%"/>
    <n v="7"/>
    <n v="71.428571428571431"/>
    <n v="3"/>
    <n v="0"/>
    <n v="19"/>
    <n v="24"/>
    <s v="20-30"/>
    <s v="R0"/>
    <s v="20-30"/>
    <s v="0%-25%"/>
    <n v="800"/>
    <n v="200"/>
    <n v="10"/>
    <m/>
    <m/>
    <m/>
    <m/>
    <m/>
    <m/>
    <m/>
    <m/>
    <m/>
  </r>
  <r>
    <x v="8"/>
    <n v="60"/>
    <x v="0"/>
    <n v="1"/>
    <n v="1.5"/>
    <n v="1.25"/>
    <n v="0.5"/>
    <n v="0"/>
    <s v="0%-25%"/>
    <n v="5"/>
    <n v="100"/>
    <n v="3"/>
    <n v="0"/>
    <n v="21"/>
    <n v="25"/>
    <s v="20-30"/>
    <s v="R0"/>
    <s v="20-30"/>
    <s v="0%-25%"/>
    <n v="800"/>
    <n v="200"/>
    <n v="10"/>
    <m/>
    <m/>
    <m/>
    <m/>
    <m/>
    <m/>
    <m/>
    <m/>
    <m/>
  </r>
  <r>
    <x v="8"/>
    <n v="60"/>
    <x v="0"/>
    <n v="1.5"/>
    <n v="2"/>
    <n v="1.75"/>
    <n v="0.5"/>
    <n v="0"/>
    <s v="0%-25%"/>
    <n v="5"/>
    <n v="100"/>
    <n v="1"/>
    <n v="0"/>
    <n v="19"/>
    <n v="23"/>
    <s v="20-30"/>
    <s v="R0"/>
    <s v="20-30"/>
    <s v="0%-25%"/>
    <n v="800"/>
    <n v="200"/>
    <n v="10"/>
    <m/>
    <m/>
    <m/>
    <m/>
    <m/>
    <m/>
    <m/>
    <m/>
    <m/>
  </r>
  <r>
    <x v="8"/>
    <n v="60"/>
    <x v="1"/>
    <n v="2"/>
    <n v="2.5"/>
    <n v="2.25"/>
    <n v="0.5"/>
    <n v="0"/>
    <s v="0%-25%"/>
    <n v="10"/>
    <n v="50"/>
    <n v="4"/>
    <n v="7"/>
    <n v="26"/>
    <n v="32"/>
    <s v="30-40"/>
    <s v="R4"/>
    <s v="30-40"/>
    <s v="0%-25%"/>
    <n v="1200"/>
    <n v="300"/>
    <n v="10"/>
    <m/>
    <m/>
    <m/>
    <m/>
    <m/>
    <m/>
    <m/>
    <m/>
    <m/>
  </r>
  <r>
    <x v="8"/>
    <n v="60"/>
    <x v="1"/>
    <n v="2.5"/>
    <n v="3"/>
    <n v="2.75"/>
    <n v="0.5"/>
    <n v="0"/>
    <s v="0%-25%"/>
    <n v="4"/>
    <n v="125"/>
    <n v="7"/>
    <n v="4"/>
    <n v="31"/>
    <n v="34"/>
    <s v="30-40"/>
    <s v="R3"/>
    <s v="30-40"/>
    <s v="0%-25%"/>
    <n v="1100"/>
    <n v="300"/>
    <n v="10"/>
    <m/>
    <m/>
    <m/>
    <m/>
    <m/>
    <m/>
    <m/>
    <m/>
    <m/>
  </r>
  <r>
    <x v="8"/>
    <n v="60"/>
    <x v="1"/>
    <n v="3"/>
    <n v="3.5"/>
    <n v="3.25"/>
    <n v="0.5"/>
    <n v="0"/>
    <s v="0%-25%"/>
    <n v="10"/>
    <n v="50"/>
    <n v="7"/>
    <n v="4"/>
    <n v="26"/>
    <n v="32"/>
    <s v="30-40"/>
    <s v="R3"/>
    <s v="30-40"/>
    <s v="0%-25%"/>
    <n v="1100"/>
    <n v="300"/>
    <n v="10"/>
    <m/>
    <m/>
    <m/>
    <m/>
    <m/>
    <m/>
    <m/>
    <m/>
    <m/>
  </r>
  <r>
    <x v="8"/>
    <n v="40"/>
    <x v="1"/>
    <n v="3.5"/>
    <n v="4"/>
    <n v="3.75"/>
    <n v="0.5"/>
    <n v="0"/>
    <s v="0%-25%"/>
    <n v="10"/>
    <n v="50"/>
    <n v="9"/>
    <n v="4"/>
    <n v="32"/>
    <n v="34"/>
    <s v="30-40"/>
    <s v="R3"/>
    <s v="30-40"/>
    <s v="0%-25%"/>
    <n v="1100"/>
    <n v="300"/>
    <n v="10"/>
    <m/>
    <m/>
    <m/>
    <m/>
    <m/>
    <m/>
    <m/>
    <m/>
    <m/>
  </r>
  <r>
    <x v="8"/>
    <n v="40"/>
    <x v="1"/>
    <n v="4"/>
    <n v="4.5"/>
    <n v="4.25"/>
    <n v="0.5"/>
    <n v="62"/>
    <s v="50%-75%"/>
    <n v="4"/>
    <n v="125"/>
    <n v="4"/>
    <n v="12"/>
    <n v="51"/>
    <n v="52"/>
    <s v="50-60"/>
    <s v="R5"/>
    <s v="50-60"/>
    <s v="50%-75%"/>
    <n v="1300"/>
    <n v="500"/>
    <n v="30"/>
    <m/>
    <m/>
    <m/>
    <m/>
    <m/>
    <m/>
    <m/>
    <m/>
    <m/>
  </r>
  <r>
    <x v="8"/>
    <n v="40"/>
    <x v="1"/>
    <n v="4.5"/>
    <n v="5"/>
    <n v="4.75"/>
    <n v="0.5"/>
    <n v="0"/>
    <s v="0%-25%"/>
    <n v="5"/>
    <n v="100"/>
    <n v="4"/>
    <n v="2"/>
    <n v="24"/>
    <n v="28"/>
    <s v="20-30"/>
    <s v="R2"/>
    <s v="20-30"/>
    <s v="0%-25%"/>
    <n v="1000"/>
    <n v="200"/>
    <n v="10"/>
    <m/>
    <m/>
    <m/>
    <m/>
    <m/>
    <m/>
    <m/>
    <m/>
    <m/>
  </r>
  <r>
    <x v="8"/>
    <n v="40"/>
    <x v="1"/>
    <n v="5"/>
    <n v="5.5"/>
    <n v="5.25"/>
    <n v="0.5"/>
    <n v="0"/>
    <s v="0%-25%"/>
    <n v="10"/>
    <n v="50"/>
    <n v="4"/>
    <n v="1"/>
    <n v="20"/>
    <n v="26"/>
    <s v="20-30"/>
    <s v="R1"/>
    <s v="20-30"/>
    <s v="0%-25%"/>
    <n v="900"/>
    <n v="200"/>
    <n v="10"/>
    <m/>
    <m/>
    <m/>
    <m/>
    <m/>
    <m/>
    <m/>
    <m/>
    <m/>
  </r>
  <r>
    <x v="8"/>
    <n v="40"/>
    <x v="1"/>
    <n v="5.5"/>
    <n v="6"/>
    <n v="5.75"/>
    <n v="0.5"/>
    <n v="0"/>
    <s v="0%-25%"/>
    <n v="10"/>
    <n v="50"/>
    <n v="4"/>
    <n v="0"/>
    <n v="19"/>
    <n v="25"/>
    <s v="20-30"/>
    <s v="R0"/>
    <s v="20-30"/>
    <s v="0%-25%"/>
    <n v="800"/>
    <n v="200"/>
    <n v="10"/>
    <m/>
    <m/>
    <m/>
    <m/>
    <m/>
    <m/>
    <m/>
    <m/>
    <m/>
  </r>
  <r>
    <x v="8"/>
    <n v="40"/>
    <x v="1"/>
    <n v="6"/>
    <n v="6.5"/>
    <n v="6.25"/>
    <n v="0.5"/>
    <n v="0"/>
    <s v="0%-25%"/>
    <n v="4"/>
    <n v="125"/>
    <n v="8"/>
    <n v="2"/>
    <n v="30"/>
    <n v="33"/>
    <s v="30-40"/>
    <s v="R2"/>
    <s v="30-40"/>
    <s v="0%-25%"/>
    <n v="1000"/>
    <n v="300"/>
    <n v="10"/>
    <m/>
    <m/>
    <m/>
    <m/>
    <m/>
    <m/>
    <m/>
    <m/>
    <m/>
  </r>
  <r>
    <x v="8"/>
    <n v="40"/>
    <x v="1"/>
    <n v="6.5"/>
    <n v="7"/>
    <n v="6.75"/>
    <n v="0.5"/>
    <n v="40"/>
    <s v="25%-50%"/>
    <n v="5"/>
    <n v="100"/>
    <n v="12"/>
    <n v="4"/>
    <n v="43"/>
    <n v="46"/>
    <s v="40-50"/>
    <s v="R3"/>
    <s v="40-50"/>
    <s v="25%-50%"/>
    <n v="1100"/>
    <n v="400"/>
    <n v="20"/>
    <m/>
    <m/>
    <m/>
    <m/>
    <m/>
    <m/>
    <m/>
    <m/>
    <m/>
  </r>
  <r>
    <x v="8"/>
    <n v="40"/>
    <x v="1"/>
    <n v="7"/>
    <n v="7.5"/>
    <n v="7.25"/>
    <n v="0.5"/>
    <n v="36"/>
    <s v="25%-50%"/>
    <n v="4"/>
    <n v="125"/>
    <n v="9"/>
    <n v="4"/>
    <n v="42"/>
    <n v="44"/>
    <s v="40-50"/>
    <s v="R3"/>
    <s v="40-50"/>
    <s v="25%-50%"/>
    <n v="1100"/>
    <n v="400"/>
    <n v="20"/>
    <m/>
    <m/>
    <m/>
    <m/>
    <m/>
    <m/>
    <m/>
    <m/>
    <m/>
  </r>
  <r>
    <x v="8"/>
    <n v="40"/>
    <x v="1"/>
    <n v="7.5"/>
    <n v="8"/>
    <n v="7.75"/>
    <n v="0.5"/>
    <n v="46"/>
    <s v="25%-50%"/>
    <n v="3"/>
    <n v="166.66666666666666"/>
    <n v="12"/>
    <n v="7"/>
    <n v="51"/>
    <n v="53"/>
    <s v="50-60"/>
    <s v="R4"/>
    <s v="50-60"/>
    <s v="25%-50%"/>
    <n v="1200"/>
    <n v="500"/>
    <n v="20"/>
    <m/>
    <m/>
    <m/>
    <m/>
    <m/>
    <m/>
    <m/>
    <m/>
    <m/>
  </r>
  <r>
    <x v="8"/>
    <n v="40"/>
    <x v="1"/>
    <n v="8"/>
    <n v="8.5"/>
    <n v="8.25"/>
    <n v="0.5"/>
    <n v="26"/>
    <s v="25%-50%"/>
    <n v="5"/>
    <n v="100"/>
    <n v="10"/>
    <n v="7"/>
    <n v="42"/>
    <n v="45"/>
    <s v="40-50"/>
    <s v="R4"/>
    <s v="40-50"/>
    <s v="25%-50%"/>
    <n v="1200"/>
    <n v="400"/>
    <n v="20"/>
    <m/>
    <m/>
    <m/>
    <m/>
    <m/>
    <m/>
    <m/>
    <m/>
    <m/>
  </r>
  <r>
    <x v="8"/>
    <n v="40"/>
    <x v="1"/>
    <n v="8.5"/>
    <n v="9"/>
    <n v="8.75"/>
    <n v="0.5"/>
    <n v="0"/>
    <s v="0%-25%"/>
    <n v="5"/>
    <n v="100"/>
    <n v="6"/>
    <n v="4"/>
    <n v="28"/>
    <n v="32"/>
    <s v="30-40"/>
    <s v="R3"/>
    <s v="30-40"/>
    <s v="0%-25%"/>
    <n v="1100"/>
    <n v="300"/>
    <n v="10"/>
    <m/>
    <m/>
    <m/>
    <m/>
    <m/>
    <m/>
    <m/>
    <m/>
    <m/>
  </r>
  <r>
    <x v="8"/>
    <n v="40"/>
    <x v="1"/>
    <n v="9"/>
    <n v="9.5"/>
    <n v="9.25"/>
    <n v="0.5"/>
    <n v="0"/>
    <s v="0%-25%"/>
    <n v="5"/>
    <n v="100"/>
    <n v="6"/>
    <n v="2"/>
    <n v="26"/>
    <n v="30"/>
    <s v="20-30"/>
    <s v="R2"/>
    <s v="20-30"/>
    <s v="0%-25%"/>
    <n v="1000"/>
    <n v="200"/>
    <n v="10"/>
    <m/>
    <m/>
    <m/>
    <m/>
    <m/>
    <m/>
    <m/>
    <m/>
    <m/>
  </r>
  <r>
    <x v="8"/>
    <n v="40"/>
    <x v="1"/>
    <n v="9.5"/>
    <n v="10"/>
    <n v="9.75"/>
    <n v="0.5"/>
    <n v="0"/>
    <s v="0%-25%"/>
    <n v="5"/>
    <n v="100"/>
    <n v="7"/>
    <n v="2"/>
    <n v="27"/>
    <n v="31"/>
    <s v="30-40"/>
    <s v="R2"/>
    <s v="30-40"/>
    <s v="0%-25%"/>
    <n v="1000"/>
    <n v="300"/>
    <n v="10"/>
    <m/>
    <m/>
    <m/>
    <m/>
    <m/>
    <m/>
    <m/>
    <m/>
    <m/>
  </r>
  <r>
    <x v="8"/>
    <n v="40"/>
    <x v="1"/>
    <n v="10"/>
    <n v="10.5"/>
    <n v="10.25"/>
    <n v="0.5"/>
    <n v="0"/>
    <s v="0%-25%"/>
    <n v="5"/>
    <n v="100"/>
    <n v="7"/>
    <n v="2"/>
    <n v="27"/>
    <n v="31"/>
    <s v="30-40"/>
    <s v="R2"/>
    <s v="30-40"/>
    <s v="0%-25%"/>
    <n v="1000"/>
    <n v="300"/>
    <n v="10"/>
    <m/>
    <m/>
    <m/>
    <m/>
    <m/>
    <m/>
    <m/>
    <m/>
    <m/>
  </r>
  <r>
    <x v="8"/>
    <n v="40"/>
    <x v="1"/>
    <n v="10.5"/>
    <n v="11"/>
    <n v="10.75"/>
    <n v="0.5"/>
    <n v="0"/>
    <s v="0%-25%"/>
    <n v="5"/>
    <n v="100"/>
    <n v="3"/>
    <n v="0"/>
    <n v="21"/>
    <n v="25"/>
    <s v="20-30"/>
    <s v="R0"/>
    <s v="20-30"/>
    <s v="0%-25%"/>
    <n v="800"/>
    <n v="200"/>
    <n v="10"/>
    <m/>
    <m/>
    <m/>
    <m/>
    <m/>
    <m/>
    <m/>
    <m/>
    <m/>
  </r>
  <r>
    <x v="8"/>
    <n v="40"/>
    <x v="1"/>
    <n v="11"/>
    <n v="11.5"/>
    <n v="11.25"/>
    <n v="0.5"/>
    <n v="22"/>
    <s v="0%-25%"/>
    <n v="5"/>
    <n v="100"/>
    <n v="6"/>
    <n v="1"/>
    <n v="30"/>
    <n v="34"/>
    <s v="30-40"/>
    <s v="R1"/>
    <s v="30-40"/>
    <s v="0%-25%"/>
    <n v="900"/>
    <n v="300"/>
    <n v="10"/>
    <m/>
    <m/>
    <m/>
    <m/>
    <m/>
    <m/>
    <m/>
    <m/>
    <m/>
  </r>
  <r>
    <x v="8"/>
    <n v="50"/>
    <x v="1"/>
    <n v="11.5"/>
    <n v="12"/>
    <n v="11.75"/>
    <n v="0.5"/>
    <n v="0"/>
    <s v="0%-25%"/>
    <n v="4"/>
    <n v="125"/>
    <n v="6"/>
    <n v="1"/>
    <n v="27"/>
    <n v="30"/>
    <s v="20-30"/>
    <s v="R1"/>
    <s v="20-30"/>
    <s v="0%-25%"/>
    <n v="900"/>
    <n v="200"/>
    <n v="10"/>
    <m/>
    <m/>
    <m/>
    <m/>
    <m/>
    <m/>
    <m/>
    <m/>
    <m/>
  </r>
  <r>
    <x v="8"/>
    <n v="50"/>
    <x v="2"/>
    <n v="12"/>
    <n v="12.5"/>
    <n v="12.25"/>
    <n v="0.5"/>
    <n v="0"/>
    <s v="0%-25%"/>
    <n v="4"/>
    <n v="125"/>
    <n v="3"/>
    <n v="1"/>
    <n v="24"/>
    <n v="27"/>
    <s v="20-30"/>
    <s v="R1"/>
    <s v="20-30"/>
    <s v="0%-25%"/>
    <n v="900"/>
    <n v="200"/>
    <n v="10"/>
    <m/>
    <m/>
    <m/>
    <m/>
    <m/>
    <m/>
    <m/>
    <m/>
    <m/>
  </r>
  <r>
    <x v="8"/>
    <n v="50"/>
    <x v="2"/>
    <n v="12.5"/>
    <n v="13"/>
    <n v="12.75"/>
    <n v="0.5"/>
    <n v="0"/>
    <s v="0%-25%"/>
    <n v="5"/>
    <n v="100"/>
    <n v="11"/>
    <n v="0"/>
    <n v="30"/>
    <n v="33"/>
    <s v="30-40"/>
    <s v="R0"/>
    <s v="30-40"/>
    <s v="0%-25%"/>
    <n v="800"/>
    <n v="300"/>
    <n v="10"/>
    <m/>
    <m/>
    <m/>
    <m/>
    <m/>
    <m/>
    <m/>
    <m/>
    <m/>
  </r>
  <r>
    <x v="8"/>
    <n v="50"/>
    <x v="2"/>
    <n v="13"/>
    <n v="13.5"/>
    <n v="13.25"/>
    <n v="0.5"/>
    <n v="88"/>
    <s v="75%-90%"/>
    <n v="3"/>
    <n v="166.66666666666666"/>
    <n v="9"/>
    <n v="7"/>
    <n v="56"/>
    <n v="58"/>
    <s v="50-60"/>
    <s v="R4"/>
    <s v="50-60"/>
    <s v="75%-90%"/>
    <n v="1200"/>
    <n v="500"/>
    <n v="40"/>
    <m/>
    <m/>
    <m/>
    <m/>
    <m/>
    <m/>
    <m/>
    <m/>
    <m/>
  </r>
  <r>
    <x v="8"/>
    <n v="50"/>
    <x v="2"/>
    <n v="13.5"/>
    <n v="14"/>
    <n v="13.75"/>
    <n v="0.5"/>
    <n v="20"/>
    <s v="0%-25%"/>
    <n v="5"/>
    <n v="100"/>
    <n v="8"/>
    <n v="7"/>
    <n v="38"/>
    <n v="41"/>
    <s v="40-50"/>
    <s v="R4"/>
    <s v="40-50"/>
    <s v="0%-25%"/>
    <n v="1200"/>
    <n v="400"/>
    <n v="10"/>
    <m/>
    <m/>
    <m/>
    <m/>
    <m/>
    <m/>
    <m/>
    <m/>
    <m/>
  </r>
  <r>
    <x v="8"/>
    <n v="50"/>
    <x v="2"/>
    <n v="14"/>
    <n v="14.5"/>
    <n v="14.25"/>
    <n v="0.5"/>
    <n v="88"/>
    <s v="75%-90%"/>
    <n v="4"/>
    <n v="125"/>
    <n v="5"/>
    <n v="7"/>
    <n v="50"/>
    <n v="53"/>
    <s v="50-60"/>
    <s v="R4"/>
    <s v="50-60"/>
    <s v="75%-90%"/>
    <n v="1200"/>
    <n v="500"/>
    <n v="40"/>
    <m/>
    <m/>
    <m/>
    <m/>
    <m/>
    <m/>
    <m/>
    <m/>
    <m/>
  </r>
  <r>
    <x v="8"/>
    <n v="50"/>
    <x v="2"/>
    <n v="14.5"/>
    <n v="15"/>
    <n v="14.75"/>
    <n v="0.5"/>
    <n v="20"/>
    <s v="0%-25%"/>
    <n v="4"/>
    <n v="125"/>
    <n v="1"/>
    <n v="2"/>
    <n v="27"/>
    <n v="30"/>
    <s v="20-30"/>
    <s v="R2"/>
    <s v="20-30"/>
    <s v="0%-25%"/>
    <n v="1000"/>
    <n v="200"/>
    <n v="10"/>
    <m/>
    <m/>
    <m/>
    <m/>
    <m/>
    <m/>
    <m/>
    <m/>
    <m/>
  </r>
  <r>
    <x v="8"/>
    <n v="50"/>
    <x v="2"/>
    <n v="15"/>
    <n v="15.5"/>
    <n v="15.25"/>
    <n v="0.5"/>
    <n v="0"/>
    <s v="0%-25%"/>
    <n v="10"/>
    <n v="50"/>
    <n v="5"/>
    <n v="1"/>
    <n v="18"/>
    <n v="22"/>
    <s v="20-30"/>
    <s v="R1"/>
    <s v="20-30"/>
    <s v="0%-25%"/>
    <n v="900"/>
    <n v="200"/>
    <n v="10"/>
    <m/>
    <m/>
    <m/>
    <m/>
    <m/>
    <m/>
    <m/>
    <m/>
    <m/>
  </r>
  <r>
    <x v="8"/>
    <n v="50"/>
    <x v="2"/>
    <n v="15.5"/>
    <n v="16"/>
    <n v="15.75"/>
    <n v="0.5"/>
    <n v="72"/>
    <s v="50%-75%"/>
    <n v="3"/>
    <n v="166.66666666666666"/>
    <n v="2"/>
    <n v="2"/>
    <n v="37"/>
    <n v="38"/>
    <s v="30-40"/>
    <s v="R2"/>
    <s v="30-40"/>
    <s v="50%-75%"/>
    <n v="1000"/>
    <n v="300"/>
    <n v="30"/>
    <m/>
    <m/>
    <m/>
    <m/>
    <m/>
    <m/>
    <m/>
    <m/>
    <m/>
  </r>
  <r>
    <x v="8"/>
    <n v="50"/>
    <x v="2"/>
    <n v="16"/>
    <n v="16.5"/>
    <n v="16.25"/>
    <n v="0.5"/>
    <n v="0"/>
    <s v="0%-25%"/>
    <n v="5"/>
    <n v="100"/>
    <n v="2"/>
    <n v="0"/>
    <n v="17"/>
    <n v="19"/>
    <s v="0-20"/>
    <s v="R0"/>
    <s v="0-20"/>
    <s v="0%-25%"/>
    <n v="800"/>
    <n v="100"/>
    <n v="10"/>
    <m/>
    <m/>
    <m/>
    <m/>
    <m/>
    <m/>
    <m/>
    <m/>
    <m/>
  </r>
  <r>
    <x v="8"/>
    <n v="50"/>
    <x v="2"/>
    <n v="16.5"/>
    <n v="17"/>
    <n v="16.75"/>
    <n v="0.5"/>
    <n v="0"/>
    <s v="0%-25%"/>
    <n v="8"/>
    <n v="62.5"/>
    <n v="2"/>
    <n v="0"/>
    <n v="14"/>
    <n v="18"/>
    <s v="0-20"/>
    <s v="R0"/>
    <s v="0-20"/>
    <s v="0%-25%"/>
    <n v="800"/>
    <n v="100"/>
    <n v="10"/>
    <m/>
    <m/>
    <m/>
    <m/>
    <m/>
    <m/>
    <m/>
    <m/>
    <m/>
  </r>
  <r>
    <x v="8"/>
    <n v="50"/>
    <x v="2"/>
    <n v="17"/>
    <n v="17.5"/>
    <n v="17.25"/>
    <n v="0.5"/>
    <n v="0"/>
    <s v="0%-25%"/>
    <n v="4"/>
    <n v="125"/>
    <n v="2"/>
    <n v="2"/>
    <n v="21"/>
    <n v="22"/>
    <s v="20-30"/>
    <s v="R2"/>
    <s v="20-30"/>
    <s v="0%-25%"/>
    <n v="1000"/>
    <n v="200"/>
    <n v="10"/>
    <m/>
    <m/>
    <m/>
    <m/>
    <m/>
    <m/>
    <m/>
    <m/>
    <m/>
  </r>
  <r>
    <x v="8"/>
    <n v="50"/>
    <x v="2"/>
    <n v="17.5"/>
    <n v="18"/>
    <n v="17.75"/>
    <n v="0.5"/>
    <n v="36"/>
    <s v="25%-50%"/>
    <n v="4"/>
    <n v="125"/>
    <n v="2"/>
    <n v="2"/>
    <n v="29"/>
    <n v="30"/>
    <s v="20-30"/>
    <s v="R2"/>
    <s v="20-30"/>
    <s v="25%-50%"/>
    <n v="1000"/>
    <n v="200"/>
    <n v="20"/>
    <m/>
    <m/>
    <m/>
    <m/>
    <m/>
    <m/>
    <m/>
    <m/>
    <m/>
  </r>
  <r>
    <x v="8"/>
    <n v="50"/>
    <x v="2"/>
    <n v="18"/>
    <n v="18.5"/>
    <n v="18.25"/>
    <n v="0.5"/>
    <n v="32"/>
    <s v="25%-50%"/>
    <n v="4"/>
    <n v="125"/>
    <n v="2"/>
    <n v="2"/>
    <n v="28"/>
    <n v="29"/>
    <s v="20-30"/>
    <s v="R2"/>
    <s v="20-30"/>
    <s v="25%-50%"/>
    <n v="1000"/>
    <n v="200"/>
    <n v="20"/>
    <m/>
    <m/>
    <m/>
    <m/>
    <m/>
    <m/>
    <m/>
    <m/>
    <m/>
  </r>
  <r>
    <x v="8"/>
    <n v="50"/>
    <x v="2"/>
    <n v="18.5"/>
    <n v="19"/>
    <n v="18.75"/>
    <n v="0.5"/>
    <n v="30"/>
    <s v="25%-50%"/>
    <n v="4"/>
    <n v="125"/>
    <n v="2"/>
    <n v="2"/>
    <n v="25"/>
    <n v="25"/>
    <s v="20-30"/>
    <s v="R2"/>
    <s v="20-30"/>
    <s v="25%-50%"/>
    <n v="1000"/>
    <n v="200"/>
    <n v="20"/>
    <m/>
    <m/>
    <m/>
    <m/>
    <m/>
    <m/>
    <m/>
    <m/>
    <m/>
  </r>
  <r>
    <x v="8"/>
    <n v="50"/>
    <x v="2"/>
    <n v="19"/>
    <n v="19.5"/>
    <n v="19.25"/>
    <n v="0.5"/>
    <n v="68"/>
    <s v="50%-75%"/>
    <n v="4"/>
    <n v="125"/>
    <n v="2"/>
    <n v="2"/>
    <n v="33"/>
    <n v="33"/>
    <s v="30-40"/>
    <s v="R2"/>
    <s v="30-40"/>
    <s v="50%-75%"/>
    <n v="1000"/>
    <n v="300"/>
    <n v="30"/>
    <m/>
    <m/>
    <m/>
    <m/>
    <m/>
    <m/>
    <m/>
    <m/>
    <m/>
  </r>
  <r>
    <x v="8"/>
    <n v="50"/>
    <x v="2"/>
    <n v="19.5"/>
    <n v="20"/>
    <n v="19.75"/>
    <n v="0.5"/>
    <n v="0"/>
    <s v="0%-25%"/>
    <n v="4"/>
    <n v="125"/>
    <n v="2"/>
    <n v="2"/>
    <n v="19"/>
    <n v="19"/>
    <s v="0-20"/>
    <s v="R2"/>
    <s v="0-20"/>
    <s v="0%-25%"/>
    <n v="1000"/>
    <n v="100"/>
    <n v="10"/>
    <m/>
    <m/>
    <m/>
    <m/>
    <m/>
    <m/>
    <m/>
    <m/>
    <m/>
  </r>
  <r>
    <x v="8"/>
    <n v="50"/>
    <x v="2"/>
    <n v="20"/>
    <n v="20.5"/>
    <n v="20.25"/>
    <n v="0.5"/>
    <n v="40"/>
    <s v="25%-50%"/>
    <n v="4"/>
    <n v="125"/>
    <n v="2"/>
    <n v="2"/>
    <n v="27"/>
    <n v="27"/>
    <s v="20-30"/>
    <s v="R2"/>
    <s v="20-30"/>
    <s v="25%-50%"/>
    <n v="1000"/>
    <n v="200"/>
    <n v="20"/>
    <m/>
    <m/>
    <m/>
    <m/>
    <m/>
    <m/>
    <m/>
    <m/>
    <m/>
  </r>
  <r>
    <x v="8"/>
    <n v="50"/>
    <x v="2"/>
    <n v="20.5"/>
    <n v="21"/>
    <n v="20.75"/>
    <n v="0.5"/>
    <n v="46"/>
    <s v="25%-50%"/>
    <n v="4"/>
    <n v="125"/>
    <n v="6"/>
    <n v="2"/>
    <n v="38"/>
    <n v="41"/>
    <s v="40-50"/>
    <s v="R2"/>
    <s v="40-50"/>
    <s v="25%-50%"/>
    <n v="1000"/>
    <n v="400"/>
    <n v="20"/>
    <m/>
    <m/>
    <m/>
    <m/>
    <m/>
    <m/>
    <m/>
    <m/>
    <m/>
  </r>
  <r>
    <x v="8"/>
    <n v="50"/>
    <x v="2"/>
    <n v="21"/>
    <n v="21.5"/>
    <n v="21.25"/>
    <n v="0.5"/>
    <n v="40"/>
    <s v="25%-50%"/>
    <n v="5"/>
    <n v="100"/>
    <n v="6"/>
    <n v="2"/>
    <n v="34"/>
    <n v="38"/>
    <s v="30-40"/>
    <s v="R2"/>
    <s v="30-40"/>
    <s v="25%-50%"/>
    <n v="1000"/>
    <n v="300"/>
    <n v="20"/>
    <m/>
    <m/>
    <m/>
    <m/>
    <m/>
    <m/>
    <m/>
    <m/>
    <m/>
  </r>
  <r>
    <x v="8"/>
    <n v="50"/>
    <x v="2"/>
    <n v="21.5"/>
    <n v="22"/>
    <n v="21.75"/>
    <n v="0.5"/>
    <n v="52"/>
    <s v="50%-75%"/>
    <n v="4"/>
    <n v="125"/>
    <n v="6"/>
    <n v="2"/>
    <n v="39"/>
    <n v="42"/>
    <s v="40-50"/>
    <s v="R2"/>
    <s v="40-50"/>
    <s v="50%-75%"/>
    <n v="1000"/>
    <n v="400"/>
    <n v="30"/>
    <m/>
    <m/>
    <m/>
    <m/>
    <m/>
    <m/>
    <m/>
    <m/>
    <m/>
  </r>
  <r>
    <x v="8"/>
    <n v="50"/>
    <x v="2"/>
    <n v="22"/>
    <n v="22.5"/>
    <n v="22.25"/>
    <n v="0.5"/>
    <n v="38"/>
    <s v="25%-50%"/>
    <n v="4"/>
    <n v="125"/>
    <n v="4"/>
    <n v="2"/>
    <n v="34"/>
    <n v="37"/>
    <s v="30-40"/>
    <s v="R2"/>
    <s v="30-40"/>
    <s v="25%-50%"/>
    <n v="1000"/>
    <n v="300"/>
    <n v="20"/>
    <m/>
    <m/>
    <m/>
    <m/>
    <m/>
    <m/>
    <m/>
    <m/>
    <m/>
  </r>
  <r>
    <x v="8"/>
    <n v="50"/>
    <x v="2"/>
    <n v="22.5"/>
    <n v="23"/>
    <n v="22.75"/>
    <n v="0.5"/>
    <n v="52"/>
    <s v="50%-75%"/>
    <n v="4"/>
    <n v="125"/>
    <n v="4"/>
    <n v="2"/>
    <n v="37"/>
    <n v="40"/>
    <s v="30-40"/>
    <s v="R2"/>
    <s v="30-40"/>
    <s v="50%-75%"/>
    <n v="1000"/>
    <n v="300"/>
    <n v="30"/>
    <m/>
    <m/>
    <m/>
    <m/>
    <m/>
    <m/>
    <m/>
    <m/>
    <m/>
  </r>
  <r>
    <x v="8"/>
    <n v="50"/>
    <x v="2"/>
    <n v="23"/>
    <n v="23.5"/>
    <n v="23.25"/>
    <n v="0.5"/>
    <n v="34"/>
    <s v="25%-50%"/>
    <n v="4"/>
    <n v="125"/>
    <n v="3"/>
    <n v="2"/>
    <n v="32"/>
    <n v="35"/>
    <s v="30-40"/>
    <s v="R2"/>
    <s v="30-40"/>
    <s v="25%-50%"/>
    <n v="1000"/>
    <n v="300"/>
    <n v="20"/>
    <m/>
    <m/>
    <m/>
    <m/>
    <m/>
    <m/>
    <m/>
    <m/>
    <m/>
  </r>
  <r>
    <x v="8"/>
    <n v="50"/>
    <x v="2"/>
    <n v="23.5"/>
    <n v="24"/>
    <n v="23.75"/>
    <n v="0.5"/>
    <n v="22"/>
    <s v="0%-25%"/>
    <n v="4"/>
    <n v="125"/>
    <n v="7"/>
    <n v="2"/>
    <n v="35"/>
    <n v="37"/>
    <s v="30-40"/>
    <s v="R2"/>
    <s v="30-40"/>
    <s v="0%-25%"/>
    <n v="1000"/>
    <n v="300"/>
    <n v="10"/>
    <m/>
    <m/>
    <m/>
    <m/>
    <m/>
    <m/>
    <m/>
    <m/>
    <m/>
  </r>
  <r>
    <x v="8"/>
    <n v="50"/>
    <x v="2"/>
    <n v="24"/>
    <n v="24.5"/>
    <n v="24.25"/>
    <n v="0.5"/>
    <n v="66"/>
    <s v="50%-75%"/>
    <n v="5"/>
    <n v="100"/>
    <n v="6"/>
    <n v="1"/>
    <n v="39"/>
    <n v="43"/>
    <s v="40-50"/>
    <s v="R1"/>
    <s v="40-50"/>
    <s v="50%-75%"/>
    <n v="900"/>
    <n v="400"/>
    <n v="30"/>
    <m/>
    <m/>
    <m/>
    <m/>
    <m/>
    <m/>
    <m/>
    <m/>
    <m/>
  </r>
  <r>
    <x v="8"/>
    <n v="50"/>
    <x v="2"/>
    <n v="24.5"/>
    <n v="25"/>
    <n v="24.75"/>
    <n v="0.5"/>
    <n v="20"/>
    <s v="0%-25%"/>
    <n v="4"/>
    <n v="125"/>
    <n v="5"/>
    <n v="1"/>
    <n v="30"/>
    <n v="33"/>
    <s v="30-40"/>
    <s v="R1"/>
    <s v="30-40"/>
    <s v="0%-25%"/>
    <n v="900"/>
    <n v="300"/>
    <n v="10"/>
    <m/>
    <m/>
    <m/>
    <m/>
    <m/>
    <m/>
    <m/>
    <m/>
    <m/>
  </r>
  <r>
    <x v="8"/>
    <n v="50"/>
    <x v="2"/>
    <n v="25"/>
    <n v="25.5"/>
    <n v="25.25"/>
    <n v="0.5"/>
    <n v="42"/>
    <s v="25%-50%"/>
    <n v="4"/>
    <n v="125"/>
    <n v="5"/>
    <n v="1"/>
    <n v="35"/>
    <n v="38"/>
    <s v="30-40"/>
    <s v="R1"/>
    <s v="30-40"/>
    <s v="25%-50%"/>
    <n v="900"/>
    <n v="300"/>
    <n v="20"/>
    <m/>
    <m/>
    <m/>
    <m/>
    <m/>
    <m/>
    <m/>
    <m/>
    <m/>
  </r>
  <r>
    <x v="8"/>
    <n v="50"/>
    <x v="2"/>
    <n v="25.5"/>
    <n v="26"/>
    <n v="25.75"/>
    <n v="0.5"/>
    <n v="24"/>
    <s v="0%-25%"/>
    <n v="6"/>
    <n v="83.333333333333329"/>
    <n v="1"/>
    <n v="1"/>
    <n v="24"/>
    <n v="29"/>
    <s v="20-30"/>
    <s v="R1"/>
    <s v="20-30"/>
    <s v="0%-25%"/>
    <n v="900"/>
    <n v="200"/>
    <n v="10"/>
    <m/>
    <m/>
    <m/>
    <m/>
    <m/>
    <m/>
    <m/>
    <m/>
    <m/>
  </r>
  <r>
    <x v="8"/>
    <n v="40"/>
    <x v="1"/>
    <n v="26"/>
    <n v="26.5"/>
    <n v="26.25"/>
    <n v="0.5"/>
    <n v="0"/>
    <s v="0%-25%"/>
    <n v="5"/>
    <n v="100"/>
    <n v="6"/>
    <n v="1"/>
    <n v="22"/>
    <n v="24"/>
    <s v="20-30"/>
    <s v="R1"/>
    <s v="20-30"/>
    <s v="0%-25%"/>
    <n v="900"/>
    <n v="200"/>
    <n v="10"/>
    <m/>
    <m/>
    <m/>
    <m/>
    <m/>
    <m/>
    <m/>
    <m/>
    <m/>
  </r>
  <r>
    <x v="8"/>
    <n v="40"/>
    <x v="1"/>
    <n v="26.5"/>
    <n v="27"/>
    <n v="26.75"/>
    <n v="0.5"/>
    <n v="20"/>
    <s v="0%-25%"/>
    <n v="5"/>
    <n v="100"/>
    <n v="6"/>
    <n v="2"/>
    <n v="27"/>
    <n v="29"/>
    <s v="20-30"/>
    <s v="R2"/>
    <s v="20-30"/>
    <s v="0%-25%"/>
    <n v="1000"/>
    <n v="200"/>
    <n v="10"/>
    <m/>
    <m/>
    <m/>
    <m/>
    <m/>
    <m/>
    <m/>
    <m/>
    <m/>
  </r>
  <r>
    <x v="8"/>
    <n v="40"/>
    <x v="1"/>
    <n v="27"/>
    <n v="27.5"/>
    <n v="27.25"/>
    <n v="0.5"/>
    <n v="30"/>
    <s v="25%-50%"/>
    <n v="5"/>
    <n v="100"/>
    <n v="6"/>
    <n v="2"/>
    <n v="29"/>
    <n v="31"/>
    <s v="30-40"/>
    <s v="R2"/>
    <s v="30-40"/>
    <s v="25%-50%"/>
    <n v="1000"/>
    <n v="300"/>
    <n v="20"/>
    <m/>
    <m/>
    <m/>
    <m/>
    <m/>
    <m/>
    <m/>
    <m/>
    <m/>
  </r>
  <r>
    <x v="8"/>
    <n v="40"/>
    <x v="1"/>
    <n v="27.5"/>
    <n v="28"/>
    <n v="27.75"/>
    <n v="0.5"/>
    <n v="0"/>
    <s v="0%-25%"/>
    <n v="10"/>
    <n v="50"/>
    <n v="1"/>
    <n v="1"/>
    <n v="17"/>
    <n v="23"/>
    <s v="20-30"/>
    <s v="R1"/>
    <s v="20-30"/>
    <s v="0%-25%"/>
    <n v="900"/>
    <n v="200"/>
    <n v="10"/>
    <m/>
    <m/>
    <m/>
    <m/>
    <m/>
    <m/>
    <m/>
    <m/>
    <m/>
  </r>
  <r>
    <x v="8"/>
    <n v="40"/>
    <x v="1"/>
    <n v="28"/>
    <n v="28.5"/>
    <n v="28.25"/>
    <n v="0.5"/>
    <n v="0"/>
    <s v="0%-25%"/>
    <n v="5"/>
    <n v="100"/>
    <n v="1"/>
    <n v="1"/>
    <n v="20"/>
    <n v="24"/>
    <s v="20-30"/>
    <s v="R1"/>
    <s v="20-30"/>
    <s v="0%-25%"/>
    <n v="900"/>
    <n v="200"/>
    <n v="10"/>
    <m/>
    <m/>
    <m/>
    <m/>
    <m/>
    <m/>
    <m/>
    <m/>
    <m/>
  </r>
  <r>
    <x v="8"/>
    <n v="40"/>
    <x v="1"/>
    <n v="28.5"/>
    <n v="29"/>
    <n v="28.75"/>
    <n v="0.5"/>
    <n v="0"/>
    <s v="0%-25%"/>
    <n v="5"/>
    <n v="100"/>
    <n v="1"/>
    <n v="1"/>
    <n v="20"/>
    <n v="24"/>
    <s v="20-30"/>
    <s v="R1"/>
    <s v="20-30"/>
    <s v="0%-25%"/>
    <n v="900"/>
    <n v="200"/>
    <n v="10"/>
    <m/>
    <m/>
    <m/>
    <m/>
    <m/>
    <m/>
    <m/>
    <m/>
    <m/>
  </r>
  <r>
    <x v="8"/>
    <n v="40"/>
    <x v="1"/>
    <n v="29"/>
    <n v="29.5"/>
    <n v="29.25"/>
    <n v="0.5"/>
    <n v="0"/>
    <s v="0%-25%"/>
    <n v="5"/>
    <n v="100"/>
    <n v="8"/>
    <n v="1"/>
    <n v="27"/>
    <n v="31"/>
    <s v="30-40"/>
    <s v="R1"/>
    <s v="30-40"/>
    <s v="0%-25%"/>
    <n v="900"/>
    <n v="300"/>
    <n v="10"/>
    <m/>
    <m/>
    <m/>
    <m/>
    <m/>
    <m/>
    <m/>
    <m/>
    <m/>
  </r>
  <r>
    <x v="8"/>
    <n v="40"/>
    <x v="1"/>
    <n v="29.5"/>
    <n v="30"/>
    <n v="29.75"/>
    <n v="0.5"/>
    <n v="0"/>
    <s v="0%-25%"/>
    <n v="4"/>
    <n v="125"/>
    <n v="7"/>
    <n v="1"/>
    <n v="28"/>
    <n v="31"/>
    <s v="30-40"/>
    <s v="R1"/>
    <s v="30-40"/>
    <s v="0%-25%"/>
    <n v="900"/>
    <n v="300"/>
    <n v="10"/>
    <m/>
    <m/>
    <m/>
    <m/>
    <m/>
    <m/>
    <m/>
    <m/>
    <m/>
  </r>
  <r>
    <x v="8"/>
    <n v="40"/>
    <x v="1"/>
    <n v="30"/>
    <n v="30.5"/>
    <n v="30.25"/>
    <n v="0.5"/>
    <n v="20"/>
    <s v="0%-25%"/>
    <n v="5"/>
    <n v="100"/>
    <n v="6"/>
    <n v="1"/>
    <n v="30"/>
    <n v="33"/>
    <s v="30-40"/>
    <s v="R1"/>
    <s v="30-40"/>
    <s v="0%-25%"/>
    <n v="900"/>
    <n v="300"/>
    <n v="10"/>
    <m/>
    <m/>
    <m/>
    <m/>
    <m/>
    <m/>
    <m/>
    <m/>
    <m/>
  </r>
  <r>
    <x v="8"/>
    <n v="40"/>
    <x v="1"/>
    <n v="30.5"/>
    <n v="31"/>
    <n v="30.75"/>
    <n v="0.5"/>
    <n v="24"/>
    <s v="0%-25%"/>
    <n v="5"/>
    <n v="100"/>
    <n v="6"/>
    <n v="1"/>
    <n v="31"/>
    <n v="34"/>
    <s v="30-40"/>
    <s v="R1"/>
    <s v="30-40"/>
    <s v="0%-25%"/>
    <n v="900"/>
    <n v="300"/>
    <n v="10"/>
    <m/>
    <m/>
    <m/>
    <m/>
    <m/>
    <m/>
    <m/>
    <m/>
    <m/>
  </r>
  <r>
    <x v="8"/>
    <n v="40"/>
    <x v="1"/>
    <n v="31"/>
    <n v="31.5"/>
    <n v="31.25"/>
    <n v="0.5"/>
    <n v="54"/>
    <s v="50%-75%"/>
    <n v="5"/>
    <n v="100"/>
    <n v="9"/>
    <n v="2"/>
    <n v="41"/>
    <n v="44"/>
    <s v="40-50"/>
    <s v="R2"/>
    <s v="40-50"/>
    <s v="50%-75%"/>
    <n v="1000"/>
    <n v="400"/>
    <n v="30"/>
    <m/>
    <m/>
    <m/>
    <m/>
    <m/>
    <m/>
    <m/>
    <m/>
    <m/>
  </r>
  <r>
    <x v="8"/>
    <n v="40"/>
    <x v="1"/>
    <n v="31.5"/>
    <n v="32"/>
    <n v="31.75"/>
    <n v="0.5"/>
    <n v="52"/>
    <s v="50%-75%"/>
    <n v="5"/>
    <n v="100"/>
    <n v="9"/>
    <n v="2"/>
    <n v="41"/>
    <n v="44"/>
    <s v="40-50"/>
    <s v="R2"/>
    <s v="40-50"/>
    <s v="50%-75%"/>
    <n v="1000"/>
    <n v="400"/>
    <n v="30"/>
    <m/>
    <m/>
    <m/>
    <m/>
    <m/>
    <m/>
    <m/>
    <m/>
    <m/>
  </r>
  <r>
    <x v="8"/>
    <n v="40"/>
    <x v="1"/>
    <n v="32"/>
    <n v="32.5"/>
    <n v="32.25"/>
    <n v="0.5"/>
    <n v="24"/>
    <s v="0%-25%"/>
    <n v="4"/>
    <n v="125"/>
    <n v="11"/>
    <n v="2"/>
    <n v="39"/>
    <n v="41"/>
    <s v="40-50"/>
    <s v="R2"/>
    <s v="40-50"/>
    <s v="0%-25%"/>
    <n v="1000"/>
    <n v="400"/>
    <n v="10"/>
    <m/>
    <m/>
    <m/>
    <m/>
    <m/>
    <m/>
    <m/>
    <m/>
    <m/>
  </r>
  <r>
    <x v="8"/>
    <n v="40"/>
    <x v="1"/>
    <n v="32.5"/>
    <n v="33"/>
    <n v="32.75"/>
    <n v="0.5"/>
    <n v="64"/>
    <s v="50%-75%"/>
    <n v="3"/>
    <n v="166.66666666666666"/>
    <n v="11"/>
    <n v="2"/>
    <n v="48"/>
    <n v="50"/>
    <s v="40-50"/>
    <s v="R2"/>
    <s v="40-50"/>
    <s v="50%-75%"/>
    <n v="1000"/>
    <n v="400"/>
    <n v="30"/>
    <m/>
    <m/>
    <m/>
    <m/>
    <m/>
    <m/>
    <m/>
    <m/>
    <m/>
  </r>
  <r>
    <x v="8"/>
    <n v="40"/>
    <x v="1"/>
    <n v="33"/>
    <n v="33.5"/>
    <n v="33.25"/>
    <n v="0.5"/>
    <n v="20"/>
    <s v="0%-25%"/>
    <n v="5"/>
    <n v="100"/>
    <n v="9"/>
    <n v="2"/>
    <n v="34"/>
    <n v="37"/>
    <s v="30-40"/>
    <s v="R2"/>
    <s v="30-40"/>
    <s v="0%-25%"/>
    <n v="1000"/>
    <n v="300"/>
    <n v="10"/>
    <m/>
    <m/>
    <m/>
    <m/>
    <m/>
    <m/>
    <m/>
    <m/>
    <m/>
  </r>
  <r>
    <x v="8"/>
    <n v="40"/>
    <x v="1"/>
    <n v="33.5"/>
    <n v="34"/>
    <n v="33.75"/>
    <n v="0.5"/>
    <n v="0"/>
    <s v="0%-25%"/>
    <n v="10"/>
    <n v="50"/>
    <n v="5"/>
    <n v="2"/>
    <n v="22"/>
    <n v="28"/>
    <s v="20-30"/>
    <s v="R2"/>
    <s v="20-30"/>
    <s v="0%-25%"/>
    <n v="1000"/>
    <n v="200"/>
    <n v="10"/>
    <m/>
    <m/>
    <m/>
    <m/>
    <m/>
    <m/>
    <m/>
    <m/>
    <m/>
  </r>
  <r>
    <x v="8"/>
    <n v="40"/>
    <x v="1"/>
    <n v="34"/>
    <n v="34.5"/>
    <n v="34.25"/>
    <n v="0.5"/>
    <n v="22"/>
    <s v="0%-25%"/>
    <n v="5"/>
    <n v="100"/>
    <n v="1"/>
    <n v="2"/>
    <n v="23"/>
    <n v="25"/>
    <s v="20-30"/>
    <s v="R2"/>
    <s v="20-30"/>
    <s v="0%-25%"/>
    <n v="1000"/>
    <n v="200"/>
    <n v="10"/>
    <m/>
    <m/>
    <m/>
    <m/>
    <m/>
    <m/>
    <m/>
    <m/>
    <m/>
  </r>
  <r>
    <x v="8"/>
    <n v="40"/>
    <x v="1"/>
    <n v="34.5"/>
    <n v="35"/>
    <n v="34.75"/>
    <n v="0.5"/>
    <n v="0"/>
    <s v="0%-25%"/>
    <n v="4"/>
    <n v="125"/>
    <n v="1"/>
    <n v="2"/>
    <n v="20"/>
    <n v="21"/>
    <s v="20-30"/>
    <s v="R2"/>
    <s v="20-30"/>
    <s v="0%-25%"/>
    <n v="1000"/>
    <n v="200"/>
    <n v="10"/>
    <m/>
    <m/>
    <m/>
    <m/>
    <m/>
    <m/>
    <m/>
    <m/>
    <m/>
  </r>
  <r>
    <x v="8"/>
    <n v="40"/>
    <x v="1"/>
    <n v="35"/>
    <n v="35.5"/>
    <n v="35.25"/>
    <n v="0.5"/>
    <n v="0"/>
    <s v="0%-25%"/>
    <n v="8"/>
    <n v="62.5"/>
    <n v="7"/>
    <n v="2"/>
    <n v="24"/>
    <n v="30"/>
    <s v="20-30"/>
    <s v="R2"/>
    <s v="20-30"/>
    <s v="0%-25%"/>
    <n v="1000"/>
    <n v="200"/>
    <n v="10"/>
    <m/>
    <m/>
    <m/>
    <m/>
    <m/>
    <m/>
    <m/>
    <m/>
    <m/>
  </r>
  <r>
    <x v="8"/>
    <n v="40"/>
    <x v="1"/>
    <n v="35.5"/>
    <n v="36"/>
    <n v="35.75"/>
    <n v="0.5"/>
    <n v="0"/>
    <s v="0%-25%"/>
    <n v="5"/>
    <n v="100"/>
    <n v="7"/>
    <n v="2"/>
    <n v="27"/>
    <n v="31"/>
    <s v="30-40"/>
    <s v="R2"/>
    <s v="30-40"/>
    <s v="0%-25%"/>
    <n v="1000"/>
    <n v="300"/>
    <n v="10"/>
    <m/>
    <m/>
    <m/>
    <m/>
    <m/>
    <m/>
    <m/>
    <m/>
    <m/>
  </r>
  <r>
    <x v="8"/>
    <n v="40"/>
    <x v="1"/>
    <n v="36"/>
    <n v="36.5"/>
    <n v="36.25"/>
    <n v="0.5"/>
    <n v="0"/>
    <s v="0%-25%"/>
    <n v="10"/>
    <n v="50"/>
    <n v="1"/>
    <n v="2"/>
    <n v="15"/>
    <n v="19"/>
    <s v="0-20"/>
    <s v="R2"/>
    <s v="0-20"/>
    <s v="0%-25%"/>
    <n v="1000"/>
    <n v="100"/>
    <n v="10"/>
    <m/>
    <m/>
    <m/>
    <m/>
    <m/>
    <m/>
    <m/>
    <m/>
    <m/>
  </r>
  <r>
    <x v="8"/>
    <n v="40"/>
    <x v="1"/>
    <n v="36.5"/>
    <n v="37"/>
    <n v="36.75"/>
    <n v="0.5"/>
    <n v="0"/>
    <s v="0%-25%"/>
    <n v="10"/>
    <n v="50"/>
    <n v="1"/>
    <n v="2"/>
    <n v="15"/>
    <n v="19"/>
    <s v="0-20"/>
    <s v="R2"/>
    <s v="0-20"/>
    <s v="0%-25%"/>
    <n v="1000"/>
    <n v="100"/>
    <n v="10"/>
    <m/>
    <m/>
    <m/>
    <m/>
    <m/>
    <m/>
    <m/>
    <m/>
    <m/>
  </r>
  <r>
    <x v="8"/>
    <n v="40"/>
    <x v="1"/>
    <n v="37"/>
    <n v="37.5"/>
    <n v="37.25"/>
    <n v="0.5"/>
    <n v="0"/>
    <s v="0%-25%"/>
    <n v="5"/>
    <n v="100"/>
    <n v="9"/>
    <n v="2"/>
    <n v="30"/>
    <n v="33"/>
    <s v="30-40"/>
    <s v="R2"/>
    <s v="30-40"/>
    <s v="0%-25%"/>
    <n v="1000"/>
    <n v="300"/>
    <n v="10"/>
    <m/>
    <m/>
    <m/>
    <m/>
    <m/>
    <m/>
    <m/>
    <m/>
    <m/>
  </r>
  <r>
    <x v="8"/>
    <n v="40"/>
    <x v="1"/>
    <n v="37.5"/>
    <n v="38"/>
    <n v="37.75"/>
    <n v="0.5"/>
    <n v="48"/>
    <s v="25%-50%"/>
    <n v="3"/>
    <n v="166.66666666666666"/>
    <n v="4"/>
    <n v="7"/>
    <n v="42"/>
    <n v="45"/>
    <s v="40-50"/>
    <s v="R4"/>
    <s v="40-50"/>
    <s v="25%-50%"/>
    <n v="1200"/>
    <n v="400"/>
    <n v="20"/>
    <m/>
    <m/>
    <m/>
    <m/>
    <m/>
    <m/>
    <m/>
    <m/>
    <m/>
  </r>
  <r>
    <x v="8"/>
    <n v="40"/>
    <x v="1"/>
    <n v="38"/>
    <n v="38.5"/>
    <n v="38.25"/>
    <n v="0.5"/>
    <n v="0"/>
    <s v="0%-25%"/>
    <n v="4"/>
    <n v="125"/>
    <n v="1"/>
    <n v="2"/>
    <n v="20"/>
    <n v="21"/>
    <s v="20-30"/>
    <s v="R2"/>
    <s v="20-30"/>
    <s v="0%-25%"/>
    <n v="1000"/>
    <n v="200"/>
    <n v="10"/>
    <m/>
    <m/>
    <m/>
    <m/>
    <m/>
    <m/>
    <m/>
    <m/>
    <m/>
  </r>
  <r>
    <x v="8"/>
    <n v="40"/>
    <x v="1"/>
    <n v="38.5"/>
    <n v="39"/>
    <n v="38.75"/>
    <n v="0.5"/>
    <n v="36"/>
    <s v="25%-50%"/>
    <n v="4"/>
    <n v="125"/>
    <n v="6"/>
    <n v="2"/>
    <n v="36"/>
    <n v="39"/>
    <s v="30-40"/>
    <s v="R2"/>
    <s v="30-40"/>
    <s v="25%-50%"/>
    <n v="1000"/>
    <n v="300"/>
    <n v="20"/>
    <m/>
    <m/>
    <m/>
    <m/>
    <m/>
    <m/>
    <m/>
    <m/>
    <m/>
  </r>
  <r>
    <x v="8"/>
    <n v="30"/>
    <x v="1"/>
    <n v="39"/>
    <n v="39.5"/>
    <n v="39.25"/>
    <n v="0.5"/>
    <n v="9.376786022400001"/>
    <s v="0%-25%"/>
    <n v="15"/>
    <n v="33.333333333333336"/>
    <n v="6"/>
    <n v="2"/>
    <n v="25"/>
    <n v="30"/>
    <s v="20-30"/>
    <s v="R2"/>
    <s v="20-30"/>
    <s v="0%-25%"/>
    <n v="1000"/>
    <n v="200"/>
    <n v="10"/>
    <m/>
    <m/>
    <m/>
    <m/>
    <m/>
    <m/>
    <m/>
    <m/>
    <m/>
  </r>
  <r>
    <x v="8"/>
    <n v="30"/>
    <x v="1"/>
    <n v="39.5"/>
    <n v="40"/>
    <n v="39.75"/>
    <n v="0.5"/>
    <n v="12.5"/>
    <s v="0%-25%"/>
    <n v="7.62939453125"/>
    <n v="65.536000000000001"/>
    <n v="6"/>
    <n v="2"/>
    <n v="27"/>
    <n v="32"/>
    <s v="30-40"/>
    <s v="R2"/>
    <s v="30-40"/>
    <s v="0%-25%"/>
    <n v="1000"/>
    <n v="300"/>
    <n v="10"/>
    <m/>
    <m/>
    <m/>
    <m/>
    <m/>
    <m/>
    <m/>
    <m/>
    <m/>
  </r>
  <r>
    <x v="9"/>
    <n v="60"/>
    <x v="2"/>
    <n v="0"/>
    <n v="0.5"/>
    <n v="0.25"/>
    <n v="0.5"/>
    <n v="2.8149950088000009"/>
    <s v="0%-25%"/>
    <n v="20"/>
    <n v="25"/>
    <n v="2"/>
    <n v="0"/>
    <n v="18"/>
    <n v="23"/>
    <s v="20-30"/>
    <s v="R0"/>
    <s v="20-30"/>
    <s v="0%-25%"/>
    <n v="800"/>
    <n v="200"/>
    <n v="10"/>
    <s v="40%-50%"/>
    <s v="20%-30%"/>
    <s v="0%-10%"/>
    <n v="50"/>
    <n v="30"/>
    <n v="10"/>
    <n v="46.9"/>
    <n v="28.9"/>
    <n v="0.19"/>
  </r>
  <r>
    <x v="9"/>
    <n v="60"/>
    <x v="2"/>
    <n v="0.5"/>
    <n v="1.1000000000000001"/>
    <n v="0.8"/>
    <n v="0.5"/>
    <n v="0"/>
    <s v="0%-25%"/>
    <n v="30"/>
    <n v="20.000000000000004"/>
    <n v="2"/>
    <n v="0"/>
    <n v="17"/>
    <n v="21"/>
    <s v="20-30"/>
    <s v="R0"/>
    <s v="20-30"/>
    <s v="0%-25%"/>
    <n v="800"/>
    <n v="200"/>
    <n v="10"/>
    <s v="40%-50%"/>
    <s v="20%-30%"/>
    <s v="0%-10%"/>
    <n v="50"/>
    <n v="30"/>
    <n v="10"/>
    <n v="46.9"/>
    <n v="28.9"/>
    <n v="0.19"/>
  </r>
  <r>
    <x v="9"/>
    <n v="60"/>
    <x v="2"/>
    <n v="1.1000000000000001"/>
    <n v="1.7"/>
    <n v="1.4"/>
    <n v="0.5"/>
    <n v="0"/>
    <s v="0%-25%"/>
    <n v="30"/>
    <n v="19.999999999999996"/>
    <n v="2"/>
    <n v="0"/>
    <n v="17"/>
    <n v="21"/>
    <s v="20-30"/>
    <s v="R0"/>
    <s v="20-30"/>
    <s v="0%-25%"/>
    <n v="800"/>
    <n v="200"/>
    <n v="10"/>
    <s v="40%-50%"/>
    <s v="20%-30%"/>
    <s v="0%-10%"/>
    <n v="50"/>
    <n v="30"/>
    <n v="10"/>
    <n v="48.33"/>
    <n v="26.7"/>
    <n v="0.15"/>
  </r>
  <r>
    <x v="9"/>
    <n v="60"/>
    <x v="2"/>
    <n v="1.7"/>
    <n v="2.15"/>
    <n v="1.9249999999999998"/>
    <n v="0.5"/>
    <n v="0"/>
    <s v="0%-25%"/>
    <n v="30"/>
    <n v="14.999999999999998"/>
    <n v="2"/>
    <n v="0"/>
    <n v="17"/>
    <n v="21"/>
    <s v="20-30"/>
    <s v="R0"/>
    <s v="20-30"/>
    <s v="0%-25%"/>
    <n v="800"/>
    <n v="200"/>
    <n v="10"/>
    <s v="40%-50%"/>
    <s v="20%-30%"/>
    <s v="0%-10%"/>
    <n v="50"/>
    <n v="30"/>
    <n v="10"/>
    <n v="48.33"/>
    <n v="26.7"/>
    <n v="0.15"/>
  </r>
  <r>
    <x v="9"/>
    <n v="60"/>
    <x v="2"/>
    <n v="2.15"/>
    <n v="2.8"/>
    <n v="2.4749999999999996"/>
    <n v="0.5"/>
    <n v="0"/>
    <s v="0%-25%"/>
    <n v="30"/>
    <n v="21.666666666666664"/>
    <n v="2"/>
    <n v="0"/>
    <n v="17"/>
    <n v="21"/>
    <s v="20-30"/>
    <s v="R0"/>
    <s v="20-30"/>
    <s v="0%-25%"/>
    <n v="800"/>
    <n v="200"/>
    <n v="10"/>
    <s v="50%-60%"/>
    <s v="20%-30%"/>
    <s v="0%-10%"/>
    <n v="60"/>
    <n v="30"/>
    <n v="10"/>
    <n v="50.9"/>
    <n v="25.4"/>
    <n v="0.18"/>
  </r>
  <r>
    <x v="9"/>
    <n v="60"/>
    <x v="2"/>
    <n v="2.8"/>
    <n v="3.3"/>
    <n v="3.05"/>
    <n v="0.5"/>
    <n v="0"/>
    <s v="0%-25%"/>
    <n v="30"/>
    <n v="16.666666666666668"/>
    <n v="2"/>
    <n v="0"/>
    <n v="17"/>
    <n v="21"/>
    <s v="20-30"/>
    <s v="R0"/>
    <s v="20-30"/>
    <s v="0%-25%"/>
    <n v="800"/>
    <n v="200"/>
    <n v="10"/>
    <s v="50%-60%"/>
    <s v="20%-30%"/>
    <s v="0%-10%"/>
    <n v="60"/>
    <n v="30"/>
    <n v="10"/>
    <n v="50.9"/>
    <n v="25.4"/>
    <n v="0.18"/>
  </r>
  <r>
    <x v="9"/>
    <n v="60"/>
    <x v="2"/>
    <n v="3.3"/>
    <n v="3.9"/>
    <n v="3.5999999999999996"/>
    <n v="0.5"/>
    <n v="0"/>
    <s v="0%-25%"/>
    <n v="30"/>
    <n v="20.000000000000004"/>
    <n v="2"/>
    <n v="0"/>
    <n v="17"/>
    <n v="21"/>
    <s v="20-30"/>
    <s v="R0"/>
    <s v="20-30"/>
    <s v="0%-25%"/>
    <n v="800"/>
    <n v="200"/>
    <n v="10"/>
    <s v="60%-70%"/>
    <s v="10%-20%"/>
    <s v="0%-10%"/>
    <n v="70"/>
    <n v="20"/>
    <n v="10"/>
    <n v="60.19"/>
    <n v="14.8"/>
    <n v="0.16"/>
  </r>
  <r>
    <x v="9"/>
    <n v="60"/>
    <x v="2"/>
    <n v="3.9"/>
    <n v="4.5"/>
    <n v="4.2"/>
    <n v="0.5"/>
    <n v="0"/>
    <s v="0%-25%"/>
    <n v="30"/>
    <n v="20.000000000000004"/>
    <n v="2"/>
    <n v="0"/>
    <n v="17"/>
    <n v="21"/>
    <s v="20-30"/>
    <s v="R0"/>
    <s v="20-30"/>
    <s v="0%-25%"/>
    <n v="800"/>
    <n v="200"/>
    <n v="10"/>
    <s v="60%-70%"/>
    <s v="10%-20%"/>
    <s v="0%-10%"/>
    <n v="70"/>
    <n v="20"/>
    <n v="10"/>
    <n v="60.19"/>
    <n v="14.8"/>
    <n v="0.16"/>
  </r>
  <r>
    <x v="9"/>
    <n v="40"/>
    <x v="2"/>
    <n v="4.5"/>
    <n v="6.15"/>
    <n v="5.3250000000000002"/>
    <n v="0.5"/>
    <n v="0"/>
    <s v="0%-25%"/>
    <n v="30"/>
    <n v="55.000000000000014"/>
    <n v="2"/>
    <n v="0"/>
    <n v="17"/>
    <n v="23"/>
    <s v="20-30"/>
    <s v="R0"/>
    <s v="20-30"/>
    <s v="0%-25%"/>
    <n v="800"/>
    <n v="200"/>
    <n v="10"/>
    <s v="50%-60%"/>
    <s v="20%-30%"/>
    <s v="0%-10%"/>
    <n v="60"/>
    <n v="30"/>
    <n v="10"/>
    <n v="54.62"/>
    <n v="23.3"/>
    <n v="0.18"/>
  </r>
  <r>
    <x v="9"/>
    <n v="40"/>
    <x v="1"/>
    <n v="6.15"/>
    <n v="7.05"/>
    <n v="6.6"/>
    <n v="0.5"/>
    <n v="0"/>
    <s v="0%-25%"/>
    <n v="30"/>
    <n v="29.999999999999982"/>
    <n v="2"/>
    <n v="4"/>
    <n v="21"/>
    <n v="26"/>
    <s v="20-30"/>
    <s v="R3"/>
    <s v="20-30"/>
    <s v="0%-25%"/>
    <n v="1100"/>
    <n v="200"/>
    <n v="10"/>
    <s v="50%-60%"/>
    <s v="20%-30%"/>
    <s v="0%-10%"/>
    <n v="60"/>
    <n v="30"/>
    <n v="10"/>
    <n v="50.76"/>
    <n v="26.7"/>
    <n v="0.15"/>
  </r>
  <r>
    <x v="9"/>
    <n v="40"/>
    <x v="1"/>
    <n v="7.05"/>
    <n v="7.65"/>
    <n v="7.35"/>
    <n v="0.5"/>
    <n v="23.333333333333314"/>
    <s v="0%-25%"/>
    <n v="6"/>
    <n v="100.0000000000001"/>
    <n v="11"/>
    <n v="4"/>
    <n v="38"/>
    <n v="42"/>
    <s v="40-50"/>
    <s v="R3"/>
    <s v="40-50"/>
    <s v="0%-25%"/>
    <n v="1100"/>
    <n v="400"/>
    <n v="10"/>
    <s v="10%-20%"/>
    <s v="80%-90%"/>
    <s v="0%-10%"/>
    <n v="20"/>
    <n v="90"/>
    <n v="10"/>
    <n v="12.77"/>
    <n v="82"/>
    <n v="0.51"/>
  </r>
  <r>
    <x v="9"/>
    <n v="40"/>
    <x v="1"/>
    <n v="7.65"/>
    <n v="8.3000000000000007"/>
    <n v="7.9750000000000005"/>
    <n v="0.5"/>
    <n v="19.999999999999989"/>
    <s v="0%-25%"/>
    <n v="4"/>
    <n v="162.50000000000009"/>
    <n v="11"/>
    <n v="4"/>
    <n v="40"/>
    <n v="43"/>
    <s v="40-50"/>
    <s v="R3"/>
    <s v="40-50"/>
    <s v="0%-25%"/>
    <n v="1100"/>
    <n v="400"/>
    <n v="10"/>
    <s v="10%-20%"/>
    <s v="80%-90%"/>
    <s v="0%-10%"/>
    <n v="20"/>
    <n v="90"/>
    <n v="10"/>
    <n v="12.77"/>
    <n v="82"/>
    <n v="0.51"/>
  </r>
  <r>
    <x v="9"/>
    <n v="40"/>
    <x v="1"/>
    <n v="8.3000000000000007"/>
    <n v="8.6999999999999993"/>
    <n v="8.5"/>
    <n v="0.5"/>
    <n v="0"/>
    <s v="0%-25%"/>
    <n v="20"/>
    <n v="19.999999999999929"/>
    <n v="8"/>
    <n v="1"/>
    <n v="24"/>
    <n v="28"/>
    <s v="20-30"/>
    <s v="R1"/>
    <s v="20-30"/>
    <s v="0%-25%"/>
    <n v="900"/>
    <n v="200"/>
    <n v="10"/>
    <s v="0%-10%"/>
    <s v="80%-90%"/>
    <s v="0%-10%"/>
    <n v="10"/>
    <n v="90"/>
    <n v="10"/>
    <n v="8.69"/>
    <n v="87.2"/>
    <n v="0.41"/>
  </r>
  <r>
    <x v="9"/>
    <n v="40"/>
    <x v="1"/>
    <n v="8.6999999999999993"/>
    <n v="8.9"/>
    <n v="8.8000000000000007"/>
    <n v="0.5"/>
    <n v="0"/>
    <s v="0%-25%"/>
    <n v="20"/>
    <n v="10.000000000000053"/>
    <n v="7"/>
    <n v="2"/>
    <n v="24"/>
    <n v="27"/>
    <s v="20-30"/>
    <s v="R2"/>
    <s v="20-30"/>
    <s v="0%-25%"/>
    <n v="1000"/>
    <n v="200"/>
    <n v="10"/>
    <s v="0%-10%"/>
    <s v="80%-90%"/>
    <s v="0%-10%"/>
    <n v="10"/>
    <n v="90"/>
    <n v="10"/>
    <n v="8.69"/>
    <n v="87.2"/>
    <n v="0.41"/>
  </r>
  <r>
    <x v="9"/>
    <n v="40"/>
    <x v="1"/>
    <n v="8.9"/>
    <n v="9.35"/>
    <n v="9.125"/>
    <n v="0.5"/>
    <n v="0"/>
    <s v="0%-25%"/>
    <n v="20"/>
    <n v="22.499999999999964"/>
    <n v="7"/>
    <n v="1"/>
    <n v="23"/>
    <n v="27"/>
    <s v="20-30"/>
    <s v="R1"/>
    <s v="20-30"/>
    <s v="0%-25%"/>
    <n v="900"/>
    <n v="200"/>
    <n v="10"/>
    <s v="0%-10%"/>
    <s v="80%-90%"/>
    <s v="0%-10%"/>
    <n v="10"/>
    <n v="90"/>
    <n v="10"/>
    <n v="8.69"/>
    <n v="87.2"/>
    <n v="0.41"/>
  </r>
  <r>
    <x v="9"/>
    <n v="40"/>
    <x v="1"/>
    <n v="9.35"/>
    <n v="9.8000000000000007"/>
    <n v="9.5749999999999993"/>
    <n v="0.5"/>
    <n v="53.333333333333208"/>
    <s v="50%-75%"/>
    <n v="4"/>
    <n v="112.50000000000027"/>
    <n v="10"/>
    <n v="4"/>
    <n v="44"/>
    <n v="48"/>
    <s v="40-50"/>
    <s v="R3"/>
    <s v="40-50"/>
    <s v="50%-75%"/>
    <n v="1100"/>
    <n v="400"/>
    <n v="30"/>
    <s v="10%-20%"/>
    <s v="80%-90%"/>
    <s v="0%-10%"/>
    <n v="20"/>
    <n v="90"/>
    <n v="10"/>
    <n v="13.34"/>
    <n v="82"/>
    <n v="0.45"/>
  </r>
  <r>
    <x v="9"/>
    <n v="40"/>
    <x v="1"/>
    <n v="9.8000000000000007"/>
    <n v="10.7"/>
    <n v="10.25"/>
    <n v="0.5"/>
    <n v="16.666666666666693"/>
    <s v="0%-25%"/>
    <n v="7"/>
    <n v="128.57142857142838"/>
    <n v="11"/>
    <n v="4"/>
    <n v="40"/>
    <n v="42"/>
    <s v="40-50"/>
    <s v="R3"/>
    <s v="40-50"/>
    <s v="0%-25%"/>
    <n v="1100"/>
    <n v="400"/>
    <n v="10"/>
    <s v="10%-20%"/>
    <s v="80%-90%"/>
    <s v="0%-10%"/>
    <n v="20"/>
    <n v="90"/>
    <n v="10"/>
    <n v="13.34"/>
    <n v="82"/>
    <n v="0.45"/>
  </r>
  <r>
    <x v="9"/>
    <n v="40"/>
    <x v="1"/>
    <n v="10.7"/>
    <n v="11.1"/>
    <n v="10.899999999999999"/>
    <n v="0.5"/>
    <n v="27.499999999999975"/>
    <s v="25%-50%"/>
    <n v="5"/>
    <n v="80.000000000000071"/>
    <n v="11"/>
    <n v="4"/>
    <n v="39"/>
    <n v="43"/>
    <s v="40-50"/>
    <s v="R3"/>
    <s v="40-50"/>
    <s v="25%-50%"/>
    <n v="1100"/>
    <n v="400"/>
    <n v="20"/>
    <s v="10%-20%"/>
    <s v="80%-90%"/>
    <s v="0%-10%"/>
    <n v="20"/>
    <n v="90"/>
    <n v="10"/>
    <n v="13.57"/>
    <n v="83.8"/>
    <n v="0.53"/>
  </r>
  <r>
    <x v="9"/>
    <n v="40"/>
    <x v="1"/>
    <n v="11.1"/>
    <n v="11.35"/>
    <n v="11.225"/>
    <n v="0.5"/>
    <n v="40"/>
    <s v="25%-50%"/>
    <n v="3"/>
    <n v="83.333333333333329"/>
    <n v="11"/>
    <n v="4"/>
    <n v="41"/>
    <n v="45"/>
    <s v="40-50"/>
    <s v="R3"/>
    <s v="40-50"/>
    <s v="25%-50%"/>
    <n v="1100"/>
    <n v="400"/>
    <n v="20"/>
    <s v="10%-20%"/>
    <s v="70%-80%"/>
    <s v="0%-10%"/>
    <n v="20"/>
    <n v="80"/>
    <n v="10"/>
    <n v="17.010000000000002"/>
    <n v="78.5"/>
    <n v="0.21"/>
  </r>
  <r>
    <x v="9"/>
    <n v="40"/>
    <x v="1"/>
    <n v="11.35"/>
    <n v="11.8"/>
    <n v="11.574999999999999"/>
    <n v="0.5"/>
    <n v="0"/>
    <s v="0%-25%"/>
    <n v="20"/>
    <n v="22.500000000000053"/>
    <n v="7"/>
    <n v="2"/>
    <n v="24"/>
    <n v="28"/>
    <s v="20-30"/>
    <s v="R2"/>
    <s v="20-30"/>
    <s v="0%-25%"/>
    <n v="1000"/>
    <n v="200"/>
    <n v="10"/>
    <s v="10%-20%"/>
    <s v="70%-80%"/>
    <s v="0%-10%"/>
    <n v="20"/>
    <n v="80"/>
    <n v="10"/>
    <n v="17.010000000000002"/>
    <n v="78.5"/>
    <n v="0.21"/>
  </r>
  <r>
    <x v="9"/>
    <n v="40"/>
    <x v="1"/>
    <n v="11.8"/>
    <n v="12.3"/>
    <n v="12.05"/>
    <n v="0.5"/>
    <n v="30"/>
    <s v="25%-50%"/>
    <n v="5"/>
    <n v="100"/>
    <n v="13"/>
    <n v="7"/>
    <n v="45"/>
    <n v="48"/>
    <s v="40-50"/>
    <s v="R4"/>
    <s v="40-50"/>
    <s v="25%-50%"/>
    <n v="1200"/>
    <n v="400"/>
    <n v="20"/>
    <s v="10%-20%"/>
    <s v="70%-80%"/>
    <s v="0%-10%"/>
    <n v="20"/>
    <n v="80"/>
    <n v="10"/>
    <n v="17.010000000000002"/>
    <n v="78.5"/>
    <n v="0.21"/>
  </r>
  <r>
    <x v="9"/>
    <n v="40"/>
    <x v="1"/>
    <n v="12.3"/>
    <n v="12.9"/>
    <n v="12.600000000000001"/>
    <n v="0.5"/>
    <n v="0"/>
    <s v="0%-25%"/>
    <n v="20"/>
    <n v="29.999999999999982"/>
    <n v="9"/>
    <n v="4"/>
    <n v="29"/>
    <n v="33"/>
    <s v="30-40"/>
    <s v="R3"/>
    <s v="30-40"/>
    <s v="0%-25%"/>
    <n v="1100"/>
    <n v="300"/>
    <n v="10"/>
    <s v="10%-20%"/>
    <s v="80%-90%"/>
    <s v="0%-10%"/>
    <n v="20"/>
    <n v="90"/>
    <n v="10"/>
    <n v="10.039999999999999"/>
    <n v="87.3"/>
    <n v="0.26"/>
  </r>
  <r>
    <x v="9"/>
    <n v="40"/>
    <x v="1"/>
    <n v="12.9"/>
    <n v="13.2"/>
    <n v="13.05"/>
    <n v="0.5"/>
    <n v="0"/>
    <s v="0%-25%"/>
    <n v="20"/>
    <n v="14.999999999999947"/>
    <n v="6"/>
    <n v="2"/>
    <n v="23"/>
    <n v="27"/>
    <s v="20-30"/>
    <s v="R2"/>
    <s v="20-30"/>
    <s v="0%-25%"/>
    <n v="1000"/>
    <n v="200"/>
    <n v="10"/>
    <s v="10%-20%"/>
    <s v="80%-90%"/>
    <s v="0%-10%"/>
    <n v="20"/>
    <n v="90"/>
    <n v="10"/>
    <n v="10.039999999999999"/>
    <n v="87.3"/>
    <n v="0.26"/>
  </r>
  <r>
    <x v="9"/>
    <n v="50"/>
    <x v="1"/>
    <n v="13.2"/>
    <n v="13.45"/>
    <n v="13.324999999999999"/>
    <n v="0.5"/>
    <n v="0"/>
    <s v="0%-25%"/>
    <n v="20"/>
    <n v="12.5"/>
    <n v="6"/>
    <n v="2"/>
    <n v="23"/>
    <n v="27"/>
    <s v="20-30"/>
    <s v="R2"/>
    <s v="20-30"/>
    <s v="0%-25%"/>
    <n v="1000"/>
    <n v="200"/>
    <n v="10"/>
    <s v="10%-20%"/>
    <s v="80%-90%"/>
    <s v="0%-10%"/>
    <n v="20"/>
    <n v="90"/>
    <n v="10"/>
    <n v="11.32"/>
    <n v="85.3"/>
    <n v="0.24"/>
  </r>
  <r>
    <x v="9"/>
    <n v="50"/>
    <x v="1"/>
    <n v="13.45"/>
    <n v="13.75"/>
    <n v="13.6"/>
    <n v="0.5"/>
    <n v="0"/>
    <s v="0%-25%"/>
    <n v="20"/>
    <n v="15.000000000000034"/>
    <n v="6"/>
    <n v="2"/>
    <n v="23"/>
    <n v="27"/>
    <s v="20-30"/>
    <s v="R2"/>
    <s v="20-30"/>
    <s v="0%-25%"/>
    <n v="1000"/>
    <n v="200"/>
    <n v="10"/>
    <s v="10%-20%"/>
    <s v="80%-90%"/>
    <s v="0%-10%"/>
    <n v="20"/>
    <n v="90"/>
    <n v="10"/>
    <n v="11.32"/>
    <n v="85.3"/>
    <n v="0.24"/>
  </r>
  <r>
    <x v="9"/>
    <n v="50"/>
    <x v="2"/>
    <n v="13.75"/>
    <n v="14.75"/>
    <n v="14.25"/>
    <n v="0.5"/>
    <n v="0"/>
    <s v="0%-25%"/>
    <n v="20"/>
    <n v="50"/>
    <n v="2"/>
    <n v="1"/>
    <n v="18"/>
    <n v="24"/>
    <s v="20-30"/>
    <s v="R1"/>
    <s v="20-30"/>
    <s v="0%-25%"/>
    <n v="900"/>
    <n v="200"/>
    <n v="10"/>
    <s v="10%-20%"/>
    <s v="80%-90%"/>
    <s v="0%-10%"/>
    <n v="20"/>
    <n v="90"/>
    <n v="10"/>
    <n v="11.32"/>
    <n v="85.3"/>
    <n v="0.24"/>
  </r>
  <r>
    <x v="9"/>
    <n v="50"/>
    <x v="7"/>
    <n v="14.75"/>
    <n v="15.4"/>
    <n v="15.074999999999999"/>
    <n v="0.5"/>
    <n v="0"/>
    <s v="0%-25%"/>
    <n v="20"/>
    <n v="32.500000000000014"/>
    <n v="2"/>
    <n v="1"/>
    <n v="18"/>
    <n v="23"/>
    <s v="20-30"/>
    <s v="R1"/>
    <s v="20-30"/>
    <s v="0%-25%"/>
    <n v="900"/>
    <n v="200"/>
    <n v="10"/>
    <s v="30%-40%"/>
    <s v="40%-50%"/>
    <s v="0%-10%"/>
    <n v="40"/>
    <n v="50"/>
    <n v="10"/>
    <n v="34.03"/>
    <n v="45.8"/>
    <n v="0.46"/>
  </r>
  <r>
    <x v="9"/>
    <n v="50"/>
    <x v="7"/>
    <n v="15.4"/>
    <n v="16.2"/>
    <n v="15.8"/>
    <n v="0.5"/>
    <n v="0"/>
    <s v="0%-25%"/>
    <n v="20"/>
    <n v="39.99999999999995"/>
    <n v="2"/>
    <n v="1"/>
    <n v="18"/>
    <n v="23"/>
    <s v="20-30"/>
    <s v="R1"/>
    <s v="20-30"/>
    <s v="0%-25%"/>
    <n v="900"/>
    <n v="200"/>
    <n v="10"/>
    <s v="20%-30%"/>
    <s v="40%-50%"/>
    <s v="0%-10%"/>
    <n v="30"/>
    <n v="50"/>
    <n v="10"/>
    <n v="25.02"/>
    <n v="40.6"/>
    <n v="1.78"/>
  </r>
  <r>
    <x v="9"/>
    <n v="50"/>
    <x v="7"/>
    <n v="16.2"/>
    <n v="17.75"/>
    <n v="16.975000000000001"/>
    <n v="0.5"/>
    <n v="27.096774193548374"/>
    <s v="25%-50%"/>
    <n v="12"/>
    <n v="129.16666666666671"/>
    <n v="6"/>
    <n v="1"/>
    <n v="33"/>
    <n v="36"/>
    <s v="30-40"/>
    <s v="R1"/>
    <s v="30-40"/>
    <s v="25%-50%"/>
    <n v="900"/>
    <n v="300"/>
    <n v="20"/>
    <s v="20%-30%"/>
    <s v="40%-50%"/>
    <s v="0%-10%"/>
    <n v="30"/>
    <n v="50"/>
    <n v="10"/>
    <n v="28.74"/>
    <n v="40.5"/>
    <n v="2.69"/>
  </r>
  <r>
    <x v="9"/>
    <n v="50"/>
    <x v="7"/>
    <n v="17.75"/>
    <n v="19.350000000000001"/>
    <n v="18.55"/>
    <n v="0.5"/>
    <n v="63.749999999999943"/>
    <s v="50%-75%"/>
    <n v="6"/>
    <n v="266.66666666666691"/>
    <n v="7"/>
    <n v="1"/>
    <n v="46"/>
    <n v="46"/>
    <s v="40-50"/>
    <s v="R1"/>
    <s v="40-50"/>
    <s v="50%-75%"/>
    <n v="900"/>
    <n v="400"/>
    <n v="30"/>
    <s v="20%-30%"/>
    <s v="40%-50%"/>
    <s v="0%-10%"/>
    <n v="30"/>
    <n v="50"/>
    <n v="10"/>
    <n v="27.02"/>
    <n v="40.6"/>
    <n v="4.01"/>
  </r>
  <r>
    <x v="9"/>
    <n v="40"/>
    <x v="7"/>
    <n v="19.350000000000001"/>
    <n v="20.75"/>
    <n v="20.05"/>
    <n v="0.5"/>
    <n v="64.285714285714363"/>
    <s v="50%-75%"/>
    <n v="7"/>
    <n v="199.9999999999998"/>
    <n v="7"/>
    <n v="2"/>
    <n v="45"/>
    <n v="46"/>
    <s v="40-50"/>
    <s v="R2"/>
    <s v="40-50"/>
    <s v="50%-75%"/>
    <n v="1000"/>
    <n v="400"/>
    <n v="30"/>
    <s v="10%-20%"/>
    <s v="40%-50%"/>
    <s v="0%-10%"/>
    <n v="20"/>
    <n v="50"/>
    <n v="10"/>
    <n v="15.58"/>
    <n v="49.1"/>
    <n v="4.88"/>
  </r>
  <r>
    <x v="9"/>
    <n v="40"/>
    <x v="7"/>
    <n v="20.75"/>
    <n v="22.35"/>
    <n v="21.55"/>
    <n v="0.5"/>
    <n v="73.124999999999929"/>
    <s v="50%-75%"/>
    <n v="5"/>
    <n v="320.00000000000028"/>
    <n v="6"/>
    <n v="2"/>
    <n v="48"/>
    <n v="49"/>
    <s v="40-50"/>
    <s v="R2"/>
    <s v="40-50"/>
    <s v="50%-75%"/>
    <n v="1000"/>
    <n v="400"/>
    <n v="30"/>
    <s v="10%-20%"/>
    <s v="50%-60%"/>
    <s v="0%-10%"/>
    <n v="20"/>
    <n v="60"/>
    <n v="10"/>
    <n v="11.95"/>
    <n v="51.2"/>
    <n v="4.92"/>
  </r>
  <r>
    <x v="9"/>
    <n v="40"/>
    <x v="3"/>
    <n v="22.35"/>
    <n v="23.85"/>
    <n v="23.1"/>
    <n v="0.5"/>
    <n v="43.333333333333336"/>
    <s v="25%-50%"/>
    <n v="10"/>
    <n v="150"/>
    <n v="6"/>
    <n v="4"/>
    <n v="40"/>
    <n v="42"/>
    <s v="40-50"/>
    <s v="R3"/>
    <s v="40-50"/>
    <s v="25%-50%"/>
    <n v="1100"/>
    <n v="400"/>
    <n v="20"/>
    <s v="10%-20%"/>
    <s v="40%-50%"/>
    <s v="0%-10%"/>
    <n v="20"/>
    <n v="50"/>
    <n v="10"/>
    <n v="17.010000000000002"/>
    <n v="42.5"/>
    <n v="7.88"/>
  </r>
  <r>
    <x v="9"/>
    <n v="40"/>
    <x v="3"/>
    <n v="23.85"/>
    <n v="25"/>
    <n v="24.425000000000001"/>
    <n v="0.5"/>
    <n v="49.565217391304408"/>
    <s v="25%-50%"/>
    <n v="6"/>
    <n v="191.66666666666643"/>
    <n v="9"/>
    <n v="4"/>
    <n v="46"/>
    <n v="47"/>
    <s v="40-50"/>
    <s v="R3"/>
    <s v="40-50"/>
    <s v="25%-50%"/>
    <n v="1100"/>
    <n v="400"/>
    <n v="20"/>
    <s v="10%-20%"/>
    <s v="60%-70%"/>
    <s v="0%-10%"/>
    <n v="20"/>
    <n v="70"/>
    <n v="10"/>
    <n v="16.73"/>
    <n v="70"/>
    <n v="4.54"/>
  </r>
  <r>
    <x v="9"/>
    <n v="40"/>
    <x v="5"/>
    <n v="25"/>
    <n v="26.6"/>
    <n v="25.8"/>
    <n v="0.5"/>
    <n v="46.874999999999957"/>
    <s v="25%-50%"/>
    <n v="8"/>
    <n v="200.00000000000017"/>
    <n v="6"/>
    <n v="2"/>
    <n v="40"/>
    <n v="42"/>
    <s v="40-50"/>
    <s v="R2"/>
    <s v="40-50"/>
    <s v="25%-50%"/>
    <n v="1000"/>
    <n v="400"/>
    <n v="20"/>
    <s v="20%-30%"/>
    <s v="40%-50%"/>
    <s v="0%-10%"/>
    <n v="30"/>
    <n v="50"/>
    <n v="10"/>
    <n v="25.88"/>
    <n v="46.3"/>
    <n v="8.74"/>
  </r>
  <r>
    <x v="9"/>
    <n v="30"/>
    <x v="5"/>
    <n v="26.6"/>
    <n v="27.85"/>
    <n v="27.225000000000001"/>
    <n v="0.5"/>
    <n v="15.2"/>
    <s v="0%-25%"/>
    <n v="10"/>
    <n v="125"/>
    <n v="6"/>
    <n v="2"/>
    <n v="31"/>
    <n v="34"/>
    <s v="30-40"/>
    <s v="R2"/>
    <s v="30-40"/>
    <s v="0%-25%"/>
    <n v="1000"/>
    <n v="300"/>
    <n v="10"/>
    <s v="30%-40%"/>
    <s v="30%-40%"/>
    <s v="0%-10%"/>
    <n v="40"/>
    <n v="40"/>
    <n v="10"/>
    <n v="30.03"/>
    <n v="39.6"/>
    <n v="9.1300000000000008"/>
  </r>
  <r>
    <x v="9"/>
    <n v="30"/>
    <x v="1"/>
    <n v="27.85"/>
    <n v="29.6"/>
    <n v="28.725000000000001"/>
    <n v="0.5"/>
    <n v="22.857142857142858"/>
    <s v="0%-25%"/>
    <n v="12"/>
    <n v="145.83333333333334"/>
    <n v="9"/>
    <n v="2"/>
    <n v="37"/>
    <n v="39"/>
    <s v="30-40"/>
    <s v="R2"/>
    <s v="30-40"/>
    <s v="0%-25%"/>
    <n v="1000"/>
    <n v="300"/>
    <n v="10"/>
    <s v="20%-30%"/>
    <s v="40%-50%"/>
    <s v="0%-10%"/>
    <n v="30"/>
    <n v="50"/>
    <n v="10"/>
    <n v="26.17"/>
    <n v="44.3"/>
    <n v="7.88"/>
  </r>
  <r>
    <x v="9"/>
    <n v="30"/>
    <x v="3"/>
    <n v="29.6"/>
    <n v="30.85"/>
    <n v="30.225000000000001"/>
    <n v="0.5"/>
    <n v="45.599999999999994"/>
    <s v="25%-50%"/>
    <n v="9"/>
    <n v="138.88888888888889"/>
    <n v="9"/>
    <n v="2"/>
    <n v="42"/>
    <n v="44"/>
    <s v="40-50"/>
    <s v="R2"/>
    <s v="40-50"/>
    <s v="25%-50%"/>
    <n v="1000"/>
    <n v="400"/>
    <n v="20"/>
    <s v="20%-30%"/>
    <s v="50%-60%"/>
    <s v="0%-10%"/>
    <n v="30"/>
    <n v="60"/>
    <n v="10"/>
    <n v="28.6"/>
    <n v="51.4"/>
    <n v="5.93"/>
  </r>
  <r>
    <x v="9"/>
    <n v="30"/>
    <x v="3"/>
    <n v="30.85"/>
    <n v="32.75"/>
    <n v="31.8"/>
    <n v="0.5"/>
    <n v="65.263157894736892"/>
    <s v="50%-75%"/>
    <n v="6"/>
    <n v="316.66666666666646"/>
    <n v="9"/>
    <n v="2"/>
    <n v="50"/>
    <n v="50"/>
    <s v="40-50"/>
    <s v="R2"/>
    <s v="40-50"/>
    <s v="50%-75%"/>
    <n v="1000"/>
    <n v="400"/>
    <n v="30"/>
    <s v="20%-30%"/>
    <s v="30%-40%"/>
    <s v="10%-20%"/>
    <n v="30"/>
    <n v="40"/>
    <n v="20"/>
    <n v="22.45"/>
    <n v="36.200000000000003"/>
    <n v="14.9"/>
  </r>
  <r>
    <x v="9"/>
    <n v="30"/>
    <x v="3"/>
    <n v="32.75"/>
    <n v="34.35"/>
    <n v="33.549999999999997"/>
    <n v="0.5"/>
    <n v="11.874999999999989"/>
    <s v="0%-25%"/>
    <n v="16"/>
    <n v="100.00000000000009"/>
    <n v="2"/>
    <n v="1"/>
    <n v="24"/>
    <n v="28"/>
    <s v="20-30"/>
    <s v="R1"/>
    <s v="20-30"/>
    <s v="0%-25%"/>
    <n v="900"/>
    <n v="200"/>
    <n v="10"/>
    <s v="10%-20%"/>
    <s v="70%-80%"/>
    <s v="0%-10%"/>
    <n v="20"/>
    <n v="80"/>
    <n v="10"/>
    <n v="14.87"/>
    <n v="71.3"/>
    <n v="4.25"/>
  </r>
  <r>
    <x v="9"/>
    <n v="30"/>
    <x v="3"/>
    <n v="34.35"/>
    <n v="35.299999999999997"/>
    <n v="34.825000000000003"/>
    <n v="0.5"/>
    <n v="13.684210526315852"/>
    <s v="0%-25%"/>
    <n v="12"/>
    <n v="79.166666666666302"/>
    <n v="2"/>
    <n v="4"/>
    <n v="26"/>
    <n v="31"/>
    <s v="30-40"/>
    <s v="R3"/>
    <s v="30-40"/>
    <s v="0%-25%"/>
    <n v="1100"/>
    <n v="300"/>
    <n v="10"/>
    <s v="30%-40%"/>
    <s v="30%-40%"/>
    <s v="0%-10%"/>
    <n v="40"/>
    <n v="40"/>
    <n v="10"/>
    <n v="34.32"/>
    <n v="34.799999999999997"/>
    <n v="6.35"/>
  </r>
  <r>
    <x v="9"/>
    <n v="30"/>
    <x v="3"/>
    <n v="35.299999999999997"/>
    <n v="36.799999999999997"/>
    <n v="36.049999999999997"/>
    <n v="0.5"/>
    <n v="48.666666666666664"/>
    <s v="25%-50%"/>
    <n v="11"/>
    <n v="136.36363636363637"/>
    <n v="9"/>
    <n v="4"/>
    <n v="44"/>
    <n v="46"/>
    <s v="40-50"/>
    <s v="R3"/>
    <s v="40-50"/>
    <s v="25%-50%"/>
    <n v="1100"/>
    <n v="400"/>
    <n v="20"/>
    <s v="10%-20%"/>
    <s v="80%-90%"/>
    <s v="0%-10%"/>
    <n v="20"/>
    <n v="90"/>
    <n v="10"/>
    <n v="13.57"/>
    <n v="80.7"/>
    <n v="1.32"/>
  </r>
  <r>
    <x v="9"/>
    <n v="30"/>
    <x v="3"/>
    <n v="36.799999999999997"/>
    <n v="37.85"/>
    <n v="37.325000000000003"/>
    <n v="0.5"/>
    <n v="13.333333333333281"/>
    <s v="0%-25%"/>
    <n v="11"/>
    <n v="95.454545454545851"/>
    <n v="7"/>
    <n v="4"/>
    <n v="33"/>
    <n v="36"/>
    <s v="30-40"/>
    <s v="R3"/>
    <s v="30-40"/>
    <s v="0%-25%"/>
    <n v="1100"/>
    <n v="300"/>
    <n v="10"/>
    <s v="20%-30%"/>
    <s v="50%-60%"/>
    <s v="0%-10%"/>
    <n v="30"/>
    <n v="60"/>
    <n v="10"/>
    <n v="24.16"/>
    <n v="59.3"/>
    <n v="4.7699999999999996"/>
  </r>
  <r>
    <x v="9"/>
    <n v="30"/>
    <x v="3"/>
    <n v="37.85"/>
    <n v="39.549999999999997"/>
    <n v="38.700000000000003"/>
    <n v="0.5"/>
    <n v="30.588235294117727"/>
    <s v="25%-50%"/>
    <n v="14"/>
    <n v="121.42857142857112"/>
    <n v="9"/>
    <n v="4"/>
    <n v="40"/>
    <n v="43"/>
    <s v="40-50"/>
    <s v="R3"/>
    <s v="40-50"/>
    <s v="25%-50%"/>
    <n v="1100"/>
    <n v="400"/>
    <n v="20"/>
    <s v="20%-30%"/>
    <s v="50%-60%"/>
    <s v="0%-10%"/>
    <n v="30"/>
    <n v="60"/>
    <n v="10"/>
    <n v="24.31"/>
    <n v="52.7"/>
    <n v="6.43"/>
  </r>
  <r>
    <x v="9"/>
    <n v="30"/>
    <x v="3"/>
    <n v="39.549999999999997"/>
    <n v="40.85"/>
    <n v="40.200000000000003"/>
    <n v="0.5"/>
    <n v="52.307692307692143"/>
    <s v="50%-75%"/>
    <n v="9"/>
    <n v="144.44444444444491"/>
    <n v="9"/>
    <n v="4"/>
    <n v="45"/>
    <n v="47"/>
    <s v="40-50"/>
    <s v="R3"/>
    <s v="40-50"/>
    <s v="50%-75%"/>
    <n v="1100"/>
    <n v="400"/>
    <n v="30"/>
    <s v="20%-30%"/>
    <s v="50%-60%"/>
    <s v="0%-10%"/>
    <n v="30"/>
    <n v="60"/>
    <n v="10"/>
    <n v="24.45"/>
    <n v="57.9"/>
    <n v="5.61"/>
  </r>
  <r>
    <x v="9"/>
    <n v="30"/>
    <x v="3"/>
    <n v="40.85"/>
    <n v="42.15"/>
    <n v="41.5"/>
    <n v="0.5"/>
    <n v="7.6923076923077094"/>
    <s v="0%-25%"/>
    <n v="14"/>
    <n v="92.857142857142662"/>
    <n v="6"/>
    <n v="2"/>
    <n v="29"/>
    <n v="32"/>
    <s v="30-40"/>
    <s v="R2"/>
    <s v="30-40"/>
    <s v="0%-25%"/>
    <n v="1000"/>
    <n v="300"/>
    <n v="10"/>
    <s v="20%-30%"/>
    <s v="50%-60%"/>
    <s v="0%-10%"/>
    <n v="30"/>
    <n v="60"/>
    <n v="10"/>
    <n v="25.88"/>
    <n v="53.1"/>
    <n v="6.46"/>
  </r>
  <r>
    <x v="9"/>
    <n v="30"/>
    <x v="3"/>
    <n v="42.15"/>
    <n v="43.05"/>
    <n v="42.599999999999994"/>
    <n v="0.5"/>
    <n v="12.222222222222241"/>
    <s v="0%-25%"/>
    <n v="9"/>
    <n v="99.999999999999844"/>
    <n v="6"/>
    <n v="2"/>
    <n v="29"/>
    <n v="33"/>
    <s v="30-40"/>
    <s v="R2"/>
    <s v="30-40"/>
    <s v="0%-25%"/>
    <n v="1000"/>
    <n v="300"/>
    <n v="10"/>
    <s v="20%-30%"/>
    <s v="50%-60%"/>
    <s v="0%-10%"/>
    <n v="30"/>
    <n v="60"/>
    <n v="10"/>
    <n v="22.16"/>
    <n v="58"/>
    <n v="5.56"/>
  </r>
  <r>
    <x v="9"/>
    <n v="30"/>
    <x v="3"/>
    <n v="43.05"/>
    <n v="44.15"/>
    <n v="43.599999999999994"/>
    <n v="0.5"/>
    <n v="39.999999999999943"/>
    <s v="25%-50%"/>
    <n v="7"/>
    <n v="157.14285714285734"/>
    <n v="6"/>
    <n v="12"/>
    <n v="43"/>
    <n v="49"/>
    <s v="40-50"/>
    <s v="R5"/>
    <s v="40-50"/>
    <s v="25%-50%"/>
    <n v="1300"/>
    <n v="400"/>
    <n v="20"/>
    <s v="10%-20%"/>
    <s v="80%-90%"/>
    <s v="0%-10%"/>
    <n v="20"/>
    <n v="90"/>
    <n v="10"/>
    <n v="10.62"/>
    <n v="84.3"/>
    <n v="1.2"/>
  </r>
  <r>
    <x v="9"/>
    <n v="30"/>
    <x v="3"/>
    <n v="44.15"/>
    <n v="45.3"/>
    <n v="44.724999999999994"/>
    <n v="0.5"/>
    <n v="39.130434782608745"/>
    <s v="25%-50%"/>
    <n v="8"/>
    <n v="143.74999999999983"/>
    <n v="8"/>
    <n v="12"/>
    <n v="44"/>
    <n v="51"/>
    <s v="50-60"/>
    <s v="R5"/>
    <s v="50-60"/>
    <s v="25%-50%"/>
    <n v="1300"/>
    <n v="500"/>
    <n v="20"/>
    <s v="10%-20%"/>
    <s v="70%-80%"/>
    <s v="0%-10%"/>
    <n v="20"/>
    <n v="80"/>
    <n v="10"/>
    <n v="16.440000000000001"/>
    <n v="76.2"/>
    <n v="1.68"/>
  </r>
  <r>
    <x v="9"/>
    <n v="30"/>
    <x v="3"/>
    <n v="45.3"/>
    <n v="47.05"/>
    <n v="46.174999999999997"/>
    <n v="0.5"/>
    <n v="30.857142857142861"/>
    <s v="25%-50%"/>
    <n v="13"/>
    <n v="134.61538461538461"/>
    <n v="6"/>
    <n v="2"/>
    <n v="35"/>
    <n v="38"/>
    <s v="30-40"/>
    <s v="R2"/>
    <s v="30-40"/>
    <s v="25%-50%"/>
    <n v="1000"/>
    <n v="300"/>
    <n v="20"/>
    <s v="10%-20%"/>
    <s v="70%-80%"/>
    <s v="0%-10%"/>
    <n v="20"/>
    <n v="80"/>
    <n v="10"/>
    <n v="16.440000000000001"/>
    <n v="75.7"/>
    <n v="1.66"/>
  </r>
  <r>
    <x v="9"/>
    <n v="30"/>
    <x v="3"/>
    <n v="47.05"/>
    <n v="47.75"/>
    <n v="47.4"/>
    <n v="0.5"/>
    <n v="0"/>
    <s v="0%-25%"/>
    <n v="20"/>
    <n v="35.000000000000142"/>
    <n v="4"/>
    <n v="1"/>
    <n v="20"/>
    <n v="25"/>
    <s v="20-30"/>
    <s v="R1"/>
    <s v="20-30"/>
    <s v="0%-25%"/>
    <n v="900"/>
    <n v="200"/>
    <n v="10"/>
    <s v="10%-20%"/>
    <s v="70%-80%"/>
    <s v="0%-10%"/>
    <n v="20"/>
    <n v="80"/>
    <n v="10"/>
    <n v="15.58"/>
    <n v="76.2"/>
    <n v="1.79"/>
  </r>
  <r>
    <x v="9"/>
    <n v="30"/>
    <x v="3"/>
    <n v="47.75"/>
    <n v="48.4"/>
    <n v="48.075000000000003"/>
    <n v="0.5"/>
    <n v="0"/>
    <s v="0%-25%"/>
    <n v="20"/>
    <n v="32.499999999999929"/>
    <n v="5"/>
    <n v="2"/>
    <n v="23"/>
    <n v="27"/>
    <s v="20-30"/>
    <s v="R2"/>
    <s v="20-30"/>
    <s v="0%-25%"/>
    <n v="1000"/>
    <n v="200"/>
    <n v="10"/>
    <s v="10%-20%"/>
    <s v="70%-80%"/>
    <s v="0%-10%"/>
    <n v="20"/>
    <n v="80"/>
    <n v="10"/>
    <n v="15.58"/>
    <n v="76.2"/>
    <n v="1.79"/>
  </r>
  <r>
    <x v="9"/>
    <n v="30"/>
    <x v="1"/>
    <n v="48.4"/>
    <n v="48.65"/>
    <n v="48.524999999999999"/>
    <n v="0.5"/>
    <n v="0"/>
    <s v="0%-25%"/>
    <n v="20"/>
    <n v="12.5"/>
    <n v="5"/>
    <n v="1"/>
    <n v="21"/>
    <n v="25"/>
    <s v="20-30"/>
    <s v="R1"/>
    <s v="20-30"/>
    <s v="0%-25%"/>
    <n v="900"/>
    <n v="200"/>
    <n v="10"/>
    <s v="0%-10%"/>
    <s v="80%-90%"/>
    <s v="0%-10%"/>
    <n v="10"/>
    <n v="90"/>
    <n v="10"/>
    <n v="9.89"/>
    <n v="87.5"/>
    <n v="0.64"/>
  </r>
  <r>
    <x v="9"/>
    <n v="30"/>
    <x v="1"/>
    <n v="48.65"/>
    <n v="49.05"/>
    <n v="48.849999999999994"/>
    <n v="0.5"/>
    <n v="25.000000000000089"/>
    <s v="25%-50%"/>
    <n v="6"/>
    <n v="66.66666666666643"/>
    <n v="5"/>
    <n v="4"/>
    <n v="30"/>
    <n v="35"/>
    <s v="30-40"/>
    <s v="R3"/>
    <s v="30-40"/>
    <s v="25%-50%"/>
    <n v="1100"/>
    <n v="300"/>
    <n v="20"/>
    <s v="0%-10%"/>
    <s v="80%-90%"/>
    <s v="0%-10%"/>
    <n v="10"/>
    <n v="90"/>
    <n v="10"/>
    <n v="9.89"/>
    <n v="87.5"/>
    <n v="0.64"/>
  </r>
  <r>
    <x v="9"/>
    <n v="30"/>
    <x v="1"/>
    <n v="49.05"/>
    <n v="50.45"/>
    <n v="49.75"/>
    <n v="0.5"/>
    <n v="24.285714285714189"/>
    <s v="0%-25%"/>
    <n v="12"/>
    <n v="116.66666666666714"/>
    <n v="9"/>
    <n v="4"/>
    <n v="38"/>
    <n v="41"/>
    <s v="40-50"/>
    <s v="R3"/>
    <s v="40-50"/>
    <s v="0%-25%"/>
    <n v="1100"/>
    <n v="400"/>
    <n v="10"/>
    <s v="10%-20%"/>
    <s v="80%-90%"/>
    <s v="0%-10%"/>
    <n v="20"/>
    <n v="90"/>
    <n v="10"/>
    <n v="12.8"/>
    <n v="82.2"/>
    <n v="1.03"/>
  </r>
  <r>
    <x v="9"/>
    <n v="30"/>
    <x v="1"/>
    <n v="50.45"/>
    <n v="51.15"/>
    <n v="50.8"/>
    <n v="0.5"/>
    <n v="0"/>
    <s v="0%-25%"/>
    <n v="20"/>
    <n v="34.999999999999787"/>
    <n v="9"/>
    <n v="4"/>
    <n v="29"/>
    <n v="33"/>
    <s v="30-40"/>
    <s v="R3"/>
    <s v="30-40"/>
    <s v="0%-25%"/>
    <n v="1100"/>
    <n v="300"/>
    <n v="10"/>
    <s v="10%-20%"/>
    <s v="80%-90%"/>
    <s v="0%-10%"/>
    <n v="20"/>
    <n v="90"/>
    <n v="10"/>
    <n v="13.63"/>
    <n v="81.8"/>
    <n v="1.17"/>
  </r>
  <r>
    <x v="9"/>
    <n v="30"/>
    <x v="3"/>
    <n v="51.15"/>
    <n v="52.05"/>
    <n v="51.599999999999994"/>
    <n v="0.5"/>
    <n v="20.000000000000032"/>
    <s v="0%-25%"/>
    <n v="7"/>
    <n v="128.57142857142838"/>
    <n v="7"/>
    <n v="4"/>
    <n v="36"/>
    <n v="38"/>
    <s v="30-40"/>
    <s v="R3"/>
    <s v="30-40"/>
    <s v="0%-25%"/>
    <n v="1100"/>
    <n v="300"/>
    <n v="10"/>
    <s v="10%-20%"/>
    <s v="80%-90%"/>
    <s v="0%-10%"/>
    <n v="20"/>
    <n v="90"/>
    <n v="10"/>
    <n v="12.83"/>
    <n v="81.7"/>
    <n v="1.72"/>
  </r>
  <r>
    <x v="9"/>
    <n v="30"/>
    <x v="1"/>
    <n v="52.05"/>
    <n v="52.65"/>
    <n v="52.349999999999994"/>
    <n v="0.5"/>
    <n v="0"/>
    <s v="0%-25%"/>
    <n v="20"/>
    <n v="30.000000000000068"/>
    <n v="9"/>
    <n v="4"/>
    <n v="29"/>
    <n v="33"/>
    <s v="30-40"/>
    <s v="R3"/>
    <s v="30-40"/>
    <s v="0%-25%"/>
    <n v="1100"/>
    <n v="300"/>
    <n v="10"/>
    <s v="10%-20%"/>
    <s v="80%-90%"/>
    <s v="0%-10%"/>
    <n v="20"/>
    <n v="90"/>
    <n v="10"/>
    <n v="10.91"/>
    <n v="83.3"/>
    <n v="1.24"/>
  </r>
  <r>
    <x v="9"/>
    <n v="30"/>
    <x v="1"/>
    <n v="52.65"/>
    <n v="53.35"/>
    <n v="53"/>
    <n v="0.5"/>
    <n v="17.142857142857075"/>
    <s v="0%-25%"/>
    <n v="6"/>
    <n v="116.66666666666714"/>
    <n v="10"/>
    <n v="4"/>
    <n v="38"/>
    <n v="41"/>
    <s v="40-50"/>
    <s v="R3"/>
    <s v="40-50"/>
    <s v="0%-25%"/>
    <n v="1100"/>
    <n v="400"/>
    <n v="10"/>
    <s v="10%-20%"/>
    <s v="80%-90%"/>
    <s v="0%-10%"/>
    <n v="20"/>
    <n v="90"/>
    <n v="10"/>
    <n v="10.91"/>
    <n v="83.3"/>
    <n v="1.24"/>
  </r>
  <r>
    <x v="9"/>
    <n v="30"/>
    <x v="1"/>
    <n v="53.35"/>
    <n v="54.05"/>
    <n v="53.7"/>
    <n v="0.5"/>
    <n v="47.14285714285743"/>
    <s v="25%-50%"/>
    <n v="5"/>
    <n v="139.99999999999915"/>
    <n v="10"/>
    <n v="4"/>
    <n v="45"/>
    <n v="47"/>
    <s v="40-50"/>
    <s v="R3"/>
    <s v="40-50"/>
    <s v="25%-50%"/>
    <n v="1100"/>
    <n v="400"/>
    <n v="20"/>
    <s v="0%-10%"/>
    <s v="80%-90%"/>
    <s v="0%-10%"/>
    <n v="10"/>
    <n v="90"/>
    <n v="10"/>
    <n v="9.42"/>
    <n v="86.8"/>
    <n v="1.01"/>
  </r>
  <r>
    <x v="9"/>
    <n v="30"/>
    <x v="1"/>
    <n v="54.05"/>
    <n v="54.65"/>
    <n v="54.349999999999994"/>
    <n v="0.5"/>
    <n v="19.99999999999995"/>
    <s v="0%-25%"/>
    <n v="5"/>
    <n v="120.00000000000027"/>
    <n v="10"/>
    <n v="4"/>
    <n v="38"/>
    <n v="41"/>
    <s v="40-50"/>
    <s v="R3"/>
    <s v="40-50"/>
    <s v="0%-25%"/>
    <n v="1100"/>
    <n v="400"/>
    <n v="10"/>
    <s v="10%-20%"/>
    <s v="80%-90%"/>
    <s v="0%-10%"/>
    <n v="20"/>
    <n v="90"/>
    <n v="10"/>
    <n v="11.04"/>
    <n v="84.9"/>
    <n v="1.31"/>
  </r>
  <r>
    <x v="9"/>
    <n v="30"/>
    <x v="3"/>
    <n v="54.65"/>
    <n v="55.2"/>
    <n v="54.924999999999997"/>
    <n v="0.5"/>
    <n v="18.181818181818041"/>
    <s v="0%-25%"/>
    <n v="6"/>
    <n v="91.666666666667382"/>
    <n v="10"/>
    <n v="4"/>
    <n v="37"/>
    <n v="40"/>
    <s v="30-40"/>
    <s v="R3"/>
    <s v="30-40"/>
    <s v="0%-25%"/>
    <n v="1100"/>
    <n v="300"/>
    <n v="10"/>
    <s v="10%-20%"/>
    <s v="80%-90%"/>
    <s v="0%-10%"/>
    <n v="20"/>
    <n v="90"/>
    <n v="10"/>
    <n v="11.04"/>
    <n v="84.9"/>
    <n v="1.31"/>
  </r>
  <r>
    <x v="9"/>
    <n v="30"/>
    <x v="3"/>
    <n v="55.2"/>
    <n v="55.85"/>
    <n v="55.525000000000006"/>
    <n v="0.5"/>
    <n v="0"/>
    <s v="0%-25%"/>
    <n v="20"/>
    <n v="32.499999999999929"/>
    <n v="9"/>
    <n v="4"/>
    <n v="28"/>
    <n v="33"/>
    <s v="30-40"/>
    <s v="R3"/>
    <s v="30-40"/>
    <s v="0%-25%"/>
    <n v="1100"/>
    <n v="300"/>
    <n v="10"/>
    <s v="10%-20%"/>
    <s v="80%-90%"/>
    <s v="0%-10%"/>
    <n v="20"/>
    <n v="90"/>
    <n v="10"/>
    <n v="11.4"/>
    <n v="82.4"/>
    <n v="1.76"/>
  </r>
  <r>
    <x v="9"/>
    <n v="30"/>
    <x v="3"/>
    <n v="55.85"/>
    <n v="56.55"/>
    <n v="56.2"/>
    <n v="0.5"/>
    <n v="14.285714285714374"/>
    <s v="0%-25%"/>
    <n v="6"/>
    <n v="116.66666666666595"/>
    <n v="9"/>
    <n v="4"/>
    <n v="35"/>
    <n v="39"/>
    <s v="30-40"/>
    <s v="R3"/>
    <s v="30-40"/>
    <s v="0%-25%"/>
    <n v="1100"/>
    <n v="300"/>
    <n v="10"/>
    <s v="10%-20%"/>
    <s v="80%-90%"/>
    <s v="0%-10%"/>
    <n v="20"/>
    <n v="90"/>
    <n v="10"/>
    <n v="11.4"/>
    <n v="82.4"/>
    <n v="1.76"/>
  </r>
  <r>
    <x v="9"/>
    <n v="30"/>
    <x v="3"/>
    <n v="56.55"/>
    <n v="57.15"/>
    <n v="56.849999999999994"/>
    <n v="0.5"/>
    <n v="0"/>
    <s v="0%-25%"/>
    <n v="20"/>
    <n v="30.000000000000068"/>
    <n v="6"/>
    <n v="4"/>
    <n v="25"/>
    <n v="30"/>
    <s v="20-30"/>
    <s v="R3"/>
    <s v="20-30"/>
    <s v="0%-25%"/>
    <n v="1100"/>
    <n v="200"/>
    <n v="10"/>
    <s v="10%-20%"/>
    <s v="70%-80%"/>
    <s v="0%-10%"/>
    <n v="20"/>
    <n v="80"/>
    <n v="10"/>
    <n v="13.94"/>
    <n v="79.400000000000006"/>
    <n v="2.1"/>
  </r>
  <r>
    <x v="9"/>
    <n v="30"/>
    <x v="3"/>
    <n v="57.15"/>
    <n v="57.85"/>
    <n v="57.5"/>
    <n v="0.5"/>
    <n v="41.42857142857126"/>
    <s v="25%-50%"/>
    <n v="5"/>
    <n v="140.00000000000057"/>
    <n v="9"/>
    <n v="4"/>
    <n v="42"/>
    <n v="45"/>
    <s v="40-50"/>
    <s v="R3"/>
    <s v="40-50"/>
    <s v="25%-50%"/>
    <n v="1100"/>
    <n v="400"/>
    <n v="20"/>
    <s v="20%-30%"/>
    <s v="60%-70%"/>
    <s v="0%-10%"/>
    <n v="30"/>
    <n v="70"/>
    <n v="10"/>
    <n v="20.16"/>
    <n v="68.7"/>
    <n v="4.22"/>
  </r>
  <r>
    <x v="9"/>
    <n v="30"/>
    <x v="3"/>
    <n v="57.85"/>
    <n v="58.45"/>
    <n v="58.150000000000006"/>
    <n v="0.5"/>
    <n v="0"/>
    <s v="0%-25%"/>
    <n v="10"/>
    <n v="60.000000000000135"/>
    <n v="6"/>
    <n v="4"/>
    <n v="25"/>
    <n v="31"/>
    <s v="30-40"/>
    <s v="R3"/>
    <s v="30-40"/>
    <s v="0%-25%"/>
    <n v="1100"/>
    <n v="300"/>
    <n v="10"/>
    <s v="20%-30%"/>
    <s v="60%-70%"/>
    <s v="0%-10%"/>
    <n v="30"/>
    <n v="70"/>
    <n v="10"/>
    <n v="20.16"/>
    <n v="68.7"/>
    <n v="4.22"/>
  </r>
  <r>
    <x v="9"/>
    <n v="30"/>
    <x v="2"/>
    <n v="58.45"/>
    <n v="59.3"/>
    <n v="58.875"/>
    <n v="0.5"/>
    <n v="0"/>
    <s v="0%-25%"/>
    <n v="15"/>
    <n v="56.666666666666288"/>
    <n v="2"/>
    <n v="0"/>
    <n v="17"/>
    <n v="23"/>
    <s v="20-30"/>
    <s v="R0"/>
    <s v="20-30"/>
    <s v="0%-25%"/>
    <n v="800"/>
    <n v="200"/>
    <n v="10"/>
    <s v="30%-40%"/>
    <s v="20%-30%"/>
    <s v="10%-20%"/>
    <n v="40"/>
    <n v="30"/>
    <n v="20"/>
    <n v="39.03"/>
    <n v="28.6"/>
    <n v="11.3"/>
  </r>
  <r>
    <x v="9"/>
    <n v="30"/>
    <x v="3"/>
    <n v="59.3"/>
    <n v="60.25"/>
    <n v="59.774999999999999"/>
    <n v="0.5"/>
    <n v="44.210526315789338"/>
    <s v="25%-50%"/>
    <n v="8"/>
    <n v="118.75000000000036"/>
    <n v="10"/>
    <n v="12"/>
    <n v="46"/>
    <n v="54"/>
    <s v="50-60"/>
    <s v="R5"/>
    <s v="50-60"/>
    <s v="25%-50%"/>
    <n v="1300"/>
    <n v="500"/>
    <n v="20"/>
    <s v="20%-30%"/>
    <s v="50%-60%"/>
    <s v="0%-10%"/>
    <n v="30"/>
    <n v="60"/>
    <n v="10"/>
    <n v="28.02"/>
    <n v="56.8"/>
    <n v="4.54"/>
  </r>
  <r>
    <x v="9"/>
    <n v="30"/>
    <x v="3"/>
    <n v="60.25"/>
    <n v="61.35"/>
    <n v="60.8"/>
    <n v="0.5"/>
    <n v="9.9999999999999858"/>
    <s v="0%-25%"/>
    <n v="12"/>
    <n v="91.666666666666785"/>
    <n v="9"/>
    <n v="12"/>
    <n v="36"/>
    <n v="45"/>
    <s v="40-50"/>
    <s v="R5"/>
    <s v="40-50"/>
    <s v="0%-25%"/>
    <n v="1300"/>
    <n v="400"/>
    <n v="10"/>
    <s v="10%-20%"/>
    <s v="80%-90%"/>
    <s v="0%-10%"/>
    <n v="20"/>
    <n v="90"/>
    <n v="10"/>
    <n v="11.45"/>
    <n v="83.4"/>
    <n v="1.97"/>
  </r>
  <r>
    <x v="9"/>
    <n v="30"/>
    <x v="3"/>
    <n v="61.35"/>
    <n v="62.25"/>
    <n v="61.8"/>
    <n v="0.5"/>
    <n v="22.222222222222261"/>
    <s v="0%-25%"/>
    <n v="6"/>
    <n v="149.99999999999977"/>
    <n v="9"/>
    <n v="12"/>
    <n v="42"/>
    <n v="49"/>
    <s v="40-50"/>
    <s v="R5"/>
    <s v="40-50"/>
    <s v="0%-25%"/>
    <n v="1300"/>
    <n v="400"/>
    <n v="10"/>
    <s v="10%-20%"/>
    <s v="70%-80%"/>
    <s v="0%-10%"/>
    <n v="20"/>
    <n v="80"/>
    <n v="10"/>
    <n v="16.3"/>
    <n v="73.599999999999994"/>
    <n v="3.21"/>
  </r>
  <r>
    <x v="9"/>
    <n v="30"/>
    <x v="3"/>
    <n v="62.25"/>
    <n v="62.9"/>
    <n v="62.575000000000003"/>
    <n v="0.5"/>
    <n v="70.76923076923093"/>
    <s v="50%-75%"/>
    <n v="5"/>
    <n v="129.99999999999972"/>
    <n v="10"/>
    <n v="4"/>
    <n v="50"/>
    <n v="52"/>
    <s v="50-60"/>
    <s v="R3"/>
    <s v="50-60"/>
    <s v="50%-75%"/>
    <n v="1100"/>
    <n v="500"/>
    <n v="30"/>
    <s v="40%-50%"/>
    <s v="20%-30%"/>
    <s v="0%-10%"/>
    <n v="50"/>
    <n v="30"/>
    <n v="10"/>
    <n v="46.9"/>
    <n v="29.8"/>
    <n v="4.96"/>
  </r>
  <r>
    <x v="9"/>
    <n v="30"/>
    <x v="3"/>
    <n v="62.9"/>
    <n v="63.4"/>
    <n v="63.15"/>
    <n v="0.5"/>
    <n v="54"/>
    <s v="50%-75%"/>
    <n v="6"/>
    <n v="83.333333333333329"/>
    <n v="10"/>
    <n v="4"/>
    <n v="43"/>
    <n v="47"/>
    <s v="40-50"/>
    <s v="R3"/>
    <s v="40-50"/>
    <s v="50%-75%"/>
    <n v="1100"/>
    <n v="400"/>
    <n v="30"/>
    <s v="40%-50%"/>
    <s v="20%-30%"/>
    <s v="0%-10%"/>
    <n v="50"/>
    <n v="30"/>
    <n v="10"/>
    <n v="46.9"/>
    <n v="29.8"/>
    <n v="4.96"/>
  </r>
  <r>
    <x v="9"/>
    <n v="30"/>
    <x v="3"/>
    <n v="63.4"/>
    <n v="64.5"/>
    <n v="63.95"/>
    <n v="0.5"/>
    <n v="0"/>
    <s v="0%-25%"/>
    <n v="20"/>
    <n v="55.000000000000071"/>
    <n v="4"/>
    <n v="2"/>
    <n v="21"/>
    <n v="27"/>
    <s v="20-30"/>
    <s v="R2"/>
    <s v="20-30"/>
    <s v="0%-25%"/>
    <n v="1000"/>
    <n v="200"/>
    <n v="10"/>
    <s v="10%-20%"/>
    <s v="80%-90%"/>
    <s v="0%-10%"/>
    <n v="20"/>
    <n v="90"/>
    <n v="10"/>
    <n v="12.42"/>
    <n v="82.1"/>
    <n v="2.44"/>
  </r>
  <r>
    <x v="9"/>
    <n v="30"/>
    <x v="2"/>
    <n v="64.5"/>
    <n v="65.5"/>
    <n v="65"/>
    <n v="0.5"/>
    <n v="0"/>
    <s v="0%-25%"/>
    <n v="20"/>
    <n v="50"/>
    <n v="4"/>
    <n v="2"/>
    <n v="21"/>
    <n v="27"/>
    <s v="20-30"/>
    <s v="R2"/>
    <s v="20-30"/>
    <s v="0%-25%"/>
    <n v="1000"/>
    <n v="200"/>
    <n v="10"/>
    <s v="50%-60%"/>
    <s v="20%-30%"/>
    <s v="0%-10%"/>
    <n v="60"/>
    <n v="30"/>
    <n v="10"/>
    <n v="50.19"/>
    <n v="20.8"/>
    <n v="6.81"/>
  </r>
  <r>
    <x v="9"/>
    <n v="30"/>
    <x v="5"/>
    <n v="65.5"/>
    <n v="66.84"/>
    <n v="66.17"/>
    <n v="0.5"/>
    <n v="0"/>
    <s v="0%-25%"/>
    <n v="20"/>
    <n v="67.000000000000171"/>
    <n v="4"/>
    <n v="2"/>
    <n v="22"/>
    <n v="27"/>
    <s v="20-30"/>
    <s v="R2"/>
    <s v="20-30"/>
    <s v="0%-25%"/>
    <n v="1000"/>
    <n v="200"/>
    <n v="10"/>
    <s v="40%-50%"/>
    <s v="20%-30%"/>
    <s v="0%-10%"/>
    <n v="50"/>
    <n v="30"/>
    <n v="10"/>
    <n v="49.33"/>
    <n v="23.8"/>
    <n v="6"/>
  </r>
  <r>
    <x v="9"/>
    <n v="30"/>
    <x v="5"/>
    <n v="66.84"/>
    <n v="67.34"/>
    <n v="67.09"/>
    <n v="0.5"/>
    <n v="70"/>
    <s v="50%-75%"/>
    <n v="2"/>
    <n v="250"/>
    <n v="4"/>
    <n v="2"/>
    <n v="44"/>
    <n v="45"/>
    <s v="40-50"/>
    <s v="R2"/>
    <s v="40-50"/>
    <s v="50%-75%"/>
    <n v="1000"/>
    <n v="400"/>
    <n v="30"/>
    <s v="20%-30%"/>
    <s v="50%-60%"/>
    <s v="0%-10%"/>
    <n v="30"/>
    <n v="60"/>
    <n v="10"/>
    <n v="26.59"/>
    <n v="56.4"/>
    <n v="5.3"/>
  </r>
  <r>
    <x v="9"/>
    <n v="20"/>
    <x v="5"/>
    <n v="67.34"/>
    <n v="68.040000000000006"/>
    <n v="67.69"/>
    <n v="0.5"/>
    <n v="14.28571428571423"/>
    <s v="0%-25%"/>
    <n v="8"/>
    <n v="87.500000000000355"/>
    <n v="5"/>
    <n v="1"/>
    <n v="26"/>
    <n v="31"/>
    <s v="30-40"/>
    <s v="R1"/>
    <s v="30-40"/>
    <s v="0%-25%"/>
    <n v="900"/>
    <n v="300"/>
    <n v="10"/>
    <s v="10%-20%"/>
    <s v="60%-70%"/>
    <s v="0%-10%"/>
    <n v="20"/>
    <n v="70"/>
    <n v="10"/>
    <n v="16.87"/>
    <n v="67.3"/>
    <n v="6.51"/>
  </r>
  <r>
    <x v="9"/>
    <n v="20"/>
    <x v="5"/>
    <n v="68.040000000000006"/>
    <n v="68.34"/>
    <n v="68.19"/>
    <n v="0.5"/>
    <n v="0"/>
    <s v="0%-25%"/>
    <n v="20"/>
    <n v="14.999999999999858"/>
    <n v="6"/>
    <n v="0"/>
    <n v="21"/>
    <n v="25"/>
    <s v="20-30"/>
    <s v="R0"/>
    <s v="20-30"/>
    <s v="0%-25%"/>
    <n v="800"/>
    <n v="200"/>
    <n v="10"/>
    <s v="10%-20%"/>
    <s v="40%-50%"/>
    <s v="10%-20%"/>
    <n v="20"/>
    <n v="50"/>
    <n v="20"/>
    <n v="15.3"/>
    <n v="43.2"/>
    <n v="19.5"/>
  </r>
  <r>
    <x v="9"/>
    <n v="20"/>
    <x v="5"/>
    <n v="68.34"/>
    <n v="70.239999999999995"/>
    <n v="69.289999999999992"/>
    <n v="0.5"/>
    <n v="5.7894736842105523"/>
    <s v="0%-25%"/>
    <n v="16"/>
    <n v="118.74999999999946"/>
    <n v="9"/>
    <n v="2"/>
    <n v="32"/>
    <n v="35"/>
    <s v="30-40"/>
    <s v="R2"/>
    <s v="30-40"/>
    <s v="0%-25%"/>
    <n v="1000"/>
    <n v="300"/>
    <n v="10"/>
    <s v="10%-20%"/>
    <s v="40%-50%"/>
    <s v="10%-20%"/>
    <n v="20"/>
    <n v="50"/>
    <n v="20"/>
    <n v="15.3"/>
    <n v="43.2"/>
    <n v="19.5"/>
  </r>
  <r>
    <x v="9"/>
    <n v="20"/>
    <x v="5"/>
    <n v="70.239999999999995"/>
    <n v="71.34"/>
    <n v="70.789999999999992"/>
    <n v="0.5"/>
    <n v="0"/>
    <s v="0%-25%"/>
    <n v="20"/>
    <n v="55.000000000000433"/>
    <n v="9"/>
    <n v="2"/>
    <n v="27"/>
    <n v="32"/>
    <s v="30-40"/>
    <s v="R2"/>
    <s v="30-40"/>
    <s v="0%-25%"/>
    <n v="1000"/>
    <n v="300"/>
    <n v="10"/>
    <s v="10%-20%"/>
    <s v="30%-40%"/>
    <s v="20%-30%"/>
    <n v="20"/>
    <n v="40"/>
    <n v="30"/>
    <n v="10.32"/>
    <n v="36.700000000000003"/>
    <n v="27.1"/>
  </r>
  <r>
    <x v="9"/>
    <n v="20"/>
    <x v="4"/>
    <n v="71.34"/>
    <n v="71.94"/>
    <n v="71.64"/>
    <n v="0.5"/>
    <n v="20.000000000000188"/>
    <s v="0%-25%"/>
    <n v="5"/>
    <n v="119.99999999999886"/>
    <n v="9"/>
    <n v="2"/>
    <n v="35"/>
    <n v="38"/>
    <s v="30-40"/>
    <s v="R2"/>
    <s v="30-40"/>
    <s v="0%-25%"/>
    <n v="1000"/>
    <n v="300"/>
    <n v="10"/>
    <s v="10%-20%"/>
    <s v="30%-40%"/>
    <s v="20%-30%"/>
    <n v="20"/>
    <n v="40"/>
    <n v="30"/>
    <n v="10.49"/>
    <n v="37.299999999999997"/>
    <n v="25.7"/>
  </r>
  <r>
    <x v="9"/>
    <n v="10"/>
    <x v="4"/>
    <n v="71.94"/>
    <n v="72.790000000000006"/>
    <n v="72.365000000000009"/>
    <n v="0.5"/>
    <n v="17.647058823529235"/>
    <s v="0%-25%"/>
    <n v="11"/>
    <n v="77.272727272728048"/>
    <n v="11"/>
    <n v="2"/>
    <n v="34"/>
    <n v="39"/>
    <s v="30-40"/>
    <s v="R2"/>
    <s v="30-40"/>
    <s v="0%-25%"/>
    <n v="1000"/>
    <n v="300"/>
    <n v="10"/>
    <s v="10%-20%"/>
    <s v="30%-40%"/>
    <s v="20%-30%"/>
    <n v="20"/>
    <n v="40"/>
    <n v="30"/>
    <n v="10.49"/>
    <n v="37.299999999999997"/>
    <n v="25.7"/>
  </r>
  <r>
    <x v="9"/>
    <n v="10"/>
    <x v="4"/>
    <n v="72.790000000000006"/>
    <n v="73.39"/>
    <n v="73.09"/>
    <n v="0.5"/>
    <n v="0"/>
    <s v="0%-25%"/>
    <n v="20"/>
    <n v="29.999999999999716"/>
    <n v="2"/>
    <n v="0"/>
    <n v="17"/>
    <n v="22"/>
    <s v="20-30"/>
    <s v="R0"/>
    <s v="20-30"/>
    <s v="0%-25%"/>
    <n v="800"/>
    <n v="200"/>
    <n v="10"/>
    <s v="10%-20%"/>
    <s v="30%-40%"/>
    <s v="20%-30%"/>
    <n v="20"/>
    <n v="40"/>
    <n v="30"/>
    <n v="11.4"/>
    <n v="38.1"/>
    <n v="29.7"/>
  </r>
  <r>
    <x v="9"/>
    <n v="10"/>
    <x v="4"/>
    <n v="73.39"/>
    <n v="74.89"/>
    <n v="74.14"/>
    <n v="0.5"/>
    <n v="52.666666666666671"/>
    <s v="50%-75%"/>
    <n v="8"/>
    <n v="187.5"/>
    <n v="14"/>
    <n v="7"/>
    <n v="55"/>
    <n v="56"/>
    <s v="50-60"/>
    <s v="R4"/>
    <s v="50-60"/>
    <s v="50%-75%"/>
    <n v="1200"/>
    <n v="500"/>
    <n v="30"/>
    <s v="10%-20%"/>
    <s v="30%-40%"/>
    <s v="30%-40%"/>
    <n v="20"/>
    <n v="40"/>
    <n v="40"/>
    <n v="12.6"/>
    <n v="38.5"/>
    <n v="34"/>
  </r>
  <r>
    <x v="9"/>
    <n v="10"/>
    <x v="4"/>
    <n v="74.89"/>
    <n v="75.84"/>
    <n v="75.365000000000009"/>
    <n v="0.5"/>
    <n v="42.105263157894612"/>
    <s v="25%-50%"/>
    <n v="5"/>
    <n v="190.00000000000057"/>
    <n v="14"/>
    <n v="7"/>
    <n v="53"/>
    <n v="54"/>
    <s v="50-60"/>
    <s v="R4"/>
    <s v="50-60"/>
    <s v="25%-50%"/>
    <n v="1200"/>
    <n v="500"/>
    <n v="20"/>
    <s v="10%-20%"/>
    <s v="30%-40%"/>
    <s v="30%-40%"/>
    <n v="20"/>
    <n v="40"/>
    <n v="40"/>
    <n v="12.44"/>
    <n v="38.6"/>
    <n v="34.200000000000003"/>
  </r>
  <r>
    <x v="9"/>
    <n v="10"/>
    <x v="4"/>
    <n v="75.84"/>
    <n v="77.39"/>
    <n v="76.615000000000009"/>
    <n v="0.5"/>
    <n v="60.64516129032269"/>
    <s v="50%-75%"/>
    <n v="7"/>
    <n v="221.42857142857105"/>
    <n v="14"/>
    <n v="7"/>
    <n v="58"/>
    <n v="58"/>
    <s v="50-60"/>
    <s v="R4"/>
    <s v="50-60"/>
    <s v="50%-75%"/>
    <n v="1200"/>
    <n v="500"/>
    <n v="30"/>
    <s v="10%-20%"/>
    <s v="30%-40%"/>
    <s v="30%-40%"/>
    <n v="20"/>
    <n v="40"/>
    <n v="40"/>
    <n v="12.04"/>
    <n v="39.799999999999997"/>
    <n v="34"/>
  </r>
  <r>
    <x v="9"/>
    <n v="10"/>
    <x v="4"/>
    <n v="77.39"/>
    <n v="78.62"/>
    <n v="78.004999999999995"/>
    <n v="0.5"/>
    <n v="81.300813008129808"/>
    <s v="75%-90%"/>
    <n v="4"/>
    <n v="307.50000000000102"/>
    <n v="14"/>
    <n v="7"/>
    <n v="64"/>
    <n v="64"/>
    <s v="60-70"/>
    <s v="R4"/>
    <s v="60-70"/>
    <s v="75%-90%"/>
    <n v="1200"/>
    <n v="600"/>
    <n v="40"/>
    <s v="10%-20%"/>
    <s v="30%-40%"/>
    <s v="30%-40%"/>
    <n v="20"/>
    <n v="40"/>
    <n v="40"/>
    <n v="10.52"/>
    <n v="35.700000000000003"/>
    <n v="33.9"/>
  </r>
  <r>
    <x v="9"/>
    <n v="10"/>
    <x v="4"/>
    <n v="78.62"/>
    <n v="80.510000000000005"/>
    <n v="79.564999999999998"/>
    <n v="0.5"/>
    <n v="89.947089947089921"/>
    <s v="75%-90%"/>
    <n v="4"/>
    <n v="472.50000000000011"/>
    <n v="14"/>
    <n v="7"/>
    <n v="68"/>
    <n v="66"/>
    <s v="60-70"/>
    <s v="R4"/>
    <s v="60-70"/>
    <s v="75%-90%"/>
    <n v="1200"/>
    <n v="600"/>
    <n v="40"/>
    <s v="10%-20%"/>
    <s v="30%-40%"/>
    <s v="30%-40%"/>
    <n v="20"/>
    <n v="40"/>
    <n v="40"/>
    <n v="10.59"/>
    <n v="35.700000000000003"/>
    <n v="36"/>
  </r>
  <r>
    <x v="10"/>
    <n v="60"/>
    <x v="0"/>
    <n v="0"/>
    <n v="0.75"/>
    <n v="0.375"/>
    <n v="0.5"/>
    <n v="0"/>
    <s v="0%-25%"/>
    <n v="20"/>
    <n v="37.5"/>
    <n v="2"/>
    <n v="0"/>
    <n v="17"/>
    <n v="22"/>
    <s v="20-30"/>
    <s v="R0"/>
    <s v="20-30"/>
    <s v="0%-25%"/>
    <n v="800"/>
    <n v="200"/>
    <n v="10"/>
    <s v="30%-40%"/>
    <s v="40%-50%"/>
    <s v="0%-10%"/>
    <n v="40"/>
    <n v="50"/>
    <n v="10"/>
    <n v="38.6"/>
    <n v="48.3"/>
    <n v="0.27"/>
  </r>
  <r>
    <x v="10"/>
    <n v="60"/>
    <x v="0"/>
    <n v="0.75"/>
    <n v="1.5"/>
    <n v="1.125"/>
    <n v="0.5"/>
    <n v="0"/>
    <s v="0%-25%"/>
    <n v="20"/>
    <n v="37.5"/>
    <n v="2"/>
    <n v="0"/>
    <n v="17"/>
    <n v="22"/>
    <s v="20-30"/>
    <s v="R0"/>
    <s v="20-30"/>
    <s v="0%-25%"/>
    <n v="800"/>
    <n v="200"/>
    <n v="10"/>
    <s v="30%-40%"/>
    <s v="40%-50%"/>
    <s v="0%-10%"/>
    <n v="40"/>
    <n v="50"/>
    <n v="10"/>
    <n v="38.6"/>
    <n v="48.3"/>
    <n v="0.27"/>
  </r>
  <r>
    <x v="10"/>
    <n v="60"/>
    <x v="0"/>
    <n v="1.5"/>
    <n v="2.25"/>
    <n v="1.875"/>
    <n v="0.5"/>
    <n v="0"/>
    <s v="0%-25%"/>
    <n v="20"/>
    <n v="37.5"/>
    <n v="2"/>
    <n v="0"/>
    <n v="17"/>
    <n v="22"/>
    <s v="20-30"/>
    <s v="R0"/>
    <s v="20-30"/>
    <s v="0%-25%"/>
    <n v="800"/>
    <n v="200"/>
    <n v="10"/>
    <s v="30%-40%"/>
    <s v="50%-60%"/>
    <s v="0%-10%"/>
    <n v="40"/>
    <n v="60"/>
    <n v="10"/>
    <n v="36.03"/>
    <n v="51.5"/>
    <n v="0.21"/>
  </r>
  <r>
    <x v="10"/>
    <n v="60"/>
    <x v="0"/>
    <n v="2.25"/>
    <n v="3.25"/>
    <n v="2.75"/>
    <n v="0.5"/>
    <n v="0"/>
    <s v="0%-25%"/>
    <n v="20"/>
    <n v="50"/>
    <n v="2"/>
    <n v="0"/>
    <n v="17"/>
    <n v="23"/>
    <s v="20-30"/>
    <s v="R0"/>
    <s v="20-30"/>
    <s v="0%-25%"/>
    <n v="800"/>
    <n v="200"/>
    <n v="10"/>
    <s v="30%-40%"/>
    <s v="50%-60%"/>
    <s v="0%-10%"/>
    <n v="40"/>
    <n v="60"/>
    <n v="10"/>
    <n v="35.32"/>
    <n v="50.8"/>
    <n v="0.13"/>
  </r>
  <r>
    <x v="10"/>
    <n v="40"/>
    <x v="0"/>
    <n v="3.25"/>
    <n v="4.3499999999999996"/>
    <n v="3.8"/>
    <n v="0.5"/>
    <n v="30.000000000000011"/>
    <s v="25%-50%"/>
    <n v="10"/>
    <n v="109.99999999999996"/>
    <n v="11"/>
    <n v="7"/>
    <n v="44"/>
    <n v="46"/>
    <s v="40-50"/>
    <s v="R4"/>
    <s v="40-50"/>
    <s v="25%-50%"/>
    <n v="1200"/>
    <n v="400"/>
    <n v="20"/>
    <s v="10%-20%"/>
    <s v="70%-80%"/>
    <s v="0%-10%"/>
    <n v="20"/>
    <n v="80"/>
    <n v="10"/>
    <n v="17.73"/>
    <n v="75.099999999999994"/>
    <n v="0.28000000000000003"/>
  </r>
  <r>
    <x v="10"/>
    <n v="40"/>
    <x v="1"/>
    <n v="4.3499999999999996"/>
    <n v="4.95"/>
    <n v="4.6500000000000004"/>
    <n v="0.5"/>
    <n v="46.666666666666629"/>
    <s v="25%-50%"/>
    <n v="9"/>
    <n v="66.666666666666728"/>
    <n v="11"/>
    <n v="12"/>
    <n v="45"/>
    <n v="54"/>
    <s v="50-60"/>
    <s v="R5"/>
    <s v="50-60"/>
    <s v="25%-50%"/>
    <n v="1300"/>
    <n v="500"/>
    <n v="20"/>
    <s v="10%-20%"/>
    <s v="80%-90%"/>
    <s v="0%-10%"/>
    <n v="20"/>
    <n v="90"/>
    <n v="10"/>
    <n v="12.53"/>
    <n v="85.1"/>
    <n v="0.34"/>
  </r>
  <r>
    <x v="10"/>
    <n v="40"/>
    <x v="1"/>
    <n v="4.95"/>
    <n v="5.75"/>
    <n v="5.35"/>
    <n v="0.5"/>
    <n v="26.250000000000007"/>
    <s v="25%-50%"/>
    <n v="9"/>
    <n v="88.888888888888857"/>
    <n v="11"/>
    <n v="12"/>
    <n v="42"/>
    <n v="51"/>
    <s v="50-60"/>
    <s v="R5"/>
    <s v="50-60"/>
    <s v="25%-50%"/>
    <n v="1300"/>
    <n v="500"/>
    <n v="20"/>
    <s v="10%-20%"/>
    <s v="80%-90%"/>
    <s v="0%-10%"/>
    <n v="20"/>
    <n v="90"/>
    <n v="10"/>
    <n v="12.53"/>
    <n v="85.1"/>
    <n v="0.34"/>
  </r>
  <r>
    <x v="10"/>
    <n v="40"/>
    <x v="1"/>
    <n v="5.75"/>
    <n v="6.65"/>
    <n v="6.2"/>
    <n v="0.5"/>
    <n v="46.666666666666643"/>
    <s v="25%-50%"/>
    <n v="9"/>
    <n v="100.00000000000004"/>
    <n v="11"/>
    <n v="12"/>
    <n v="47"/>
    <n v="55"/>
    <s v="50-60"/>
    <s v="R5"/>
    <s v="50-60"/>
    <s v="25%-50%"/>
    <n v="1300"/>
    <n v="500"/>
    <n v="20"/>
    <s v="20%-30%"/>
    <s v="60%-70%"/>
    <s v="0%-10%"/>
    <n v="30"/>
    <n v="70"/>
    <n v="10"/>
    <n v="23.31"/>
    <n v="69.2"/>
    <n v="0.17"/>
  </r>
  <r>
    <x v="10"/>
    <n v="40"/>
    <x v="1"/>
    <n v="6.65"/>
    <n v="7.28"/>
    <n v="6.9649999999999999"/>
    <n v="0.5"/>
    <n v="63.492063492063508"/>
    <s v="50%-75%"/>
    <n v="4"/>
    <n v="157.49999999999997"/>
    <n v="11"/>
    <n v="12"/>
    <n v="53"/>
    <n v="59"/>
    <s v="50-60"/>
    <s v="R5"/>
    <s v="50-60"/>
    <s v="50%-75%"/>
    <n v="1300"/>
    <n v="500"/>
    <n v="30"/>
    <s v="10%-20%"/>
    <s v="80%-90%"/>
    <s v="0%-10%"/>
    <n v="20"/>
    <n v="90"/>
    <n v="10"/>
    <n v="11.67"/>
    <n v="85.5"/>
    <n v="0.18"/>
  </r>
  <r>
    <x v="10"/>
    <n v="40"/>
    <x v="1"/>
    <n v="7.28"/>
    <n v="7.66"/>
    <n v="7.4700000000000006"/>
    <n v="0.5"/>
    <n v="68.421052631578974"/>
    <s v="50%-75%"/>
    <n v="2"/>
    <n v="189.99999999999994"/>
    <n v="11"/>
    <n v="12"/>
    <n v="55"/>
    <n v="61"/>
    <s v="60-70"/>
    <s v="R5"/>
    <s v="60-70"/>
    <s v="50%-75%"/>
    <n v="1300"/>
    <n v="600"/>
    <n v="30"/>
    <s v="10%-20%"/>
    <s v="70%-80%"/>
    <s v="0%-10%"/>
    <n v="20"/>
    <n v="80"/>
    <n v="10"/>
    <n v="17.87"/>
    <n v="78.900000000000006"/>
    <n v="0.19"/>
  </r>
  <r>
    <x v="10"/>
    <n v="40"/>
    <x v="1"/>
    <n v="7.66"/>
    <n v="8.56"/>
    <n v="8.11"/>
    <n v="0.5"/>
    <n v="16.666666666666661"/>
    <s v="0%-25%"/>
    <n v="10"/>
    <n v="90.000000000000028"/>
    <n v="11"/>
    <n v="12"/>
    <n v="41"/>
    <n v="49"/>
    <s v="40-50"/>
    <s v="R5"/>
    <s v="40-50"/>
    <s v="0%-25%"/>
    <n v="1300"/>
    <n v="400"/>
    <n v="10"/>
    <s v="10%-20%"/>
    <s v="70%-80%"/>
    <s v="0%-10%"/>
    <n v="20"/>
    <n v="80"/>
    <n v="10"/>
    <n v="17.87"/>
    <n v="78.900000000000006"/>
    <n v="0.19"/>
  </r>
  <r>
    <x v="10"/>
    <n v="40"/>
    <x v="1"/>
    <n v="8.56"/>
    <n v="9.4600000000000009"/>
    <n v="9.0100000000000016"/>
    <n v="0.5"/>
    <n v="56.666666666666643"/>
    <s v="50%-75%"/>
    <n v="9"/>
    <n v="100.00000000000004"/>
    <n v="11"/>
    <n v="12"/>
    <n v="49"/>
    <n v="57"/>
    <s v="50-60"/>
    <s v="R5"/>
    <s v="50-60"/>
    <s v="50%-75%"/>
    <n v="1300"/>
    <n v="500"/>
    <n v="30"/>
    <s v="10%-20%"/>
    <s v="80%-90%"/>
    <s v="0%-10%"/>
    <n v="20"/>
    <n v="90"/>
    <n v="10"/>
    <n v="14.04"/>
    <n v="82.5"/>
    <n v="0.28999999999999998"/>
  </r>
  <r>
    <x v="10"/>
    <n v="50"/>
    <x v="1"/>
    <n v="9.4600000000000009"/>
    <n v="9.86"/>
    <n v="9.66"/>
    <n v="0.5"/>
    <n v="27.500000000000096"/>
    <s v="25%-50%"/>
    <n v="5"/>
    <n v="79.999999999999716"/>
    <n v="11"/>
    <n v="12"/>
    <n v="42"/>
    <n v="51"/>
    <s v="50-60"/>
    <s v="R5"/>
    <s v="50-60"/>
    <s v="25%-50%"/>
    <n v="1300"/>
    <n v="500"/>
    <n v="20"/>
    <s v="0%-10%"/>
    <s v="80%-90%"/>
    <s v="0%-10%"/>
    <n v="10"/>
    <n v="90"/>
    <n v="10"/>
    <n v="9.75"/>
    <n v="86.9"/>
    <n v="0.36"/>
  </r>
  <r>
    <x v="10"/>
    <n v="50"/>
    <x v="1"/>
    <n v="9.86"/>
    <n v="10.46"/>
    <n v="10.16"/>
    <n v="0.5"/>
    <n v="0"/>
    <s v="0%-25%"/>
    <n v="6"/>
    <n v="100.00000000000023"/>
    <n v="11"/>
    <n v="12"/>
    <n v="37"/>
    <n v="45"/>
    <s v="40-50"/>
    <s v="R5"/>
    <s v="40-50"/>
    <s v="0%-25%"/>
    <n v="1300"/>
    <n v="400"/>
    <n v="10"/>
    <s v="0%-10%"/>
    <s v="80%-90%"/>
    <s v="0%-10%"/>
    <n v="10"/>
    <n v="90"/>
    <n v="10"/>
    <n v="9.75"/>
    <n v="86.9"/>
    <n v="0.36"/>
  </r>
  <r>
    <x v="10"/>
    <n v="50"/>
    <x v="1"/>
    <n v="10.46"/>
    <n v="11.36"/>
    <n v="10.91"/>
    <n v="0.5"/>
    <n v="57.777777777777871"/>
    <s v="50%-75%"/>
    <n v="7"/>
    <n v="128.57142857142838"/>
    <n v="11"/>
    <n v="12"/>
    <n v="51"/>
    <n v="58"/>
    <s v="50-60"/>
    <s v="R5"/>
    <s v="50-60"/>
    <s v="50%-75%"/>
    <n v="1300"/>
    <n v="500"/>
    <n v="30"/>
    <s v="10%-20%"/>
    <s v="70%-80%"/>
    <s v="0%-10%"/>
    <n v="20"/>
    <n v="80"/>
    <n v="10"/>
    <n v="16.73"/>
    <n v="78.2"/>
    <n v="0.28999999999999998"/>
  </r>
  <r>
    <x v="10"/>
    <n v="50"/>
    <x v="1"/>
    <n v="11.36"/>
    <n v="13.06"/>
    <n v="12.21"/>
    <n v="0.5"/>
    <n v="43.529411764705856"/>
    <s v="25%-50%"/>
    <n v="10"/>
    <n v="170.00000000000011"/>
    <n v="11"/>
    <n v="12"/>
    <n v="49"/>
    <n v="56"/>
    <s v="50-60"/>
    <s v="R5"/>
    <s v="50-60"/>
    <s v="25%-50%"/>
    <n v="1300"/>
    <n v="500"/>
    <n v="20"/>
    <s v="10%-20%"/>
    <s v="80%-90%"/>
    <s v="0%-10%"/>
    <n v="20"/>
    <n v="90"/>
    <n v="10"/>
    <n v="13.03"/>
    <n v="83.2"/>
    <n v="0.66"/>
  </r>
  <r>
    <x v="10"/>
    <n v="50"/>
    <x v="1"/>
    <n v="13.06"/>
    <n v="13.76"/>
    <n v="13.41"/>
    <n v="0.5"/>
    <n v="17.14285714285716"/>
    <s v="0%-25%"/>
    <n v="10"/>
    <n v="69.999999999999929"/>
    <n v="11"/>
    <n v="12"/>
    <n v="39"/>
    <n v="48"/>
    <s v="40-50"/>
    <s v="R5"/>
    <s v="40-50"/>
    <s v="0%-25%"/>
    <n v="1300"/>
    <n v="400"/>
    <n v="10"/>
    <s v="30%-40%"/>
    <s v="50%-60%"/>
    <s v="0%-10%"/>
    <n v="40"/>
    <n v="60"/>
    <n v="10"/>
    <n v="38.75"/>
    <n v="53.9"/>
    <n v="0.22"/>
  </r>
  <r>
    <x v="10"/>
    <n v="50"/>
    <x v="2"/>
    <n v="13.76"/>
    <n v="14.6"/>
    <n v="14.18"/>
    <n v="0.5"/>
    <n v="22.61904761904762"/>
    <s v="0%-25%"/>
    <n v="10"/>
    <n v="83.999999999999986"/>
    <n v="6"/>
    <n v="2"/>
    <n v="30"/>
    <n v="35"/>
    <s v="30-40"/>
    <s v="R2"/>
    <s v="30-40"/>
    <s v="0%-25%"/>
    <n v="1000"/>
    <n v="300"/>
    <n v="10"/>
    <s v="30%-40%"/>
    <s v="50%-60%"/>
    <s v="0%-10%"/>
    <n v="40"/>
    <n v="60"/>
    <n v="10"/>
    <n v="38.75"/>
    <n v="53.9"/>
    <n v="0.22"/>
  </r>
  <r>
    <x v="10"/>
    <n v="50"/>
    <x v="2"/>
    <n v="14.6"/>
    <n v="15.35"/>
    <n v="14.975"/>
    <n v="0.5"/>
    <n v="0"/>
    <s v="0%-25%"/>
    <n v="9"/>
    <n v="83.333333333333329"/>
    <n v="6"/>
    <n v="2"/>
    <n v="25"/>
    <n v="30"/>
    <s v="20-30"/>
    <s v="R2"/>
    <s v="20-30"/>
    <s v="0%-25%"/>
    <n v="1000"/>
    <n v="200"/>
    <n v="10"/>
    <s v="70%-80%"/>
    <s v="10%-20%"/>
    <s v="0%-10%"/>
    <n v="80"/>
    <n v="20"/>
    <n v="10"/>
    <n v="70.349999999999994"/>
    <n v="13.2"/>
    <n v="0.28999999999999998"/>
  </r>
  <r>
    <x v="10"/>
    <n v="50"/>
    <x v="2"/>
    <n v="15.35"/>
    <n v="16.57"/>
    <n v="15.96"/>
    <n v="0.5"/>
    <n v="0"/>
    <s v="0%-25%"/>
    <n v="20"/>
    <n v="61.000000000000036"/>
    <n v="4"/>
    <n v="2"/>
    <n v="21"/>
    <n v="27"/>
    <s v="20-30"/>
    <s v="R2"/>
    <s v="20-30"/>
    <s v="0%-25%"/>
    <n v="1000"/>
    <n v="200"/>
    <n v="10"/>
    <s v="70%-80%"/>
    <s v="0%-10%"/>
    <s v="0%-10%"/>
    <n v="80"/>
    <n v="10"/>
    <n v="10"/>
    <n v="74.489999999999995"/>
    <n v="6.59"/>
    <n v="0.21"/>
  </r>
  <r>
    <x v="10"/>
    <n v="50"/>
    <x v="2"/>
    <n v="16.57"/>
    <n v="18.489999999999998"/>
    <n v="17.53"/>
    <n v="0.5"/>
    <n v="26.041666666666689"/>
    <s v="25%-50%"/>
    <n v="15"/>
    <n v="127.99999999999987"/>
    <n v="6"/>
    <n v="1"/>
    <n v="33"/>
    <n v="36"/>
    <s v="30-40"/>
    <s v="R1"/>
    <s v="30-40"/>
    <s v="25%-50%"/>
    <n v="900"/>
    <n v="300"/>
    <n v="20"/>
    <s v="70%-80%"/>
    <s v="0%-10%"/>
    <s v="0%-10%"/>
    <n v="80"/>
    <n v="10"/>
    <n v="10"/>
    <n v="70.2"/>
    <n v="8.08"/>
    <n v="0.13"/>
  </r>
  <r>
    <x v="10"/>
    <n v="50"/>
    <x v="2"/>
    <n v="18.489999999999998"/>
    <n v="19.670000000000002"/>
    <n v="19.079999999999998"/>
    <n v="0.5"/>
    <n v="23.728813559321971"/>
    <s v="0%-25%"/>
    <n v="15"/>
    <n v="78.666666666666885"/>
    <n v="6"/>
    <n v="1"/>
    <n v="29"/>
    <n v="34"/>
    <s v="30-40"/>
    <s v="R1"/>
    <s v="30-40"/>
    <s v="0%-25%"/>
    <n v="900"/>
    <n v="300"/>
    <n v="10"/>
    <s v="70%-80%"/>
    <s v="0%-10%"/>
    <s v="0%-10%"/>
    <n v="80"/>
    <n v="10"/>
    <n v="10"/>
    <n v="76.64"/>
    <n v="4.96"/>
    <n v="0.35"/>
  </r>
  <r>
    <x v="10"/>
    <n v="50"/>
    <x v="2"/>
    <n v="19.670000000000002"/>
    <n v="21.17"/>
    <n v="20.420000000000002"/>
    <n v="0.5"/>
    <n v="0"/>
    <s v="0%-25%"/>
    <n v="20"/>
    <n v="75"/>
    <n v="4"/>
    <n v="1"/>
    <n v="21"/>
    <n v="27"/>
    <s v="20-30"/>
    <s v="R1"/>
    <s v="20-30"/>
    <s v="0%-25%"/>
    <n v="900"/>
    <n v="200"/>
    <n v="10"/>
    <s v="70%-80%"/>
    <s v="0%-10%"/>
    <s v="0%-10%"/>
    <n v="80"/>
    <n v="10"/>
    <n v="10"/>
    <n v="73.63"/>
    <n v="6.85"/>
    <n v="0.5"/>
  </r>
  <r>
    <x v="10"/>
    <n v="50"/>
    <x v="2"/>
    <n v="21.17"/>
    <n v="22.97"/>
    <n v="22.07"/>
    <n v="0.5"/>
    <n v="27.222222222222264"/>
    <s v="25%-50%"/>
    <n v="11"/>
    <n v="163.6363636363634"/>
    <n v="6"/>
    <n v="1"/>
    <n v="34"/>
    <n v="37"/>
    <s v="30-40"/>
    <s v="R1"/>
    <s v="30-40"/>
    <s v="25%-50%"/>
    <n v="900"/>
    <n v="300"/>
    <n v="20"/>
    <s v="70%-80%"/>
    <s v="0%-10%"/>
    <s v="0%-10%"/>
    <n v="80"/>
    <n v="10"/>
    <n v="10"/>
    <n v="73.209999999999994"/>
    <n v="6.26"/>
    <n v="0.41"/>
  </r>
  <r>
    <x v="10"/>
    <n v="50"/>
    <x v="2"/>
    <n v="22.97"/>
    <n v="23.97"/>
    <n v="23.47"/>
    <n v="0.5"/>
    <n v="0"/>
    <s v="0%-25%"/>
    <n v="20"/>
    <n v="50"/>
    <n v="4"/>
    <n v="1"/>
    <n v="20"/>
    <n v="26"/>
    <s v="20-30"/>
    <s v="R1"/>
    <s v="20-30"/>
    <s v="0%-25%"/>
    <n v="900"/>
    <n v="200"/>
    <n v="10"/>
    <s v="70%-80%"/>
    <s v="0%-10%"/>
    <s v="0%-10%"/>
    <n v="80"/>
    <n v="10"/>
    <n v="10"/>
    <n v="74.209999999999994"/>
    <n v="5.8"/>
    <n v="0.5"/>
  </r>
  <r>
    <x v="10"/>
    <n v="40"/>
    <x v="2"/>
    <n v="23.97"/>
    <n v="25.9"/>
    <n v="24.934999999999999"/>
    <n v="0.5"/>
    <n v="47.150259067357517"/>
    <s v="25%-50%"/>
    <n v="12"/>
    <n v="160.83333333333331"/>
    <n v="5"/>
    <n v="1"/>
    <n v="37"/>
    <n v="39"/>
    <s v="30-40"/>
    <s v="R1"/>
    <s v="30-40"/>
    <s v="25%-50%"/>
    <n v="900"/>
    <n v="300"/>
    <n v="20"/>
    <s v="70%-80%"/>
    <s v="0%-10%"/>
    <s v="0%-10%"/>
    <n v="80"/>
    <n v="10"/>
    <n v="10"/>
    <n v="70.2"/>
    <n v="9.33"/>
    <n v="0.46"/>
  </r>
  <r>
    <x v="10"/>
    <n v="40"/>
    <x v="2"/>
    <n v="25.77"/>
    <n v="26.07"/>
    <n v="25.92"/>
    <n v="0.5"/>
    <n v="0"/>
    <s v="0%-25%"/>
    <n v="20"/>
    <n v="15.000000000000034"/>
    <n v="2"/>
    <n v="1"/>
    <n v="18"/>
    <n v="22"/>
    <s v="20-30"/>
    <s v="R1"/>
    <s v="20-30"/>
    <s v="0%-25%"/>
    <n v="900"/>
    <n v="200"/>
    <n v="10"/>
    <s v="60%-70%"/>
    <s v="10%-20%"/>
    <s v="0%-10%"/>
    <n v="70"/>
    <n v="20"/>
    <n v="10"/>
    <n v="66.06"/>
    <n v="11.2"/>
    <n v="0.81"/>
  </r>
  <r>
    <x v="10"/>
    <n v="40"/>
    <x v="2"/>
    <n v="26.07"/>
    <n v="26.77"/>
    <n v="26.42"/>
    <n v="0.5"/>
    <n v="0"/>
    <s v="0%-25%"/>
    <n v="20"/>
    <n v="34.999999999999964"/>
    <n v="2"/>
    <n v="1"/>
    <n v="18"/>
    <n v="23"/>
    <s v="20-30"/>
    <s v="R1"/>
    <s v="20-30"/>
    <s v="0%-25%"/>
    <n v="900"/>
    <n v="200"/>
    <n v="10"/>
    <s v="60%-70%"/>
    <s v="0%-10%"/>
    <s v="0%-10%"/>
    <n v="70"/>
    <n v="10"/>
    <n v="10"/>
    <n v="68.34"/>
    <n v="8.3000000000000007"/>
    <n v="1.23"/>
  </r>
  <r>
    <x v="10"/>
    <n v="40"/>
    <x v="2"/>
    <n v="26.77"/>
    <n v="27.97"/>
    <n v="27.369999999999997"/>
    <n v="0.5"/>
    <n v="0"/>
    <s v="0%-25%"/>
    <n v="20"/>
    <n v="59.999999999999964"/>
    <n v="6"/>
    <n v="1"/>
    <n v="23"/>
    <n v="28"/>
    <s v="20-30"/>
    <s v="R1"/>
    <s v="20-30"/>
    <s v="0%-25%"/>
    <n v="900"/>
    <n v="200"/>
    <n v="10"/>
    <s v="60%-70%"/>
    <s v="0%-10%"/>
    <s v="0%-10%"/>
    <n v="70"/>
    <n v="10"/>
    <n v="10"/>
    <n v="68.34"/>
    <n v="8.3000000000000007"/>
    <n v="1.23"/>
  </r>
  <r>
    <x v="10"/>
    <n v="40"/>
    <x v="2"/>
    <n v="27.97"/>
    <n v="29.12"/>
    <n v="28.545000000000002"/>
    <n v="0.5"/>
    <n v="18.260869565217359"/>
    <s v="0%-25%"/>
    <n v="19"/>
    <n v="60.526315789473792"/>
    <n v="5"/>
    <n v="1"/>
    <n v="26"/>
    <n v="31"/>
    <s v="30-40"/>
    <s v="R1"/>
    <s v="30-40"/>
    <s v="0%-25%"/>
    <n v="900"/>
    <n v="300"/>
    <n v="10"/>
    <s v="60%-70%"/>
    <s v="0%-10%"/>
    <s v="0%-10%"/>
    <n v="70"/>
    <n v="10"/>
    <n v="10"/>
    <n v="68.06"/>
    <n v="6.61"/>
    <n v="1.45"/>
  </r>
  <r>
    <x v="10"/>
    <n v="40"/>
    <x v="2"/>
    <n v="29.12"/>
    <n v="31.12"/>
    <n v="30.12"/>
    <n v="0.5"/>
    <n v="36"/>
    <s v="25%-50%"/>
    <n v="14"/>
    <n v="142.85714285714286"/>
    <n v="5"/>
    <n v="1"/>
    <n v="35"/>
    <n v="37"/>
    <s v="30-40"/>
    <s v="R1"/>
    <s v="30-40"/>
    <s v="25%-50%"/>
    <n v="900"/>
    <n v="300"/>
    <n v="20"/>
    <s v="70%-80%"/>
    <s v="0%-10%"/>
    <s v="0%-10%"/>
    <n v="80"/>
    <n v="10"/>
    <n v="10"/>
    <n v="70.92"/>
    <n v="5.16"/>
    <n v="1.73"/>
  </r>
  <r>
    <x v="10"/>
    <n v="40"/>
    <x v="2"/>
    <n v="31.12"/>
    <n v="33.72"/>
    <n v="32.42"/>
    <n v="0.5"/>
    <n v="10.769230769230779"/>
    <s v="0%-25%"/>
    <n v="18"/>
    <n v="144.44444444444431"/>
    <n v="5"/>
    <n v="1"/>
    <n v="29"/>
    <n v="31"/>
    <s v="30-40"/>
    <s v="R1"/>
    <s v="30-40"/>
    <s v="0%-25%"/>
    <n v="900"/>
    <n v="300"/>
    <n v="10"/>
    <s v="70%-80%"/>
    <s v="0%-10%"/>
    <s v="0%-10%"/>
    <n v="80"/>
    <n v="10"/>
    <n v="10"/>
    <n v="73.209999999999994"/>
    <n v="4.68"/>
    <n v="1.55"/>
  </r>
  <r>
    <x v="10"/>
    <n v="40"/>
    <x v="2"/>
    <n v="33.72"/>
    <n v="34.76"/>
    <n v="34.239999999999995"/>
    <n v="0.5"/>
    <n v="34.615384615384642"/>
    <s v="25%-50%"/>
    <n v="20"/>
    <n v="51.999999999999957"/>
    <n v="4"/>
    <n v="1"/>
    <n v="27"/>
    <n v="33"/>
    <s v="30-40"/>
    <s v="R1"/>
    <s v="30-40"/>
    <s v="25%-50%"/>
    <n v="900"/>
    <n v="300"/>
    <n v="20"/>
    <s v="60%-70%"/>
    <s v="0%-10%"/>
    <s v="0%-10%"/>
    <n v="70"/>
    <n v="10"/>
    <n v="10"/>
    <n v="69.63"/>
    <n v="7.8"/>
    <n v="1.1200000000000001"/>
  </r>
  <r>
    <x v="10"/>
    <n v="40"/>
    <x v="2"/>
    <n v="34.76"/>
    <n v="35.32"/>
    <n v="35.04"/>
    <n v="0.5"/>
    <n v="23.214285714285619"/>
    <s v="0%-25%"/>
    <n v="7"/>
    <n v="80.000000000000327"/>
    <n v="4"/>
    <n v="1"/>
    <n v="28"/>
    <n v="32"/>
    <s v="30-40"/>
    <s v="R1"/>
    <s v="30-40"/>
    <s v="0%-25%"/>
    <n v="900"/>
    <n v="300"/>
    <n v="10"/>
    <s v="50%-60%"/>
    <s v="20%-30%"/>
    <s v="0%-10%"/>
    <n v="60"/>
    <n v="30"/>
    <n v="10"/>
    <n v="56.33"/>
    <n v="20.100000000000001"/>
    <n v="0.49"/>
  </r>
  <r>
    <x v="10"/>
    <n v="30"/>
    <x v="1"/>
    <n v="35.32"/>
    <n v="35.92"/>
    <n v="35.620000000000005"/>
    <n v="0.5"/>
    <n v="0"/>
    <s v="0%-25%"/>
    <n v="20"/>
    <n v="30.000000000000068"/>
    <n v="5"/>
    <n v="1"/>
    <n v="21"/>
    <n v="26"/>
    <s v="20-30"/>
    <s v="R1"/>
    <s v="20-30"/>
    <s v="0%-25%"/>
    <n v="900"/>
    <n v="200"/>
    <n v="10"/>
    <s v="10%-20%"/>
    <s v="70%-80%"/>
    <s v="0%-10%"/>
    <n v="20"/>
    <n v="80"/>
    <n v="10"/>
    <n v="17.87"/>
    <n v="74.599999999999994"/>
    <n v="0.26"/>
  </r>
  <r>
    <x v="10"/>
    <n v="30"/>
    <x v="1"/>
    <n v="35.92"/>
    <n v="36.270000000000003"/>
    <n v="36.094999999999999"/>
    <n v="0.5"/>
    <n v="0"/>
    <s v="0%-25%"/>
    <n v="20"/>
    <n v="17.500000000000071"/>
    <n v="4"/>
    <n v="2"/>
    <n v="22"/>
    <n v="25"/>
    <s v="20-30"/>
    <s v="R2"/>
    <s v="20-30"/>
    <s v="0%-25%"/>
    <n v="1000"/>
    <n v="200"/>
    <n v="10"/>
    <s v="10%-20%"/>
    <s v="70%-80%"/>
    <s v="0%-10%"/>
    <n v="20"/>
    <n v="80"/>
    <n v="10"/>
    <n v="17.87"/>
    <n v="74.599999999999994"/>
    <n v="0.26"/>
  </r>
  <r>
    <x v="10"/>
    <n v="30"/>
    <x v="1"/>
    <n v="36.270000000000003"/>
    <n v="37.020000000000003"/>
    <n v="36.645000000000003"/>
    <n v="0.5"/>
    <n v="33.333333333333329"/>
    <s v="25%-50%"/>
    <n v="11"/>
    <n v="68.181818181818187"/>
    <n v="9"/>
    <n v="2"/>
    <n v="35"/>
    <n v="39"/>
    <s v="30-40"/>
    <s v="R2"/>
    <s v="30-40"/>
    <s v="25%-50%"/>
    <n v="1000"/>
    <n v="300"/>
    <n v="20"/>
    <s v="10%-20%"/>
    <s v="70%-80%"/>
    <s v="0%-10%"/>
    <n v="20"/>
    <n v="80"/>
    <n v="10"/>
    <n v="18.73"/>
    <n v="73.599999999999994"/>
    <n v="0.4"/>
  </r>
  <r>
    <x v="10"/>
    <n v="30"/>
    <x v="1"/>
    <n v="37.020000000000003"/>
    <n v="37.92"/>
    <n v="37.47"/>
    <n v="0.5"/>
    <n v="0"/>
    <s v="0%-25%"/>
    <n v="15"/>
    <n v="59.999999999999908"/>
    <n v="5"/>
    <n v="2"/>
    <n v="22"/>
    <n v="28"/>
    <s v="20-30"/>
    <s v="R2"/>
    <s v="20-30"/>
    <s v="0%-25%"/>
    <n v="1000"/>
    <n v="200"/>
    <n v="10"/>
    <s v="10%-20%"/>
    <s v="70%-80%"/>
    <s v="0%-10%"/>
    <n v="20"/>
    <n v="80"/>
    <n v="10"/>
    <n v="16.16"/>
    <n v="78.2"/>
    <n v="0.3"/>
  </r>
  <r>
    <x v="10"/>
    <n v="30"/>
    <x v="1"/>
    <n v="37.92"/>
    <n v="38.82"/>
    <n v="38.370000000000005"/>
    <n v="0.5"/>
    <n v="0"/>
    <s v="0%-25%"/>
    <n v="20"/>
    <n v="44.999999999999929"/>
    <n v="5"/>
    <n v="2"/>
    <n v="22"/>
    <n v="28"/>
    <s v="20-30"/>
    <s v="R2"/>
    <s v="20-30"/>
    <s v="0%-25%"/>
    <n v="1000"/>
    <n v="200"/>
    <n v="10"/>
    <s v="10%-20%"/>
    <s v="70%-80%"/>
    <s v="0%-10%"/>
    <n v="20"/>
    <n v="80"/>
    <n v="10"/>
    <n v="16.16"/>
    <n v="78.2"/>
    <n v="0.3"/>
  </r>
  <r>
    <x v="10"/>
    <n v="30"/>
    <x v="1"/>
    <n v="38.82"/>
    <n v="39.619999999999997"/>
    <n v="39.22"/>
    <n v="0.5"/>
    <n v="0"/>
    <s v="0%-25%"/>
    <n v="20"/>
    <n v="39.999999999999858"/>
    <n v="5"/>
    <n v="2"/>
    <n v="22"/>
    <n v="27"/>
    <s v="20-30"/>
    <s v="R2"/>
    <s v="20-30"/>
    <s v="0%-25%"/>
    <n v="1000"/>
    <n v="200"/>
    <n v="10"/>
    <s v="10%-20%"/>
    <s v="80%-90%"/>
    <s v="0%-10%"/>
    <n v="20"/>
    <n v="90"/>
    <n v="10"/>
    <n v="16.010000000000002"/>
    <n v="80.2"/>
    <n v="0.28000000000000003"/>
  </r>
  <r>
    <x v="10"/>
    <n v="50"/>
    <x v="2"/>
    <n v="39.619999999999997"/>
    <n v="40.270000000000003"/>
    <n v="39.945"/>
    <n v="0.5"/>
    <n v="0"/>
    <s v="0%-25%"/>
    <n v="20"/>
    <n v="32.500000000000284"/>
    <n v="9"/>
    <n v="2"/>
    <n v="27"/>
    <n v="31"/>
    <s v="30-40"/>
    <s v="R2"/>
    <s v="30-40"/>
    <s v="0%-25%"/>
    <n v="1000"/>
    <n v="300"/>
    <n v="10"/>
    <s v="40%-50%"/>
    <s v="40%-50%"/>
    <s v="0%-10%"/>
    <n v="50"/>
    <n v="50"/>
    <n v="10"/>
    <n v="43.61"/>
    <n v="41.8"/>
    <n v="0.24"/>
  </r>
  <r>
    <x v="10"/>
    <n v="30"/>
    <x v="2"/>
    <n v="40.270000000000003"/>
    <n v="40.97"/>
    <n v="40.620000000000005"/>
    <n v="0.5"/>
    <n v="17.142857142857245"/>
    <s v="0%-25%"/>
    <n v="7"/>
    <n v="99.999999999999389"/>
    <n v="5"/>
    <n v="2"/>
    <n v="29"/>
    <n v="33"/>
    <s v="30-40"/>
    <s v="R2"/>
    <s v="30-40"/>
    <s v="0%-25%"/>
    <n v="1000"/>
    <n v="300"/>
    <n v="10"/>
    <s v="30%-40%"/>
    <s v="50%-60%"/>
    <s v="0%-10%"/>
    <n v="40"/>
    <n v="60"/>
    <n v="10"/>
    <n v="33.03"/>
    <n v="54.1"/>
    <n v="0.3"/>
  </r>
  <r>
    <x v="10"/>
    <n v="30"/>
    <x v="2"/>
    <n v="40.97"/>
    <n v="41.37"/>
    <n v="41.17"/>
    <n v="0.5"/>
    <n v="0"/>
    <s v="0%-25%"/>
    <n v="10"/>
    <n v="39.999999999999858"/>
    <n v="5"/>
    <n v="2"/>
    <n v="22"/>
    <n v="27"/>
    <s v="20-30"/>
    <s v="R2"/>
    <s v="20-30"/>
    <s v="0%-25%"/>
    <n v="1000"/>
    <n v="200"/>
    <n v="10"/>
    <s v="30%-40%"/>
    <s v="50%-60%"/>
    <s v="0%-10%"/>
    <n v="40"/>
    <n v="60"/>
    <n v="10"/>
    <n v="33.03"/>
    <n v="54.1"/>
    <n v="0.3"/>
  </r>
  <r>
    <x v="10"/>
    <n v="30"/>
    <x v="2"/>
    <n v="41.37"/>
    <n v="42.17"/>
    <n v="41.769999999999996"/>
    <n v="0.5"/>
    <n v="0"/>
    <s v="0%-25%"/>
    <n v="20"/>
    <n v="40.000000000000213"/>
    <n v="5"/>
    <n v="2"/>
    <n v="22"/>
    <n v="27"/>
    <s v="20-30"/>
    <s v="R2"/>
    <s v="20-30"/>
    <s v="0%-25%"/>
    <n v="1000"/>
    <n v="200"/>
    <n v="10"/>
    <s v="30%-40%"/>
    <s v="50%-60%"/>
    <s v="0%-10%"/>
    <n v="40"/>
    <n v="60"/>
    <n v="10"/>
    <n v="30.88"/>
    <n v="57.8"/>
    <n v="0.28000000000000003"/>
  </r>
  <r>
    <x v="10"/>
    <n v="30"/>
    <x v="1"/>
    <n v="42.17"/>
    <n v="43.17"/>
    <n v="42.67"/>
    <n v="0.5"/>
    <n v="0"/>
    <s v="0%-25%"/>
    <n v="10"/>
    <n v="100"/>
    <n v="5"/>
    <n v="2"/>
    <n v="25"/>
    <n v="29"/>
    <s v="20-30"/>
    <s v="R2"/>
    <s v="20-30"/>
    <s v="0%-25%"/>
    <n v="1000"/>
    <n v="200"/>
    <n v="10"/>
    <s v="10%-20%"/>
    <s v="70%-80%"/>
    <s v="0%-10%"/>
    <n v="20"/>
    <n v="80"/>
    <n v="10"/>
    <n v="18.02"/>
    <n v="75"/>
    <n v="0.1"/>
  </r>
  <r>
    <x v="10"/>
    <n v="30"/>
    <x v="1"/>
    <n v="43.17"/>
    <n v="44.67"/>
    <n v="43.92"/>
    <n v="0.5"/>
    <n v="0"/>
    <s v="0%-25%"/>
    <n v="20"/>
    <n v="75"/>
    <n v="5"/>
    <n v="2"/>
    <n v="23"/>
    <n v="29"/>
    <s v="20-30"/>
    <s v="R2"/>
    <s v="20-30"/>
    <s v="0%-25%"/>
    <n v="1000"/>
    <n v="200"/>
    <n v="10"/>
    <s v="20%-30%"/>
    <s v="60%-70%"/>
    <s v="0%-10%"/>
    <n v="30"/>
    <n v="70"/>
    <n v="10"/>
    <n v="23.73"/>
    <n v="65.599999999999994"/>
    <n v="0.13"/>
  </r>
  <r>
    <x v="10"/>
    <n v="30"/>
    <x v="1"/>
    <n v="44.67"/>
    <n v="45.57"/>
    <n v="45.120000000000005"/>
    <n v="0.5"/>
    <n v="0"/>
    <s v="0%-25%"/>
    <n v="20"/>
    <n v="44.999999999999929"/>
    <n v="5"/>
    <n v="1"/>
    <n v="18"/>
    <n v="22"/>
    <s v="20-30"/>
    <s v="R1"/>
    <s v="20-30"/>
    <s v="0%-25%"/>
    <n v="900"/>
    <n v="200"/>
    <n v="10"/>
    <s v="20%-30%"/>
    <s v="60%-70%"/>
    <s v="0%-10%"/>
    <n v="30"/>
    <n v="70"/>
    <n v="10"/>
    <n v="25.88"/>
    <n v="66.5"/>
    <n v="0.16"/>
  </r>
  <r>
    <x v="10"/>
    <n v="30"/>
    <x v="1"/>
    <n v="45.57"/>
    <n v="46.17"/>
    <n v="45.870000000000005"/>
    <n v="0.5"/>
    <n v="0"/>
    <s v="0%-25%"/>
    <n v="20"/>
    <n v="30.000000000000068"/>
    <n v="6"/>
    <n v="2"/>
    <n v="24"/>
    <n v="28"/>
    <s v="20-30"/>
    <s v="R2"/>
    <s v="20-30"/>
    <s v="0%-25%"/>
    <n v="1000"/>
    <n v="200"/>
    <n v="10"/>
    <s v="20%-30%"/>
    <s v="50%-60%"/>
    <s v="0%-10%"/>
    <n v="30"/>
    <n v="60"/>
    <n v="10"/>
    <n v="26.17"/>
    <n v="59"/>
    <n v="0.1"/>
  </r>
  <r>
    <x v="10"/>
    <n v="30"/>
    <x v="1"/>
    <n v="46.17"/>
    <n v="46.67"/>
    <n v="46.42"/>
    <n v="0.5"/>
    <n v="24"/>
    <s v="0%-25%"/>
    <n v="5"/>
    <n v="100"/>
    <n v="6"/>
    <n v="2"/>
    <n v="32"/>
    <n v="35"/>
    <s v="30-40"/>
    <s v="R2"/>
    <s v="30-40"/>
    <s v="0%-25%"/>
    <n v="1000"/>
    <n v="300"/>
    <n v="10"/>
    <s v="10%-20%"/>
    <s v="70%-80%"/>
    <s v="0%-10%"/>
    <n v="20"/>
    <n v="80"/>
    <n v="10"/>
    <n v="13.57"/>
    <n v="80"/>
    <n v="0.1"/>
  </r>
  <r>
    <x v="10"/>
    <n v="30"/>
    <x v="1"/>
    <n v="46.67"/>
    <n v="47.47"/>
    <n v="47.07"/>
    <n v="0.5"/>
    <n v="0"/>
    <s v="0%-25%"/>
    <n v="15"/>
    <n v="53.333333333333144"/>
    <n v="7"/>
    <n v="2"/>
    <n v="24"/>
    <n v="30"/>
    <s v="20-30"/>
    <s v="R2"/>
    <s v="20-30"/>
    <s v="0%-25%"/>
    <n v="1000"/>
    <n v="200"/>
    <n v="10"/>
    <s v="10%-20%"/>
    <s v="70%-80%"/>
    <s v="0%-10%"/>
    <n v="20"/>
    <n v="80"/>
    <n v="10"/>
    <n v="13.57"/>
    <n v="80"/>
    <n v="0.1"/>
  </r>
  <r>
    <x v="10"/>
    <n v="30"/>
    <x v="1"/>
    <n v="47.47"/>
    <n v="48.32"/>
    <n v="47.894999999999996"/>
    <n v="0.5"/>
    <n v="0"/>
    <s v="0%-25%"/>
    <n v="15"/>
    <n v="56.666666666666757"/>
    <n v="6"/>
    <n v="2"/>
    <n v="24"/>
    <n v="29"/>
    <s v="20-30"/>
    <s v="R2"/>
    <s v="20-30"/>
    <s v="0%-25%"/>
    <n v="1000"/>
    <n v="200"/>
    <n v="10"/>
    <s v="10%-20%"/>
    <s v="70%-80%"/>
    <s v="0%-10%"/>
    <n v="20"/>
    <n v="80"/>
    <n v="10"/>
    <n v="15.44"/>
    <n v="78.3"/>
    <n v="0.1"/>
  </r>
  <r>
    <x v="10"/>
    <n v="30"/>
    <x v="1"/>
    <n v="48.32"/>
    <n v="48.87"/>
    <n v="48.594999999999999"/>
    <n v="0.5"/>
    <n v="0"/>
    <s v="0%-25%"/>
    <n v="15"/>
    <n v="36.66666666666648"/>
    <n v="6"/>
    <n v="2"/>
    <n v="24"/>
    <n v="28"/>
    <s v="20-30"/>
    <s v="R2"/>
    <s v="20-30"/>
    <s v="0%-25%"/>
    <n v="1000"/>
    <n v="200"/>
    <n v="10"/>
    <s v="10%-20%"/>
    <s v="70%-80%"/>
    <s v="0%-10%"/>
    <n v="20"/>
    <n v="80"/>
    <n v="10"/>
    <n v="14.73"/>
    <n v="78.2"/>
    <n v="0.1"/>
  </r>
  <r>
    <x v="10"/>
    <n v="30"/>
    <x v="1"/>
    <n v="48.87"/>
    <n v="49.57"/>
    <n v="49.22"/>
    <n v="0.5"/>
    <n v="0"/>
    <s v="0%-25%"/>
    <n v="15"/>
    <n v="46.666666666666856"/>
    <n v="6"/>
    <n v="2"/>
    <n v="24"/>
    <n v="29"/>
    <s v="20-30"/>
    <s v="R2"/>
    <s v="20-30"/>
    <s v="0%-25%"/>
    <n v="1000"/>
    <n v="200"/>
    <n v="10"/>
    <s v="10%-20%"/>
    <s v="70%-80%"/>
    <s v="0%-10%"/>
    <n v="20"/>
    <n v="80"/>
    <n v="10"/>
    <n v="14.73"/>
    <n v="78.2"/>
    <n v="0.1"/>
  </r>
  <r>
    <x v="10"/>
    <n v="30"/>
    <x v="1"/>
    <n v="49.57"/>
    <n v="50.72"/>
    <n v="50.144999999999996"/>
    <n v="0.5"/>
    <n v="29.565217391304387"/>
    <s v="25%-50%"/>
    <n v="8"/>
    <n v="143.74999999999983"/>
    <n v="9"/>
    <n v="12"/>
    <n v="43"/>
    <n v="50"/>
    <s v="40-50"/>
    <s v="R5"/>
    <s v="40-50"/>
    <s v="25%-50%"/>
    <n v="1300"/>
    <n v="400"/>
    <n v="20"/>
    <s v="10%-20%"/>
    <s v="80%-90%"/>
    <s v="0%-10%"/>
    <n v="20"/>
    <n v="90"/>
    <n v="10"/>
    <n v="12.14"/>
    <n v="80.099999999999994"/>
    <n v="0.13"/>
  </r>
  <r>
    <x v="10"/>
    <n v="30"/>
    <x v="1"/>
    <n v="50.72"/>
    <n v="52.08"/>
    <n v="51.4"/>
    <n v="0.5"/>
    <n v="44.117647058823543"/>
    <s v="25%-50%"/>
    <n v="10"/>
    <n v="135.99999999999994"/>
    <n v="9"/>
    <n v="12"/>
    <n v="46"/>
    <n v="53"/>
    <s v="50-60"/>
    <s v="R5"/>
    <s v="50-60"/>
    <s v="25%-50%"/>
    <n v="1300"/>
    <n v="500"/>
    <n v="20"/>
    <s v="10%-20%"/>
    <s v="80%-90%"/>
    <s v="0%-10%"/>
    <n v="20"/>
    <n v="90"/>
    <n v="10"/>
    <n v="11.87"/>
    <n v="81.900000000000006"/>
    <n v="0.28000000000000003"/>
  </r>
  <r>
    <x v="10"/>
    <n v="30"/>
    <x v="1"/>
    <n v="52.08"/>
    <n v="53.13"/>
    <n v="52.605000000000004"/>
    <n v="0.5"/>
    <n v="35.238095238095099"/>
    <s v="25%-50%"/>
    <n v="8"/>
    <n v="131.25000000000054"/>
    <n v="9"/>
    <n v="12"/>
    <n v="44"/>
    <n v="51"/>
    <s v="50-60"/>
    <s v="R5"/>
    <s v="50-60"/>
    <s v="25%-50%"/>
    <n v="1300"/>
    <n v="500"/>
    <n v="20"/>
    <s v="10%-20%"/>
    <s v="80%-90%"/>
    <s v="0%-10%"/>
    <n v="20"/>
    <n v="90"/>
    <n v="10"/>
    <n v="12.15"/>
    <n v="80.5"/>
    <n v="0.35"/>
  </r>
  <r>
    <x v="10"/>
    <n v="30"/>
    <x v="1"/>
    <n v="53.13"/>
    <n v="54.03"/>
    <n v="53.58"/>
    <n v="0.5"/>
    <n v="13.333333333333353"/>
    <s v="0%-25%"/>
    <n v="10"/>
    <n v="89.999999999999858"/>
    <n v="9"/>
    <n v="4"/>
    <n v="35"/>
    <n v="38"/>
    <s v="30-40"/>
    <s v="R3"/>
    <s v="30-40"/>
    <s v="0%-25%"/>
    <n v="1100"/>
    <n v="300"/>
    <n v="10"/>
    <s v="10%-20%"/>
    <s v="70%-80%"/>
    <s v="0%-10%"/>
    <n v="20"/>
    <n v="80"/>
    <n v="10"/>
    <n v="15.01"/>
    <n v="76.400000000000006"/>
    <n v="0.6"/>
  </r>
  <r>
    <x v="10"/>
    <n v="30"/>
    <x v="1"/>
    <n v="54.03"/>
    <n v="55.03"/>
    <n v="54.53"/>
    <n v="0.5"/>
    <n v="13"/>
    <s v="0%-25%"/>
    <n v="8"/>
    <n v="125"/>
    <n v="6"/>
    <n v="4"/>
    <n v="34"/>
    <n v="36"/>
    <s v="30-40"/>
    <s v="R3"/>
    <s v="30-40"/>
    <s v="0%-25%"/>
    <n v="1100"/>
    <n v="300"/>
    <n v="10"/>
    <s v="10%-20%"/>
    <s v="80%-90%"/>
    <s v="0%-10%"/>
    <n v="20"/>
    <n v="90"/>
    <n v="10"/>
    <n v="12.61"/>
    <n v="81.2"/>
    <n v="0.6"/>
  </r>
  <r>
    <x v="10"/>
    <n v="30"/>
    <x v="1"/>
    <n v="55.03"/>
    <n v="55.43"/>
    <n v="55.230000000000004"/>
    <n v="0.5"/>
    <n v="0"/>
    <s v="0%-25%"/>
    <n v="20"/>
    <n v="19.999999999999929"/>
    <n v="5"/>
    <n v="4"/>
    <n v="24"/>
    <n v="28"/>
    <s v="20-30"/>
    <s v="R3"/>
    <s v="20-30"/>
    <s v="0%-25%"/>
    <n v="1100"/>
    <n v="200"/>
    <n v="10"/>
    <s v="20%-30%"/>
    <s v="70%-80%"/>
    <s v="0%-10%"/>
    <n v="30"/>
    <n v="80"/>
    <n v="10"/>
    <n v="20.02"/>
    <n v="72.099999999999994"/>
    <n v="0.43"/>
  </r>
  <r>
    <x v="10"/>
    <n v="30"/>
    <x v="1"/>
    <n v="55.43"/>
    <n v="55.93"/>
    <n v="55.68"/>
    <n v="0.5"/>
    <n v="0"/>
    <s v="0%-25%"/>
    <n v="20"/>
    <n v="25"/>
    <n v="7"/>
    <n v="2"/>
    <n v="24"/>
    <n v="29"/>
    <s v="20-30"/>
    <s v="R2"/>
    <s v="20-30"/>
    <s v="0%-25%"/>
    <n v="1000"/>
    <n v="200"/>
    <n v="10"/>
    <s v="20%-30%"/>
    <s v="70%-80%"/>
    <s v="0%-10%"/>
    <n v="30"/>
    <n v="80"/>
    <n v="10"/>
    <n v="20.02"/>
    <n v="72.099999999999994"/>
    <n v="0.43"/>
  </r>
  <r>
    <x v="10"/>
    <n v="30"/>
    <x v="1"/>
    <n v="55.93"/>
    <n v="56.98"/>
    <n v="56.454999999999998"/>
    <n v="0.5"/>
    <n v="10.476190476190505"/>
    <s v="0%-25%"/>
    <n v="9"/>
    <n v="116.66666666666636"/>
    <n v="1"/>
    <n v="2"/>
    <n v="24"/>
    <n v="28"/>
    <s v="20-30"/>
    <s v="R2"/>
    <s v="20-30"/>
    <s v="0%-25%"/>
    <n v="1000"/>
    <n v="200"/>
    <n v="10"/>
    <s v="20%-30%"/>
    <s v="70%-80%"/>
    <s v="0%-10%"/>
    <n v="30"/>
    <n v="80"/>
    <n v="10"/>
    <n v="20.02"/>
    <n v="72.099999999999994"/>
    <n v="0.43"/>
  </r>
  <r>
    <x v="10"/>
    <n v="30"/>
    <x v="1"/>
    <n v="56.98"/>
    <n v="57.08"/>
    <n v="57.03"/>
    <n v="0.5"/>
    <n v="0"/>
    <s v="0%-25%"/>
    <n v="20"/>
    <n v="5.0000000000000711"/>
    <n v="7"/>
    <n v="2"/>
    <n v="24"/>
    <n v="27"/>
    <s v="20-30"/>
    <s v="R2"/>
    <s v="20-30"/>
    <s v="0%-25%"/>
    <n v="1000"/>
    <n v="200"/>
    <n v="10"/>
    <s v="10%-20%"/>
    <s v="70%-80%"/>
    <s v="0%-10%"/>
    <n v="20"/>
    <n v="80"/>
    <n v="10"/>
    <n v="14.58"/>
    <n v="77.900000000000006"/>
    <n v="0.42"/>
  </r>
  <r>
    <x v="10"/>
    <n v="30"/>
    <x v="1"/>
    <n v="57.08"/>
    <n v="57.48"/>
    <n v="57.28"/>
    <n v="0.5"/>
    <n v="0"/>
    <s v="0%-25%"/>
    <n v="20"/>
    <n v="19.999999999999929"/>
    <n v="1"/>
    <n v="1"/>
    <n v="17"/>
    <n v="21"/>
    <s v="20-30"/>
    <s v="R1"/>
    <s v="20-30"/>
    <s v="0%-25%"/>
    <n v="900"/>
    <n v="200"/>
    <n v="10"/>
    <s v="10%-20%"/>
    <s v="70%-80%"/>
    <s v="0%-10%"/>
    <n v="20"/>
    <n v="80"/>
    <n v="10"/>
    <n v="14.87"/>
    <n v="78.099999999999994"/>
    <n v="0.9"/>
  </r>
  <r>
    <x v="10"/>
    <n v="30"/>
    <x v="1"/>
    <n v="57.48"/>
    <n v="58.28"/>
    <n v="57.879999999999995"/>
    <n v="0.5"/>
    <n v="22.499999999999879"/>
    <s v="0%-25%"/>
    <n v="15"/>
    <n v="53.33333333333362"/>
    <n v="8"/>
    <n v="1"/>
    <n v="28"/>
    <n v="35"/>
    <s v="30-40"/>
    <s v="R1"/>
    <s v="30-40"/>
    <s v="0%-25%"/>
    <n v="900"/>
    <n v="300"/>
    <n v="10"/>
    <s v="10%-20%"/>
    <s v="70%-80%"/>
    <s v="0%-10%"/>
    <n v="20"/>
    <n v="80"/>
    <n v="10"/>
    <n v="14.87"/>
    <n v="78.099999999999994"/>
    <n v="0.9"/>
  </r>
  <r>
    <x v="10"/>
    <n v="30"/>
    <x v="3"/>
    <n v="58.28"/>
    <n v="59.48"/>
    <n v="58.879999999999995"/>
    <n v="0.5"/>
    <n v="0"/>
    <s v="0%-25%"/>
    <n v="20"/>
    <n v="59.999999999999787"/>
    <n v="1"/>
    <n v="1"/>
    <n v="17"/>
    <n v="23"/>
    <s v="20-30"/>
    <s v="R1"/>
    <s v="20-30"/>
    <s v="0%-25%"/>
    <n v="900"/>
    <n v="200"/>
    <n v="10"/>
    <s v="10%-20%"/>
    <s v="70%-80%"/>
    <s v="0%-10%"/>
    <n v="20"/>
    <n v="80"/>
    <n v="10"/>
    <n v="16.59"/>
    <n v="74.099999999999994"/>
    <n v="1.4"/>
  </r>
  <r>
    <x v="10"/>
    <n v="30"/>
    <x v="3"/>
    <n v="59.48"/>
    <n v="60.98"/>
    <n v="60.23"/>
    <n v="0.5"/>
    <n v="16.666666666666664"/>
    <s v="0%-25%"/>
    <n v="15"/>
    <n v="100"/>
    <n v="8"/>
    <n v="1"/>
    <n v="31"/>
    <n v="35"/>
    <s v="30-40"/>
    <s v="R1"/>
    <s v="30-40"/>
    <s v="0%-25%"/>
    <n v="900"/>
    <n v="300"/>
    <n v="10"/>
    <s v="10%-20%"/>
    <s v="70%-80%"/>
    <s v="0%-10%"/>
    <n v="20"/>
    <n v="80"/>
    <n v="10"/>
    <n v="17.010000000000002"/>
    <n v="73.400000000000006"/>
    <n v="1.49"/>
  </r>
  <r>
    <x v="10"/>
    <n v="30"/>
    <x v="1"/>
    <n v="60.98"/>
    <n v="62.28"/>
    <n v="61.629999999999995"/>
    <n v="0.5"/>
    <n v="0"/>
    <s v="0%-25%"/>
    <n v="20"/>
    <n v="65.000000000000213"/>
    <n v="8"/>
    <n v="1"/>
    <n v="25"/>
    <n v="30"/>
    <s v="20-30"/>
    <s v="R1"/>
    <s v="20-30"/>
    <s v="0%-25%"/>
    <n v="900"/>
    <n v="200"/>
    <n v="10"/>
    <s v="10%-20%"/>
    <s v="70%-80%"/>
    <s v="0%-10%"/>
    <n v="20"/>
    <n v="80"/>
    <n v="10"/>
    <n v="16.3"/>
    <n v="74.8"/>
    <n v="1.2"/>
  </r>
  <r>
    <x v="10"/>
    <n v="30"/>
    <x v="1"/>
    <n v="62.28"/>
    <n v="64.28"/>
    <n v="63.28"/>
    <n v="0.5"/>
    <n v="6"/>
    <s v="0%-25%"/>
    <n v="17"/>
    <n v="117.64705882352941"/>
    <n v="2"/>
    <n v="1"/>
    <n v="23"/>
    <n v="27"/>
    <s v="20-30"/>
    <s v="R1"/>
    <s v="20-30"/>
    <s v="0%-25%"/>
    <n v="900"/>
    <n v="200"/>
    <n v="10"/>
    <s v="20%-30%"/>
    <s v="60%-70%"/>
    <s v="0%-10%"/>
    <n v="30"/>
    <n v="70"/>
    <n v="10"/>
    <n v="20.45"/>
    <n v="69.599999999999994"/>
    <n v="1.1000000000000001"/>
  </r>
  <r>
    <x v="10"/>
    <n v="30"/>
    <x v="2"/>
    <n v="64.28"/>
    <n v="66.28"/>
    <n v="65.28"/>
    <n v="0.5"/>
    <n v="45.5"/>
    <s v="25%-50%"/>
    <n v="11"/>
    <n v="181.81818181818181"/>
    <n v="8"/>
    <n v="1"/>
    <n v="41"/>
    <n v="43"/>
    <s v="40-50"/>
    <s v="R1"/>
    <s v="40-50"/>
    <s v="25%-50%"/>
    <n v="900"/>
    <n v="400"/>
    <n v="20"/>
    <s v="20%-30%"/>
    <s v="60%-70%"/>
    <s v="0%-10%"/>
    <n v="30"/>
    <n v="70"/>
    <n v="10"/>
    <n v="22.3"/>
    <n v="67.8"/>
    <n v="0.6"/>
  </r>
  <r>
    <x v="10"/>
    <n v="30"/>
    <x v="2"/>
    <n v="66.28"/>
    <n v="68.38"/>
    <n v="67.33"/>
    <n v="0.5"/>
    <n v="42.857142857142975"/>
    <s v="25%-50%"/>
    <n v="15"/>
    <n v="139.99999999999963"/>
    <n v="9"/>
    <n v="2"/>
    <n v="41"/>
    <n v="43"/>
    <s v="40-50"/>
    <s v="R2"/>
    <s v="40-50"/>
    <s v="25%-50%"/>
    <n v="1000"/>
    <n v="400"/>
    <n v="20"/>
    <s v="20%-30%"/>
    <s v="60%-70%"/>
    <s v="0%-10%"/>
    <n v="30"/>
    <n v="70"/>
    <n v="10"/>
    <n v="25.59"/>
    <n v="65.2"/>
    <n v="0.56999999999999995"/>
  </r>
  <r>
    <x v="10"/>
    <n v="30"/>
    <x v="2"/>
    <n v="68.38"/>
    <n v="70.38"/>
    <n v="69.38"/>
    <n v="0.5"/>
    <n v="17.5"/>
    <s v="0%-25%"/>
    <n v="14"/>
    <n v="142.85714285714286"/>
    <n v="9"/>
    <n v="2"/>
    <n v="36"/>
    <n v="38"/>
    <s v="30-40"/>
    <s v="R2"/>
    <s v="30-40"/>
    <s v="0%-25%"/>
    <n v="1000"/>
    <n v="300"/>
    <n v="10"/>
    <s v="40%-50%"/>
    <s v="30%-40%"/>
    <s v="0%-10%"/>
    <n v="50"/>
    <n v="40"/>
    <n v="10"/>
    <n v="41.04"/>
    <n v="34.9"/>
    <n v="3.67"/>
  </r>
  <r>
    <x v="10"/>
    <n v="30"/>
    <x v="2"/>
    <n v="70.38"/>
    <n v="71.38"/>
    <n v="70.88"/>
    <n v="0.5"/>
    <n v="0"/>
    <s v="0%-25%"/>
    <n v="20"/>
    <n v="50"/>
    <n v="8"/>
    <n v="2"/>
    <n v="25"/>
    <n v="31"/>
    <s v="30-40"/>
    <s v="R2"/>
    <s v="30-40"/>
    <s v="0%-25%"/>
    <n v="1000"/>
    <n v="300"/>
    <n v="10"/>
    <s v="10%-20%"/>
    <s v="40%-50%"/>
    <s v="0%-10%"/>
    <n v="20"/>
    <n v="50"/>
    <n v="10"/>
    <n v="15.87"/>
    <n v="44.1"/>
    <n v="8.5299999999999994"/>
  </r>
  <r>
    <x v="10"/>
    <n v="30"/>
    <x v="7"/>
    <n v="71.38"/>
    <n v="72.88"/>
    <n v="72.13"/>
    <n v="0.5"/>
    <n v="11.333333333333334"/>
    <s v="0%-25%"/>
    <n v="15"/>
    <n v="100"/>
    <n v="8"/>
    <n v="2"/>
    <n v="30"/>
    <n v="34"/>
    <s v="30-40"/>
    <s v="R2"/>
    <s v="30-40"/>
    <s v="0%-25%"/>
    <n v="1000"/>
    <n v="300"/>
    <n v="10"/>
    <s v="10%-20%"/>
    <s v="40%-50%"/>
    <s v="10%-20%"/>
    <n v="20"/>
    <n v="50"/>
    <n v="20"/>
    <n v="14.87"/>
    <n v="44.6"/>
    <n v="11"/>
  </r>
  <r>
    <x v="10"/>
    <n v="30"/>
    <x v="7"/>
    <n v="72.88"/>
    <n v="74.78"/>
    <n v="73.83"/>
    <n v="0.5"/>
    <n v="0"/>
    <s v="0%-25%"/>
    <n v="20"/>
    <n v="95.000000000000284"/>
    <n v="8"/>
    <n v="2"/>
    <n v="28"/>
    <n v="32"/>
    <s v="30-40"/>
    <s v="R2"/>
    <s v="30-40"/>
    <s v="0%-25%"/>
    <n v="1000"/>
    <n v="300"/>
    <n v="10"/>
    <s v="10%-20%"/>
    <s v="40%-50%"/>
    <s v="0%-10%"/>
    <n v="20"/>
    <n v="50"/>
    <n v="10"/>
    <n v="14.27"/>
    <n v="45.8"/>
    <n v="8.56"/>
  </r>
  <r>
    <x v="10"/>
    <n v="30"/>
    <x v="4"/>
    <n v="74.78"/>
    <n v="75.98"/>
    <n v="75.38"/>
    <n v="0.5"/>
    <n v="12.49999999999997"/>
    <s v="0%-25%"/>
    <n v="15"/>
    <n v="80.000000000000185"/>
    <n v="8"/>
    <n v="2"/>
    <n v="30"/>
    <n v="35"/>
    <s v="30-40"/>
    <s v="R2"/>
    <s v="30-40"/>
    <s v="0%-25%"/>
    <n v="1000"/>
    <n v="300"/>
    <n v="10"/>
    <s v="10%-20%"/>
    <s v="40%-50%"/>
    <s v="10%-20%"/>
    <n v="20"/>
    <n v="50"/>
    <n v="20"/>
    <n v="13.07"/>
    <n v="43"/>
    <n v="14.1"/>
  </r>
  <r>
    <x v="10"/>
    <n v="30"/>
    <x v="4"/>
    <n v="75.98"/>
    <n v="76.680000000000007"/>
    <n v="76.330000000000013"/>
    <n v="0.5"/>
    <n v="0"/>
    <s v="0%-25%"/>
    <n v="20"/>
    <n v="35.000000000000142"/>
    <n v="8"/>
    <n v="2"/>
    <n v="25"/>
    <n v="30"/>
    <s v="20-30"/>
    <s v="R2"/>
    <s v="20-30"/>
    <s v="0%-25%"/>
    <n v="1000"/>
    <n v="200"/>
    <n v="10"/>
    <s v="10%-20%"/>
    <s v="40%-50%"/>
    <s v="10%-20%"/>
    <n v="20"/>
    <n v="50"/>
    <n v="20"/>
    <n v="12.53"/>
    <n v="41.9"/>
    <n v="13.2"/>
  </r>
  <r>
    <x v="10"/>
    <n v="30"/>
    <x v="4"/>
    <n v="76.680000000000007"/>
    <n v="77.88"/>
    <n v="77.28"/>
    <n v="0.5"/>
    <n v="9.1666666666667531"/>
    <s v="0%-25%"/>
    <n v="15"/>
    <n v="79.999999999999247"/>
    <n v="8"/>
    <n v="0"/>
    <n v="27"/>
    <n v="32"/>
    <s v="30-40"/>
    <s v="R0"/>
    <s v="30-40"/>
    <s v="0%-25%"/>
    <n v="800"/>
    <n v="300"/>
    <n v="10"/>
    <s v="10%-20%"/>
    <s v="40%-50%"/>
    <s v="10%-20%"/>
    <n v="20"/>
    <n v="50"/>
    <n v="20"/>
    <n v="12.44"/>
    <n v="41"/>
    <n v="13.6"/>
  </r>
  <r>
    <x v="10"/>
    <n v="30"/>
    <x v="4"/>
    <n v="77.88"/>
    <n v="79.08"/>
    <n v="78.47999999999999"/>
    <n v="0.5"/>
    <n v="10.833333333333309"/>
    <s v="0%-25%"/>
    <n v="15"/>
    <n v="80.000000000000185"/>
    <n v="8"/>
    <n v="0"/>
    <n v="27"/>
    <n v="32"/>
    <s v="30-40"/>
    <s v="R0"/>
    <s v="30-40"/>
    <s v="0%-25%"/>
    <n v="800"/>
    <n v="300"/>
    <n v="10"/>
    <s v="10%-20%"/>
    <s v="40%-50%"/>
    <s v="10%-20%"/>
    <n v="20"/>
    <n v="50"/>
    <n v="20"/>
    <n v="12.75"/>
    <n v="42.3"/>
    <n v="14.3"/>
  </r>
  <r>
    <x v="10"/>
    <n v="20"/>
    <x v="4"/>
    <n v="79.08"/>
    <n v="80"/>
    <n v="79.539999999999992"/>
    <n v="0.5"/>
    <n v="0"/>
    <s v="0%-25%"/>
    <n v="20"/>
    <n v="46.000000000000085"/>
    <n v="8"/>
    <n v="0"/>
    <n v="23"/>
    <n v="29"/>
    <s v="20-30"/>
    <s v="R0"/>
    <s v="20-30"/>
    <s v="0%-25%"/>
    <n v="800"/>
    <n v="200"/>
    <n v="10"/>
    <s v="10%-20%"/>
    <s v="40%-50%"/>
    <s v="10%-20%"/>
    <n v="20"/>
    <n v="50"/>
    <n v="20"/>
    <n v="12.35"/>
    <n v="40.799999999999997"/>
    <n v="16"/>
  </r>
  <r>
    <x v="11"/>
    <n v="60"/>
    <x v="0"/>
    <n v="0"/>
    <n v="0.6"/>
    <n v="0.3"/>
    <n v="0.5"/>
    <n v="0"/>
    <s v="0%-25%"/>
    <n v="20"/>
    <n v="30"/>
    <n v="2"/>
    <n v="0"/>
    <n v="17"/>
    <n v="22"/>
    <s v="20-30"/>
    <s v="R0"/>
    <s v="20-30"/>
    <s v="0%-25%"/>
    <n v="800"/>
    <n v="200"/>
    <n v="10"/>
    <s v="40%-50%"/>
    <s v="20%-30%"/>
    <s v="0%-10%"/>
    <n v="50"/>
    <n v="30"/>
    <n v="10"/>
    <n v="44.47"/>
    <n v="28.7"/>
    <n v="0.01"/>
  </r>
  <r>
    <x v="11"/>
    <n v="60"/>
    <x v="0"/>
    <n v="0.6"/>
    <n v="1.2"/>
    <n v="0.89999999999999991"/>
    <n v="0.5"/>
    <n v="0"/>
    <s v="0%-25%"/>
    <n v="20"/>
    <n v="30"/>
    <n v="2"/>
    <n v="0"/>
    <n v="17"/>
    <n v="22"/>
    <s v="20-30"/>
    <s v="R0"/>
    <s v="20-30"/>
    <s v="0%-25%"/>
    <n v="800"/>
    <n v="200"/>
    <n v="10"/>
    <s v="40%-50%"/>
    <s v="20%-30%"/>
    <s v="0%-10%"/>
    <n v="50"/>
    <n v="30"/>
    <n v="10"/>
    <n v="44.47"/>
    <n v="28.7"/>
    <n v="0.01"/>
  </r>
  <r>
    <x v="11"/>
    <n v="60"/>
    <x v="0"/>
    <n v="1.2"/>
    <n v="1.8"/>
    <n v="1.5"/>
    <n v="0.5"/>
    <n v="0"/>
    <s v="0%-25%"/>
    <n v="20"/>
    <n v="30.000000000000007"/>
    <n v="2"/>
    <n v="0"/>
    <n v="17"/>
    <n v="22"/>
    <s v="20-30"/>
    <s v="R0"/>
    <s v="20-30"/>
    <s v="0%-25%"/>
    <n v="800"/>
    <n v="200"/>
    <n v="10"/>
    <s v="30%-40%"/>
    <s v="30%-40%"/>
    <s v="0%-10%"/>
    <n v="40"/>
    <n v="40"/>
    <n v="10"/>
    <n v="38.32"/>
    <n v="40"/>
    <n v="0.01"/>
  </r>
  <r>
    <x v="11"/>
    <n v="60"/>
    <x v="0"/>
    <n v="1.8"/>
    <n v="2.5"/>
    <n v="2.15"/>
    <n v="0.5"/>
    <n v="0"/>
    <s v="0%-25%"/>
    <n v="20"/>
    <n v="35"/>
    <n v="2"/>
    <n v="0"/>
    <n v="17"/>
    <n v="22"/>
    <s v="20-30"/>
    <s v="R0"/>
    <s v="20-30"/>
    <s v="0%-25%"/>
    <n v="800"/>
    <n v="200"/>
    <n v="10"/>
    <s v="30%-40%"/>
    <s v="30%-40%"/>
    <s v="0%-10%"/>
    <n v="40"/>
    <n v="40"/>
    <n v="10"/>
    <n v="38.32"/>
    <n v="40"/>
    <n v="0.01"/>
  </r>
  <r>
    <x v="11"/>
    <n v="40"/>
    <x v="1"/>
    <n v="2.5"/>
    <n v="3.15"/>
    <n v="2.8250000000000002"/>
    <n v="0.5"/>
    <n v="0"/>
    <s v="0%-25%"/>
    <n v="20"/>
    <n v="32.499999999999993"/>
    <n v="2"/>
    <n v="0"/>
    <n v="17"/>
    <n v="22"/>
    <s v="20-30"/>
    <s v="R0"/>
    <s v="20-30"/>
    <s v="0%-25%"/>
    <n v="800"/>
    <n v="200"/>
    <n v="10"/>
    <s v="10%-20%"/>
    <s v="70%-80%"/>
    <s v="0%-10%"/>
    <n v="20"/>
    <n v="80"/>
    <n v="10"/>
    <n v="18.16"/>
    <n v="72.8"/>
    <n v="0.1"/>
  </r>
  <r>
    <x v="11"/>
    <n v="40"/>
    <x v="1"/>
    <n v="3.15"/>
    <n v="4.05"/>
    <n v="3.5999999999999996"/>
    <n v="0.5"/>
    <n v="0"/>
    <s v="0%-25%"/>
    <n v="20"/>
    <n v="44.999999999999993"/>
    <n v="2"/>
    <n v="0"/>
    <n v="17"/>
    <n v="23"/>
    <s v="20-30"/>
    <s v="R0"/>
    <s v="20-30"/>
    <s v="0%-25%"/>
    <n v="800"/>
    <n v="200"/>
    <n v="10"/>
    <s v="20%-30%"/>
    <s v="50%-60%"/>
    <s v="0%-10%"/>
    <n v="30"/>
    <n v="60"/>
    <n v="10"/>
    <n v="27.02"/>
    <n v="58.5"/>
    <n v="0.01"/>
  </r>
  <r>
    <x v="11"/>
    <n v="40"/>
    <x v="1"/>
    <n v="4.05"/>
    <n v="5.35"/>
    <n v="4.6999999999999993"/>
    <n v="0.5"/>
    <n v="0"/>
    <s v="0%-25%"/>
    <n v="20"/>
    <n v="64.999999999999986"/>
    <n v="2"/>
    <n v="0"/>
    <n v="18"/>
    <n v="23"/>
    <s v="20-30"/>
    <s v="R0"/>
    <s v="20-30"/>
    <s v="0%-25%"/>
    <n v="800"/>
    <n v="200"/>
    <n v="10"/>
    <s v="10%-20%"/>
    <s v="60%-70%"/>
    <s v="0%-10%"/>
    <n v="20"/>
    <n v="70"/>
    <n v="10"/>
    <n v="19.87"/>
    <n v="69.2"/>
    <n v="0.1"/>
  </r>
  <r>
    <x v="11"/>
    <n v="50"/>
    <x v="1"/>
    <n v="5.35"/>
    <n v="6.25"/>
    <n v="5.8"/>
    <n v="0.5"/>
    <n v="0"/>
    <s v="0%-25%"/>
    <n v="20"/>
    <n v="45.000000000000014"/>
    <n v="2"/>
    <n v="0"/>
    <n v="17"/>
    <n v="23"/>
    <s v="20-30"/>
    <s v="R0"/>
    <s v="20-30"/>
    <s v="0%-25%"/>
    <n v="800"/>
    <n v="200"/>
    <n v="10"/>
    <s v="10%-20%"/>
    <s v="70%-80%"/>
    <s v="0%-10%"/>
    <n v="20"/>
    <n v="80"/>
    <n v="10"/>
    <n v="17.73"/>
    <n v="73.3"/>
    <n v="0.1"/>
  </r>
  <r>
    <x v="11"/>
    <n v="50"/>
    <x v="1"/>
    <n v="6.25"/>
    <n v="7.65"/>
    <n v="6.95"/>
    <n v="0.5"/>
    <n v="17.857142857142851"/>
    <s v="0%-25%"/>
    <n v="10"/>
    <n v="140.00000000000006"/>
    <n v="9"/>
    <n v="1"/>
    <n v="35"/>
    <n v="37"/>
    <s v="30-40"/>
    <s v="R1"/>
    <s v="30-40"/>
    <s v="0%-25%"/>
    <n v="900"/>
    <n v="300"/>
    <n v="10"/>
    <s v="10%-20%"/>
    <s v="70%-80%"/>
    <s v="0%-10%"/>
    <n v="20"/>
    <n v="80"/>
    <n v="10"/>
    <n v="16.87"/>
    <n v="74.2"/>
    <n v="0.1"/>
  </r>
  <r>
    <x v="11"/>
    <n v="50"/>
    <x v="1"/>
    <n v="7.65"/>
    <n v="8.65"/>
    <n v="8.15"/>
    <n v="0.5"/>
    <n v="0"/>
    <s v="0%-25%"/>
    <n v="20"/>
    <n v="50"/>
    <n v="7"/>
    <n v="1"/>
    <n v="23"/>
    <n v="29"/>
    <s v="20-30"/>
    <s v="R1"/>
    <s v="20-30"/>
    <s v="0%-25%"/>
    <n v="900"/>
    <n v="200"/>
    <n v="10"/>
    <s v="10%-20%"/>
    <s v="70%-80%"/>
    <s v="0%-10%"/>
    <n v="20"/>
    <n v="80"/>
    <n v="10"/>
    <n v="19.87"/>
    <n v="72"/>
    <n v="0.1"/>
  </r>
  <r>
    <x v="11"/>
    <n v="50"/>
    <x v="1"/>
    <n v="8.65"/>
    <n v="10.15"/>
    <n v="9.4"/>
    <n v="0.5"/>
    <n v="24"/>
    <s v="0%-25%"/>
    <n v="8"/>
    <n v="187.5"/>
    <n v="8"/>
    <n v="1"/>
    <n v="36"/>
    <n v="38"/>
    <s v="30-40"/>
    <s v="R1"/>
    <s v="30-40"/>
    <s v="0%-25%"/>
    <n v="900"/>
    <n v="300"/>
    <n v="10"/>
    <s v="20%-30%"/>
    <s v="60%-70%"/>
    <s v="0%-10%"/>
    <n v="30"/>
    <n v="70"/>
    <n v="10"/>
    <n v="24.02"/>
    <n v="68.599999999999994"/>
    <n v="0.1"/>
  </r>
  <r>
    <x v="11"/>
    <n v="50"/>
    <x v="1"/>
    <n v="10.15"/>
    <n v="11.8"/>
    <n v="10.975000000000001"/>
    <n v="0.5"/>
    <n v="23.636363636363633"/>
    <s v="0%-25%"/>
    <n v="11"/>
    <n v="150.00000000000003"/>
    <n v="8"/>
    <n v="1"/>
    <n v="35"/>
    <n v="37"/>
    <s v="30-40"/>
    <s v="R1"/>
    <s v="30-40"/>
    <s v="0%-25%"/>
    <n v="900"/>
    <n v="300"/>
    <n v="10"/>
    <s v="20%-30%"/>
    <s v="60%-70%"/>
    <s v="0%-10%"/>
    <n v="30"/>
    <n v="70"/>
    <n v="10"/>
    <n v="25.45"/>
    <n v="64.599999999999994"/>
    <n v="0.13"/>
  </r>
  <r>
    <x v="11"/>
    <n v="50"/>
    <x v="1"/>
    <n v="11.8"/>
    <n v="12.3"/>
    <n v="12.05"/>
    <n v="0.5"/>
    <n v="0"/>
    <s v="0%-25%"/>
    <n v="20"/>
    <n v="25"/>
    <n v="4"/>
    <n v="1"/>
    <n v="20"/>
    <n v="25"/>
    <s v="20-30"/>
    <s v="R1"/>
    <s v="20-30"/>
    <s v="0%-25%"/>
    <n v="900"/>
    <n v="200"/>
    <n v="10"/>
    <s v="20%-30%"/>
    <s v="60%-70%"/>
    <s v="0%-10%"/>
    <n v="30"/>
    <n v="70"/>
    <n v="10"/>
    <n v="24.59"/>
    <n v="64.900000000000006"/>
    <n v="0.18"/>
  </r>
  <r>
    <x v="11"/>
    <n v="40"/>
    <x v="3"/>
    <n v="12.3"/>
    <n v="14"/>
    <n v="13.15"/>
    <n v="0.5"/>
    <n v="23.529411764705895"/>
    <s v="0%-25%"/>
    <n v="10"/>
    <n v="169.99999999999994"/>
    <n v="7"/>
    <n v="0"/>
    <n v="33"/>
    <n v="36"/>
    <s v="30-40"/>
    <s v="R0"/>
    <s v="30-40"/>
    <s v="0%-25%"/>
    <n v="800"/>
    <n v="300"/>
    <n v="10"/>
    <s v="20%-30%"/>
    <s v="70%-80%"/>
    <s v="0%-10%"/>
    <n v="30"/>
    <n v="80"/>
    <n v="10"/>
    <n v="21.16"/>
    <n v="71.5"/>
    <n v="0.13"/>
  </r>
  <r>
    <x v="11"/>
    <n v="40"/>
    <x v="3"/>
    <n v="14"/>
    <n v="14.5"/>
    <n v="14.25"/>
    <n v="0.5"/>
    <n v="26"/>
    <s v="25%-50%"/>
    <n v="5"/>
    <n v="100"/>
    <n v="7"/>
    <n v="0"/>
    <n v="31"/>
    <n v="35"/>
    <s v="30-40"/>
    <s v="R0"/>
    <s v="30-40"/>
    <s v="25%-50%"/>
    <n v="800"/>
    <n v="300"/>
    <n v="20"/>
    <s v="10%-20%"/>
    <s v="70%-80%"/>
    <s v="0%-10%"/>
    <n v="20"/>
    <n v="80"/>
    <n v="10"/>
    <n v="14.58"/>
    <n v="77.2"/>
    <n v="0.42"/>
  </r>
  <r>
    <x v="11"/>
    <n v="40"/>
    <x v="3"/>
    <n v="14.5"/>
    <n v="16.3"/>
    <n v="15.4"/>
    <n v="0.5"/>
    <n v="6.6666666666666634"/>
    <s v="0%-25%"/>
    <n v="15"/>
    <n v="120.00000000000004"/>
    <n v="7"/>
    <n v="0"/>
    <n v="27"/>
    <n v="31"/>
    <s v="30-40"/>
    <s v="R0"/>
    <s v="30-40"/>
    <s v="0%-25%"/>
    <n v="800"/>
    <n v="300"/>
    <n v="10"/>
    <s v="10%-20%"/>
    <s v="70%-80%"/>
    <s v="0%-10%"/>
    <n v="20"/>
    <n v="80"/>
    <n v="10"/>
    <n v="14.58"/>
    <n v="77.2"/>
    <n v="0.42"/>
  </r>
  <r>
    <x v="11"/>
    <n v="40"/>
    <x v="1"/>
    <n v="16.3"/>
    <n v="17.2"/>
    <n v="16.75"/>
    <n v="0.5"/>
    <n v="0"/>
    <s v="0%-25%"/>
    <n v="8"/>
    <n v="112.49999999999983"/>
    <n v="7"/>
    <n v="0"/>
    <n v="26"/>
    <n v="30"/>
    <s v="20-30"/>
    <s v="R0"/>
    <s v="20-30"/>
    <s v="0%-25%"/>
    <n v="800"/>
    <n v="200"/>
    <n v="10"/>
    <s v="10%-20%"/>
    <s v="70%-80%"/>
    <s v="0%-10%"/>
    <n v="20"/>
    <n v="80"/>
    <n v="10"/>
    <n v="17.16"/>
    <n v="73.7"/>
    <n v="1.1599999999999999"/>
  </r>
  <r>
    <x v="11"/>
    <n v="40"/>
    <x v="1"/>
    <n v="17.2"/>
    <n v="18"/>
    <n v="17.600000000000001"/>
    <n v="0.5"/>
    <n v="17.499999999999986"/>
    <s v="0%-25%"/>
    <n v="7"/>
    <n v="114.28571428571438"/>
    <n v="8"/>
    <n v="1"/>
    <n v="32"/>
    <n v="36"/>
    <s v="30-40"/>
    <s v="R1"/>
    <s v="30-40"/>
    <s v="0%-25%"/>
    <n v="900"/>
    <n v="300"/>
    <n v="10"/>
    <s v="10%-20%"/>
    <s v="70%-80%"/>
    <s v="0%-10%"/>
    <n v="20"/>
    <n v="80"/>
    <n v="10"/>
    <n v="18.02"/>
    <n v="74.7"/>
    <n v="0.1"/>
  </r>
  <r>
    <x v="11"/>
    <n v="40"/>
    <x v="1"/>
    <n v="18"/>
    <n v="18.3"/>
    <n v="18.149999999999999"/>
    <n v="0.5"/>
    <n v="0"/>
    <s v="0%-25%"/>
    <n v="8"/>
    <n v="37.500000000000085"/>
    <n v="8"/>
    <n v="1"/>
    <n v="24"/>
    <n v="29"/>
    <s v="20-30"/>
    <s v="R1"/>
    <s v="20-30"/>
    <s v="0%-25%"/>
    <n v="900"/>
    <n v="200"/>
    <n v="10"/>
    <s v="10%-20%"/>
    <s v="80%-90%"/>
    <s v="0%-10%"/>
    <n v="20"/>
    <n v="90"/>
    <n v="10"/>
    <n v="11.2"/>
    <n v="83"/>
    <n v="0.85"/>
  </r>
  <r>
    <x v="11"/>
    <n v="40"/>
    <x v="1"/>
    <n v="18.3"/>
    <n v="18.7"/>
    <n v="18.5"/>
    <n v="0.5"/>
    <n v="0"/>
    <s v="0%-25%"/>
    <n v="8"/>
    <n v="49.999999999999822"/>
    <n v="8"/>
    <n v="0"/>
    <n v="23"/>
    <n v="29"/>
    <s v="20-30"/>
    <s v="R0"/>
    <s v="20-30"/>
    <s v="0%-25%"/>
    <n v="800"/>
    <n v="200"/>
    <n v="10"/>
    <s v="10%-20%"/>
    <s v="80%-90%"/>
    <s v="0%-10%"/>
    <n v="20"/>
    <n v="90"/>
    <n v="10"/>
    <n v="11.2"/>
    <n v="83"/>
    <n v="0.85"/>
  </r>
  <r>
    <x v="11"/>
    <n v="40"/>
    <x v="1"/>
    <n v="18.7"/>
    <n v="19.05"/>
    <n v="18.875"/>
    <n v="0.5"/>
    <n v="0"/>
    <s v="0%-25%"/>
    <n v="10"/>
    <n v="35.000000000000142"/>
    <n v="8"/>
    <n v="0"/>
    <n v="23"/>
    <n v="28"/>
    <s v="20-30"/>
    <s v="R0"/>
    <s v="20-30"/>
    <s v="0%-25%"/>
    <n v="800"/>
    <n v="200"/>
    <n v="10"/>
    <s v="10%-20%"/>
    <s v="80%-90%"/>
    <s v="0%-10%"/>
    <n v="20"/>
    <n v="90"/>
    <n v="10"/>
    <n v="11.2"/>
    <n v="83"/>
    <n v="0.85"/>
  </r>
  <r>
    <x v="11"/>
    <n v="40"/>
    <x v="1"/>
    <n v="19.05"/>
    <n v="19.5"/>
    <n v="19.274999999999999"/>
    <n v="0.5"/>
    <n v="60.000000000000099"/>
    <s v="50%-75%"/>
    <n v="4"/>
    <n v="112.49999999999983"/>
    <n v="12"/>
    <n v="12"/>
    <n v="51"/>
    <n v="59"/>
    <s v="50-60"/>
    <s v="R5"/>
    <s v="50-60"/>
    <s v="50%-75%"/>
    <n v="1300"/>
    <n v="500"/>
    <n v="30"/>
    <s v="10%-20%"/>
    <s v="80%-90%"/>
    <s v="0%-10%"/>
    <n v="20"/>
    <n v="90"/>
    <n v="10"/>
    <n v="10.37"/>
    <n v="85.1"/>
    <n v="1.06"/>
  </r>
  <r>
    <x v="11"/>
    <n v="40"/>
    <x v="1"/>
    <n v="19.5"/>
    <n v="20"/>
    <n v="19.75"/>
    <n v="0.5"/>
    <n v="46"/>
    <s v="25%-50%"/>
    <n v="3"/>
    <n v="166.66666666666666"/>
    <n v="12"/>
    <n v="12"/>
    <n v="51"/>
    <n v="58"/>
    <s v="50-60"/>
    <s v="R5"/>
    <s v="50-60"/>
    <s v="25%-50%"/>
    <n v="1300"/>
    <n v="500"/>
    <n v="20"/>
    <s v="10%-20%"/>
    <s v="80%-90%"/>
    <s v="0%-10%"/>
    <n v="20"/>
    <n v="90"/>
    <n v="10"/>
    <n v="10.37"/>
    <n v="85.1"/>
    <n v="1.06"/>
  </r>
  <r>
    <x v="11"/>
    <n v="40"/>
    <x v="1"/>
    <n v="20"/>
    <n v="20.399999999999999"/>
    <n v="20.2"/>
    <n v="0.5"/>
    <n v="0"/>
    <s v="0%-25%"/>
    <n v="6"/>
    <n v="66.66666666666643"/>
    <n v="12"/>
    <n v="12"/>
    <n v="36"/>
    <n v="45"/>
    <s v="40-50"/>
    <s v="R5"/>
    <s v="40-50"/>
    <s v="0%-25%"/>
    <n v="1300"/>
    <n v="400"/>
    <n v="10"/>
    <s v="0%-10%"/>
    <s v="80%-90%"/>
    <s v="0%-10%"/>
    <n v="10"/>
    <n v="90"/>
    <n v="10"/>
    <n v="9.27"/>
    <n v="85.7"/>
    <n v="1.58"/>
  </r>
  <r>
    <x v="11"/>
    <n v="30"/>
    <x v="1"/>
    <n v="20.399999999999999"/>
    <n v="20.95"/>
    <n v="20.674999999999997"/>
    <n v="0.5"/>
    <n v="32.727272727272684"/>
    <s v="25%-50%"/>
    <n v="4"/>
    <n v="137.50000000000017"/>
    <n v="12"/>
    <n v="12"/>
    <n v="47"/>
    <n v="54"/>
    <s v="50-60"/>
    <s v="R5"/>
    <s v="50-60"/>
    <s v="25%-50%"/>
    <n v="1300"/>
    <n v="500"/>
    <n v="20"/>
    <s v="0%-10%"/>
    <s v="80%-90%"/>
    <s v="0%-10%"/>
    <n v="10"/>
    <n v="90"/>
    <n v="10"/>
    <n v="9.27"/>
    <n v="85.7"/>
    <n v="1.58"/>
  </r>
  <r>
    <x v="11"/>
    <n v="30"/>
    <x v="3"/>
    <n v="20.95"/>
    <n v="21.8"/>
    <n v="21.375"/>
    <n v="0.5"/>
    <n v="0"/>
    <s v="0%-25%"/>
    <n v="10"/>
    <n v="85.000000000000142"/>
    <n v="7"/>
    <n v="1"/>
    <n v="25"/>
    <n v="30"/>
    <s v="20-30"/>
    <s v="R1"/>
    <s v="20-30"/>
    <s v="0%-25%"/>
    <n v="900"/>
    <n v="200"/>
    <n v="10"/>
    <s v="0%-10%"/>
    <s v="80%-90%"/>
    <s v="0%-10%"/>
    <n v="10"/>
    <n v="90"/>
    <n v="10"/>
    <n v="9.27"/>
    <n v="85.7"/>
    <n v="1.58"/>
  </r>
  <r>
    <x v="11"/>
    <n v="30"/>
    <x v="3"/>
    <n v="21.8"/>
    <n v="22.15"/>
    <n v="21.975000000000001"/>
    <n v="0.5"/>
    <n v="0"/>
    <s v="0%-25%"/>
    <n v="10"/>
    <n v="34.999999999999787"/>
    <n v="7"/>
    <n v="1"/>
    <n v="23"/>
    <n v="28"/>
    <s v="20-30"/>
    <s v="R1"/>
    <s v="20-30"/>
    <s v="0%-25%"/>
    <n v="900"/>
    <n v="200"/>
    <n v="10"/>
    <s v="0%-10%"/>
    <s v="80%-90%"/>
    <s v="0%-10%"/>
    <n v="10"/>
    <n v="90"/>
    <n v="10"/>
    <n v="9.99"/>
    <n v="81.400000000000006"/>
    <n v="2.4"/>
  </r>
  <r>
    <x v="11"/>
    <n v="30"/>
    <x v="3"/>
    <n v="22.15"/>
    <n v="22.55"/>
    <n v="22.35"/>
    <n v="0.5"/>
    <n v="0"/>
    <s v="0%-25%"/>
    <n v="10"/>
    <n v="40.000000000000213"/>
    <n v="5"/>
    <n v="1"/>
    <n v="21"/>
    <n v="26"/>
    <s v="20-30"/>
    <s v="R1"/>
    <s v="20-30"/>
    <s v="0%-25%"/>
    <n v="900"/>
    <n v="200"/>
    <n v="10"/>
    <s v="0%-10%"/>
    <s v="80%-90%"/>
    <s v="0%-10%"/>
    <n v="10"/>
    <n v="90"/>
    <n v="10"/>
    <n v="6.91"/>
    <n v="86.9"/>
    <n v="1.4"/>
  </r>
  <r>
    <x v="11"/>
    <m/>
    <x v="3"/>
    <n v="22.5"/>
    <n v="23.55"/>
    <n v="23.024999999999999"/>
    <n v="0.5"/>
    <n v="0"/>
    <s v="0%-25%"/>
    <n v="20"/>
    <n v="52.500000000000036"/>
    <m/>
    <n v="1"/>
    <m/>
    <m/>
    <s v="0-20"/>
    <s v="R1"/>
    <s v="0-20"/>
    <s v="0%-25%"/>
    <n v="900"/>
    <n v="100"/>
    <n v="10"/>
    <s v="0%-10%"/>
    <s v="80%-90%"/>
    <s v="0%-10%"/>
    <n v="10"/>
    <n v="90"/>
    <n v="10"/>
    <n v="6.91"/>
    <n v="86.9"/>
    <n v="1.4"/>
  </r>
  <r>
    <x v="11"/>
    <n v="30"/>
    <x v="3"/>
    <n v="22.55"/>
    <n v="23.95"/>
    <n v="23.25"/>
    <n v="0.5"/>
    <n v="0"/>
    <s v="0%-25%"/>
    <n v="18"/>
    <n v="77.7777777777777"/>
    <n v="7"/>
    <n v="2"/>
    <n v="26"/>
    <n v="31"/>
    <s v="30-40"/>
    <s v="R2"/>
    <s v="30-40"/>
    <s v="0%-25%"/>
    <n v="1000"/>
    <n v="300"/>
    <n v="10"/>
    <s v="0%-10%"/>
    <s v="80%-90%"/>
    <s v="0%-10%"/>
    <n v="10"/>
    <n v="90"/>
    <n v="10"/>
    <n v="6.91"/>
    <n v="86.9"/>
    <n v="1.4"/>
  </r>
  <r>
    <x v="11"/>
    <n v="30"/>
    <x v="3"/>
    <n v="23.95"/>
    <n v="24.45"/>
    <n v="24.2"/>
    <n v="0.5"/>
    <n v="0"/>
    <s v="0%-25%"/>
    <n v="15"/>
    <n v="33.333333333333336"/>
    <n v="7"/>
    <n v="2"/>
    <n v="24"/>
    <n v="29"/>
    <s v="20-30"/>
    <s v="R2"/>
    <s v="20-30"/>
    <s v="0%-25%"/>
    <n v="1000"/>
    <n v="200"/>
    <n v="10"/>
    <s v="0%-10%"/>
    <s v="80%-90%"/>
    <s v="0%-10%"/>
    <n v="10"/>
    <n v="90"/>
    <n v="10"/>
    <n v="8.5399999999999991"/>
    <n v="85"/>
    <n v="1.48"/>
  </r>
  <r>
    <x v="11"/>
    <n v="30"/>
    <x v="3"/>
    <n v="24.45"/>
    <n v="25"/>
    <n v="24.725000000000001"/>
    <n v="0.5"/>
    <n v="0"/>
    <s v="0%-25%"/>
    <n v="15"/>
    <n v="36.666666666666714"/>
    <n v="7"/>
    <n v="2"/>
    <n v="24"/>
    <n v="29"/>
    <s v="20-30"/>
    <s v="R2"/>
    <s v="20-30"/>
    <s v="0%-25%"/>
    <n v="1000"/>
    <n v="200"/>
    <n v="10"/>
    <s v="0%-10%"/>
    <s v="80%-90%"/>
    <s v="0%-10%"/>
    <n v="10"/>
    <n v="90"/>
    <n v="10"/>
    <n v="7.72"/>
    <n v="86.2"/>
    <n v="1.62"/>
  </r>
  <r>
    <x v="11"/>
    <n v="30"/>
    <x v="1"/>
    <n v="25"/>
    <n v="25.3"/>
    <n v="25.15"/>
    <n v="0.5"/>
    <n v="0"/>
    <s v="0%-25%"/>
    <n v="15"/>
    <n v="20.000000000000046"/>
    <n v="7"/>
    <n v="2"/>
    <n v="24"/>
    <n v="28"/>
    <s v="20-30"/>
    <s v="R2"/>
    <s v="20-30"/>
    <s v="0%-25%"/>
    <n v="1000"/>
    <n v="200"/>
    <n v="10"/>
    <s v="0%-10%"/>
    <s v="80%-90%"/>
    <s v="0%-10%"/>
    <n v="10"/>
    <n v="90"/>
    <n v="10"/>
    <n v="7.29"/>
    <n v="88.8"/>
    <n v="1.04"/>
  </r>
  <r>
    <x v="11"/>
    <n v="30"/>
    <x v="1"/>
    <n v="25.3"/>
    <n v="25.6"/>
    <n v="25.450000000000003"/>
    <n v="0.5"/>
    <n v="0"/>
    <s v="0%-25%"/>
    <n v="10"/>
    <n v="30.000000000000068"/>
    <n v="7"/>
    <n v="2"/>
    <n v="24"/>
    <n v="29"/>
    <s v="20-30"/>
    <s v="R2"/>
    <s v="20-30"/>
    <s v="0%-25%"/>
    <n v="1000"/>
    <n v="200"/>
    <n v="10"/>
    <s v="0%-10%"/>
    <s v="80%-90%"/>
    <s v="0%-10%"/>
    <n v="10"/>
    <n v="90"/>
    <n v="10"/>
    <n v="7.29"/>
    <n v="88.8"/>
    <n v="1.04"/>
  </r>
  <r>
    <x v="11"/>
    <n v="30"/>
    <x v="1"/>
    <n v="25.6"/>
    <n v="25.95"/>
    <n v="25.774999999999999"/>
    <n v="0.5"/>
    <n v="0"/>
    <s v="0%-25%"/>
    <n v="8"/>
    <n v="43.74999999999973"/>
    <n v="9"/>
    <n v="2"/>
    <n v="27"/>
    <n v="31"/>
    <s v="30-40"/>
    <s v="R2"/>
    <s v="30-40"/>
    <s v="0%-25%"/>
    <n v="1000"/>
    <n v="300"/>
    <n v="10"/>
    <s v="0%-10%"/>
    <s v="80%-90%"/>
    <s v="0%-10%"/>
    <n v="10"/>
    <n v="90"/>
    <n v="10"/>
    <n v="7.29"/>
    <n v="88.8"/>
    <n v="1.04"/>
  </r>
  <r>
    <x v="11"/>
    <n v="30"/>
    <x v="1"/>
    <n v="25.95"/>
    <n v="26.25"/>
    <n v="26.1"/>
    <n v="0.5"/>
    <n v="0"/>
    <s v="0%-25%"/>
    <n v="7"/>
    <n v="42.857142857142954"/>
    <n v="9"/>
    <n v="2"/>
    <n v="27"/>
    <n v="31"/>
    <s v="30-40"/>
    <s v="R2"/>
    <s v="30-40"/>
    <s v="0%-25%"/>
    <n v="1000"/>
    <n v="300"/>
    <n v="10"/>
    <s v="0%-10%"/>
    <s v="80%-90%"/>
    <s v="0%-10%"/>
    <n v="10"/>
    <n v="90"/>
    <n v="10"/>
    <n v="7.29"/>
    <n v="88.8"/>
    <n v="1.04"/>
  </r>
  <r>
    <x v="11"/>
    <n v="30"/>
    <x v="1"/>
    <n v="26.25"/>
    <n v="26.65"/>
    <n v="26.45"/>
    <n v="0.5"/>
    <n v="0"/>
    <s v="0%-25%"/>
    <n v="3"/>
    <n v="133.33333333333286"/>
    <n v="8"/>
    <n v="2"/>
    <n v="30"/>
    <n v="33"/>
    <s v="30-40"/>
    <s v="R2"/>
    <s v="30-40"/>
    <s v="0%-25%"/>
    <n v="1000"/>
    <n v="300"/>
    <n v="10"/>
    <s v="0%-10%"/>
    <s v="90%-100%"/>
    <s v="0%-10%"/>
    <n v="10"/>
    <n v="100"/>
    <n v="10"/>
    <n v="5.53"/>
    <n v="92.2"/>
    <n v="0.6"/>
  </r>
  <r>
    <x v="11"/>
    <n v="30"/>
    <x v="1"/>
    <n v="26.65"/>
    <n v="27.05"/>
    <n v="26.85"/>
    <n v="0.5"/>
    <n v="0"/>
    <s v="0%-25%"/>
    <n v="7"/>
    <n v="57.142857142857451"/>
    <n v="8"/>
    <n v="2"/>
    <n v="25"/>
    <n v="31"/>
    <s v="30-40"/>
    <s v="R2"/>
    <s v="30-40"/>
    <s v="0%-25%"/>
    <n v="1000"/>
    <n v="300"/>
    <n v="10"/>
    <s v="0%-10%"/>
    <s v="90%-100%"/>
    <s v="0%-10%"/>
    <n v="10"/>
    <n v="100"/>
    <n v="10"/>
    <n v="5.53"/>
    <n v="92.2"/>
    <n v="0.6"/>
  </r>
  <r>
    <x v="11"/>
    <n v="30"/>
    <x v="1"/>
    <n v="27.05"/>
    <n v="27.7"/>
    <n v="27.375"/>
    <n v="0.5"/>
    <n v="0"/>
    <s v="0%-25%"/>
    <n v="9"/>
    <n v="72.222222222222072"/>
    <n v="8"/>
    <n v="4"/>
    <n v="28"/>
    <n v="33"/>
    <s v="30-40"/>
    <s v="R3"/>
    <s v="30-40"/>
    <s v="0%-25%"/>
    <n v="1100"/>
    <n v="300"/>
    <n v="10"/>
    <s v="0%-10%"/>
    <s v="80%-90%"/>
    <s v="0%-10%"/>
    <n v="10"/>
    <n v="90"/>
    <n v="10"/>
    <n v="8.09"/>
    <n v="87.1"/>
    <n v="1.07"/>
  </r>
  <r>
    <x v="11"/>
    <n v="30"/>
    <x v="1"/>
    <n v="27.7"/>
    <n v="28.25"/>
    <n v="27.975000000000001"/>
    <n v="0.5"/>
    <n v="0"/>
    <s v="0%-25%"/>
    <n v="4"/>
    <n v="137.50000000000017"/>
    <n v="8"/>
    <n v="4"/>
    <n v="32"/>
    <n v="35"/>
    <s v="30-40"/>
    <s v="R3"/>
    <s v="30-40"/>
    <s v="0%-25%"/>
    <n v="1100"/>
    <n v="300"/>
    <n v="10"/>
    <s v="0%-10%"/>
    <s v="80%-90%"/>
    <s v="0%-10%"/>
    <n v="10"/>
    <n v="90"/>
    <n v="10"/>
    <n v="8.09"/>
    <n v="87.1"/>
    <n v="1.07"/>
  </r>
  <r>
    <x v="11"/>
    <n v="30"/>
    <x v="1"/>
    <n v="28.25"/>
    <n v="28.85"/>
    <n v="28.55"/>
    <n v="0.5"/>
    <n v="43.333333333333236"/>
    <s v="25%-50%"/>
    <n v="5"/>
    <n v="120.00000000000027"/>
    <n v="11"/>
    <n v="4"/>
    <n v="44"/>
    <n v="47"/>
    <s v="40-50"/>
    <s v="R3"/>
    <s v="40-50"/>
    <s v="25%-50%"/>
    <n v="1100"/>
    <n v="400"/>
    <n v="20"/>
    <s v="0%-10%"/>
    <s v="60%-70%"/>
    <s v="10%-20%"/>
    <n v="10"/>
    <n v="70"/>
    <n v="20"/>
    <n v="5.8"/>
    <n v="65.900000000000006"/>
    <n v="13.4"/>
  </r>
  <r>
    <x v="11"/>
    <n v="30"/>
    <x v="1"/>
    <n v="28.85"/>
    <n v="29.65"/>
    <n v="29.25"/>
    <n v="0.5"/>
    <n v="16.25000000000006"/>
    <s v="0%-25%"/>
    <n v="5"/>
    <n v="159.99999999999943"/>
    <n v="9"/>
    <n v="2"/>
    <n v="37"/>
    <n v="38"/>
    <s v="30-40"/>
    <s v="R2"/>
    <s v="30-40"/>
    <s v="0%-25%"/>
    <n v="1000"/>
    <n v="300"/>
    <n v="10"/>
    <s v="0%-10%"/>
    <s v="60%-70%"/>
    <s v="10%-20%"/>
    <n v="10"/>
    <n v="70"/>
    <n v="20"/>
    <n v="5.8"/>
    <n v="65.900000000000006"/>
    <n v="13.4"/>
  </r>
  <r>
    <x v="11"/>
    <n v="30"/>
    <x v="1"/>
    <n v="29.65"/>
    <n v="30.3"/>
    <n v="29.975000000000001"/>
    <n v="0.5"/>
    <n v="0"/>
    <s v="0%-25%"/>
    <n v="7"/>
    <n v="92.85714285714316"/>
    <n v="9"/>
    <n v="2"/>
    <n v="30"/>
    <n v="33"/>
    <s v="30-40"/>
    <s v="R2"/>
    <s v="30-40"/>
    <s v="0%-25%"/>
    <n v="1000"/>
    <n v="300"/>
    <n v="10"/>
    <s v="0%-10%"/>
    <s v="80%-90%"/>
    <s v="0%-10%"/>
    <n v="10"/>
    <n v="90"/>
    <n v="10"/>
    <n v="6.83"/>
    <n v="81"/>
    <n v="4.42"/>
  </r>
  <r>
    <x v="11"/>
    <n v="30"/>
    <x v="1"/>
    <n v="30.3"/>
    <n v="31"/>
    <n v="30.65"/>
    <n v="0.5"/>
    <n v="0"/>
    <s v="0%-25%"/>
    <n v="9"/>
    <n v="77.7777777777777"/>
    <n v="9"/>
    <n v="2"/>
    <n v="29"/>
    <n v="33"/>
    <s v="30-40"/>
    <s v="R2"/>
    <s v="30-40"/>
    <s v="0%-25%"/>
    <n v="1000"/>
    <n v="300"/>
    <n v="10"/>
    <s v="10%-20%"/>
    <s v="80%-90%"/>
    <s v="0%-10%"/>
    <n v="20"/>
    <n v="90"/>
    <n v="10"/>
    <n v="10.28"/>
    <n v="85.5"/>
    <n v="1.03"/>
  </r>
  <r>
    <x v="11"/>
    <n v="30"/>
    <x v="1"/>
    <n v="31"/>
    <n v="31.6"/>
    <n v="31.3"/>
    <n v="0.5"/>
    <n v="0"/>
    <s v="0%-25%"/>
    <n v="9"/>
    <n v="66.666666666666814"/>
    <n v="9"/>
    <n v="2"/>
    <n v="28"/>
    <n v="32"/>
    <s v="30-40"/>
    <s v="R2"/>
    <s v="30-40"/>
    <s v="0%-25%"/>
    <n v="1000"/>
    <n v="300"/>
    <n v="10"/>
    <s v="10%-20%"/>
    <s v="80%-90%"/>
    <s v="0%-10%"/>
    <n v="20"/>
    <n v="90"/>
    <n v="10"/>
    <n v="10.78"/>
    <n v="84.3"/>
    <n v="0.53"/>
  </r>
  <r>
    <x v="11"/>
    <n v="30"/>
    <x v="1"/>
    <n v="31.6"/>
    <n v="32.6"/>
    <n v="32.1"/>
    <n v="0.5"/>
    <n v="0"/>
    <s v="0%-25%"/>
    <n v="10"/>
    <n v="100"/>
    <n v="9"/>
    <n v="2"/>
    <n v="30"/>
    <n v="33"/>
    <s v="30-40"/>
    <s v="R2"/>
    <s v="30-40"/>
    <s v="0%-25%"/>
    <n v="1000"/>
    <n v="300"/>
    <n v="10"/>
    <s v="10%-20%"/>
    <s v="80%-90%"/>
    <s v="0%-10%"/>
    <n v="20"/>
    <n v="90"/>
    <n v="10"/>
    <n v="10.78"/>
    <n v="84.3"/>
    <n v="0.53"/>
  </r>
  <r>
    <x v="11"/>
    <n v="20"/>
    <x v="1"/>
    <n v="32.6"/>
    <n v="32.9"/>
    <n v="32.75"/>
    <n v="0.5"/>
    <n v="0"/>
    <s v="0%-25%"/>
    <n v="5"/>
    <n v="59.999999999999432"/>
    <n v="9"/>
    <n v="2"/>
    <n v="27"/>
    <n v="32"/>
    <s v="30-40"/>
    <s v="R2"/>
    <s v="30-40"/>
    <s v="0%-25%"/>
    <n v="1000"/>
    <n v="300"/>
    <n v="10"/>
    <s v="0%-10%"/>
    <s v="80%-90%"/>
    <s v="0%-10%"/>
    <n v="10"/>
    <n v="90"/>
    <n v="10"/>
    <n v="9.42"/>
    <n v="84.3"/>
    <n v="1.32"/>
  </r>
  <r>
    <x v="11"/>
    <n v="20"/>
    <x v="1"/>
    <n v="32.9"/>
    <n v="33.85"/>
    <n v="33.375"/>
    <n v="0.5"/>
    <n v="12.631578947368382"/>
    <s v="0%-25%"/>
    <n v="9"/>
    <n v="105.55555555555587"/>
    <n v="9"/>
    <n v="4"/>
    <n v="36"/>
    <n v="38"/>
    <s v="30-40"/>
    <s v="R3"/>
    <s v="30-40"/>
    <s v="0%-25%"/>
    <n v="1100"/>
    <n v="300"/>
    <n v="10"/>
    <s v="0%-10%"/>
    <s v="80%-90%"/>
    <s v="0%-10%"/>
    <n v="10"/>
    <n v="90"/>
    <n v="10"/>
    <n v="9.42"/>
    <n v="84.3"/>
    <n v="1.32"/>
  </r>
  <r>
    <x v="11"/>
    <n v="20"/>
    <x v="1"/>
    <n v="33.85"/>
    <n v="34.450000000000003"/>
    <n v="34.150000000000006"/>
    <n v="0.5"/>
    <n v="29.999999999999925"/>
    <s v="25%-50%"/>
    <n v="5"/>
    <n v="120.00000000000027"/>
    <n v="9"/>
    <n v="4"/>
    <n v="39"/>
    <n v="42"/>
    <s v="40-50"/>
    <s v="R3"/>
    <s v="40-50"/>
    <s v="25%-50%"/>
    <n v="1100"/>
    <n v="400"/>
    <n v="20"/>
    <s v="0%-10%"/>
    <s v="80%-90%"/>
    <s v="0%-10%"/>
    <n v="10"/>
    <n v="90"/>
    <n v="10"/>
    <n v="8.84"/>
    <n v="85.3"/>
    <n v="1.07"/>
  </r>
  <r>
    <x v="11"/>
    <n v="20"/>
    <x v="1"/>
    <n v="34.450000000000003"/>
    <n v="34.950000000000003"/>
    <n v="34.700000000000003"/>
    <n v="0.5"/>
    <n v="0"/>
    <s v="0%-25%"/>
    <n v="8"/>
    <n v="62.5"/>
    <n v="8"/>
    <n v="2"/>
    <n v="25"/>
    <n v="31"/>
    <s v="30-40"/>
    <s v="R2"/>
    <s v="30-40"/>
    <s v="0%-25%"/>
    <n v="1000"/>
    <n v="300"/>
    <n v="10"/>
    <s v="0%-10%"/>
    <s v="80%-90%"/>
    <s v="0%-10%"/>
    <n v="10"/>
    <n v="90"/>
    <n v="10"/>
    <n v="8.59"/>
    <n v="85.4"/>
    <n v="1.01"/>
  </r>
  <r>
    <x v="11"/>
    <n v="20"/>
    <x v="1"/>
    <n v="34.950000000000003"/>
    <n v="35.799999999999997"/>
    <n v="35.375"/>
    <n v="0.5"/>
    <n v="0"/>
    <s v="0%-25%"/>
    <n v="9"/>
    <n v="94.444444444443818"/>
    <n v="8"/>
    <n v="2"/>
    <n v="28"/>
    <n v="32"/>
    <s v="30-40"/>
    <s v="R2"/>
    <s v="30-40"/>
    <s v="0%-25%"/>
    <n v="1000"/>
    <n v="300"/>
    <n v="10"/>
    <s v="0%-10%"/>
    <s v="80%-90%"/>
    <s v="0%-10%"/>
    <n v="10"/>
    <n v="90"/>
    <n v="10"/>
    <n v="8.59"/>
    <n v="85.4"/>
    <n v="1.01"/>
  </r>
  <r>
    <x v="11"/>
    <n v="20"/>
    <x v="1"/>
    <n v="35.799999999999997"/>
    <n v="36.6"/>
    <n v="36.200000000000003"/>
    <n v="0.5"/>
    <n v="0"/>
    <s v="0%-25%"/>
    <n v="12"/>
    <n v="66.666666666667027"/>
    <n v="8"/>
    <n v="2"/>
    <n v="26"/>
    <n v="31"/>
    <s v="30-40"/>
    <s v="R2"/>
    <s v="30-40"/>
    <s v="0%-25%"/>
    <n v="1000"/>
    <n v="300"/>
    <n v="10"/>
    <s v="0%-10%"/>
    <s v="80%-90%"/>
    <s v="0%-10%"/>
    <n v="10"/>
    <n v="90"/>
    <n v="10"/>
    <n v="9.35"/>
    <n v="86.7"/>
    <n v="0.73"/>
  </r>
  <r>
    <x v="11"/>
    <n v="20"/>
    <x v="1"/>
    <n v="36.6"/>
    <n v="37.25"/>
    <n v="36.924999999999997"/>
    <n v="0.5"/>
    <n v="0"/>
    <s v="0%-25%"/>
    <n v="4"/>
    <n v="162.49999999999966"/>
    <n v="8"/>
    <n v="2"/>
    <n v="31"/>
    <n v="34"/>
    <s v="30-40"/>
    <s v="R2"/>
    <s v="30-40"/>
    <s v="0%-25%"/>
    <n v="1000"/>
    <n v="300"/>
    <n v="10"/>
    <s v="0%-10%"/>
    <s v="80%-90%"/>
    <s v="0%-10%"/>
    <n v="10"/>
    <n v="90"/>
    <n v="10"/>
    <n v="9.2799999999999994"/>
    <n v="83.6"/>
    <n v="1.1000000000000001"/>
  </r>
  <r>
    <x v="11"/>
    <n v="20"/>
    <x v="1"/>
    <n v="37.25"/>
    <n v="38.65"/>
    <n v="37.950000000000003"/>
    <n v="0.5"/>
    <n v="15.714285714285731"/>
    <s v="0%-25%"/>
    <n v="13"/>
    <n v="107.69230769230759"/>
    <n v="6"/>
    <n v="1"/>
    <n v="29"/>
    <n v="32"/>
    <s v="30-40"/>
    <s v="R1"/>
    <s v="30-40"/>
    <s v="0%-25%"/>
    <n v="900"/>
    <n v="300"/>
    <n v="10"/>
    <s v="10%-20%"/>
    <s v="80%-90%"/>
    <s v="0%-10%"/>
    <n v="20"/>
    <n v="90"/>
    <n v="10"/>
    <n v="12.24"/>
    <n v="80.3"/>
    <n v="1.35"/>
  </r>
  <r>
    <x v="11"/>
    <n v="20"/>
    <x v="1"/>
    <n v="38.65"/>
    <n v="39.299999999999997"/>
    <n v="38.974999999999994"/>
    <n v="0.5"/>
    <n v="0"/>
    <s v="0%-25%"/>
    <n v="10"/>
    <n v="64.999999999999858"/>
    <n v="4"/>
    <n v="1"/>
    <n v="21"/>
    <n v="26"/>
    <s v="20-30"/>
    <s v="R1"/>
    <s v="20-30"/>
    <s v="0%-25%"/>
    <n v="900"/>
    <n v="200"/>
    <n v="10"/>
    <s v="10%-20%"/>
    <s v="80%-90%"/>
    <s v="0%-10%"/>
    <n v="20"/>
    <n v="90"/>
    <n v="10"/>
    <n v="10.62"/>
    <n v="82.8"/>
    <n v="1.24"/>
  </r>
  <r>
    <x v="11"/>
    <n v="20"/>
    <x v="1"/>
    <n v="39.299999999999997"/>
    <n v="40.1"/>
    <n v="39.700000000000003"/>
    <n v="0.5"/>
    <n v="0"/>
    <s v="0%-25%"/>
    <n v="10"/>
    <n v="80.000000000000426"/>
    <n v="4"/>
    <n v="1"/>
    <n v="22"/>
    <n v="27"/>
    <s v="20-30"/>
    <s v="R1"/>
    <s v="20-30"/>
    <s v="0%-25%"/>
    <n v="900"/>
    <n v="200"/>
    <n v="10"/>
    <s v="10%-20%"/>
    <s v="70%-80%"/>
    <s v="0%-10%"/>
    <n v="20"/>
    <n v="80"/>
    <n v="10"/>
    <n v="14.1"/>
    <n v="78.2"/>
    <n v="1.52"/>
  </r>
  <r>
    <x v="11"/>
    <n v="20"/>
    <x v="3"/>
    <n v="40.1"/>
    <n v="42"/>
    <n v="41.05"/>
    <n v="0.5"/>
    <n v="0"/>
    <s v="0%-25%"/>
    <n v="20"/>
    <n v="94.999999999999929"/>
    <n v="4"/>
    <n v="1"/>
    <n v="23"/>
    <n v="27"/>
    <s v="20-30"/>
    <s v="R1"/>
    <s v="20-30"/>
    <s v="0%-25%"/>
    <n v="900"/>
    <n v="200"/>
    <n v="10"/>
    <s v="20%-30%"/>
    <s v="60%-70%"/>
    <s v="0%-10%"/>
    <n v="30"/>
    <n v="70"/>
    <n v="10"/>
    <n v="20.59"/>
    <n v="68.599999999999994"/>
    <n v="2.04"/>
  </r>
  <r>
    <x v="11"/>
    <n v="20"/>
    <x v="3"/>
    <n v="42"/>
    <n v="43"/>
    <n v="42.5"/>
    <n v="0.5"/>
    <n v="0"/>
    <s v="0%-25%"/>
    <n v="15"/>
    <n v="66.666666666666671"/>
    <n v="4"/>
    <n v="1"/>
    <n v="21"/>
    <n v="26"/>
    <s v="20-30"/>
    <s v="R1"/>
    <s v="20-30"/>
    <s v="0%-25%"/>
    <n v="900"/>
    <n v="200"/>
    <n v="10"/>
    <s v="20%-30%"/>
    <s v="60%-70%"/>
    <s v="0%-10%"/>
    <n v="30"/>
    <n v="70"/>
    <n v="10"/>
    <n v="25.59"/>
    <n v="61.7"/>
    <n v="2.16"/>
  </r>
  <r>
    <x v="11"/>
    <n v="20"/>
    <x v="3"/>
    <n v="43"/>
    <n v="44.8"/>
    <n v="43.9"/>
    <n v="0.5"/>
    <n v="0"/>
    <s v="0%-25%"/>
    <n v="20"/>
    <n v="89.999999999999858"/>
    <n v="4"/>
    <n v="1"/>
    <n v="23"/>
    <n v="27"/>
    <s v="20-30"/>
    <s v="R1"/>
    <s v="20-30"/>
    <s v="0%-25%"/>
    <n v="900"/>
    <n v="200"/>
    <n v="10"/>
    <s v="20%-30%"/>
    <s v="60%-70%"/>
    <s v="0%-10%"/>
    <n v="30"/>
    <n v="70"/>
    <n v="10"/>
    <n v="24.59"/>
    <n v="63.3"/>
    <n v="2.27"/>
  </r>
  <r>
    <x v="11"/>
    <n v="20"/>
    <x v="3"/>
    <n v="44.8"/>
    <n v="45.8"/>
    <n v="45.3"/>
    <n v="0.5"/>
    <n v="0"/>
    <s v="0%-25%"/>
    <n v="8"/>
    <n v="125"/>
    <n v="4"/>
    <n v="1"/>
    <n v="25"/>
    <n v="28"/>
    <s v="20-30"/>
    <s v="R1"/>
    <s v="20-30"/>
    <s v="0%-25%"/>
    <n v="900"/>
    <n v="200"/>
    <n v="10"/>
    <s v="30%-40%"/>
    <s v="50%-60%"/>
    <s v="0%-10%"/>
    <n v="40"/>
    <n v="60"/>
    <n v="10"/>
    <n v="31.03"/>
    <n v="50.6"/>
    <n v="3.71"/>
  </r>
  <r>
    <x v="11"/>
    <n v="20"/>
    <x v="3"/>
    <n v="45.8"/>
    <n v="46.5"/>
    <n v="46.15"/>
    <n v="0.5"/>
    <n v="0"/>
    <s v="0%-25%"/>
    <n v="7"/>
    <n v="100.00000000000041"/>
    <n v="7"/>
    <n v="2"/>
    <n v="28"/>
    <n v="31"/>
    <s v="30-40"/>
    <s v="R2"/>
    <s v="30-40"/>
    <s v="0%-25%"/>
    <n v="1000"/>
    <n v="300"/>
    <n v="10"/>
    <s v="20%-30%"/>
    <s v="60%-70%"/>
    <s v="0%-10%"/>
    <n v="30"/>
    <n v="70"/>
    <n v="10"/>
    <n v="21.16"/>
    <n v="64"/>
    <n v="4.9000000000000004"/>
  </r>
  <r>
    <x v="11"/>
    <n v="20"/>
    <x v="3"/>
    <n v="46.5"/>
    <n v="47.7"/>
    <n v="47.1"/>
    <n v="0.5"/>
    <n v="0"/>
    <s v="0%-25%"/>
    <n v="12"/>
    <n v="100.00000000000023"/>
    <n v="7"/>
    <n v="1"/>
    <n v="27"/>
    <n v="30"/>
    <s v="20-30"/>
    <s v="R1"/>
    <s v="20-30"/>
    <s v="0%-25%"/>
    <n v="900"/>
    <n v="200"/>
    <n v="10"/>
    <s v="10%-20%"/>
    <s v="70%-80%"/>
    <s v="0%-10%"/>
    <n v="20"/>
    <n v="80"/>
    <n v="10"/>
    <n v="12.37"/>
    <n v="71.3"/>
    <n v="8.15"/>
  </r>
  <r>
    <x v="11"/>
    <n v="20"/>
    <x v="7"/>
    <n v="47.7"/>
    <n v="48.9"/>
    <n v="48.3"/>
    <n v="0.5"/>
    <n v="0"/>
    <s v="0%-25%"/>
    <n v="15"/>
    <n v="79.999999999999716"/>
    <n v="4"/>
    <n v="0"/>
    <n v="21"/>
    <n v="26"/>
    <s v="20-30"/>
    <s v="R0"/>
    <s v="20-30"/>
    <s v="0%-25%"/>
    <n v="800"/>
    <n v="200"/>
    <n v="10"/>
    <s v="30%-40%"/>
    <s v="40%-50%"/>
    <s v="0%-10%"/>
    <n v="40"/>
    <n v="50"/>
    <n v="10"/>
    <n v="32.03"/>
    <n v="40.299999999999997"/>
    <n v="5.51"/>
  </r>
  <r>
    <x v="11"/>
    <n v="20"/>
    <x v="7"/>
    <n v="48.9"/>
    <n v="49.7"/>
    <n v="49.3"/>
    <n v="0.5"/>
    <n v="0"/>
    <s v="0%-25%"/>
    <n v="20"/>
    <n v="40.000000000000213"/>
    <n v="9"/>
    <n v="2"/>
    <n v="27"/>
    <n v="31"/>
    <s v="30-40"/>
    <s v="R2"/>
    <s v="30-40"/>
    <s v="0%-25%"/>
    <n v="1000"/>
    <n v="300"/>
    <n v="10"/>
    <s v="30%-40%"/>
    <s v="30%-40%"/>
    <s v="0%-10%"/>
    <n v="40"/>
    <n v="40"/>
    <n v="10"/>
    <n v="34.46"/>
    <n v="39.1"/>
    <n v="1.07"/>
  </r>
  <r>
    <x v="11"/>
    <n v="20"/>
    <x v="5"/>
    <n v="49.7"/>
    <n v="51.6"/>
    <n v="50.650000000000006"/>
    <n v="0.5"/>
    <n v="16.842105263157908"/>
    <s v="0%-25%"/>
    <n v="14"/>
    <n v="135.71428571428561"/>
    <n v="9"/>
    <n v="2"/>
    <n v="36"/>
    <n v="38"/>
    <s v="30-40"/>
    <s v="R2"/>
    <s v="30-40"/>
    <s v="0%-25%"/>
    <n v="1000"/>
    <n v="300"/>
    <n v="10"/>
    <s v="20%-30%"/>
    <s v="50%-60%"/>
    <s v="10%-20%"/>
    <n v="30"/>
    <n v="60"/>
    <n v="20"/>
    <n v="21.02"/>
    <n v="52.4"/>
    <n v="13"/>
  </r>
  <r>
    <x v="11"/>
    <n v="20"/>
    <x v="5"/>
    <n v="51.6"/>
    <n v="53.1"/>
    <n v="52.35"/>
    <n v="0.5"/>
    <n v="28.666666666666668"/>
    <s v="25%-50%"/>
    <n v="8"/>
    <n v="187.5"/>
    <n v="9"/>
    <n v="2"/>
    <n v="40"/>
    <n v="41"/>
    <s v="40-50"/>
    <s v="R2"/>
    <s v="40-50"/>
    <s v="25%-50%"/>
    <n v="1000"/>
    <n v="400"/>
    <n v="20"/>
    <s v="10%-20%"/>
    <s v="50%-60%"/>
    <s v="10%-20%"/>
    <n v="20"/>
    <n v="60"/>
    <n v="20"/>
    <n v="19.59"/>
    <n v="50.7"/>
    <n v="16.600000000000001"/>
  </r>
  <r>
    <x v="11"/>
    <n v="20"/>
    <x v="5"/>
    <n v="53.1"/>
    <n v="54.3"/>
    <n v="53.7"/>
    <n v="0.5"/>
    <n v="31.666666666666782"/>
    <s v="25%-50%"/>
    <n v="10"/>
    <n v="119.99999999999957"/>
    <n v="9"/>
    <n v="2"/>
    <n v="38"/>
    <n v="41"/>
    <s v="40-50"/>
    <s v="R2"/>
    <s v="40-50"/>
    <s v="25%-50%"/>
    <n v="1000"/>
    <n v="400"/>
    <n v="20"/>
    <s v="10%-20%"/>
    <s v="50%-60%"/>
    <s v="10%-20%"/>
    <n v="20"/>
    <n v="60"/>
    <n v="20"/>
    <n v="17.010000000000002"/>
    <n v="57.5"/>
    <n v="13.7"/>
  </r>
  <r>
    <x v="11"/>
    <n v="20"/>
    <x v="5"/>
    <n v="54.3"/>
    <n v="54.8"/>
    <n v="54.55"/>
    <n v="0.5"/>
    <n v="0"/>
    <s v="0%-25%"/>
    <n v="9"/>
    <n v="55.555555555555557"/>
    <n v="9"/>
    <n v="2"/>
    <n v="27"/>
    <n v="32"/>
    <s v="30-40"/>
    <s v="R2"/>
    <s v="30-40"/>
    <s v="0%-25%"/>
    <n v="1000"/>
    <n v="300"/>
    <n v="10"/>
    <s v="10%-20%"/>
    <s v="60%-70%"/>
    <s v="0%-10%"/>
    <n v="20"/>
    <n v="70"/>
    <n v="10"/>
    <n v="15.44"/>
    <n v="67.599999999999994"/>
    <n v="8.7100000000000009"/>
  </r>
  <r>
    <x v="11"/>
    <n v="20"/>
    <x v="5"/>
    <n v="54.8"/>
    <n v="56"/>
    <n v="55.4"/>
    <n v="0.5"/>
    <n v="0"/>
    <s v="0%-25%"/>
    <n v="7"/>
    <n v="171.42857142857181"/>
    <n v="9"/>
    <n v="2"/>
    <n v="33"/>
    <n v="35"/>
    <s v="30-40"/>
    <s v="R2"/>
    <s v="30-40"/>
    <s v="0%-25%"/>
    <n v="1000"/>
    <n v="300"/>
    <n v="10"/>
    <s v="10%-20%"/>
    <s v="60%-70%"/>
    <s v="0%-10%"/>
    <n v="20"/>
    <n v="70"/>
    <n v="10"/>
    <n v="15.44"/>
    <n v="67.599999999999994"/>
    <n v="8.7100000000000009"/>
  </r>
  <r>
    <x v="11"/>
    <n v="20"/>
    <x v="3"/>
    <n v="56"/>
    <n v="57.2"/>
    <n v="56.6"/>
    <n v="0.5"/>
    <n v="9.1666666666666448"/>
    <s v="0%-25%"/>
    <n v="10"/>
    <n v="120.00000000000027"/>
    <n v="8"/>
    <n v="4"/>
    <n v="33"/>
    <n v="37"/>
    <s v="30-40"/>
    <s v="R3"/>
    <s v="30-40"/>
    <s v="0%-25%"/>
    <n v="1100"/>
    <n v="300"/>
    <n v="10"/>
    <s v="10%-20%"/>
    <s v="70%-80%"/>
    <s v="0%-10%"/>
    <n v="20"/>
    <n v="80"/>
    <n v="10"/>
    <n v="12.1"/>
    <n v="77.7"/>
    <n v="4.66"/>
  </r>
  <r>
    <x v="11"/>
    <n v="20"/>
    <x v="3"/>
    <n v="57.2"/>
    <n v="57.9"/>
    <n v="57.55"/>
    <n v="0.5"/>
    <n v="0"/>
    <s v="0%-25%"/>
    <n v="9"/>
    <n v="77.777777777777303"/>
    <n v="9"/>
    <n v="4"/>
    <n v="31"/>
    <n v="35"/>
    <s v="30-40"/>
    <s v="R3"/>
    <s v="30-40"/>
    <s v="0%-25%"/>
    <n v="1100"/>
    <n v="300"/>
    <n v="10"/>
    <s v="10%-20%"/>
    <s v="70%-80%"/>
    <s v="0%-10%"/>
    <n v="20"/>
    <n v="80"/>
    <n v="10"/>
    <n v="10.67"/>
    <n v="78.7"/>
    <n v="3.99"/>
  </r>
  <r>
    <x v="11"/>
    <n v="20"/>
    <x v="3"/>
    <n v="57.9"/>
    <n v="58.4"/>
    <n v="58.15"/>
    <n v="0.5"/>
    <n v="64"/>
    <s v="50%-75%"/>
    <n v="4"/>
    <n v="125"/>
    <n v="9"/>
    <n v="4"/>
    <n v="47"/>
    <n v="49"/>
    <s v="40-50"/>
    <s v="R3"/>
    <s v="40-50"/>
    <s v="50%-75%"/>
    <n v="1100"/>
    <n v="400"/>
    <n v="30"/>
    <s v="10%-20%"/>
    <s v="70%-80%"/>
    <s v="0%-10%"/>
    <n v="20"/>
    <n v="80"/>
    <n v="10"/>
    <n v="10.67"/>
    <n v="78.7"/>
    <n v="3.99"/>
  </r>
  <r>
    <x v="11"/>
    <n v="20"/>
    <x v="3"/>
    <n v="58.4"/>
    <n v="58.85"/>
    <n v="58.625"/>
    <n v="0.5"/>
    <n v="0"/>
    <s v="0%-25%"/>
    <n v="4"/>
    <n v="112.50000000000071"/>
    <n v="9"/>
    <n v="4"/>
    <n v="33"/>
    <n v="36"/>
    <s v="30-40"/>
    <s v="R3"/>
    <s v="30-40"/>
    <s v="0%-25%"/>
    <n v="1100"/>
    <n v="300"/>
    <n v="10"/>
    <s v="0%-10%"/>
    <s v="80%-90%"/>
    <s v="0%-10%"/>
    <n v="10"/>
    <n v="90"/>
    <n v="10"/>
    <n v="9.49"/>
    <n v="84.5"/>
    <n v="2"/>
  </r>
  <r>
    <x v="11"/>
    <n v="20"/>
    <x v="5"/>
    <n v="58.85"/>
    <n v="59.4"/>
    <n v="59.125"/>
    <n v="0.5"/>
    <n v="0"/>
    <s v="0%-25%"/>
    <n v="5"/>
    <n v="109.99999999999943"/>
    <n v="9"/>
    <n v="4"/>
    <n v="33"/>
    <n v="35"/>
    <s v="30-40"/>
    <s v="R3"/>
    <s v="30-40"/>
    <s v="0%-25%"/>
    <n v="1100"/>
    <n v="300"/>
    <n v="10"/>
    <s v="0%-10%"/>
    <s v="80%-90%"/>
    <s v="0%-10%"/>
    <n v="10"/>
    <n v="90"/>
    <n v="10"/>
    <n v="9.49"/>
    <n v="84.5"/>
    <n v="2"/>
  </r>
  <r>
    <x v="11"/>
    <n v="20"/>
    <x v="5"/>
    <n v="59.4"/>
    <n v="59.9"/>
    <n v="59.65"/>
    <n v="0.5"/>
    <n v="0"/>
    <s v="0%-25%"/>
    <n v="8"/>
    <n v="62.5"/>
    <n v="9"/>
    <n v="7"/>
    <n v="32"/>
    <n v="37"/>
    <s v="30-40"/>
    <s v="R4"/>
    <s v="30-40"/>
    <s v="0%-25%"/>
    <n v="1200"/>
    <n v="300"/>
    <n v="10"/>
    <s v="0%-10%"/>
    <s v="80%-90%"/>
    <s v="0%-10%"/>
    <n v="10"/>
    <n v="90"/>
    <n v="10"/>
    <n v="7.79"/>
    <n v="87.4"/>
    <n v="1.21"/>
  </r>
  <r>
    <x v="11"/>
    <n v="20"/>
    <x v="5"/>
    <n v="59.9"/>
    <n v="60.6"/>
    <n v="60.25"/>
    <n v="0.5"/>
    <n v="0"/>
    <s v="0%-25%"/>
    <n v="11"/>
    <n v="63.636363636363896"/>
    <n v="8"/>
    <n v="1"/>
    <n v="24"/>
    <n v="30"/>
    <s v="20-30"/>
    <s v="R1"/>
    <s v="20-30"/>
    <s v="0%-25%"/>
    <n v="900"/>
    <n v="200"/>
    <n v="10"/>
    <s v="0%-10%"/>
    <s v="80%-90%"/>
    <s v="0%-10%"/>
    <n v="10"/>
    <n v="90"/>
    <n v="10"/>
    <n v="7.79"/>
    <n v="87.4"/>
    <n v="1.21"/>
  </r>
  <r>
    <x v="11"/>
    <n v="20"/>
    <x v="3"/>
    <n v="60.6"/>
    <n v="61.3"/>
    <n v="60.95"/>
    <n v="0.5"/>
    <n v="34.285714285714491"/>
    <s v="25%-50%"/>
    <n v="6"/>
    <n v="116.66666666666595"/>
    <n v="8"/>
    <n v="1"/>
    <n v="35"/>
    <n v="39"/>
    <s v="30-40"/>
    <s v="R1"/>
    <s v="30-40"/>
    <s v="25%-50%"/>
    <n v="900"/>
    <n v="300"/>
    <n v="20"/>
    <s v="10%-20%"/>
    <s v="70%-80%"/>
    <s v="0%-10%"/>
    <n v="20"/>
    <n v="80"/>
    <n v="10"/>
    <n v="13.67"/>
    <n v="70.400000000000006"/>
    <n v="8.58"/>
  </r>
  <r>
    <x v="11"/>
    <n v="20"/>
    <x v="5"/>
    <n v="61.3"/>
    <n v="62.8"/>
    <n v="62.05"/>
    <n v="0.5"/>
    <n v="0"/>
    <s v="0%-25%"/>
    <n v="10"/>
    <n v="150"/>
    <n v="8"/>
    <n v="1"/>
    <n v="30"/>
    <n v="32"/>
    <s v="30-40"/>
    <s v="R1"/>
    <s v="30-40"/>
    <s v="0%-25%"/>
    <n v="900"/>
    <n v="300"/>
    <n v="10"/>
    <s v="20%-30%"/>
    <s v="30%-40%"/>
    <s v="20%-30%"/>
    <n v="30"/>
    <n v="40"/>
    <n v="30"/>
    <n v="25.74"/>
    <n v="37"/>
    <n v="21.1"/>
  </r>
  <r>
    <x v="11"/>
    <n v="20"/>
    <x v="5"/>
    <n v="62.8"/>
    <n v="63.45"/>
    <n v="63.125"/>
    <n v="0.5"/>
    <n v="0"/>
    <s v="0%-25%"/>
    <n v="7"/>
    <n v="92.857142857143671"/>
    <n v="8"/>
    <n v="1"/>
    <n v="27"/>
    <n v="31"/>
    <s v="30-40"/>
    <s v="R1"/>
    <s v="30-40"/>
    <s v="0%-25%"/>
    <n v="900"/>
    <n v="300"/>
    <n v="10"/>
    <s v="30%-40%"/>
    <s v="20%-30%"/>
    <s v="10%-20%"/>
    <n v="40"/>
    <n v="30"/>
    <n v="20"/>
    <n v="34.89"/>
    <n v="28"/>
    <n v="17.100000000000001"/>
  </r>
  <r>
    <x v="11"/>
    <n v="20"/>
    <x v="8"/>
    <n v="63.45"/>
    <n v="64.75"/>
    <n v="64.099999999999994"/>
    <n v="0.5"/>
    <n v="9.2307692307692513"/>
    <s v="0%-25%"/>
    <n v="12"/>
    <n v="108.3333333333331"/>
    <n v="9"/>
    <n v="4"/>
    <n v="34"/>
    <n v="37"/>
    <s v="30-40"/>
    <s v="R3"/>
    <s v="30-40"/>
    <s v="0%-25%"/>
    <n v="1100"/>
    <n v="300"/>
    <n v="10"/>
    <s v="20%-30%"/>
    <s v="30%-40%"/>
    <s v="10%-20%"/>
    <n v="30"/>
    <n v="40"/>
    <n v="20"/>
    <n v="27.02"/>
    <n v="33.200000000000003"/>
    <n v="20"/>
  </r>
  <r>
    <x v="11"/>
    <n v="20"/>
    <x v="8"/>
    <n v="64.75"/>
    <n v="65.7"/>
    <n v="65.224999999999994"/>
    <n v="0.5"/>
    <n v="14.736842105263115"/>
    <s v="0%-25%"/>
    <n v="11"/>
    <n v="86.363636363636616"/>
    <n v="9"/>
    <n v="4"/>
    <n v="33"/>
    <n v="38"/>
    <s v="30-40"/>
    <s v="R3"/>
    <s v="30-40"/>
    <s v="0%-25%"/>
    <n v="1100"/>
    <n v="300"/>
    <n v="10"/>
    <s v="10%-20%"/>
    <s v="30%-40%"/>
    <s v="20%-30%"/>
    <n v="20"/>
    <n v="40"/>
    <n v="30"/>
    <n v="16.73"/>
    <n v="37.200000000000003"/>
    <n v="29.5"/>
  </r>
  <r>
    <x v="11"/>
    <n v="20"/>
    <x v="8"/>
    <n v="65.7"/>
    <n v="67.7"/>
    <n v="66.7"/>
    <n v="0.5"/>
    <n v="42"/>
    <s v="25%-50%"/>
    <n v="14"/>
    <n v="142.85714285714286"/>
    <n v="14"/>
    <n v="7"/>
    <n v="51"/>
    <n v="53"/>
    <s v="50-60"/>
    <s v="R4"/>
    <s v="50-60"/>
    <s v="25%-50%"/>
    <n v="1200"/>
    <n v="500"/>
    <n v="20"/>
    <s v="10%-20%"/>
    <s v="30%-40%"/>
    <s v="30%-40%"/>
    <n v="20"/>
    <n v="40"/>
    <n v="40"/>
    <n v="12.95"/>
    <n v="38.799999999999997"/>
    <n v="33.9"/>
  </r>
  <r>
    <x v="11"/>
    <n v="20"/>
    <x v="8"/>
    <n v="67.7"/>
    <n v="68.099999999999994"/>
    <n v="67.900000000000006"/>
    <n v="0.5"/>
    <n v="75.000000000001592"/>
    <s v="75%-90%"/>
    <n v="2"/>
    <n v="199.99999999999574"/>
    <n v="14"/>
    <n v="7"/>
    <n v="59"/>
    <n v="60"/>
    <s v="50-60"/>
    <s v="R4"/>
    <s v="50-60"/>
    <s v="75%-90%"/>
    <n v="1200"/>
    <n v="500"/>
    <n v="40"/>
    <s v="10%-20%"/>
    <s v="30%-40%"/>
    <s v="30%-40%"/>
    <n v="20"/>
    <n v="40"/>
    <n v="40"/>
    <n v="11.25"/>
    <n v="37.6"/>
    <n v="34.700000000000003"/>
  </r>
  <r>
    <x v="11"/>
    <n v="20"/>
    <x v="8"/>
    <n v="68.099999999999994"/>
    <n v="69.2"/>
    <n v="68.650000000000006"/>
    <n v="0.5"/>
    <n v="13.63636363636353"/>
    <s v="0%-25%"/>
    <n v="7"/>
    <n v="157.14285714285839"/>
    <n v="14"/>
    <n v="7"/>
    <n v="46"/>
    <n v="47"/>
    <s v="40-50"/>
    <s v="R4"/>
    <s v="40-50"/>
    <s v="0%-25%"/>
    <n v="1200"/>
    <n v="400"/>
    <n v="10"/>
    <s v="0%-10%"/>
    <s v="0%-10%"/>
    <s v="0%-10%"/>
    <n v="10"/>
    <n v="10"/>
    <n v="10"/>
    <n v="0"/>
    <n v="0"/>
    <n v="0"/>
  </r>
  <r>
    <x v="11"/>
    <n v="10"/>
    <x v="8"/>
    <n v="69.2"/>
    <n v="70.400000000000006"/>
    <n v="69.800000000000011"/>
    <n v="0.5"/>
    <n v="35.83333333333325"/>
    <s v="25%-50%"/>
    <n v="16"/>
    <n v="75.000000000000171"/>
    <n v="14"/>
    <n v="7"/>
    <n v="46"/>
    <n v="51"/>
    <s v="50-60"/>
    <s v="R4"/>
    <s v="50-60"/>
    <s v="25%-50%"/>
    <n v="1200"/>
    <n v="500"/>
    <n v="20"/>
    <s v="10%-20%"/>
    <s v="30%-40%"/>
    <s v="30%-40%"/>
    <n v="20"/>
    <n v="40"/>
    <n v="40"/>
    <n v="12.87"/>
    <n v="37.700000000000003"/>
    <n v="32.9"/>
  </r>
  <r>
    <x v="11"/>
    <n v="10"/>
    <x v="4"/>
    <n v="70.400000000000006"/>
    <n v="72.400000000000006"/>
    <n v="71.400000000000006"/>
    <n v="0.5"/>
    <n v="63"/>
    <s v="50%-75%"/>
    <n v="10"/>
    <n v="200"/>
    <n v="14"/>
    <n v="7"/>
    <n v="57"/>
    <n v="58"/>
    <s v="50-60"/>
    <s v="R4"/>
    <s v="50-60"/>
    <s v="50%-75%"/>
    <n v="1200"/>
    <n v="500"/>
    <n v="30"/>
    <s v="10%-20%"/>
    <s v="30%-40%"/>
    <s v="30%-40%"/>
    <n v="20"/>
    <n v="40"/>
    <n v="40"/>
    <n v="11.68"/>
    <n v="37.5"/>
    <n v="34.4"/>
  </r>
  <r>
    <x v="11"/>
    <n v="10"/>
    <x v="4"/>
    <n v="72.400000000000006"/>
    <n v="74.400000000000006"/>
    <n v="73.400000000000006"/>
    <n v="0.5"/>
    <n v="46"/>
    <s v="25%-50%"/>
    <n v="7"/>
    <n v="285.71428571428572"/>
    <n v="14"/>
    <n v="7"/>
    <n v="57"/>
    <n v="56"/>
    <s v="50-60"/>
    <s v="R4"/>
    <s v="50-60"/>
    <s v="25%-50%"/>
    <n v="1200"/>
    <n v="500"/>
    <n v="20"/>
    <s v="10%-20%"/>
    <s v="30%-40%"/>
    <s v="30%-40%"/>
    <n v="20"/>
    <n v="40"/>
    <n v="40"/>
    <n v="10.49"/>
    <n v="39.1"/>
    <n v="36.4"/>
  </r>
  <r>
    <x v="11"/>
    <n v="10"/>
    <x v="4"/>
    <n v="74.400000000000006"/>
    <n v="76.400000000000006"/>
    <n v="75.400000000000006"/>
    <n v="0.5"/>
    <n v="35.5"/>
    <s v="25%-50%"/>
    <n v="11"/>
    <n v="181.81818181818181"/>
    <n v="14"/>
    <n v="7"/>
    <n v="52"/>
    <n v="53"/>
    <s v="50-60"/>
    <s v="R4"/>
    <s v="50-60"/>
    <s v="25%-50%"/>
    <n v="1200"/>
    <n v="500"/>
    <n v="20"/>
    <s v="0%-10%"/>
    <s v="30%-40%"/>
    <s v="30%-40%"/>
    <n v="10"/>
    <n v="40"/>
    <n v="40"/>
    <n v="9.27"/>
    <n v="33.1"/>
    <n v="38.5"/>
  </r>
  <r>
    <x v="11"/>
    <n v="10"/>
    <x v="4"/>
    <n v="76.400000000000006"/>
    <n v="78.5"/>
    <n v="77.45"/>
    <n v="0.5"/>
    <n v="41.428571428571544"/>
    <s v="25%-50%"/>
    <n v="15"/>
    <n v="139.99999999999963"/>
    <n v="14"/>
    <n v="7"/>
    <n v="51"/>
    <n v="53"/>
    <s v="50-60"/>
    <s v="R4"/>
    <s v="50-60"/>
    <s v="25%-50%"/>
    <n v="1200"/>
    <n v="500"/>
    <n v="20"/>
    <s v="0%-10%"/>
    <s v="30%-40%"/>
    <s v="30%-40%"/>
    <n v="10"/>
    <n v="40"/>
    <n v="40"/>
    <n v="9.8699999999999992"/>
    <n v="34.700000000000003"/>
    <n v="36.6"/>
  </r>
  <r>
    <x v="11"/>
    <n v="10"/>
    <x v="4"/>
    <n v="78.5"/>
    <n v="80.400000000000006"/>
    <n v="79.45"/>
    <n v="0.5"/>
    <n v="57.894736842105097"/>
    <s v="50%-75%"/>
    <n v="12"/>
    <n v="158.3333333333338"/>
    <n v="14"/>
    <n v="7"/>
    <n v="55"/>
    <n v="56"/>
    <s v="50-60"/>
    <s v="R4"/>
    <s v="50-60"/>
    <s v="50%-75%"/>
    <n v="1200"/>
    <n v="500"/>
    <n v="30"/>
    <s v="0%-10%"/>
    <s v="30%-40%"/>
    <s v="30%-40%"/>
    <n v="10"/>
    <n v="40"/>
    <n v="40"/>
    <n v="9.14"/>
    <n v="32"/>
    <n v="39.4"/>
  </r>
  <r>
    <x v="12"/>
    <n v="60"/>
    <x v="0"/>
    <n v="0"/>
    <n v="0.8"/>
    <n v="0.4"/>
    <n v="0.5"/>
    <n v="0"/>
    <s v="0%-25%"/>
    <n v="20"/>
    <n v="40"/>
    <n v="2"/>
    <n v="0"/>
    <n v="17"/>
    <n v="22"/>
    <s v="20-30"/>
    <s v="R0"/>
    <s v="20-30"/>
    <s v="0%-25%"/>
    <n v="800"/>
    <n v="200"/>
    <n v="10"/>
    <s v="20%-30%"/>
    <s v="50%-60%"/>
    <s v="0%-10%"/>
    <n v="30"/>
    <n v="60"/>
    <n v="10"/>
    <n v="22.59"/>
    <n v="59.9"/>
    <n v="0.37"/>
  </r>
  <r>
    <x v="12"/>
    <n v="60"/>
    <x v="0"/>
    <n v="0.8"/>
    <n v="1.9"/>
    <n v="1.35"/>
    <n v="0.5"/>
    <n v="0"/>
    <s v="0%-25%"/>
    <n v="20"/>
    <n v="54.999999999999986"/>
    <n v="2"/>
    <n v="0"/>
    <n v="17"/>
    <n v="23"/>
    <s v="20-30"/>
    <s v="R0"/>
    <s v="20-30"/>
    <s v="0%-25%"/>
    <n v="800"/>
    <n v="200"/>
    <n v="10"/>
    <s v="20%-30%"/>
    <s v="50%-60%"/>
    <s v="0%-10%"/>
    <n v="30"/>
    <n v="60"/>
    <n v="10"/>
    <n v="22.59"/>
    <n v="59.9"/>
    <n v="0.37"/>
  </r>
  <r>
    <x v="12"/>
    <n v="60"/>
    <x v="0"/>
    <n v="1.9"/>
    <n v="2.6"/>
    <n v="2.25"/>
    <n v="0.5"/>
    <n v="0"/>
    <s v="0%-25%"/>
    <n v="20"/>
    <n v="35.000000000000014"/>
    <n v="2"/>
    <n v="0"/>
    <n v="17"/>
    <n v="22"/>
    <s v="20-30"/>
    <s v="R0"/>
    <s v="20-30"/>
    <s v="0%-25%"/>
    <n v="800"/>
    <n v="200"/>
    <n v="10"/>
    <s v="20%-30%"/>
    <s v="60%-70%"/>
    <s v="0%-10%"/>
    <n v="30"/>
    <n v="70"/>
    <n v="10"/>
    <n v="21.73"/>
    <n v="62.9"/>
    <n v="0.17"/>
  </r>
  <r>
    <x v="12"/>
    <n v="40"/>
    <x v="0"/>
    <n v="2.6"/>
    <n v="3.6"/>
    <n v="3.1"/>
    <n v="0.5"/>
    <n v="0"/>
    <s v="0%-25%"/>
    <n v="20"/>
    <n v="50"/>
    <n v="2"/>
    <n v="0"/>
    <n v="17"/>
    <n v="23"/>
    <s v="20-30"/>
    <s v="R0"/>
    <s v="20-30"/>
    <s v="0%-25%"/>
    <n v="800"/>
    <n v="200"/>
    <n v="10"/>
    <s v="20%-30%"/>
    <s v="60%-70%"/>
    <s v="0%-10%"/>
    <n v="30"/>
    <n v="70"/>
    <n v="10"/>
    <n v="22.02"/>
    <n v="61.4"/>
    <n v="0.19"/>
  </r>
  <r>
    <x v="12"/>
    <n v="40"/>
    <x v="1"/>
    <n v="3.6"/>
    <n v="4.5999999999999996"/>
    <n v="4.0999999999999996"/>
    <n v="0.5"/>
    <n v="0"/>
    <s v="0%-25%"/>
    <n v="20"/>
    <n v="49.999999999999979"/>
    <n v="8"/>
    <n v="4"/>
    <n v="27"/>
    <n v="33"/>
    <s v="30-40"/>
    <s v="R3"/>
    <s v="30-40"/>
    <s v="0%-25%"/>
    <n v="1100"/>
    <n v="300"/>
    <n v="10"/>
    <s v="10%-20%"/>
    <s v="70%-80%"/>
    <s v="0%-10%"/>
    <n v="20"/>
    <n v="80"/>
    <n v="10"/>
    <n v="17.010000000000002"/>
    <n v="70.599999999999994"/>
    <n v="0.25"/>
  </r>
  <r>
    <x v="12"/>
    <n v="40"/>
    <x v="1"/>
    <n v="4.5999999999999996"/>
    <n v="5.4"/>
    <n v="5"/>
    <n v="0.5"/>
    <n v="0"/>
    <s v="0%-25%"/>
    <n v="20"/>
    <n v="40.000000000000036"/>
    <n v="8"/>
    <n v="4"/>
    <n v="27"/>
    <n v="32"/>
    <s v="30-40"/>
    <s v="R3"/>
    <s v="30-40"/>
    <s v="0%-25%"/>
    <n v="1100"/>
    <n v="300"/>
    <n v="10"/>
    <s v="10%-20%"/>
    <s v="80%-90%"/>
    <s v="0%-10%"/>
    <n v="20"/>
    <n v="90"/>
    <n v="10"/>
    <n v="11.71"/>
    <n v="81.599999999999994"/>
    <n v="0.32"/>
  </r>
  <r>
    <x v="12"/>
    <n v="40"/>
    <x v="1"/>
    <n v="5.4"/>
    <n v="6.2"/>
    <n v="5.8000000000000007"/>
    <n v="0.5"/>
    <n v="0"/>
    <s v="0%-25%"/>
    <n v="5"/>
    <n v="159.99999999999994"/>
    <n v="8"/>
    <n v="4"/>
    <n v="33"/>
    <n v="35"/>
    <s v="30-40"/>
    <s v="R3"/>
    <s v="30-40"/>
    <s v="0%-25%"/>
    <n v="1100"/>
    <n v="300"/>
    <n v="10"/>
    <s v="0%-10%"/>
    <s v="80%-90%"/>
    <s v="0%-10%"/>
    <n v="10"/>
    <n v="90"/>
    <n v="10"/>
    <n v="9.1199999999999992"/>
    <n v="86.6"/>
    <n v="1.01"/>
  </r>
  <r>
    <x v="12"/>
    <n v="40"/>
    <x v="3"/>
    <n v="6.2"/>
    <n v="6.75"/>
    <n v="6.4749999999999996"/>
    <n v="0.5"/>
    <n v="30.909090909090921"/>
    <s v="25%-50%"/>
    <n v="5"/>
    <n v="109.99999999999996"/>
    <n v="8"/>
    <n v="4"/>
    <n v="38"/>
    <n v="41"/>
    <s v="40-50"/>
    <s v="R3"/>
    <s v="40-50"/>
    <s v="25%-50%"/>
    <n v="1100"/>
    <n v="400"/>
    <n v="20"/>
    <s v="0%-10%"/>
    <s v="80%-90%"/>
    <s v="0%-10%"/>
    <n v="10"/>
    <n v="90"/>
    <n v="10"/>
    <n v="9.49"/>
    <n v="86"/>
    <n v="1.55"/>
  </r>
  <r>
    <x v="12"/>
    <n v="40"/>
    <x v="3"/>
    <n v="6.75"/>
    <n v="7.3"/>
    <n v="7.0250000000000004"/>
    <n v="0.5"/>
    <n v="0"/>
    <s v="0%-25%"/>
    <n v="9"/>
    <n v="61.111111111111086"/>
    <n v="8"/>
    <n v="12"/>
    <n v="30"/>
    <n v="41"/>
    <s v="40-50"/>
    <s v="R5"/>
    <s v="40-50"/>
    <s v="0%-25%"/>
    <n v="1300"/>
    <n v="400"/>
    <n v="10"/>
    <s v="0%-10%"/>
    <s v="80%-90%"/>
    <s v="0%-10%"/>
    <n v="10"/>
    <n v="90"/>
    <n v="10"/>
    <n v="9.49"/>
    <n v="86"/>
    <n v="1.55"/>
  </r>
  <r>
    <x v="12"/>
    <n v="40"/>
    <x v="3"/>
    <n v="7.3"/>
    <n v="7.8"/>
    <n v="7.55"/>
    <n v="0.5"/>
    <n v="0"/>
    <s v="0%-25%"/>
    <n v="8"/>
    <n v="62.5"/>
    <n v="8"/>
    <n v="4"/>
    <n v="27"/>
    <n v="33"/>
    <s v="30-40"/>
    <s v="R3"/>
    <s v="30-40"/>
    <s v="0%-25%"/>
    <n v="1100"/>
    <n v="300"/>
    <n v="10"/>
    <s v="0%-10%"/>
    <s v="80%-90%"/>
    <s v="0%-10%"/>
    <n v="10"/>
    <n v="90"/>
    <n v="10"/>
    <n v="8.31"/>
    <n v="86.7"/>
    <n v="1.65"/>
  </r>
  <r>
    <x v="12"/>
    <n v="40"/>
    <x v="3"/>
    <n v="7.8"/>
    <n v="8.1"/>
    <n v="7.9499999999999993"/>
    <n v="0.5"/>
    <n v="0"/>
    <s v="0%-25%"/>
    <n v="3"/>
    <n v="99.999999999999943"/>
    <n v="8"/>
    <n v="4"/>
    <n v="30"/>
    <n v="34"/>
    <s v="30-40"/>
    <s v="R3"/>
    <s v="30-40"/>
    <s v="0%-25%"/>
    <n v="1100"/>
    <n v="300"/>
    <n v="10"/>
    <s v="0%-10%"/>
    <s v="80%-90%"/>
    <s v="0%-10%"/>
    <n v="10"/>
    <n v="90"/>
    <n v="10"/>
    <n v="8.31"/>
    <n v="86.7"/>
    <n v="1.65"/>
  </r>
  <r>
    <x v="12"/>
    <n v="30"/>
    <x v="3"/>
    <n v="8.1"/>
    <n v="8.4499999999999993"/>
    <n v="8.2749999999999986"/>
    <n v="0.5"/>
    <n v="28.571428571428605"/>
    <s v="25%-50%"/>
    <n v="3"/>
    <n v="116.66666666666656"/>
    <n v="8"/>
    <n v="4"/>
    <n v="37"/>
    <n v="41"/>
    <s v="40-50"/>
    <s v="R3"/>
    <s v="40-50"/>
    <s v="25%-50%"/>
    <n v="1100"/>
    <n v="400"/>
    <n v="20"/>
    <s v="0%-10%"/>
    <s v="80%-90%"/>
    <s v="0%-10%"/>
    <n v="10"/>
    <n v="90"/>
    <n v="10"/>
    <n v="8.7200000000000006"/>
    <n v="85.3"/>
    <n v="1.79"/>
  </r>
  <r>
    <x v="12"/>
    <n v="30"/>
    <x v="3"/>
    <n v="8.4499999999999993"/>
    <n v="9.1999999999999993"/>
    <n v="8.8249999999999993"/>
    <n v="0.5"/>
    <n v="0"/>
    <s v="0%-25%"/>
    <n v="5"/>
    <n v="150"/>
    <n v="8"/>
    <n v="4"/>
    <n v="33"/>
    <n v="35"/>
    <s v="30-40"/>
    <s v="R3"/>
    <s v="30-40"/>
    <s v="0%-25%"/>
    <n v="1100"/>
    <n v="300"/>
    <n v="10"/>
    <s v="0%-10%"/>
    <s v="80%-90%"/>
    <s v="0%-10%"/>
    <n v="10"/>
    <n v="90"/>
    <n v="10"/>
    <n v="8.7200000000000006"/>
    <n v="85.3"/>
    <n v="1.79"/>
  </r>
  <r>
    <x v="12"/>
    <n v="30"/>
    <x v="3"/>
    <n v="9.1999999999999993"/>
    <n v="10.5"/>
    <n v="9.85"/>
    <n v="0.5"/>
    <n v="29.230769230769216"/>
    <s v="25%-50%"/>
    <n v="9"/>
    <n v="144.44444444444451"/>
    <n v="11"/>
    <n v="12"/>
    <n v="45"/>
    <n v="52"/>
    <s v="50-60"/>
    <s v="R5"/>
    <s v="50-60"/>
    <s v="25%-50%"/>
    <n v="1300"/>
    <n v="500"/>
    <n v="20"/>
    <s v="10%-20%"/>
    <s v="70%-80%"/>
    <s v="0%-10%"/>
    <n v="20"/>
    <n v="80"/>
    <n v="10"/>
    <n v="11.58"/>
    <n v="72.599999999999994"/>
    <n v="8.08"/>
  </r>
  <r>
    <x v="12"/>
    <n v="30"/>
    <x v="3"/>
    <n v="10.5"/>
    <n v="11.3"/>
    <n v="10.9"/>
    <n v="0.5"/>
    <n v="0"/>
    <s v="0%-25%"/>
    <n v="9"/>
    <n v="88.888888888888971"/>
    <n v="10"/>
    <n v="4"/>
    <n v="31"/>
    <n v="36"/>
    <s v="30-40"/>
    <s v="R3"/>
    <s v="30-40"/>
    <s v="0%-25%"/>
    <n v="1100"/>
    <n v="300"/>
    <n v="10"/>
    <s v="0%-10%"/>
    <s v="70%-80%"/>
    <s v="0%-10%"/>
    <n v="10"/>
    <n v="80"/>
    <n v="10"/>
    <n v="9.49"/>
    <n v="77.7"/>
    <n v="5.18"/>
  </r>
  <r>
    <x v="12"/>
    <n v="30"/>
    <x v="3"/>
    <n v="11.3"/>
    <n v="13.35"/>
    <n v="12.324999999999999"/>
    <n v="0.5"/>
    <n v="16.097560975609763"/>
    <s v="0%-25%"/>
    <n v="17"/>
    <n v="120.5882352941176"/>
    <n v="11"/>
    <n v="12"/>
    <n v="41"/>
    <n v="49"/>
    <s v="40-50"/>
    <s v="R5"/>
    <s v="40-50"/>
    <s v="0%-25%"/>
    <n v="1300"/>
    <n v="400"/>
    <n v="10"/>
    <s v="0%-10%"/>
    <s v="80%-90%"/>
    <s v="0%-10%"/>
    <n v="10"/>
    <n v="90"/>
    <n v="10"/>
    <n v="9.01"/>
    <n v="85.2"/>
    <n v="2.15"/>
  </r>
  <r>
    <x v="12"/>
    <n v="30"/>
    <x v="1"/>
    <n v="13.35"/>
    <n v="13.65"/>
    <n v="13.5"/>
    <n v="0.5"/>
    <n v="33.33333333333325"/>
    <s v="25%-50%"/>
    <n v="6"/>
    <n v="50.000000000000114"/>
    <n v="9"/>
    <n v="4"/>
    <n v="35"/>
    <n v="41"/>
    <s v="40-50"/>
    <s v="R3"/>
    <s v="40-50"/>
    <s v="25%-50%"/>
    <n v="1100"/>
    <n v="400"/>
    <n v="20"/>
    <s v="0%-10%"/>
    <s v="80%-90%"/>
    <s v="0%-10%"/>
    <n v="10"/>
    <n v="90"/>
    <n v="10"/>
    <n v="7.66"/>
    <n v="86.4"/>
    <n v="1.23"/>
  </r>
  <r>
    <x v="12"/>
    <n v="30"/>
    <x v="1"/>
    <n v="13.65"/>
    <n v="13.95"/>
    <n v="13.8"/>
    <n v="0.5"/>
    <n v="0"/>
    <s v="0%-25%"/>
    <n v="5"/>
    <n v="59.999999999999787"/>
    <n v="8"/>
    <n v="4"/>
    <n v="27"/>
    <n v="33"/>
    <s v="30-40"/>
    <s v="R3"/>
    <s v="30-40"/>
    <s v="0%-25%"/>
    <n v="1100"/>
    <n v="300"/>
    <n v="10"/>
    <s v="0%-10%"/>
    <s v="80%-90%"/>
    <s v="0%-10%"/>
    <n v="10"/>
    <n v="90"/>
    <n v="10"/>
    <n v="7.66"/>
    <n v="86.4"/>
    <n v="1.23"/>
  </r>
  <r>
    <x v="12"/>
    <n v="30"/>
    <x v="1"/>
    <n v="13.95"/>
    <n v="14.8"/>
    <n v="14.375"/>
    <n v="0.5"/>
    <n v="0"/>
    <s v="0%-25%"/>
    <n v="10"/>
    <n v="85.000000000000142"/>
    <n v="8"/>
    <n v="4"/>
    <n v="29"/>
    <n v="34"/>
    <s v="30-40"/>
    <s v="R3"/>
    <s v="30-40"/>
    <s v="0%-25%"/>
    <n v="1100"/>
    <n v="300"/>
    <n v="10"/>
    <s v="0%-10%"/>
    <s v="80%-90%"/>
    <s v="0%-10%"/>
    <n v="10"/>
    <n v="90"/>
    <n v="10"/>
    <n v="7.66"/>
    <n v="86.4"/>
    <n v="1.23"/>
  </r>
  <r>
    <x v="12"/>
    <n v="30"/>
    <x v="1"/>
    <n v="14.8"/>
    <n v="15.1"/>
    <n v="14.95"/>
    <n v="0.5"/>
    <n v="0"/>
    <s v="0%-25%"/>
    <n v="10"/>
    <n v="29.999999999999893"/>
    <n v="8"/>
    <n v="4"/>
    <n v="27"/>
    <n v="32"/>
    <s v="30-40"/>
    <s v="R3"/>
    <s v="30-40"/>
    <s v="0%-25%"/>
    <n v="1100"/>
    <n v="300"/>
    <n v="10"/>
    <s v="0%-10%"/>
    <s v="80%-90%"/>
    <s v="0%-10%"/>
    <n v="10"/>
    <n v="90"/>
    <n v="10"/>
    <n v="8.65"/>
    <n v="88.1"/>
    <n v="0.62"/>
  </r>
  <r>
    <x v="12"/>
    <n v="30"/>
    <x v="1"/>
    <n v="15.1"/>
    <n v="15.7"/>
    <n v="15.399999999999999"/>
    <n v="0.5"/>
    <n v="0"/>
    <s v="0%-25%"/>
    <n v="5"/>
    <n v="119.99999999999993"/>
    <n v="8"/>
    <n v="4"/>
    <n v="31"/>
    <n v="35"/>
    <s v="30-40"/>
    <s v="R3"/>
    <s v="30-40"/>
    <s v="0%-25%"/>
    <n v="1100"/>
    <n v="300"/>
    <n v="10"/>
    <s v="0%-10%"/>
    <s v="80%-90%"/>
    <s v="0%-10%"/>
    <n v="10"/>
    <n v="90"/>
    <n v="10"/>
    <n v="9.44"/>
    <n v="87.2"/>
    <n v="0.72"/>
  </r>
  <r>
    <x v="12"/>
    <n v="30"/>
    <x v="1"/>
    <n v="15.7"/>
    <n v="15.95"/>
    <n v="15.824999999999999"/>
    <n v="0.5"/>
    <n v="0"/>
    <s v="0%-25%"/>
    <n v="6"/>
    <n v="41.666666666666664"/>
    <n v="8"/>
    <n v="4"/>
    <n v="27"/>
    <n v="32"/>
    <s v="30-40"/>
    <s v="R3"/>
    <s v="30-40"/>
    <s v="0%-25%"/>
    <n v="1100"/>
    <n v="300"/>
    <n v="10"/>
    <s v="0%-10%"/>
    <s v="80%-90%"/>
    <s v="0%-10%"/>
    <n v="10"/>
    <n v="90"/>
    <n v="10"/>
    <n v="9.44"/>
    <n v="87.2"/>
    <n v="0.72"/>
  </r>
  <r>
    <x v="12"/>
    <n v="30"/>
    <x v="1"/>
    <n v="15.95"/>
    <n v="16.25"/>
    <n v="16.100000000000001"/>
    <n v="0.5"/>
    <n v="0"/>
    <s v="0%-25%"/>
    <n v="6"/>
    <n v="50.000000000000114"/>
    <n v="8"/>
    <n v="4"/>
    <n v="26"/>
    <n v="33"/>
    <s v="30-40"/>
    <s v="R3"/>
    <s v="30-40"/>
    <s v="0%-25%"/>
    <n v="1100"/>
    <n v="300"/>
    <n v="10"/>
    <s v="0%-10%"/>
    <s v="80%-90%"/>
    <s v="0%-10%"/>
    <n v="10"/>
    <n v="90"/>
    <n v="10"/>
    <n v="9.44"/>
    <n v="87.2"/>
    <n v="0.72"/>
  </r>
  <r>
    <x v="12"/>
    <n v="30"/>
    <x v="1"/>
    <n v="16.25"/>
    <n v="16.600000000000001"/>
    <n v="16.425000000000001"/>
    <n v="0.5"/>
    <n v="37.142857142856997"/>
    <s v="25%-50%"/>
    <n v="5"/>
    <n v="70.000000000000284"/>
    <n v="8"/>
    <n v="12"/>
    <n v="39"/>
    <n v="49"/>
    <s v="40-50"/>
    <s v="R5"/>
    <s v="40-50"/>
    <s v="25%-50%"/>
    <n v="1300"/>
    <n v="400"/>
    <n v="20"/>
    <s v="0%-10%"/>
    <s v="80%-90%"/>
    <s v="0%-10%"/>
    <n v="10"/>
    <n v="90"/>
    <n v="10"/>
    <n v="8.51"/>
    <n v="85.3"/>
    <n v="0.96"/>
  </r>
  <r>
    <x v="12"/>
    <n v="30"/>
    <x v="1"/>
    <n v="16.600000000000001"/>
    <n v="17.350000000000001"/>
    <n v="16.975000000000001"/>
    <n v="0.5"/>
    <n v="0"/>
    <s v="0%-25%"/>
    <n v="10"/>
    <n v="75"/>
    <n v="8"/>
    <n v="4"/>
    <n v="28"/>
    <n v="34"/>
    <s v="30-40"/>
    <s v="R3"/>
    <s v="30-40"/>
    <s v="0%-25%"/>
    <n v="1100"/>
    <n v="300"/>
    <n v="10"/>
    <s v="0%-10%"/>
    <s v="80%-90%"/>
    <s v="0%-10%"/>
    <n v="10"/>
    <n v="90"/>
    <n v="10"/>
    <n v="8.51"/>
    <n v="85.3"/>
    <n v="0.96"/>
  </r>
  <r>
    <x v="12"/>
    <n v="30"/>
    <x v="1"/>
    <n v="17.350000000000001"/>
    <n v="18.100000000000001"/>
    <n v="17.725000000000001"/>
    <n v="0.5"/>
    <n v="0"/>
    <s v="0%-25%"/>
    <n v="10"/>
    <n v="75"/>
    <n v="8"/>
    <n v="4"/>
    <n v="28"/>
    <n v="34"/>
    <s v="30-40"/>
    <s v="R3"/>
    <s v="30-40"/>
    <s v="0%-25%"/>
    <n v="1100"/>
    <n v="300"/>
    <n v="10"/>
    <s v="10%-20%"/>
    <s v="80%-90%"/>
    <s v="0%-10%"/>
    <n v="20"/>
    <n v="90"/>
    <n v="10"/>
    <n v="11.77"/>
    <n v="84.6"/>
    <n v="0.86"/>
  </r>
  <r>
    <x v="12"/>
    <n v="30"/>
    <x v="1"/>
    <n v="18.100000000000001"/>
    <n v="18.55"/>
    <n v="18.325000000000003"/>
    <n v="0.5"/>
    <n v="0"/>
    <s v="0%-25%"/>
    <n v="5"/>
    <n v="89.999999999999858"/>
    <n v="8"/>
    <n v="4"/>
    <n v="30"/>
    <n v="34"/>
    <s v="30-40"/>
    <s v="R3"/>
    <s v="30-40"/>
    <s v="0%-25%"/>
    <n v="1100"/>
    <n v="300"/>
    <n v="10"/>
    <s v="10%-20%"/>
    <s v="80%-90%"/>
    <s v="0%-10%"/>
    <n v="20"/>
    <n v="90"/>
    <n v="10"/>
    <n v="10.09"/>
    <n v="85.6"/>
    <n v="0.86"/>
  </r>
  <r>
    <x v="12"/>
    <n v="30"/>
    <x v="1"/>
    <n v="18.55"/>
    <n v="19.350000000000001"/>
    <n v="18.950000000000003"/>
    <n v="0.5"/>
    <n v="52.499999999999943"/>
    <s v="50%-75%"/>
    <n v="5"/>
    <n v="160.00000000000014"/>
    <n v="8"/>
    <n v="4"/>
    <n v="44"/>
    <n v="46"/>
    <s v="40-50"/>
    <s v="R3"/>
    <s v="40-50"/>
    <s v="50%-75%"/>
    <n v="1100"/>
    <n v="400"/>
    <n v="30"/>
    <s v="10%-20%"/>
    <s v="80%-90%"/>
    <s v="0%-10%"/>
    <n v="20"/>
    <n v="90"/>
    <n v="10"/>
    <n v="10.09"/>
    <n v="85.6"/>
    <n v="0.86"/>
  </r>
  <r>
    <x v="12"/>
    <n v="30"/>
    <x v="3"/>
    <n v="19.350000000000001"/>
    <n v="20.75"/>
    <n v="20.05"/>
    <n v="0.5"/>
    <n v="0"/>
    <s v="0%-25%"/>
    <n v="10"/>
    <n v="139.99999999999986"/>
    <n v="9"/>
    <n v="4"/>
    <n v="34"/>
    <n v="36"/>
    <s v="30-40"/>
    <s v="R3"/>
    <s v="30-40"/>
    <s v="0%-25%"/>
    <n v="1100"/>
    <n v="300"/>
    <n v="10"/>
    <s v="10%-20%"/>
    <s v="80%-90%"/>
    <s v="0%-10%"/>
    <n v="20"/>
    <n v="90"/>
    <n v="10"/>
    <n v="11.34"/>
    <n v="81.900000000000006"/>
    <n v="1.69"/>
  </r>
  <r>
    <x v="12"/>
    <n v="30"/>
    <x v="3"/>
    <n v="20.75"/>
    <n v="21.95"/>
    <n v="21.35"/>
    <n v="0.5"/>
    <n v="17.500000000000011"/>
    <s v="0%-25%"/>
    <n v="11"/>
    <n v="109.09090909090902"/>
    <n v="9"/>
    <n v="4"/>
    <n v="37"/>
    <n v="39"/>
    <s v="30-40"/>
    <s v="R3"/>
    <s v="30-40"/>
    <s v="0%-25%"/>
    <n v="1100"/>
    <n v="300"/>
    <n v="10"/>
    <s v="10%-20%"/>
    <s v="70%-80%"/>
    <s v="0%-10%"/>
    <n v="20"/>
    <n v="80"/>
    <n v="10"/>
    <n v="14.58"/>
    <n v="76.3"/>
    <n v="2.87"/>
  </r>
  <r>
    <x v="12"/>
    <n v="30"/>
    <x v="3"/>
    <n v="21.95"/>
    <n v="23.95"/>
    <n v="22.95"/>
    <n v="0.5"/>
    <n v="18.5"/>
    <s v="0%-25%"/>
    <n v="16"/>
    <n v="125"/>
    <n v="9"/>
    <n v="4"/>
    <n v="38"/>
    <n v="40"/>
    <s v="30-40"/>
    <s v="R3"/>
    <s v="30-40"/>
    <s v="0%-25%"/>
    <n v="1100"/>
    <n v="300"/>
    <n v="10"/>
    <s v="10%-20%"/>
    <s v="70%-80%"/>
    <s v="0%-10%"/>
    <n v="20"/>
    <n v="80"/>
    <n v="10"/>
    <n v="13.1"/>
    <n v="78.8"/>
    <n v="2.1800000000000002"/>
  </r>
  <r>
    <x v="12"/>
    <n v="30"/>
    <x v="8"/>
    <n v="23.95"/>
    <n v="25.7"/>
    <n v="24.824999999999999"/>
    <n v="0.5"/>
    <n v="53.714285714285715"/>
    <s v="50%-75%"/>
    <n v="7"/>
    <n v="250"/>
    <n v="14"/>
    <n v="4"/>
    <n v="54"/>
    <n v="54"/>
    <s v="50-60"/>
    <s v="R3"/>
    <s v="50-60"/>
    <s v="50%-75%"/>
    <n v="1100"/>
    <n v="500"/>
    <n v="30"/>
    <s v="10%-20%"/>
    <s v="80%-90%"/>
    <s v="0%-10%"/>
    <n v="20"/>
    <n v="90"/>
    <n v="10"/>
    <n v="12.48"/>
    <n v="81.5"/>
    <n v="1.86"/>
  </r>
  <r>
    <x v="12"/>
    <n v="20"/>
    <x v="8"/>
    <n v="25.7"/>
    <n v="27.8"/>
    <n v="26.75"/>
    <n v="0.5"/>
    <n v="55.238095238095198"/>
    <s v="50%-75%"/>
    <n v="9"/>
    <n v="233.33333333333348"/>
    <n v="14"/>
    <n v="4"/>
    <n v="54"/>
    <n v="55"/>
    <s v="50-60"/>
    <s v="R3"/>
    <s v="50-60"/>
    <s v="50%-75%"/>
    <n v="1100"/>
    <n v="500"/>
    <n v="30"/>
    <s v="10%-20%"/>
    <s v="40%-50%"/>
    <s v="20%-30%"/>
    <n v="20"/>
    <n v="50"/>
    <n v="30"/>
    <n v="12.28"/>
    <n v="43.8"/>
    <n v="25.7"/>
  </r>
  <r>
    <x v="12"/>
    <n v="20"/>
    <x v="2"/>
    <n v="27.8"/>
    <n v="29.8"/>
    <n v="28.8"/>
    <n v="0.5"/>
    <n v="34.5"/>
    <s v="25%-50%"/>
    <n v="11"/>
    <n v="181.81818181818181"/>
    <n v="8"/>
    <n v="4"/>
    <n v="41"/>
    <n v="43"/>
    <s v="40-50"/>
    <s v="R3"/>
    <s v="40-50"/>
    <s v="25%-50%"/>
    <n v="1100"/>
    <n v="400"/>
    <n v="20"/>
    <s v="10%-20%"/>
    <s v="50%-60%"/>
    <s v="0%-10%"/>
    <n v="20"/>
    <n v="60"/>
    <n v="10"/>
    <n v="18.16"/>
    <n v="59.6"/>
    <n v="7.75"/>
  </r>
  <r>
    <x v="12"/>
    <n v="20"/>
    <x v="3"/>
    <n v="29.8"/>
    <n v="31.9"/>
    <n v="30.85"/>
    <n v="0.5"/>
    <n v="34.761904761904795"/>
    <s v="25%-50%"/>
    <n v="13"/>
    <n v="161.53846153846138"/>
    <n v="8"/>
    <n v="1"/>
    <n v="37"/>
    <n v="40"/>
    <s v="30-40"/>
    <s v="R1"/>
    <s v="30-40"/>
    <s v="25%-50%"/>
    <n v="900"/>
    <n v="300"/>
    <n v="20"/>
    <s v="20%-30%"/>
    <s v="50%-60%"/>
    <s v="0%-10%"/>
    <n v="30"/>
    <n v="60"/>
    <n v="10"/>
    <n v="24.59"/>
    <n v="52.7"/>
    <n v="6.21"/>
  </r>
  <r>
    <x v="12"/>
    <n v="20"/>
    <x v="3"/>
    <n v="31.9"/>
    <n v="33.9"/>
    <n v="32.9"/>
    <n v="0.5"/>
    <n v="45.5"/>
    <s v="25%-50%"/>
    <n v="9"/>
    <n v="222.22222222222223"/>
    <n v="15"/>
    <n v="7"/>
    <n v="55"/>
    <n v="56"/>
    <s v="50-60"/>
    <s v="R4"/>
    <s v="50-60"/>
    <s v="25%-50%"/>
    <n v="1200"/>
    <n v="500"/>
    <n v="20"/>
    <s v="10%-20%"/>
    <s v="70%-80%"/>
    <s v="0%-10%"/>
    <n v="20"/>
    <n v="80"/>
    <n v="10"/>
    <n v="13.93"/>
    <n v="72.099999999999994"/>
    <n v="4.38"/>
  </r>
  <r>
    <x v="12"/>
    <n v="20"/>
    <x v="3"/>
    <n v="33.9"/>
    <n v="36"/>
    <n v="34.950000000000003"/>
    <n v="0.5"/>
    <n v="22.85714285714284"/>
    <s v="0%-25%"/>
    <n v="13"/>
    <n v="161.53846153846163"/>
    <n v="9"/>
    <n v="4"/>
    <n v="40"/>
    <n v="42"/>
    <s v="40-50"/>
    <s v="R3"/>
    <s v="40-50"/>
    <s v="0%-25%"/>
    <n v="1100"/>
    <n v="400"/>
    <n v="10"/>
    <s v="10%-20%"/>
    <s v="60%-70%"/>
    <s v="0%-10%"/>
    <n v="20"/>
    <n v="70"/>
    <n v="10"/>
    <n v="19.3"/>
    <n v="62.5"/>
    <n v="5.6"/>
  </r>
  <r>
    <x v="12"/>
    <n v="20"/>
    <x v="5"/>
    <n v="36"/>
    <n v="38.15"/>
    <n v="37.075000000000003"/>
    <n v="0.5"/>
    <n v="31.162790697674442"/>
    <s v="25%-50%"/>
    <n v="12"/>
    <n v="179.16666666666654"/>
    <n v="9"/>
    <n v="4"/>
    <n v="43"/>
    <n v="44"/>
    <s v="40-50"/>
    <s v="R3"/>
    <s v="40-50"/>
    <s v="25%-50%"/>
    <n v="1100"/>
    <n v="400"/>
    <n v="20"/>
    <s v="30%-40%"/>
    <s v="40%-50%"/>
    <s v="0%-10%"/>
    <n v="40"/>
    <n v="50"/>
    <n v="10"/>
    <n v="30.88"/>
    <n v="41.4"/>
    <n v="10"/>
  </r>
  <r>
    <x v="12"/>
    <n v="10"/>
    <x v="4"/>
    <n v="38.15"/>
    <n v="40"/>
    <n v="39.075000000000003"/>
    <n v="0.5"/>
    <n v="36.756756756756729"/>
    <s v="25%-50%"/>
    <n v="12"/>
    <n v="154.16666666666677"/>
    <n v="11"/>
    <n v="4"/>
    <n v="45"/>
    <n v="46"/>
    <s v="40-50"/>
    <s v="R3"/>
    <s v="40-50"/>
    <s v="25%-50%"/>
    <n v="1100"/>
    <n v="400"/>
    <n v="20"/>
    <s v="10%-20%"/>
    <s v="70%-80%"/>
    <s v="0%-10%"/>
    <n v="20"/>
    <n v="80"/>
    <n v="10"/>
    <n v="12.97"/>
    <n v="77.2"/>
    <n v="3.87"/>
  </r>
  <r>
    <x v="13"/>
    <n v="60"/>
    <x v="0"/>
    <n v="0"/>
    <n v="1.95"/>
    <n v="0.97499999999999998"/>
    <n v="0.5"/>
    <n v="0"/>
    <s v="0%-25%"/>
    <n v="15"/>
    <n v="130"/>
    <n v="2"/>
    <n v="0"/>
    <n v="22"/>
    <n v="25"/>
    <s v="20-30"/>
    <s v="R0"/>
    <s v="20-30"/>
    <s v="0%-25%"/>
    <n v="800"/>
    <n v="200"/>
    <n v="10"/>
    <s v="10%-20%"/>
    <s v="60%-70%"/>
    <s v="0%-10%"/>
    <n v="20"/>
    <n v="70"/>
    <n v="10"/>
    <n v="16.3"/>
    <n v="66.7"/>
    <n v="0.54"/>
  </r>
  <r>
    <x v="13"/>
    <n v="60"/>
    <x v="0"/>
    <n v="1.95"/>
    <n v="2.5"/>
    <n v="2.2250000000000001"/>
    <n v="0.5"/>
    <n v="0"/>
    <s v="0%-25%"/>
    <n v="15"/>
    <n v="36.666666666666664"/>
    <n v="2"/>
    <n v="0"/>
    <n v="17"/>
    <n v="22"/>
    <s v="20-30"/>
    <s v="R0"/>
    <s v="20-30"/>
    <s v="0%-25%"/>
    <n v="800"/>
    <n v="200"/>
    <n v="10"/>
    <s v="20%-30%"/>
    <s v="60%-70%"/>
    <s v="0%-10%"/>
    <n v="30"/>
    <n v="70"/>
    <n v="10"/>
    <n v="21.59"/>
    <n v="66.2"/>
    <n v="0.33"/>
  </r>
  <r>
    <x v="13"/>
    <n v="60"/>
    <x v="0"/>
    <n v="2.5"/>
    <n v="2.95"/>
    <n v="2.7250000000000001"/>
    <n v="0.5"/>
    <n v="0"/>
    <s v="0%-25%"/>
    <n v="6"/>
    <n v="75.000000000000028"/>
    <n v="2"/>
    <n v="0"/>
    <n v="18"/>
    <n v="24"/>
    <s v="20-30"/>
    <s v="R0"/>
    <s v="20-30"/>
    <s v="0%-25%"/>
    <n v="800"/>
    <n v="200"/>
    <n v="10"/>
    <s v="20%-30%"/>
    <s v="50%-60%"/>
    <s v="0%-10%"/>
    <n v="30"/>
    <n v="60"/>
    <n v="10"/>
    <n v="27.02"/>
    <n v="51.9"/>
    <n v="0.01"/>
  </r>
  <r>
    <x v="13"/>
    <n v="60"/>
    <x v="1"/>
    <n v="2.95"/>
    <n v="4"/>
    <n v="3.4750000000000001"/>
    <n v="0.5"/>
    <n v="45.714285714285715"/>
    <s v="25%-50%"/>
    <n v="12"/>
    <n v="87.499999999999986"/>
    <n v="2"/>
    <n v="0"/>
    <n v="29"/>
    <n v="34"/>
    <s v="30-40"/>
    <s v="R0"/>
    <s v="30-40"/>
    <s v="25%-50%"/>
    <n v="800"/>
    <n v="300"/>
    <n v="20"/>
    <s v="20%-30%"/>
    <s v="50%-60%"/>
    <s v="0%-10%"/>
    <n v="30"/>
    <n v="60"/>
    <n v="10"/>
    <n v="27.02"/>
    <n v="51.9"/>
    <n v="0.01"/>
  </r>
  <r>
    <x v="13"/>
    <n v="40"/>
    <x v="7"/>
    <n v="4"/>
    <n v="6.1"/>
    <n v="5.05"/>
    <n v="0.5"/>
    <n v="10.476190476190478"/>
    <s v="0%-25%"/>
    <n v="25"/>
    <n v="83.999999999999986"/>
    <n v="6"/>
    <n v="1"/>
    <n v="26"/>
    <n v="31"/>
    <s v="30-40"/>
    <s v="R1"/>
    <s v="30-40"/>
    <s v="0%-25%"/>
    <n v="900"/>
    <n v="300"/>
    <n v="10"/>
    <s v="20%-30%"/>
    <s v="40%-50%"/>
    <s v="0%-10%"/>
    <n v="30"/>
    <n v="50"/>
    <n v="10"/>
    <n v="24.59"/>
    <n v="45.2"/>
    <n v="4.4800000000000004"/>
  </r>
  <r>
    <x v="13"/>
    <n v="30"/>
    <x v="3"/>
    <n v="6.1"/>
    <n v="8"/>
    <n v="7.05"/>
    <n v="0.5"/>
    <n v="28.947368421052627"/>
    <s v="25%-50%"/>
    <n v="15"/>
    <n v="126.6666666666667"/>
    <n v="6"/>
    <n v="2"/>
    <n v="34"/>
    <n v="37"/>
    <s v="30-40"/>
    <s v="R2"/>
    <s v="30-40"/>
    <s v="25%-50%"/>
    <n v="1000"/>
    <n v="300"/>
    <n v="20"/>
    <s v="20%-30%"/>
    <s v="60%-70%"/>
    <s v="0%-10%"/>
    <n v="30"/>
    <n v="70"/>
    <n v="10"/>
    <n v="20.02"/>
    <n v="60.7"/>
    <n v="5.38"/>
  </r>
  <r>
    <x v="13"/>
    <n v="20"/>
    <x v="3"/>
    <n v="8"/>
    <n v="10"/>
    <n v="9"/>
    <n v="0.5"/>
    <n v="23.5"/>
    <s v="0%-25%"/>
    <n v="14"/>
    <n v="142.85714285714286"/>
    <n v="6"/>
    <n v="1"/>
    <n v="32"/>
    <n v="35"/>
    <s v="30-40"/>
    <s v="R1"/>
    <s v="30-40"/>
    <s v="0%-25%"/>
    <n v="900"/>
    <n v="300"/>
    <n v="10"/>
    <s v="20%-30%"/>
    <s v="50%-60%"/>
    <s v="0%-10%"/>
    <n v="30"/>
    <n v="60"/>
    <n v="10"/>
    <n v="22.88"/>
    <n v="56.3"/>
    <n v="6.39"/>
  </r>
  <r>
    <x v="13"/>
    <n v="20"/>
    <x v="3"/>
    <n v="10"/>
    <n v="11.2"/>
    <n v="10.6"/>
    <n v="0.5"/>
    <n v="37.500000000000021"/>
    <s v="25%-50%"/>
    <n v="10"/>
    <n v="119.99999999999993"/>
    <n v="6"/>
    <n v="2"/>
    <n v="35"/>
    <n v="39"/>
    <s v="30-40"/>
    <s v="R2"/>
    <s v="30-40"/>
    <s v="25%-50%"/>
    <n v="1000"/>
    <n v="300"/>
    <n v="20"/>
    <s v="10%-20%"/>
    <s v="60%-70%"/>
    <s v="0%-10%"/>
    <n v="20"/>
    <n v="70"/>
    <n v="10"/>
    <n v="14.44"/>
    <n v="68"/>
    <n v="5.46"/>
  </r>
  <r>
    <x v="13"/>
    <n v="20"/>
    <x v="3"/>
    <n v="11.2"/>
    <n v="12.3"/>
    <n v="11.75"/>
    <n v="0.5"/>
    <n v="17.272727272727252"/>
    <s v="0%-25%"/>
    <n v="10"/>
    <n v="110.00000000000014"/>
    <n v="5"/>
    <n v="2"/>
    <n v="30"/>
    <n v="33"/>
    <s v="30-40"/>
    <s v="R2"/>
    <s v="30-40"/>
    <s v="0%-25%"/>
    <n v="1000"/>
    <n v="300"/>
    <n v="10"/>
    <s v="10%-20%"/>
    <s v="60%-70%"/>
    <s v="0%-10%"/>
    <n v="20"/>
    <n v="70"/>
    <n v="10"/>
    <n v="15.01"/>
    <n v="69.7"/>
    <n v="4.13"/>
  </r>
  <r>
    <x v="13"/>
    <n v="20"/>
    <x v="3"/>
    <n v="12.3"/>
    <n v="13"/>
    <n v="12.65"/>
    <n v="0.5"/>
    <n v="0"/>
    <s v="0%-25%"/>
    <n v="10"/>
    <n v="69.999999999999929"/>
    <n v="6"/>
    <n v="2"/>
    <n v="24"/>
    <n v="29"/>
    <s v="20-30"/>
    <s v="R2"/>
    <s v="20-30"/>
    <s v="0%-25%"/>
    <n v="1000"/>
    <n v="200"/>
    <n v="10"/>
    <s v="20%-30%"/>
    <s v="60%-70%"/>
    <s v="0%-10%"/>
    <n v="30"/>
    <n v="70"/>
    <n v="10"/>
    <n v="22.02"/>
    <n v="64.8"/>
    <n v="3.54"/>
  </r>
  <r>
    <x v="13"/>
    <n v="20"/>
    <x v="2"/>
    <n v="13"/>
    <n v="14.3"/>
    <n v="13.65"/>
    <n v="0.5"/>
    <n v="21.538461538461529"/>
    <s v="0%-25%"/>
    <n v="10"/>
    <n v="130.00000000000006"/>
    <n v="6"/>
    <n v="2"/>
    <n v="33"/>
    <n v="36"/>
    <s v="30-40"/>
    <s v="R2"/>
    <s v="30-40"/>
    <s v="0%-25%"/>
    <n v="1000"/>
    <n v="300"/>
    <n v="10"/>
    <s v="40%-50%"/>
    <s v="30%-40%"/>
    <s v="0%-10%"/>
    <n v="50"/>
    <n v="40"/>
    <n v="10"/>
    <n v="43.32"/>
    <n v="33.799999999999997"/>
    <n v="4.49"/>
  </r>
  <r>
    <x v="13"/>
    <n v="20"/>
    <x v="2"/>
    <n v="14.3"/>
    <n v="16.399999999999999"/>
    <n v="15.35"/>
    <n v="0.5"/>
    <n v="31.904761904761941"/>
    <s v="25%-50%"/>
    <n v="11"/>
    <n v="190.90909090909071"/>
    <n v="6"/>
    <n v="2"/>
    <n v="37"/>
    <n v="39"/>
    <s v="30-40"/>
    <s v="R2"/>
    <s v="30-40"/>
    <s v="25%-50%"/>
    <n v="1000"/>
    <n v="300"/>
    <n v="20"/>
    <s v="40%-50%"/>
    <s v="30%-40%"/>
    <s v="0%-10%"/>
    <n v="50"/>
    <n v="40"/>
    <n v="10"/>
    <n v="41.46"/>
    <n v="32.9"/>
    <n v="6.75"/>
  </r>
  <r>
    <x v="13"/>
    <n v="20"/>
    <x v="7"/>
    <n v="16.399999999999999"/>
    <n v="18.399999999999999"/>
    <n v="17.399999999999999"/>
    <n v="0.5"/>
    <n v="10.5"/>
    <s v="0%-25%"/>
    <n v="15"/>
    <n v="133.33333333333334"/>
    <n v="6"/>
    <n v="2"/>
    <n v="30"/>
    <n v="33"/>
    <s v="30-40"/>
    <s v="R2"/>
    <s v="30-40"/>
    <s v="0%-25%"/>
    <n v="1000"/>
    <n v="300"/>
    <n v="10"/>
    <s v="20%-30%"/>
    <s v="30%-40%"/>
    <s v="10%-20%"/>
    <n v="30"/>
    <n v="40"/>
    <n v="20"/>
    <n v="20.73"/>
    <n v="39.9"/>
    <n v="13.6"/>
  </r>
  <r>
    <x v="13"/>
    <n v="20"/>
    <x v="7"/>
    <n v="18.399999999999999"/>
    <n v="20.3"/>
    <n v="19.350000000000001"/>
    <n v="0.5"/>
    <n v="0"/>
    <s v="0%-25%"/>
    <n v="24"/>
    <n v="79.166666666666757"/>
    <n v="5"/>
    <n v="2"/>
    <n v="24"/>
    <n v="29"/>
    <s v="20-30"/>
    <s v="R2"/>
    <s v="20-30"/>
    <s v="0%-25%"/>
    <n v="1000"/>
    <n v="200"/>
    <n v="10"/>
    <s v="10%-20%"/>
    <s v="40%-50%"/>
    <s v="10%-20%"/>
    <n v="20"/>
    <n v="50"/>
    <n v="20"/>
    <n v="18.87"/>
    <n v="40.4"/>
    <n v="13.5"/>
  </r>
  <r>
    <x v="13"/>
    <n v="20"/>
    <x v="5"/>
    <n v="20.3"/>
    <n v="21"/>
    <n v="20.65"/>
    <n v="0.5"/>
    <n v="15.714285714285731"/>
    <s v="0%-25%"/>
    <n v="8"/>
    <n v="87.499999999999915"/>
    <n v="6"/>
    <n v="2"/>
    <n v="28"/>
    <n v="33"/>
    <s v="30-40"/>
    <s v="R2"/>
    <s v="30-40"/>
    <s v="0%-25%"/>
    <n v="1000"/>
    <n v="300"/>
    <n v="10"/>
    <s v="20%-30%"/>
    <s v="40%-50%"/>
    <s v="0%-10%"/>
    <n v="30"/>
    <n v="50"/>
    <n v="10"/>
    <n v="27.45"/>
    <n v="46.6"/>
    <n v="7.96"/>
  </r>
  <r>
    <x v="13"/>
    <n v="20"/>
    <x v="5"/>
    <n v="21"/>
    <n v="22.3"/>
    <n v="21.65"/>
    <n v="0.5"/>
    <n v="11.538461538461533"/>
    <s v="0%-25%"/>
    <n v="15"/>
    <n v="86.666666666666714"/>
    <n v="6"/>
    <n v="2"/>
    <n v="28"/>
    <n v="33"/>
    <s v="30-40"/>
    <s v="R2"/>
    <s v="30-40"/>
    <s v="0%-25%"/>
    <n v="1000"/>
    <n v="300"/>
    <n v="10"/>
    <s v="20%-30%"/>
    <s v="30%-40%"/>
    <s v="10%-20%"/>
    <n v="30"/>
    <n v="40"/>
    <n v="20"/>
    <n v="27.6"/>
    <n v="38.200000000000003"/>
    <n v="17.100000000000001"/>
  </r>
  <r>
    <x v="13"/>
    <n v="20"/>
    <x v="4"/>
    <n v="22.3"/>
    <n v="23.3"/>
    <n v="22.8"/>
    <n v="0.5"/>
    <n v="79"/>
    <s v="75%-90%"/>
    <n v="3"/>
    <n v="333.33333333333331"/>
    <n v="11"/>
    <n v="7"/>
    <n v="60"/>
    <n v="60"/>
    <s v="50-60"/>
    <s v="R4"/>
    <s v="50-60"/>
    <s v="75%-90%"/>
    <n v="1200"/>
    <n v="500"/>
    <n v="40"/>
    <s v="10%-20%"/>
    <s v="30%-40%"/>
    <s v="30%-40%"/>
    <n v="20"/>
    <n v="40"/>
    <n v="40"/>
    <n v="12.9"/>
    <n v="38.200000000000003"/>
    <n v="35.4"/>
  </r>
  <r>
    <x v="13"/>
    <n v="20"/>
    <x v="5"/>
    <n v="23.3"/>
    <n v="25.22"/>
    <n v="24.259999999999998"/>
    <n v="0.5"/>
    <n v="50.000000000000043"/>
    <s v="25%-50%"/>
    <n v="9"/>
    <n v="213.33333333333314"/>
    <n v="11"/>
    <n v="1"/>
    <n v="45"/>
    <n v="46"/>
    <s v="40-50"/>
    <s v="R1"/>
    <s v="40-50"/>
    <s v="25%-50%"/>
    <n v="900"/>
    <n v="400"/>
    <n v="20"/>
    <s v="10%-20%"/>
    <s v="30%-40%"/>
    <s v="30%-40%"/>
    <n v="20"/>
    <n v="40"/>
    <n v="40"/>
    <n v="18.3"/>
    <n v="35.6"/>
    <n v="30.7"/>
  </r>
  <r>
    <x v="13"/>
    <n v="20"/>
    <x v="5"/>
    <n v="25.22"/>
    <n v="26.32"/>
    <n v="25.77"/>
    <n v="0.5"/>
    <n v="22.727272727272698"/>
    <s v="0%-25%"/>
    <n v="15"/>
    <n v="73.333333333333428"/>
    <n v="7"/>
    <n v="0"/>
    <n v="29"/>
    <n v="34"/>
    <s v="30-40"/>
    <s v="R0"/>
    <s v="30-40"/>
    <s v="0%-25%"/>
    <n v="800"/>
    <n v="300"/>
    <n v="10"/>
    <s v="20%-30%"/>
    <s v="30%-40%"/>
    <s v="20%-30%"/>
    <n v="30"/>
    <n v="40"/>
    <n v="30"/>
    <n v="21.16"/>
    <n v="35.6"/>
    <n v="22.5"/>
  </r>
  <r>
    <x v="13"/>
    <n v="20"/>
    <x v="5"/>
    <n v="26.32"/>
    <n v="27.62"/>
    <n v="26.97"/>
    <n v="0.5"/>
    <n v="0"/>
    <s v="0%-25%"/>
    <n v="20"/>
    <n v="65.000000000000028"/>
    <n v="6"/>
    <n v="1"/>
    <n v="23"/>
    <n v="28"/>
    <s v="20-30"/>
    <s v="R1"/>
    <s v="20-30"/>
    <s v="0%-25%"/>
    <n v="900"/>
    <n v="200"/>
    <n v="10"/>
    <s v="20%-30%"/>
    <s v="30%-40%"/>
    <s v="10%-20%"/>
    <n v="30"/>
    <n v="40"/>
    <n v="20"/>
    <n v="23.59"/>
    <n v="36.4"/>
    <n v="19.5"/>
  </r>
  <r>
    <x v="13"/>
    <n v="20"/>
    <x v="5"/>
    <n v="27.62"/>
    <n v="28.82"/>
    <n v="28.22"/>
    <n v="0.5"/>
    <n v="0"/>
    <s v="0%-25%"/>
    <n v="17"/>
    <n v="70.588235294117609"/>
    <n v="6"/>
    <n v="1"/>
    <n v="23"/>
    <n v="28"/>
    <s v="20-30"/>
    <s v="R1"/>
    <s v="20-30"/>
    <s v="0%-25%"/>
    <n v="900"/>
    <n v="200"/>
    <n v="10"/>
    <s v="10%-20%"/>
    <s v="40%-50%"/>
    <s v="10%-20%"/>
    <n v="20"/>
    <n v="50"/>
    <n v="20"/>
    <n v="18.59"/>
    <n v="47.5"/>
    <n v="15.9"/>
  </r>
  <r>
    <x v="13"/>
    <n v="20"/>
    <x v="5"/>
    <n v="28.82"/>
    <n v="30.75"/>
    <n v="29.785"/>
    <n v="0.5"/>
    <n v="0"/>
    <s v="0%-25%"/>
    <n v="18"/>
    <n v="107.22222222222221"/>
    <n v="6"/>
    <n v="0"/>
    <n v="25"/>
    <n v="28"/>
    <s v="20-30"/>
    <s v="R0"/>
    <s v="20-30"/>
    <s v="0%-25%"/>
    <n v="800"/>
    <n v="200"/>
    <n v="10"/>
    <s v="10%-20%"/>
    <s v="50%-60%"/>
    <s v="10%-20%"/>
    <n v="20"/>
    <n v="60"/>
    <n v="20"/>
    <n v="12.87"/>
    <n v="53.3"/>
    <n v="17.5"/>
  </r>
  <r>
    <x v="13"/>
    <n v="20"/>
    <x v="4"/>
    <n v="30.75"/>
    <n v="31.99"/>
    <n v="31.369999999999997"/>
    <n v="0.5"/>
    <n v="85.48387096774205"/>
    <s v="75%-90%"/>
    <n v="2"/>
    <n v="619.9999999999992"/>
    <n v="6"/>
    <n v="0"/>
    <n v="52"/>
    <n v="51"/>
    <s v="50-60"/>
    <s v="R0"/>
    <s v="50-60"/>
    <s v="75%-90%"/>
    <n v="800"/>
    <n v="500"/>
    <n v="40"/>
    <s v="10%-20%"/>
    <s v="30%-40%"/>
    <s v="20%-30%"/>
    <n v="20"/>
    <n v="40"/>
    <n v="30"/>
    <n v="13.81"/>
    <n v="38.1"/>
    <n v="29.7"/>
  </r>
  <r>
    <x v="13"/>
    <n v="20"/>
    <x v="4"/>
    <n v="31.99"/>
    <n v="34.76"/>
    <n v="33.375"/>
    <n v="0.5"/>
    <n v="58.844765342960294"/>
    <s v="50%-75%"/>
    <n v="14"/>
    <n v="197.85714285714283"/>
    <n v="9"/>
    <n v="7"/>
    <n v="51"/>
    <n v="52"/>
    <s v="50-60"/>
    <s v="R4"/>
    <s v="50-60"/>
    <s v="50%-75%"/>
    <n v="1200"/>
    <n v="500"/>
    <n v="30"/>
    <s v="10%-20%"/>
    <s v="30%-40%"/>
    <s v="30%-40%"/>
    <n v="20"/>
    <n v="40"/>
    <n v="40"/>
    <n v="11.81"/>
    <n v="37.9"/>
    <n v="34.5"/>
  </r>
  <r>
    <x v="13"/>
    <n v="10"/>
    <x v="4"/>
    <n v="34.76"/>
    <n v="36.76"/>
    <n v="35.76"/>
    <n v="0.5"/>
    <n v="62"/>
    <s v="50%-75%"/>
    <n v="10"/>
    <n v="200"/>
    <n v="9"/>
    <n v="7"/>
    <n v="52"/>
    <n v="53"/>
    <s v="50-60"/>
    <s v="R4"/>
    <s v="50-60"/>
    <s v="50%-75%"/>
    <n v="1200"/>
    <n v="500"/>
    <n v="30"/>
    <s v="10%-20%"/>
    <s v="40%-50%"/>
    <s v="30%-40%"/>
    <n v="20"/>
    <n v="50"/>
    <n v="40"/>
    <n v="12.75"/>
    <n v="40.299999999999997"/>
    <n v="31"/>
  </r>
  <r>
    <x v="13"/>
    <n v="10"/>
    <x v="4"/>
    <n v="36.76"/>
    <n v="37.979999999999997"/>
    <n v="37.369999999999997"/>
    <n v="0.5"/>
    <n v="85.245901639344339"/>
    <s v="75%-90%"/>
    <n v="3"/>
    <n v="406.66666666666629"/>
    <n v="9"/>
    <n v="7"/>
    <n v="61"/>
    <n v="60"/>
    <s v="50-60"/>
    <s v="R4"/>
    <s v="50-60"/>
    <s v="75%-90%"/>
    <n v="1200"/>
    <n v="500"/>
    <n v="40"/>
    <s v="10%-20%"/>
    <s v="30%-40%"/>
    <s v="30%-40%"/>
    <n v="20"/>
    <n v="40"/>
    <n v="40"/>
    <n v="10.65"/>
    <n v="34.9"/>
    <n v="35.5"/>
  </r>
  <r>
    <x v="13"/>
    <n v="10"/>
    <x v="4"/>
    <n v="37.979999999999997"/>
    <n v="40"/>
    <n v="38.989999999999995"/>
    <n v="0.5"/>
    <n v="70.297029702970192"/>
    <s v="50%-75%"/>
    <n v="9"/>
    <n v="224.4444444444448"/>
    <n v="9"/>
    <n v="7"/>
    <n v="54"/>
    <n v="54"/>
    <s v="50-60"/>
    <s v="R4"/>
    <s v="50-60"/>
    <s v="50%-75%"/>
    <n v="1200"/>
    <n v="500"/>
    <n v="30"/>
    <s v="10%-20%"/>
    <s v="30%-40%"/>
    <s v="30%-40%"/>
    <n v="20"/>
    <n v="40"/>
    <n v="40"/>
    <n v="10.77"/>
    <n v="35.700000000000003"/>
    <n v="35.700000000000003"/>
  </r>
  <r>
    <x v="14"/>
    <n v="60"/>
    <x v="0"/>
    <n v="0"/>
    <n v="0.7"/>
    <n v="0.35"/>
    <n v="0.5"/>
    <n v="0"/>
    <s v="0%-25%"/>
    <n v="20"/>
    <n v="35"/>
    <n v="2"/>
    <n v="0"/>
    <n v="17"/>
    <n v="22"/>
    <s v="20-30"/>
    <s v="R0"/>
    <s v="20-30"/>
    <s v="0%-25%"/>
    <n v="800"/>
    <n v="200"/>
    <n v="10"/>
    <s v="10%-20%"/>
    <s v="60%-70%"/>
    <s v="0%-10%"/>
    <n v="20"/>
    <n v="70"/>
    <n v="10"/>
    <n v="19.16"/>
    <n v="64.099999999999994"/>
    <n v="0.15"/>
  </r>
  <r>
    <x v="14"/>
    <n v="60"/>
    <x v="0"/>
    <n v="0.7"/>
    <n v="1.4"/>
    <n v="1.0499999999999998"/>
    <n v="0.5"/>
    <n v="0"/>
    <s v="0%-25%"/>
    <n v="20"/>
    <n v="35"/>
    <n v="2"/>
    <n v="0"/>
    <n v="17"/>
    <n v="22"/>
    <s v="20-30"/>
    <s v="R0"/>
    <s v="20-30"/>
    <s v="0%-25%"/>
    <n v="800"/>
    <n v="200"/>
    <n v="10"/>
    <s v="10%-20%"/>
    <s v="60%-70%"/>
    <s v="0%-10%"/>
    <n v="20"/>
    <n v="70"/>
    <n v="10"/>
    <n v="19.16"/>
    <n v="64.099999999999994"/>
    <n v="0.15"/>
  </r>
  <r>
    <x v="14"/>
    <n v="60"/>
    <x v="0"/>
    <n v="1.4"/>
    <n v="2.1"/>
    <n v="1.75"/>
    <n v="0.5"/>
    <n v="0"/>
    <s v="0%-25%"/>
    <n v="20"/>
    <n v="35.000000000000014"/>
    <n v="2"/>
    <n v="0"/>
    <n v="17"/>
    <n v="22"/>
    <s v="20-30"/>
    <s v="R0"/>
    <s v="20-30"/>
    <s v="0%-25%"/>
    <n v="800"/>
    <n v="200"/>
    <n v="10"/>
    <s v="20%-30%"/>
    <s v="60%-70%"/>
    <s v="0%-10%"/>
    <n v="30"/>
    <n v="70"/>
    <n v="10"/>
    <n v="20.3"/>
    <n v="66.099999999999994"/>
    <n v="0.19"/>
  </r>
  <r>
    <x v="14"/>
    <n v="60"/>
    <x v="1"/>
    <n v="2.1"/>
    <n v="2.8"/>
    <n v="2.4500000000000002"/>
    <n v="0.5"/>
    <n v="0"/>
    <s v="0%-25%"/>
    <n v="15"/>
    <n v="46.66666666666665"/>
    <n v="8"/>
    <n v="2"/>
    <n v="26"/>
    <n v="31"/>
    <s v="30-40"/>
    <s v="R2"/>
    <s v="30-40"/>
    <s v="0%-25%"/>
    <n v="1000"/>
    <n v="300"/>
    <n v="10"/>
    <s v="10%-20%"/>
    <s v="70%-80%"/>
    <s v="0%-10%"/>
    <n v="20"/>
    <n v="80"/>
    <n v="10"/>
    <n v="16.3"/>
    <n v="74.8"/>
    <n v="0.38"/>
  </r>
  <r>
    <x v="14"/>
    <n v="60"/>
    <x v="1"/>
    <n v="2.8"/>
    <n v="3.2"/>
    <n v="3"/>
    <n v="0.5"/>
    <n v="0"/>
    <s v="0%-25%"/>
    <n v="16"/>
    <n v="25.000000000000021"/>
    <n v="8"/>
    <n v="2"/>
    <n v="26"/>
    <n v="30"/>
    <s v="20-30"/>
    <s v="R2"/>
    <s v="20-30"/>
    <s v="0%-25%"/>
    <n v="1000"/>
    <n v="200"/>
    <n v="10"/>
    <s v="10%-20%"/>
    <s v="70%-80%"/>
    <s v="0%-10%"/>
    <n v="20"/>
    <n v="80"/>
    <n v="10"/>
    <n v="16.3"/>
    <n v="74.8"/>
    <n v="0.38"/>
  </r>
  <r>
    <x v="14"/>
    <n v="60"/>
    <x v="1"/>
    <n v="3.2"/>
    <n v="3.8"/>
    <n v="3.5"/>
    <n v="0.5"/>
    <n v="0"/>
    <s v="0%-25%"/>
    <n v="10"/>
    <n v="59.999999999999964"/>
    <n v="8"/>
    <n v="2"/>
    <n v="26"/>
    <n v="31"/>
    <s v="30-40"/>
    <s v="R2"/>
    <s v="30-40"/>
    <s v="0%-25%"/>
    <n v="1000"/>
    <n v="300"/>
    <n v="10"/>
    <s v="20%-30%"/>
    <s v="60%-70%"/>
    <s v="0%-10%"/>
    <n v="30"/>
    <n v="70"/>
    <n v="10"/>
    <n v="24.31"/>
    <n v="63.1"/>
    <n v="0.3"/>
  </r>
  <r>
    <x v="14"/>
    <n v="60"/>
    <x v="5"/>
    <n v="3.8"/>
    <n v="4.5999999999999996"/>
    <n v="4.1999999999999993"/>
    <n v="0.5"/>
    <n v="0"/>
    <s v="0%-25%"/>
    <n v="15"/>
    <n v="53.333333333333321"/>
    <n v="4"/>
    <n v="0"/>
    <n v="18"/>
    <n v="25"/>
    <s v="20-30"/>
    <s v="R0"/>
    <s v="20-30"/>
    <s v="0%-25%"/>
    <n v="800"/>
    <n v="200"/>
    <n v="10"/>
    <s v="20%-30%"/>
    <s v="60%-70%"/>
    <s v="0%-10%"/>
    <n v="30"/>
    <n v="70"/>
    <n v="10"/>
    <n v="24.31"/>
    <n v="63.1"/>
    <n v="0.3"/>
  </r>
  <r>
    <x v="14"/>
    <n v="60"/>
    <x v="5"/>
    <n v="4.5999999999999996"/>
    <n v="5.5"/>
    <n v="5.05"/>
    <n v="0.5"/>
    <n v="28.888888888888882"/>
    <s v="25%-50%"/>
    <n v="9"/>
    <n v="100.00000000000004"/>
    <n v="4"/>
    <n v="2"/>
    <n v="31"/>
    <n v="34"/>
    <s v="30-40"/>
    <s v="R2"/>
    <s v="30-40"/>
    <s v="25%-50%"/>
    <n v="1000"/>
    <n v="300"/>
    <n v="20"/>
    <s v="20%-30%"/>
    <s v="40%-50%"/>
    <s v="0%-10%"/>
    <n v="30"/>
    <n v="50"/>
    <n v="10"/>
    <n v="27.31"/>
    <n v="45.8"/>
    <n v="0.81"/>
  </r>
  <r>
    <x v="14"/>
    <n v="20"/>
    <x v="5"/>
    <n v="5.5"/>
    <n v="6.9"/>
    <n v="6.2"/>
    <n v="0.5"/>
    <n v="8.5714285714285694"/>
    <s v="0%-25%"/>
    <n v="16"/>
    <n v="87.500000000000028"/>
    <n v="5"/>
    <n v="2"/>
    <n v="27"/>
    <n v="31"/>
    <s v="30-40"/>
    <s v="R2"/>
    <s v="30-40"/>
    <s v="0%-25%"/>
    <n v="1000"/>
    <n v="300"/>
    <n v="10"/>
    <s v="20%-30%"/>
    <s v="40%-50%"/>
    <s v="0%-10%"/>
    <n v="30"/>
    <n v="50"/>
    <n v="10"/>
    <n v="24.45"/>
    <n v="47.8"/>
    <n v="5.29"/>
  </r>
  <r>
    <x v="14"/>
    <n v="20"/>
    <x v="5"/>
    <n v="6.9"/>
    <n v="8.1999999999999993"/>
    <n v="7.55"/>
    <n v="0.5"/>
    <n v="18.461538461538478"/>
    <s v="0%-25%"/>
    <n v="8"/>
    <n v="162.49999999999986"/>
    <n v="5"/>
    <n v="2"/>
    <n v="33"/>
    <n v="35"/>
    <s v="30-40"/>
    <s v="R2"/>
    <s v="30-40"/>
    <s v="0%-25%"/>
    <n v="1000"/>
    <n v="300"/>
    <n v="10"/>
    <s v="20%-30%"/>
    <s v="40%-50%"/>
    <s v="0%-10%"/>
    <n v="30"/>
    <n v="50"/>
    <n v="10"/>
    <n v="28.17"/>
    <n v="46.9"/>
    <n v="5.94"/>
  </r>
  <r>
    <x v="14"/>
    <n v="20"/>
    <x v="5"/>
    <n v="8.1999999999999993"/>
    <n v="10.199999999999999"/>
    <n v="9.1999999999999993"/>
    <n v="0.5"/>
    <n v="25"/>
    <s v="0%-25%"/>
    <n v="15"/>
    <n v="133.33333333333334"/>
    <n v="5"/>
    <n v="2"/>
    <n v="33"/>
    <n v="35"/>
    <s v="30-40"/>
    <s v="R2"/>
    <s v="30-40"/>
    <s v="0%-25%"/>
    <n v="1000"/>
    <n v="300"/>
    <n v="10"/>
    <s v="10%-20%"/>
    <s v="40%-50%"/>
    <s v="10%-20%"/>
    <n v="20"/>
    <n v="50"/>
    <n v="20"/>
    <n v="19.45"/>
    <n v="44.6"/>
    <n v="11.3"/>
  </r>
  <r>
    <x v="14"/>
    <n v="20"/>
    <x v="5"/>
    <n v="10.199999999999999"/>
    <n v="11.6"/>
    <n v="10.899999999999999"/>
    <n v="0.5"/>
    <n v="27.142857142857135"/>
    <s v="25%-50%"/>
    <n v="12"/>
    <n v="116.6666666666667"/>
    <n v="5"/>
    <n v="2"/>
    <n v="33"/>
    <n v="36"/>
    <s v="30-40"/>
    <s v="R2"/>
    <s v="30-40"/>
    <s v="25%-50%"/>
    <n v="1000"/>
    <n v="300"/>
    <n v="20"/>
    <s v="20%-30%"/>
    <s v="40%-50%"/>
    <s v="0%-10%"/>
    <n v="30"/>
    <n v="50"/>
    <n v="10"/>
    <n v="26.45"/>
    <n v="49.7"/>
    <n v="6.66"/>
  </r>
  <r>
    <x v="14"/>
    <n v="20"/>
    <x v="5"/>
    <n v="11.6"/>
    <n v="13.4"/>
    <n v="12.5"/>
    <n v="0.5"/>
    <n v="30.555555555555546"/>
    <s v="25%-50%"/>
    <n v="14"/>
    <n v="128.57142857142861"/>
    <n v="5"/>
    <n v="2"/>
    <n v="35"/>
    <n v="37"/>
    <s v="30-40"/>
    <s v="R2"/>
    <s v="30-40"/>
    <s v="25%-50%"/>
    <n v="1000"/>
    <n v="300"/>
    <n v="20"/>
    <s v="20%-30%"/>
    <s v="40%-50%"/>
    <s v="0%-10%"/>
    <n v="30"/>
    <n v="50"/>
    <n v="10"/>
    <n v="24.31"/>
    <n v="45.4"/>
    <n v="9.3699999999999992"/>
  </r>
  <r>
    <x v="14"/>
    <n v="20"/>
    <x v="5"/>
    <n v="13.4"/>
    <n v="14.9"/>
    <n v="14.15"/>
    <n v="0.5"/>
    <n v="0"/>
    <s v="0%-25%"/>
    <n v="15"/>
    <n v="100"/>
    <n v="5"/>
    <n v="2"/>
    <n v="26"/>
    <n v="29"/>
    <s v="20-30"/>
    <s v="R2"/>
    <s v="20-30"/>
    <s v="0%-25%"/>
    <n v="1000"/>
    <n v="200"/>
    <n v="10"/>
    <s v="20%-30%"/>
    <s v="40%-50%"/>
    <s v="10%-20%"/>
    <n v="30"/>
    <n v="50"/>
    <n v="20"/>
    <n v="20.02"/>
    <n v="46"/>
    <n v="12.8"/>
  </r>
  <r>
    <x v="14"/>
    <n v="20"/>
    <x v="5"/>
    <n v="14.9"/>
    <n v="16.149999999999999"/>
    <n v="15.524999999999999"/>
    <n v="0.5"/>
    <n v="9.6000000000000121"/>
    <s v="0%-25%"/>
    <n v="18"/>
    <n v="69.444444444444343"/>
    <n v="2"/>
    <n v="1"/>
    <n v="21"/>
    <n v="26"/>
    <s v="20-30"/>
    <s v="R1"/>
    <s v="20-30"/>
    <s v="0%-25%"/>
    <n v="900"/>
    <n v="200"/>
    <n v="10"/>
    <s v="20%-30%"/>
    <s v="40%-50%"/>
    <s v="10%-20%"/>
    <n v="30"/>
    <n v="50"/>
    <n v="20"/>
    <n v="21.3"/>
    <n v="49.3"/>
    <n v="10.7"/>
  </r>
  <r>
    <x v="14"/>
    <n v="20"/>
    <x v="3"/>
    <n v="16.149999999999999"/>
    <n v="17.7"/>
    <n v="16.924999999999997"/>
    <n v="0.5"/>
    <n v="30.322580645161274"/>
    <s v="25%-50%"/>
    <n v="11"/>
    <n v="140.90909090909096"/>
    <n v="9"/>
    <n v="1"/>
    <n v="37"/>
    <n v="39"/>
    <s v="30-40"/>
    <s v="R1"/>
    <s v="30-40"/>
    <s v="25%-50%"/>
    <n v="900"/>
    <n v="300"/>
    <n v="20"/>
    <s v="20%-30%"/>
    <s v="50%-60%"/>
    <s v="0%-10%"/>
    <n v="30"/>
    <n v="60"/>
    <n v="10"/>
    <n v="20.88"/>
    <n v="58.2"/>
    <n v="8.1999999999999993"/>
  </r>
  <r>
    <x v="14"/>
    <n v="20"/>
    <x v="5"/>
    <n v="17.7"/>
    <n v="18.899999999999999"/>
    <n v="18.299999999999997"/>
    <n v="0.5"/>
    <n v="18.333333333333343"/>
    <s v="0%-25%"/>
    <n v="12"/>
    <n v="99.999999999999943"/>
    <n v="9"/>
    <n v="1"/>
    <n v="33"/>
    <n v="36"/>
    <s v="30-40"/>
    <s v="R1"/>
    <s v="30-40"/>
    <s v="0%-25%"/>
    <n v="900"/>
    <n v="300"/>
    <n v="10"/>
    <s v="20%-30%"/>
    <s v="40%-50%"/>
    <s v="10%-20%"/>
    <n v="30"/>
    <n v="50"/>
    <n v="20"/>
    <n v="23.16"/>
    <n v="48.1"/>
    <n v="11.7"/>
  </r>
  <r>
    <x v="14"/>
    <n v="20"/>
    <x v="5"/>
    <n v="18.899999999999999"/>
    <n v="19.899999999999999"/>
    <n v="19.399999999999999"/>
    <n v="0.5"/>
    <n v="0"/>
    <s v="0%-25%"/>
    <n v="14"/>
    <n v="71.428571428571431"/>
    <n v="9"/>
    <n v="1"/>
    <n v="27"/>
    <n v="31"/>
    <s v="30-40"/>
    <s v="R1"/>
    <s v="30-40"/>
    <s v="0%-25%"/>
    <n v="900"/>
    <n v="300"/>
    <n v="10"/>
    <s v="20%-30%"/>
    <s v="40%-50%"/>
    <s v="10%-20%"/>
    <n v="30"/>
    <n v="50"/>
    <n v="20"/>
    <n v="27.17"/>
    <n v="41.5"/>
    <n v="11.1"/>
  </r>
  <r>
    <x v="14"/>
    <n v="20"/>
    <x v="5"/>
    <n v="19.899999999999999"/>
    <n v="21.3"/>
    <n v="20.6"/>
    <n v="0.5"/>
    <n v="7.1428571428571326"/>
    <s v="0%-25%"/>
    <n v="17"/>
    <n v="82.352941176470708"/>
    <n v="2"/>
    <n v="1"/>
    <n v="22"/>
    <n v="27"/>
    <s v="20-30"/>
    <s v="R1"/>
    <s v="20-30"/>
    <s v="0%-25%"/>
    <n v="900"/>
    <n v="200"/>
    <n v="10"/>
    <s v="20%-30%"/>
    <s v="40%-50%"/>
    <s v="0%-10%"/>
    <n v="30"/>
    <n v="50"/>
    <n v="10"/>
    <n v="28.88"/>
    <n v="44.6"/>
    <n v="6.73"/>
  </r>
  <r>
    <x v="14"/>
    <n v="20"/>
    <x v="5"/>
    <n v="21.3"/>
    <n v="21.95"/>
    <n v="21.625"/>
    <n v="0.5"/>
    <n v="35.384615384615465"/>
    <s v="25%-50%"/>
    <n v="7"/>
    <n v="92.857142857142662"/>
    <n v="11"/>
    <n v="1"/>
    <n v="39"/>
    <n v="42"/>
    <s v="40-50"/>
    <s v="R1"/>
    <s v="40-50"/>
    <s v="25%-50%"/>
    <n v="900"/>
    <n v="400"/>
    <n v="20"/>
    <s v="20%-30%"/>
    <s v="60%-70%"/>
    <s v="0%-10%"/>
    <n v="30"/>
    <n v="70"/>
    <n v="10"/>
    <n v="20.45"/>
    <n v="64.3"/>
    <n v="4.54"/>
  </r>
  <r>
    <x v="14"/>
    <n v="20"/>
    <x v="5"/>
    <n v="21.95"/>
    <n v="22.95"/>
    <n v="22.45"/>
    <n v="0.5"/>
    <n v="0"/>
    <s v="0%-25%"/>
    <n v="14"/>
    <n v="71.428571428571431"/>
    <n v="2"/>
    <n v="1"/>
    <n v="19"/>
    <n v="24"/>
    <s v="20-30"/>
    <s v="R1"/>
    <s v="20-30"/>
    <s v="0%-25%"/>
    <n v="900"/>
    <n v="200"/>
    <n v="10"/>
    <s v="20%-30%"/>
    <s v="60%-70%"/>
    <s v="0%-10%"/>
    <n v="30"/>
    <n v="70"/>
    <n v="10"/>
    <n v="20.45"/>
    <n v="64.3"/>
    <n v="4.54"/>
  </r>
  <r>
    <x v="14"/>
    <n v="20"/>
    <x v="5"/>
    <n v="22.95"/>
    <n v="24.15"/>
    <n v="23.549999999999997"/>
    <n v="0.5"/>
    <n v="9.1666666666666714"/>
    <s v="0%-25%"/>
    <n v="20"/>
    <n v="59.999999999999964"/>
    <n v="2"/>
    <n v="1"/>
    <n v="20"/>
    <n v="26"/>
    <s v="20-30"/>
    <s v="R1"/>
    <s v="20-30"/>
    <s v="0%-25%"/>
    <n v="900"/>
    <n v="200"/>
    <n v="10"/>
    <s v="30%-40%"/>
    <s v="40%-50%"/>
    <s v="0%-10%"/>
    <n v="40"/>
    <n v="50"/>
    <n v="10"/>
    <n v="32.03"/>
    <n v="44.4"/>
    <n v="6.21"/>
  </r>
  <r>
    <x v="14"/>
    <n v="20"/>
    <x v="3"/>
    <n v="24.15"/>
    <n v="25"/>
    <n v="24.574999999999999"/>
    <n v="0.5"/>
    <n v="0"/>
    <s v="0%-25%"/>
    <n v="7"/>
    <n v="121.42857142857163"/>
    <n v="2"/>
    <n v="1"/>
    <n v="22"/>
    <n v="26"/>
    <s v="20-30"/>
    <s v="R1"/>
    <s v="20-30"/>
    <s v="0%-25%"/>
    <n v="900"/>
    <n v="200"/>
    <n v="10"/>
    <s v="20%-30%"/>
    <s v="50%-60%"/>
    <s v="0%-10%"/>
    <n v="30"/>
    <n v="60"/>
    <n v="10"/>
    <n v="24.16"/>
    <n v="58.5"/>
    <n v="4.3899999999999997"/>
  </r>
  <r>
    <x v="14"/>
    <n v="20"/>
    <x v="3"/>
    <n v="25"/>
    <n v="26"/>
    <n v="25.5"/>
    <n v="0.5"/>
    <n v="0"/>
    <s v="0%-25%"/>
    <n v="11"/>
    <n v="90.909090909090907"/>
    <n v="2"/>
    <n v="1"/>
    <n v="21"/>
    <n v="25"/>
    <s v="20-30"/>
    <s v="R1"/>
    <s v="20-30"/>
    <s v="0%-25%"/>
    <n v="900"/>
    <n v="200"/>
    <n v="10"/>
    <s v="20%-30%"/>
    <s v="50%-60%"/>
    <s v="0%-10%"/>
    <n v="30"/>
    <n v="60"/>
    <n v="10"/>
    <n v="22.59"/>
    <n v="58.2"/>
    <n v="4.93"/>
  </r>
  <r>
    <x v="14"/>
    <n v="20"/>
    <x v="3"/>
    <n v="26"/>
    <n v="27"/>
    <n v="26.5"/>
    <n v="0.5"/>
    <n v="21"/>
    <s v="0%-25%"/>
    <n v="9"/>
    <n v="111.11111111111111"/>
    <n v="4"/>
    <n v="2"/>
    <n v="31"/>
    <n v="34"/>
    <s v="30-40"/>
    <s v="R2"/>
    <s v="30-40"/>
    <s v="0%-25%"/>
    <n v="1000"/>
    <n v="300"/>
    <n v="10"/>
    <s v="10%-20%"/>
    <s v="60%-70%"/>
    <s v="0%-10%"/>
    <n v="20"/>
    <n v="70"/>
    <n v="10"/>
    <n v="16.59"/>
    <n v="68.3"/>
    <n v="4.79"/>
  </r>
  <r>
    <x v="14"/>
    <n v="20"/>
    <x v="3"/>
    <n v="27"/>
    <n v="27.6"/>
    <n v="27.3"/>
    <n v="0.5"/>
    <n v="0"/>
    <s v="0%-25%"/>
    <n v="10"/>
    <n v="60.000000000000135"/>
    <n v="2"/>
    <n v="1"/>
    <n v="18"/>
    <n v="24"/>
    <s v="20-30"/>
    <s v="R1"/>
    <s v="20-30"/>
    <s v="0%-25%"/>
    <n v="900"/>
    <n v="200"/>
    <n v="10"/>
    <s v="20%-30%"/>
    <s v="50%-60%"/>
    <s v="0%-10%"/>
    <n v="30"/>
    <n v="60"/>
    <n v="10"/>
    <n v="22.88"/>
    <n v="58.8"/>
    <n v="6.52"/>
  </r>
  <r>
    <x v="14"/>
    <n v="20"/>
    <x v="3"/>
    <n v="27.6"/>
    <n v="28.4"/>
    <n v="28"/>
    <n v="0.5"/>
    <n v="0"/>
    <s v="0%-25%"/>
    <n v="9"/>
    <n v="88.888888888888573"/>
    <n v="2"/>
    <n v="1"/>
    <n v="20"/>
    <n v="25"/>
    <s v="20-30"/>
    <s v="R1"/>
    <s v="20-30"/>
    <s v="0%-25%"/>
    <n v="900"/>
    <n v="200"/>
    <n v="10"/>
    <s v="20%-30%"/>
    <s v="50%-60%"/>
    <s v="0%-10%"/>
    <n v="30"/>
    <n v="60"/>
    <n v="10"/>
    <n v="22.88"/>
    <n v="58.8"/>
    <n v="6.52"/>
  </r>
  <r>
    <x v="14"/>
    <n v="20"/>
    <x v="5"/>
    <n v="28.4"/>
    <n v="29.5"/>
    <n v="28.95"/>
    <n v="0.5"/>
    <n v="0"/>
    <s v="0%-25%"/>
    <n v="15"/>
    <n v="73.333333333333428"/>
    <n v="2"/>
    <n v="1"/>
    <n v="19"/>
    <n v="25"/>
    <s v="20-30"/>
    <s v="R1"/>
    <s v="20-30"/>
    <s v="0%-25%"/>
    <n v="900"/>
    <n v="200"/>
    <n v="10"/>
    <s v="20%-30%"/>
    <s v="40%-50%"/>
    <s v="10%-20%"/>
    <n v="30"/>
    <n v="50"/>
    <n v="20"/>
    <n v="27.31"/>
    <n v="43.9"/>
    <n v="11.2"/>
  </r>
  <r>
    <x v="14"/>
    <n v="20"/>
    <x v="5"/>
    <n v="29.5"/>
    <n v="30.5"/>
    <n v="30"/>
    <n v="0.5"/>
    <n v="10"/>
    <s v="0%-25%"/>
    <n v="9"/>
    <n v="111.11111111111111"/>
    <n v="4"/>
    <n v="2"/>
    <n v="28"/>
    <n v="31"/>
    <s v="30-40"/>
    <s v="R2"/>
    <s v="30-40"/>
    <s v="0%-25%"/>
    <n v="1000"/>
    <n v="300"/>
    <n v="10"/>
    <s v="20%-30%"/>
    <s v="40%-50%"/>
    <s v="10%-20%"/>
    <n v="30"/>
    <n v="50"/>
    <n v="20"/>
    <n v="26.74"/>
    <n v="42.8"/>
    <n v="12.2"/>
  </r>
  <r>
    <x v="14"/>
    <n v="20"/>
    <x v="5"/>
    <n v="30.5"/>
    <n v="31.6"/>
    <n v="31.05"/>
    <n v="0.5"/>
    <n v="12.727272727272712"/>
    <s v="0%-25%"/>
    <n v="14"/>
    <n v="78.571428571428669"/>
    <n v="4"/>
    <n v="2"/>
    <n v="27"/>
    <n v="31"/>
    <s v="30-40"/>
    <s v="R2"/>
    <s v="30-40"/>
    <s v="0%-25%"/>
    <n v="1000"/>
    <n v="300"/>
    <n v="10"/>
    <s v="20%-30%"/>
    <s v="40%-50%"/>
    <s v="10%-20%"/>
    <n v="30"/>
    <n v="50"/>
    <n v="20"/>
    <n v="25.02"/>
    <n v="41.8"/>
    <n v="14.2"/>
  </r>
  <r>
    <x v="14"/>
    <n v="20"/>
    <x v="5"/>
    <n v="31.6"/>
    <n v="33.299999999999997"/>
    <n v="32.450000000000003"/>
    <n v="0.5"/>
    <n v="12.352941176470621"/>
    <s v="0%-25%"/>
    <n v="16"/>
    <n v="106.24999999999973"/>
    <n v="4"/>
    <n v="2"/>
    <n v="29"/>
    <n v="31"/>
    <s v="30-40"/>
    <s v="R2"/>
    <s v="30-40"/>
    <s v="0%-25%"/>
    <n v="1000"/>
    <n v="300"/>
    <n v="10"/>
    <s v="10%-20%"/>
    <s v="50%-60%"/>
    <s v="10%-20%"/>
    <n v="20"/>
    <n v="60"/>
    <n v="20"/>
    <n v="19.45"/>
    <n v="55.5"/>
    <n v="11.1"/>
  </r>
  <r>
    <x v="14"/>
    <n v="20"/>
    <x v="5"/>
    <n v="33.299999999999997"/>
    <n v="33.9"/>
    <n v="33.599999999999994"/>
    <n v="0.5"/>
    <n v="0"/>
    <s v="0%-25%"/>
    <n v="7"/>
    <n v="85.714285714285907"/>
    <n v="2"/>
    <n v="1"/>
    <n v="20"/>
    <n v="25"/>
    <s v="20-30"/>
    <s v="R1"/>
    <s v="20-30"/>
    <s v="0%-25%"/>
    <n v="900"/>
    <n v="200"/>
    <n v="10"/>
    <s v="20%-30%"/>
    <s v="40%-50%"/>
    <s v="10%-20%"/>
    <n v="30"/>
    <n v="50"/>
    <n v="20"/>
    <n v="21.88"/>
    <n v="46.2"/>
    <n v="16.8"/>
  </r>
  <r>
    <x v="14"/>
    <n v="20"/>
    <x v="4"/>
    <n v="33.9"/>
    <n v="35.1"/>
    <n v="34.5"/>
    <n v="0.5"/>
    <n v="51.666666666666536"/>
    <s v="50%-75%"/>
    <n v="9"/>
    <n v="133.33333333333363"/>
    <n v="9"/>
    <n v="7"/>
    <n v="48"/>
    <n v="50"/>
    <s v="40-50"/>
    <s v="R4"/>
    <s v="40-50"/>
    <s v="50%-75%"/>
    <n v="1200"/>
    <n v="400"/>
    <n v="30"/>
    <s v="20%-30%"/>
    <s v="40%-50%"/>
    <s v="10%-20%"/>
    <n v="30"/>
    <n v="50"/>
    <n v="20"/>
    <n v="21.88"/>
    <n v="46.2"/>
    <n v="16.8"/>
  </r>
  <r>
    <x v="14"/>
    <n v="20"/>
    <x v="4"/>
    <n v="35.1"/>
    <n v="36.4"/>
    <n v="35.75"/>
    <n v="0.5"/>
    <n v="40.000000000000092"/>
    <s v="25%-50%"/>
    <n v="7"/>
    <n v="185.71428571428532"/>
    <n v="9"/>
    <n v="7"/>
    <n v="47"/>
    <n v="48"/>
    <s v="40-50"/>
    <s v="R4"/>
    <s v="40-50"/>
    <s v="25%-50%"/>
    <n v="1200"/>
    <n v="400"/>
    <n v="20"/>
    <s v="10%-20%"/>
    <s v="30%-40%"/>
    <s v="30%-40%"/>
    <n v="20"/>
    <n v="40"/>
    <n v="40"/>
    <n v="11.34"/>
    <n v="39.299999999999997"/>
    <n v="34.4"/>
  </r>
  <r>
    <x v="14"/>
    <n v="20"/>
    <x v="4"/>
    <n v="36.4"/>
    <n v="38.4"/>
    <n v="37.4"/>
    <n v="0.5"/>
    <n v="54.500000000000007"/>
    <s v="50%-75%"/>
    <n v="9"/>
    <n v="222.22222222222223"/>
    <n v="9"/>
    <n v="7"/>
    <n v="51"/>
    <n v="51"/>
    <s v="50-60"/>
    <s v="R4"/>
    <s v="50-60"/>
    <s v="50%-75%"/>
    <n v="1200"/>
    <n v="500"/>
    <n v="30"/>
    <s v="10%-20%"/>
    <s v="30%-40%"/>
    <s v="30%-40%"/>
    <n v="20"/>
    <n v="40"/>
    <n v="40"/>
    <n v="11.11"/>
    <n v="37.799999999999997"/>
    <n v="34.6"/>
  </r>
  <r>
    <x v="14"/>
    <n v="10"/>
    <x v="4"/>
    <n v="38.4"/>
    <n v="40.049999999999997"/>
    <n v="39.224999999999994"/>
    <n v="0.5"/>
    <n v="51.515151515151572"/>
    <s v="50%-75%"/>
    <n v="8"/>
    <n v="206.24999999999983"/>
    <n v="9"/>
    <n v="7"/>
    <n v="51"/>
    <n v="51"/>
    <s v="50-60"/>
    <s v="R4"/>
    <s v="50-60"/>
    <s v="50%-75%"/>
    <n v="1200"/>
    <n v="500"/>
    <n v="30"/>
    <s v="10%-20%"/>
    <s v="30%-40%"/>
    <s v="30%-40%"/>
    <n v="20"/>
    <n v="40"/>
    <n v="40"/>
    <n v="11.95"/>
    <n v="38.5"/>
    <n v="33.6"/>
  </r>
  <r>
    <x v="15"/>
    <n v="60"/>
    <x v="0"/>
    <n v="0"/>
    <n v="1.1000000000000001"/>
    <n v="0.55000000000000004"/>
    <n v="0.5"/>
    <n v="93.636363636363626"/>
    <s v="90%-100%"/>
    <n v="4"/>
    <n v="275"/>
    <n v="7"/>
    <n v="4"/>
    <n v="55"/>
    <n v="55"/>
    <s v="50-60"/>
    <s v="R3"/>
    <s v="50-60"/>
    <s v="90%-100%"/>
    <n v="1100"/>
    <n v="500"/>
    <n v="50"/>
    <s v="30%-40%"/>
    <s v="40%-50%"/>
    <s v="0%-10%"/>
    <n v="40"/>
    <n v="50"/>
    <n v="10"/>
    <n v="37.32"/>
    <n v="42.8"/>
    <n v="0.21"/>
  </r>
  <r>
    <x v="15"/>
    <n v="60"/>
    <x v="0"/>
    <n v="1.1000000000000001"/>
    <n v="2.1"/>
    <n v="1.6"/>
    <n v="0.5"/>
    <n v="56.000000000000007"/>
    <s v="50%-75%"/>
    <n v="5"/>
    <n v="200"/>
    <n v="7"/>
    <n v="4"/>
    <n v="46"/>
    <n v="47"/>
    <s v="40-50"/>
    <s v="R3"/>
    <s v="40-50"/>
    <s v="50%-75%"/>
    <n v="1100"/>
    <n v="400"/>
    <n v="30"/>
    <s v="30%-40%"/>
    <s v="50%-60%"/>
    <s v="0%-10%"/>
    <n v="40"/>
    <n v="60"/>
    <n v="10"/>
    <n v="31.88"/>
    <n v="50.4"/>
    <n v="0.16"/>
  </r>
  <r>
    <x v="15"/>
    <n v="60"/>
    <x v="0"/>
    <n v="2.1"/>
    <n v="3.5"/>
    <n v="2.8"/>
    <n v="0.5"/>
    <n v="33.571428571428577"/>
    <s v="25%-50%"/>
    <n v="9"/>
    <n v="155.55555555555554"/>
    <n v="7"/>
    <n v="4"/>
    <n v="40"/>
    <n v="41"/>
    <s v="40-50"/>
    <s v="R3"/>
    <s v="40-50"/>
    <s v="25%-50%"/>
    <n v="1100"/>
    <n v="400"/>
    <n v="20"/>
    <s v="30%-40%"/>
    <s v="40%-50%"/>
    <s v="0%-10%"/>
    <n v="40"/>
    <n v="50"/>
    <n v="10"/>
    <n v="33.03"/>
    <n v="44.5"/>
    <n v="0.2"/>
  </r>
  <r>
    <x v="15"/>
    <n v="60"/>
    <x v="0"/>
    <n v="3.5"/>
    <n v="4"/>
    <n v="3.75"/>
    <n v="0.5"/>
    <n v="0"/>
    <s v="0%-25%"/>
    <n v="7"/>
    <n v="71.428571428571431"/>
    <n v="7"/>
    <n v="4"/>
    <n v="28"/>
    <n v="32"/>
    <s v="30-40"/>
    <s v="R3"/>
    <s v="30-40"/>
    <s v="0%-25%"/>
    <n v="1100"/>
    <n v="300"/>
    <n v="10"/>
    <s v="20%-30%"/>
    <s v="40%-50%"/>
    <s v="0%-10%"/>
    <n v="30"/>
    <n v="50"/>
    <n v="10"/>
    <n v="29.88"/>
    <n v="49.5"/>
    <n v="0.28999999999999998"/>
  </r>
  <r>
    <x v="15"/>
    <n v="60"/>
    <x v="1"/>
    <n v="4"/>
    <n v="4.7"/>
    <n v="4.3499999999999996"/>
    <n v="0.5"/>
    <n v="32.857142857142854"/>
    <s v="25%-50%"/>
    <n v="7"/>
    <n v="100.00000000000003"/>
    <n v="7"/>
    <n v="4"/>
    <n v="37"/>
    <n v="40"/>
    <s v="30-40"/>
    <s v="R3"/>
    <s v="30-40"/>
    <s v="25%-50%"/>
    <n v="1100"/>
    <n v="300"/>
    <n v="20"/>
    <s v="20%-30%"/>
    <s v="60%-70%"/>
    <s v="0%-10%"/>
    <n v="30"/>
    <n v="70"/>
    <n v="10"/>
    <n v="22.16"/>
    <n v="66.900000000000006"/>
    <n v="0.46"/>
  </r>
  <r>
    <x v="15"/>
    <n v="60"/>
    <x v="1"/>
    <n v="4.7"/>
    <n v="5.6"/>
    <n v="5.15"/>
    <n v="0.5"/>
    <n v="47.777777777777807"/>
    <s v="25%-50%"/>
    <n v="6"/>
    <n v="149.99999999999991"/>
    <n v="8"/>
    <n v="2"/>
    <n v="41"/>
    <n v="43"/>
    <s v="40-50"/>
    <s v="R2"/>
    <s v="40-50"/>
    <s v="25%-50%"/>
    <n v="1000"/>
    <n v="400"/>
    <n v="20"/>
    <s v="20%-30%"/>
    <s v="60%-70%"/>
    <s v="0%-10%"/>
    <n v="30"/>
    <n v="70"/>
    <n v="10"/>
    <n v="22.16"/>
    <n v="66.900000000000006"/>
    <n v="0.46"/>
  </r>
  <r>
    <x v="15"/>
    <n v="60"/>
    <x v="1"/>
    <n v="5.6"/>
    <n v="7.1"/>
    <n v="6.35"/>
    <n v="0.5"/>
    <n v="29.333333333333332"/>
    <s v="25%-50%"/>
    <n v="9"/>
    <n v="166.66666666666666"/>
    <n v="8"/>
    <n v="2"/>
    <n v="37"/>
    <n v="40"/>
    <s v="30-40"/>
    <s v="R2"/>
    <s v="30-40"/>
    <s v="25%-50%"/>
    <n v="1000"/>
    <n v="300"/>
    <n v="20"/>
    <s v="20%-30%"/>
    <s v="60%-70%"/>
    <s v="0%-10%"/>
    <n v="30"/>
    <n v="70"/>
    <n v="10"/>
    <n v="23.88"/>
    <n v="66.599999999999994"/>
    <n v="0.68"/>
  </r>
  <r>
    <x v="15"/>
    <n v="60"/>
    <x v="3"/>
    <n v="7.1"/>
    <n v="8.6999999999999993"/>
    <n v="7.8999999999999995"/>
    <n v="0.5"/>
    <n v="20.000000000000004"/>
    <s v="0%-25%"/>
    <n v="12"/>
    <n v="133.33333333333329"/>
    <n v="8"/>
    <n v="2"/>
    <n v="34"/>
    <n v="37"/>
    <s v="30-40"/>
    <s v="R2"/>
    <s v="30-40"/>
    <s v="0%-25%"/>
    <n v="1000"/>
    <n v="300"/>
    <n v="10"/>
    <s v="20%-30%"/>
    <s v="50%-60%"/>
    <s v="0%-10%"/>
    <n v="30"/>
    <n v="60"/>
    <n v="10"/>
    <n v="24.02"/>
    <n v="56.6"/>
    <n v="1.91"/>
  </r>
  <r>
    <x v="15"/>
    <n v="60"/>
    <x v="3"/>
    <n v="8.6999999999999993"/>
    <n v="9.9499999999999993"/>
    <n v="9.3249999999999993"/>
    <n v="0.5"/>
    <n v="8.7999999999999989"/>
    <s v="0%-25%"/>
    <n v="13"/>
    <n v="96.15384615384616"/>
    <n v="8"/>
    <n v="2"/>
    <n v="30"/>
    <n v="34"/>
    <s v="30-40"/>
    <s v="R2"/>
    <s v="30-40"/>
    <s v="0%-25%"/>
    <n v="1000"/>
    <n v="300"/>
    <n v="10"/>
    <s v="20%-30%"/>
    <s v="60%-70%"/>
    <s v="0%-10%"/>
    <n v="30"/>
    <n v="70"/>
    <n v="10"/>
    <n v="22.45"/>
    <n v="65.599999999999994"/>
    <n v="1.7"/>
  </r>
  <r>
    <x v="15"/>
    <n v="60"/>
    <x v="4"/>
    <n v="9.9499999999999993"/>
    <n v="11.85"/>
    <n v="10.899999999999999"/>
    <n v="0.5"/>
    <n v="73.157894736842081"/>
    <s v="50%-75%"/>
    <n v="6"/>
    <n v="316.66666666666674"/>
    <n v="8"/>
    <n v="2"/>
    <n v="50"/>
    <n v="51"/>
    <s v="50-60"/>
    <s v="R2"/>
    <s v="50-60"/>
    <s v="50%-75%"/>
    <n v="1000"/>
    <n v="500"/>
    <n v="30"/>
    <s v="20%-30%"/>
    <s v="50%-60%"/>
    <s v="0%-10%"/>
    <n v="30"/>
    <n v="60"/>
    <n v="10"/>
    <n v="22.73"/>
    <n v="53.4"/>
    <n v="4.37"/>
  </r>
  <r>
    <x v="15"/>
    <n v="60"/>
    <x v="3"/>
    <n v="11.85"/>
    <n v="13.25"/>
    <n v="12.55"/>
    <n v="0.5"/>
    <n v="26.428571428571423"/>
    <s v="25%-50%"/>
    <n v="9"/>
    <n v="155.5555555555556"/>
    <n v="8"/>
    <n v="2"/>
    <n v="37"/>
    <n v="39"/>
    <s v="30-40"/>
    <s v="R2"/>
    <s v="30-40"/>
    <s v="25%-50%"/>
    <n v="1000"/>
    <n v="300"/>
    <n v="20"/>
    <s v="10%-20%"/>
    <s v="40%-50%"/>
    <s v="20%-30%"/>
    <n v="20"/>
    <n v="50"/>
    <n v="30"/>
    <n v="15.3"/>
    <n v="47.7"/>
    <n v="20.100000000000001"/>
  </r>
  <r>
    <x v="15"/>
    <n v="60"/>
    <x v="3"/>
    <n v="13.25"/>
    <n v="14.15"/>
    <n v="13.7"/>
    <n v="0.5"/>
    <n v="42.222222222222207"/>
    <s v="25%-50%"/>
    <n v="6"/>
    <n v="150.00000000000006"/>
    <n v="8"/>
    <n v="2"/>
    <n v="40"/>
    <n v="42"/>
    <s v="40-50"/>
    <s v="R2"/>
    <s v="40-50"/>
    <s v="25%-50%"/>
    <n v="1000"/>
    <n v="400"/>
    <n v="20"/>
    <s v="10%-20%"/>
    <s v="70%-80%"/>
    <s v="0%-10%"/>
    <n v="20"/>
    <n v="80"/>
    <n v="10"/>
    <n v="15.16"/>
    <n v="76.400000000000006"/>
    <n v="1.36"/>
  </r>
  <r>
    <x v="15"/>
    <n v="30"/>
    <x v="3"/>
    <n v="14.15"/>
    <n v="15.55"/>
    <n v="14.850000000000001"/>
    <n v="0.5"/>
    <n v="44.999999999999993"/>
    <s v="25%-50%"/>
    <n v="8"/>
    <n v="175.00000000000006"/>
    <n v="8"/>
    <n v="2"/>
    <n v="41"/>
    <n v="43"/>
    <s v="40-50"/>
    <s v="R2"/>
    <s v="40-50"/>
    <s v="25%-50%"/>
    <n v="1000"/>
    <n v="400"/>
    <n v="20"/>
    <s v="10%-20%"/>
    <s v="70%-80%"/>
    <s v="0%-10%"/>
    <n v="20"/>
    <n v="80"/>
    <n v="10"/>
    <n v="16.010000000000002"/>
    <n v="74.8"/>
    <n v="1.65"/>
  </r>
  <r>
    <x v="15"/>
    <n v="30"/>
    <x v="5"/>
    <n v="15.55"/>
    <n v="17.100000000000001"/>
    <n v="16.325000000000003"/>
    <n v="0.5"/>
    <n v="49.032258064516107"/>
    <s v="25%-50%"/>
    <n v="8"/>
    <n v="193.75000000000009"/>
    <n v="8"/>
    <n v="2"/>
    <n v="42"/>
    <n v="44"/>
    <s v="40-50"/>
    <s v="R2"/>
    <s v="40-50"/>
    <s v="25%-50%"/>
    <n v="1000"/>
    <n v="400"/>
    <n v="20"/>
    <s v="10%-20%"/>
    <s v="60%-70%"/>
    <s v="0%-10%"/>
    <n v="20"/>
    <n v="70"/>
    <n v="10"/>
    <n v="17.59"/>
    <n v="67.099999999999994"/>
    <n v="4.84"/>
  </r>
  <r>
    <x v="15"/>
    <n v="30"/>
    <x v="3"/>
    <n v="17.100000000000001"/>
    <n v="18.5"/>
    <n v="17.8"/>
    <n v="0.5"/>
    <n v="54.285714285714334"/>
    <s v="50%-75%"/>
    <n v="9"/>
    <n v="155.5555555555554"/>
    <n v="8"/>
    <n v="2"/>
    <n v="42"/>
    <n v="44"/>
    <s v="40-50"/>
    <s v="R2"/>
    <s v="40-50"/>
    <s v="50%-75%"/>
    <n v="1000"/>
    <n v="400"/>
    <n v="30"/>
    <s v="10%-20%"/>
    <s v="60%-70%"/>
    <s v="0%-10%"/>
    <n v="20"/>
    <n v="70"/>
    <n v="10"/>
    <n v="18.440000000000001"/>
    <n v="67.599999999999994"/>
    <n v="4.26"/>
  </r>
  <r>
    <x v="15"/>
    <n v="30"/>
    <x v="3"/>
    <n v="18.5"/>
    <n v="19.45"/>
    <n v="18.975000000000001"/>
    <n v="0.5"/>
    <n v="52.63157894736846"/>
    <s v="50%-75%"/>
    <n v="5"/>
    <n v="189.99999999999986"/>
    <n v="8"/>
    <n v="2"/>
    <n v="43"/>
    <n v="45"/>
    <s v="40-50"/>
    <s v="R2"/>
    <s v="40-50"/>
    <s v="50%-75%"/>
    <n v="1000"/>
    <n v="400"/>
    <n v="30"/>
    <s v="10%-20%"/>
    <s v="70%-80%"/>
    <s v="0%-10%"/>
    <n v="20"/>
    <n v="80"/>
    <n v="10"/>
    <n v="16.59"/>
    <n v="72"/>
    <n v="1.91"/>
  </r>
  <r>
    <x v="15"/>
    <n v="30"/>
    <x v="3"/>
    <n v="19.45"/>
    <n v="20.3"/>
    <n v="19.875"/>
    <n v="0.5"/>
    <n v="45.882352941176393"/>
    <s v="25%-50%"/>
    <n v="5"/>
    <n v="170.00000000000028"/>
    <n v="8"/>
    <n v="2"/>
    <n v="41"/>
    <n v="44"/>
    <s v="40-50"/>
    <s v="R2"/>
    <s v="40-50"/>
    <s v="25%-50%"/>
    <n v="1000"/>
    <n v="400"/>
    <n v="20"/>
    <s v="10%-20%"/>
    <s v="60%-70%"/>
    <s v="0%-10%"/>
    <n v="20"/>
    <n v="70"/>
    <n v="10"/>
    <n v="16.59"/>
    <n v="69.7"/>
    <n v="3.24"/>
  </r>
  <r>
    <x v="15"/>
    <n v="30"/>
    <x v="3"/>
    <n v="20.3"/>
    <n v="21"/>
    <n v="20.65"/>
    <n v="0.5"/>
    <n v="38.571428571428612"/>
    <s v="25%-50%"/>
    <n v="5"/>
    <n v="139.99999999999986"/>
    <n v="8"/>
    <n v="2"/>
    <n v="38"/>
    <n v="41"/>
    <s v="40-50"/>
    <s v="R2"/>
    <s v="40-50"/>
    <s v="25%-50%"/>
    <n v="1000"/>
    <n v="400"/>
    <n v="20"/>
    <s v="10%-20%"/>
    <s v="70%-80%"/>
    <s v="0%-10%"/>
    <n v="20"/>
    <n v="80"/>
    <n v="10"/>
    <n v="15.58"/>
    <n v="74.7"/>
    <n v="1.95"/>
  </r>
  <r>
    <x v="15"/>
    <n v="30"/>
    <x v="3"/>
    <n v="21"/>
    <n v="22.7"/>
    <n v="21.85"/>
    <n v="0.5"/>
    <n v="56.470588235294137"/>
    <s v="50%-75%"/>
    <n v="10"/>
    <n v="169.99999999999994"/>
    <n v="8"/>
    <n v="2"/>
    <n v="43"/>
    <n v="46"/>
    <s v="40-50"/>
    <s v="R2"/>
    <s v="40-50"/>
    <s v="50%-75%"/>
    <n v="1000"/>
    <n v="400"/>
    <n v="30"/>
    <s v="10%-20%"/>
    <s v="60%-70%"/>
    <s v="0%-10%"/>
    <n v="20"/>
    <n v="70"/>
    <n v="10"/>
    <n v="19.59"/>
    <n v="64.099999999999994"/>
    <n v="6.46"/>
  </r>
  <r>
    <x v="15"/>
    <n v="20"/>
    <x v="3"/>
    <n v="22.7"/>
    <n v="24.5"/>
    <n v="23.6"/>
    <n v="0.5"/>
    <n v="52.777777777777757"/>
    <s v="50%-75%"/>
    <n v="6"/>
    <n v="300.00000000000011"/>
    <n v="8"/>
    <n v="2"/>
    <n v="46"/>
    <n v="46"/>
    <s v="40-50"/>
    <s v="R2"/>
    <s v="40-50"/>
    <s v="50%-75%"/>
    <n v="1000"/>
    <n v="400"/>
    <n v="30"/>
    <s v="20%-30%"/>
    <s v="60%-70%"/>
    <s v="0%-10%"/>
    <n v="30"/>
    <n v="70"/>
    <n v="10"/>
    <n v="20.45"/>
    <n v="66.099999999999994"/>
    <n v="3.77"/>
  </r>
  <r>
    <x v="15"/>
    <n v="20"/>
    <x v="3"/>
    <n v="24.5"/>
    <n v="25.8"/>
    <n v="25.15"/>
    <n v="0.5"/>
    <n v="63.846153846153811"/>
    <s v="50%-75%"/>
    <n v="5"/>
    <n v="260.00000000000011"/>
    <n v="7"/>
    <n v="4"/>
    <n v="49"/>
    <n v="49"/>
    <s v="40-50"/>
    <s v="R3"/>
    <s v="40-50"/>
    <s v="50%-75%"/>
    <n v="1100"/>
    <n v="400"/>
    <n v="30"/>
    <s v="20%-30%"/>
    <s v="60%-70%"/>
    <s v="0%-10%"/>
    <n v="30"/>
    <n v="70"/>
    <n v="10"/>
    <n v="21.45"/>
    <n v="68.8"/>
    <n v="2.4900000000000002"/>
  </r>
  <r>
    <x v="15"/>
    <n v="20"/>
    <x v="5"/>
    <n v="25.8"/>
    <n v="27.4"/>
    <n v="26.6"/>
    <n v="0.5"/>
    <n v="20.625000000000028"/>
    <s v="0%-25%"/>
    <n v="16"/>
    <n v="99.999999999999872"/>
    <n v="5"/>
    <n v="1"/>
    <n v="28"/>
    <n v="32"/>
    <s v="30-40"/>
    <s v="R1"/>
    <s v="30-40"/>
    <s v="0%-25%"/>
    <n v="900"/>
    <n v="300"/>
    <n v="10"/>
    <s v="10%-20%"/>
    <s v="60%-70%"/>
    <s v="0%-10%"/>
    <n v="20"/>
    <n v="70"/>
    <n v="10"/>
    <n v="18.440000000000001"/>
    <n v="67.7"/>
    <n v="4.07"/>
  </r>
  <r>
    <x v="15"/>
    <n v="20"/>
    <x v="5"/>
    <n v="27.4"/>
    <n v="28.55"/>
    <n v="27.975000000000001"/>
    <n v="0.5"/>
    <n v="8.6956521739130288"/>
    <s v="0%-25%"/>
    <n v="13"/>
    <n v="88.461538461538623"/>
    <n v="5"/>
    <n v="1"/>
    <n v="25"/>
    <n v="30"/>
    <s v="20-30"/>
    <s v="R1"/>
    <s v="20-30"/>
    <s v="0%-25%"/>
    <n v="900"/>
    <n v="200"/>
    <n v="10"/>
    <s v="20%-30%"/>
    <s v="30%-40%"/>
    <s v="10%-20%"/>
    <n v="30"/>
    <n v="40"/>
    <n v="20"/>
    <n v="24.88"/>
    <n v="39.1"/>
    <n v="12.5"/>
  </r>
  <r>
    <x v="15"/>
    <n v="20"/>
    <x v="7"/>
    <n v="28.55"/>
    <n v="29.55"/>
    <n v="29.05"/>
    <n v="0.5"/>
    <n v="22"/>
    <s v="0%-25%"/>
    <n v="19"/>
    <n v="52.631578947368418"/>
    <n v="5"/>
    <n v="1"/>
    <n v="25"/>
    <n v="32"/>
    <s v="30-40"/>
    <s v="R1"/>
    <s v="30-40"/>
    <s v="0%-25%"/>
    <n v="900"/>
    <n v="300"/>
    <n v="10"/>
    <s v="10%-20%"/>
    <s v="30%-40%"/>
    <s v="10%-20%"/>
    <n v="20"/>
    <n v="40"/>
    <n v="20"/>
    <n v="14.73"/>
    <n v="34.9"/>
    <n v="19.899999999999999"/>
  </r>
  <r>
    <x v="15"/>
    <n v="20"/>
    <x v="7"/>
    <n v="29.55"/>
    <n v="30.6"/>
    <n v="30.075000000000003"/>
    <n v="0.5"/>
    <n v="9.5238095238095184"/>
    <s v="0%-25%"/>
    <n v="13"/>
    <n v="80.769230769230816"/>
    <n v="5"/>
    <n v="1"/>
    <n v="25"/>
    <n v="30"/>
    <s v="20-30"/>
    <s v="R1"/>
    <s v="20-30"/>
    <s v="0%-25%"/>
    <n v="900"/>
    <n v="200"/>
    <n v="10"/>
    <s v="10%-20%"/>
    <s v="30%-40%"/>
    <s v="10%-20%"/>
    <n v="20"/>
    <n v="40"/>
    <n v="20"/>
    <n v="14.73"/>
    <n v="31.9"/>
    <n v="19.5"/>
  </r>
  <r>
    <x v="15"/>
    <n v="20"/>
    <x v="7"/>
    <n v="30.6"/>
    <n v="31"/>
    <n v="30.8"/>
    <n v="0.5"/>
    <n v="0"/>
    <s v="0%-25%"/>
    <n v="6"/>
    <n v="66.66666666666643"/>
    <n v="5"/>
    <n v="2"/>
    <n v="23"/>
    <n v="28"/>
    <s v="20-30"/>
    <s v="R2"/>
    <s v="20-30"/>
    <s v="0%-25%"/>
    <n v="1000"/>
    <n v="200"/>
    <n v="10"/>
    <s v="20%-30%"/>
    <s v="30%-40%"/>
    <s v="10%-20%"/>
    <n v="30"/>
    <n v="40"/>
    <n v="20"/>
    <n v="21.45"/>
    <n v="39.5"/>
    <n v="13"/>
  </r>
  <r>
    <x v="15"/>
    <n v="20"/>
    <x v="7"/>
    <n v="31"/>
    <n v="32.1"/>
    <n v="31.55"/>
    <n v="0.5"/>
    <n v="16.363636363636342"/>
    <s v="0%-25%"/>
    <n v="12"/>
    <n v="91.666666666666785"/>
    <n v="5"/>
    <n v="2"/>
    <n v="29"/>
    <n v="33"/>
    <s v="30-40"/>
    <s v="R2"/>
    <s v="30-40"/>
    <s v="0%-25%"/>
    <n v="1000"/>
    <n v="300"/>
    <n v="10"/>
    <s v="20%-30%"/>
    <s v="40%-50%"/>
    <s v="10%-20%"/>
    <n v="30"/>
    <n v="50"/>
    <n v="20"/>
    <n v="23.73"/>
    <n v="43.1"/>
    <n v="10.3"/>
  </r>
  <r>
    <x v="15"/>
    <n v="20"/>
    <x v="7"/>
    <n v="32.1"/>
    <n v="34"/>
    <n v="33.049999999999997"/>
    <n v="0.5"/>
    <n v="41.57894736842109"/>
    <s v="25%-50%"/>
    <n v="16"/>
    <n v="118.74999999999991"/>
    <n v="7"/>
    <n v="2"/>
    <n v="38"/>
    <n v="41"/>
    <s v="40-50"/>
    <s v="R2"/>
    <s v="40-50"/>
    <s v="25%-50%"/>
    <n v="1000"/>
    <n v="400"/>
    <n v="20"/>
    <s v="10%-20%"/>
    <s v="40%-50%"/>
    <s v="10%-20%"/>
    <n v="20"/>
    <n v="50"/>
    <n v="20"/>
    <n v="17.87"/>
    <n v="44.7"/>
    <n v="12.5"/>
  </r>
  <r>
    <x v="15"/>
    <n v="20"/>
    <x v="7"/>
    <n v="34"/>
    <n v="35.35"/>
    <n v="34.674999999999997"/>
    <n v="0.5"/>
    <n v="28.148148148148117"/>
    <s v="25%-50%"/>
    <n v="12"/>
    <n v="112.50000000000011"/>
    <n v="7"/>
    <n v="2"/>
    <n v="35"/>
    <n v="38"/>
    <s v="30-40"/>
    <s v="R2"/>
    <s v="30-40"/>
    <s v="25%-50%"/>
    <n v="1000"/>
    <n v="300"/>
    <n v="20"/>
    <s v="10%-20%"/>
    <s v="40%-50%"/>
    <s v="0%-10%"/>
    <n v="20"/>
    <n v="50"/>
    <n v="10"/>
    <n v="12.6"/>
    <n v="47.8"/>
    <n v="8.6"/>
  </r>
  <r>
    <x v="15"/>
    <n v="20"/>
    <x v="7"/>
    <n v="35.35"/>
    <n v="37.450000000000003"/>
    <n v="36.400000000000006"/>
    <n v="0.5"/>
    <n v="47.14285714285711"/>
    <s v="25%-50%"/>
    <n v="7"/>
    <n v="300.00000000000017"/>
    <n v="4"/>
    <n v="2"/>
    <n v="41"/>
    <n v="41"/>
    <s v="40-50"/>
    <s v="R2"/>
    <s v="40-50"/>
    <s v="25%-50%"/>
    <n v="1000"/>
    <n v="400"/>
    <n v="20"/>
    <s v="10%-20%"/>
    <s v="40%-50%"/>
    <s v="0%-10%"/>
    <n v="20"/>
    <n v="50"/>
    <n v="10"/>
    <n v="10.119999999999999"/>
    <n v="49.1"/>
    <n v="7.86"/>
  </r>
  <r>
    <x v="15"/>
    <n v="20"/>
    <x v="7"/>
    <n v="37.450000000000003"/>
    <n v="39.35"/>
    <n v="38.400000000000006"/>
    <n v="0.5"/>
    <n v="31.052631578947388"/>
    <s v="25%-50%"/>
    <n v="13"/>
    <n v="146.15384615384605"/>
    <n v="4"/>
    <n v="2"/>
    <n v="33"/>
    <n v="36"/>
    <s v="30-40"/>
    <s v="R2"/>
    <s v="30-40"/>
    <s v="25%-50%"/>
    <n v="1000"/>
    <n v="300"/>
    <n v="20"/>
    <s v="10%-20%"/>
    <s v="40%-50%"/>
    <s v="0%-10%"/>
    <n v="20"/>
    <n v="50"/>
    <n v="10"/>
    <n v="14.73"/>
    <n v="44.9"/>
    <n v="8.9700000000000006"/>
  </r>
  <r>
    <x v="15"/>
    <n v="20"/>
    <x v="7"/>
    <n v="39.35"/>
    <n v="40.049999999999997"/>
    <n v="39.700000000000003"/>
    <n v="0.5"/>
    <n v="0"/>
    <s v="0%-25%"/>
    <n v="5"/>
    <n v="139.99999999999915"/>
    <n v="4"/>
    <n v="2"/>
    <n v="26"/>
    <n v="29"/>
    <s v="20-30"/>
    <s v="R2"/>
    <s v="20-30"/>
    <s v="0%-25%"/>
    <n v="1000"/>
    <n v="200"/>
    <n v="10"/>
    <s v="10%-20%"/>
    <s v="40%-50%"/>
    <s v="10%-20%"/>
    <n v="20"/>
    <n v="50"/>
    <n v="20"/>
    <n v="17.3"/>
    <n v="42.8"/>
    <n v="11"/>
  </r>
  <r>
    <x v="16"/>
    <n v="60"/>
    <x v="0"/>
    <n v="0"/>
    <n v="0.7"/>
    <n v="0.35"/>
    <n v="0.5"/>
    <n v="0"/>
    <s v="0%-25%"/>
    <n v="15"/>
    <n v="46.666666666666664"/>
    <n v="2"/>
    <n v="0"/>
    <n v="17"/>
    <n v="23"/>
    <s v="20-30"/>
    <s v="R0"/>
    <s v="20-30"/>
    <s v="0%-25%"/>
    <n v="800"/>
    <n v="200"/>
    <n v="10"/>
    <s v="20%-30%"/>
    <s v="50%-60%"/>
    <s v="0%-10%"/>
    <n v="30"/>
    <n v="60"/>
    <n v="10"/>
    <n v="24.74"/>
    <n v="59.4"/>
    <n v="0.33"/>
  </r>
  <r>
    <x v="16"/>
    <n v="60"/>
    <x v="0"/>
    <n v="0.7"/>
    <n v="1.4"/>
    <n v="1.0499999999999998"/>
    <n v="0.5"/>
    <n v="0"/>
    <s v="0%-25%"/>
    <n v="15"/>
    <n v="46.666666666666664"/>
    <n v="2"/>
    <n v="0"/>
    <n v="17"/>
    <n v="23"/>
    <s v="20-30"/>
    <s v="R0"/>
    <s v="20-30"/>
    <s v="0%-25%"/>
    <n v="800"/>
    <n v="200"/>
    <n v="10"/>
    <s v="20%-30%"/>
    <s v="50%-60%"/>
    <s v="0%-10%"/>
    <n v="30"/>
    <n v="60"/>
    <n v="10"/>
    <n v="24.74"/>
    <n v="59.4"/>
    <n v="0.33"/>
  </r>
  <r>
    <x v="16"/>
    <n v="60"/>
    <x v="0"/>
    <n v="1.4"/>
    <n v="2.1"/>
    <n v="1.75"/>
    <n v="0.5"/>
    <n v="0"/>
    <s v="0%-25%"/>
    <n v="15"/>
    <n v="46.666666666666679"/>
    <n v="2"/>
    <n v="0"/>
    <n v="17"/>
    <n v="23"/>
    <s v="20-30"/>
    <s v="R0"/>
    <s v="20-30"/>
    <s v="0%-25%"/>
    <n v="800"/>
    <n v="200"/>
    <n v="10"/>
    <s v="20%-30%"/>
    <s v="60%-70%"/>
    <s v="0%-10%"/>
    <n v="30"/>
    <n v="70"/>
    <n v="10"/>
    <n v="23.45"/>
    <n v="60.3"/>
    <n v="0.25"/>
  </r>
  <r>
    <x v="16"/>
    <n v="60"/>
    <x v="0"/>
    <n v="2.1"/>
    <n v="2.8"/>
    <n v="2.4500000000000002"/>
    <n v="0.5"/>
    <n v="0"/>
    <s v="0%-25%"/>
    <n v="15"/>
    <n v="46.66666666666665"/>
    <n v="2"/>
    <n v="0"/>
    <n v="17"/>
    <n v="23"/>
    <s v="20-30"/>
    <s v="R0"/>
    <s v="20-30"/>
    <s v="0%-25%"/>
    <n v="800"/>
    <n v="200"/>
    <n v="10"/>
    <s v="20%-30%"/>
    <s v="50%-60%"/>
    <s v="0%-10%"/>
    <n v="30"/>
    <n v="60"/>
    <n v="10"/>
    <n v="25.45"/>
    <n v="60"/>
    <n v="0.25"/>
  </r>
  <r>
    <x v="16"/>
    <n v="60"/>
    <x v="0"/>
    <n v="2.8"/>
    <n v="4.2"/>
    <n v="3.5"/>
    <n v="0.5"/>
    <n v="16.428571428571427"/>
    <s v="0%-25%"/>
    <n v="13"/>
    <n v="107.69230769230772"/>
    <n v="2"/>
    <n v="0"/>
    <n v="25"/>
    <n v="28"/>
    <s v="20-30"/>
    <s v="R0"/>
    <s v="20-30"/>
    <s v="0%-25%"/>
    <n v="800"/>
    <n v="200"/>
    <n v="10"/>
    <s v="20%-30%"/>
    <s v="50%-60%"/>
    <s v="0%-10%"/>
    <n v="30"/>
    <n v="60"/>
    <n v="10"/>
    <n v="25.45"/>
    <n v="60"/>
    <n v="0.25"/>
  </r>
  <r>
    <x v="16"/>
    <n v="60"/>
    <x v="0"/>
    <n v="4.2"/>
    <n v="4.9000000000000004"/>
    <n v="4.5500000000000007"/>
    <n v="0.5"/>
    <n v="0"/>
    <s v="0%-25%"/>
    <n v="15"/>
    <n v="46.666666666666679"/>
    <n v="10"/>
    <n v="4"/>
    <n v="29"/>
    <n v="35"/>
    <s v="30-40"/>
    <s v="R3"/>
    <s v="30-40"/>
    <s v="0%-25%"/>
    <n v="1100"/>
    <n v="300"/>
    <n v="10"/>
    <s v="10%-20%"/>
    <s v="80%-90%"/>
    <s v="0%-10%"/>
    <n v="20"/>
    <n v="90"/>
    <n v="10"/>
    <n v="12.15"/>
    <n v="82.9"/>
    <n v="0.4"/>
  </r>
  <r>
    <x v="16"/>
    <n v="60"/>
    <x v="1"/>
    <n v="4.9000000000000004"/>
    <n v="5.6"/>
    <n v="5.25"/>
    <n v="0.5"/>
    <n v="0"/>
    <s v="0%-25%"/>
    <n v="11"/>
    <n v="63.636363636363576"/>
    <n v="10"/>
    <n v="4"/>
    <n v="29"/>
    <n v="35"/>
    <s v="30-40"/>
    <s v="R3"/>
    <s v="30-40"/>
    <s v="0%-25%"/>
    <n v="1100"/>
    <n v="300"/>
    <n v="10"/>
    <s v="10%-20%"/>
    <s v="80%-90%"/>
    <s v="0%-10%"/>
    <n v="20"/>
    <n v="90"/>
    <n v="10"/>
    <n v="12.15"/>
    <n v="82.9"/>
    <n v="0.4"/>
  </r>
  <r>
    <x v="16"/>
    <n v="60"/>
    <x v="1"/>
    <n v="5.6"/>
    <n v="6.5"/>
    <n v="6.05"/>
    <n v="0.5"/>
    <n v="14.444444444444441"/>
    <s v="0%-25%"/>
    <n v="7"/>
    <n v="128.57142857142861"/>
    <n v="10"/>
    <n v="4"/>
    <n v="37"/>
    <n v="40"/>
    <s v="30-40"/>
    <s v="R3"/>
    <s v="30-40"/>
    <s v="0%-25%"/>
    <n v="1100"/>
    <n v="300"/>
    <n v="10"/>
    <s v="10%-20%"/>
    <s v="70%-80%"/>
    <s v="0%-10%"/>
    <n v="20"/>
    <n v="80"/>
    <n v="10"/>
    <n v="16.3"/>
    <n v="73.2"/>
    <n v="0.48"/>
  </r>
  <r>
    <x v="16"/>
    <n v="40"/>
    <x v="1"/>
    <n v="6.5"/>
    <n v="7.7"/>
    <n v="7.1"/>
    <n v="0.5"/>
    <n v="8.3333333333333321"/>
    <s v="0%-25%"/>
    <n v="10"/>
    <n v="120.00000000000003"/>
    <n v="11"/>
    <n v="4"/>
    <n v="37"/>
    <n v="40"/>
    <s v="30-40"/>
    <s v="R3"/>
    <s v="30-40"/>
    <s v="0%-25%"/>
    <n v="1100"/>
    <n v="300"/>
    <n v="10"/>
    <s v="10%-20%"/>
    <s v="70%-80%"/>
    <s v="0%-10%"/>
    <n v="20"/>
    <n v="80"/>
    <n v="10"/>
    <n v="16.440000000000001"/>
    <n v="71.3"/>
    <n v="1"/>
  </r>
  <r>
    <x v="16"/>
    <n v="40"/>
    <x v="1"/>
    <n v="7.7"/>
    <n v="9.1999999999999993"/>
    <n v="8.4499999999999993"/>
    <n v="0.5"/>
    <n v="33.333333333333357"/>
    <s v="25%-50%"/>
    <n v="9"/>
    <n v="166.66666666666657"/>
    <n v="11"/>
    <n v="2"/>
    <n v="42"/>
    <n v="44"/>
    <s v="40-50"/>
    <s v="R2"/>
    <s v="40-50"/>
    <s v="25%-50%"/>
    <n v="1000"/>
    <n v="400"/>
    <n v="20"/>
    <s v="10%-20%"/>
    <s v="60%-70%"/>
    <s v="0%-10%"/>
    <n v="20"/>
    <n v="70"/>
    <n v="10"/>
    <n v="18.59"/>
    <n v="63.6"/>
    <n v="0.85"/>
  </r>
  <r>
    <x v="16"/>
    <n v="30"/>
    <x v="3"/>
    <n v="9.1999999999999993"/>
    <n v="10.199999999999999"/>
    <n v="9.6999999999999993"/>
    <n v="0.5"/>
    <n v="38"/>
    <s v="25%-50%"/>
    <n v="5"/>
    <n v="200"/>
    <n v="11"/>
    <n v="2"/>
    <n v="44"/>
    <n v="45"/>
    <s v="40-50"/>
    <s v="R2"/>
    <s v="40-50"/>
    <s v="25%-50%"/>
    <n v="1000"/>
    <n v="400"/>
    <n v="20"/>
    <s v="10%-20%"/>
    <s v="70%-80%"/>
    <s v="0%-10%"/>
    <n v="20"/>
    <n v="80"/>
    <n v="10"/>
    <n v="14.16"/>
    <n v="74.5"/>
    <n v="1.59"/>
  </r>
  <r>
    <x v="16"/>
    <n v="30"/>
    <x v="3"/>
    <n v="10.199999999999999"/>
    <n v="11.45"/>
    <n v="10.824999999999999"/>
    <n v="0.5"/>
    <n v="27.200000000000003"/>
    <s v="25%-50%"/>
    <n v="9"/>
    <n v="138.88888888888889"/>
    <n v="11"/>
    <n v="2"/>
    <n v="40"/>
    <n v="42"/>
    <s v="40-50"/>
    <s v="R2"/>
    <s v="40-50"/>
    <s v="25%-50%"/>
    <n v="1000"/>
    <n v="400"/>
    <n v="20"/>
    <s v="10%-20%"/>
    <s v="70%-80%"/>
    <s v="0%-10%"/>
    <n v="20"/>
    <n v="80"/>
    <n v="10"/>
    <n v="11.87"/>
    <n v="72.7"/>
    <n v="6.26"/>
  </r>
  <r>
    <x v="16"/>
    <n v="30"/>
    <x v="3"/>
    <n v="11.45"/>
    <n v="12.95"/>
    <n v="12.2"/>
    <n v="0.5"/>
    <n v="31.333333333333329"/>
    <s v="25%-50%"/>
    <n v="7"/>
    <n v="214.28571428571428"/>
    <n v="5"/>
    <n v="2"/>
    <n v="37"/>
    <n v="38"/>
    <s v="30-40"/>
    <s v="R2"/>
    <s v="30-40"/>
    <s v="25%-50%"/>
    <n v="1000"/>
    <n v="300"/>
    <n v="20"/>
    <s v="20%-30%"/>
    <s v="60%-70%"/>
    <s v="0%-10%"/>
    <n v="30"/>
    <n v="70"/>
    <n v="10"/>
    <n v="20.45"/>
    <n v="60.5"/>
    <n v="3.93"/>
  </r>
  <r>
    <x v="16"/>
    <n v="30"/>
    <x v="3"/>
    <n v="12.95"/>
    <n v="14.55"/>
    <n v="13.75"/>
    <n v="0.5"/>
    <n v="21.249999999999982"/>
    <s v="0%-25%"/>
    <n v="13"/>
    <n v="123.07692307692318"/>
    <n v="5"/>
    <n v="2"/>
    <n v="31"/>
    <n v="35"/>
    <s v="30-40"/>
    <s v="R2"/>
    <s v="30-40"/>
    <s v="0%-25%"/>
    <n v="1000"/>
    <n v="300"/>
    <n v="10"/>
    <s v="20%-30%"/>
    <s v="40%-50%"/>
    <s v="0%-10%"/>
    <n v="30"/>
    <n v="50"/>
    <n v="10"/>
    <n v="27.45"/>
    <n v="48.3"/>
    <n v="4.3499999999999996"/>
  </r>
  <r>
    <x v="16"/>
    <n v="20"/>
    <x v="3"/>
    <n v="14.55"/>
    <n v="15.7"/>
    <n v="15.125"/>
    <n v="0.5"/>
    <n v="0"/>
    <s v="0%-25%"/>
    <n v="20"/>
    <n v="57.499999999999929"/>
    <n v="5"/>
    <n v="2"/>
    <n v="22"/>
    <n v="28"/>
    <s v="20-30"/>
    <s v="R2"/>
    <s v="20-30"/>
    <s v="0%-25%"/>
    <n v="1000"/>
    <n v="200"/>
    <n v="10"/>
    <s v="10%-20%"/>
    <s v="40%-50%"/>
    <s v="10%-20%"/>
    <n v="20"/>
    <n v="50"/>
    <n v="20"/>
    <n v="17.87"/>
    <n v="41.9"/>
    <n v="12.1"/>
  </r>
  <r>
    <x v="16"/>
    <n v="20"/>
    <x v="5"/>
    <n v="15.7"/>
    <n v="16.3"/>
    <n v="16"/>
    <n v="0.5"/>
    <n v="0"/>
    <s v="0%-25%"/>
    <n v="21"/>
    <n v="28.571428571428637"/>
    <n v="5"/>
    <n v="2"/>
    <n v="22"/>
    <n v="27"/>
    <s v="20-30"/>
    <s v="R2"/>
    <s v="20-30"/>
    <s v="0%-25%"/>
    <n v="1000"/>
    <n v="200"/>
    <n v="10"/>
    <s v="20%-30%"/>
    <s v="40%-50%"/>
    <s v="10%-20%"/>
    <n v="30"/>
    <n v="50"/>
    <n v="20"/>
    <n v="21.02"/>
    <n v="43.4"/>
    <n v="11.7"/>
  </r>
  <r>
    <x v="16"/>
    <n v="20"/>
    <x v="8"/>
    <n v="16.3"/>
    <n v="16.8"/>
    <n v="16.55"/>
    <n v="0.5"/>
    <n v="28.000000000000004"/>
    <s v="25%-50%"/>
    <n v="7"/>
    <n v="71.428571428571431"/>
    <n v="6"/>
    <n v="2"/>
    <n v="30"/>
    <n v="35"/>
    <s v="30-40"/>
    <s v="R2"/>
    <s v="30-40"/>
    <s v="25%-50%"/>
    <n v="1000"/>
    <n v="300"/>
    <n v="20"/>
    <s v="10%-20%"/>
    <s v="40%-50%"/>
    <s v="20%-30%"/>
    <n v="20"/>
    <n v="50"/>
    <n v="30"/>
    <n v="12.63"/>
    <n v="43.6"/>
    <n v="28.1"/>
  </r>
  <r>
    <x v="16"/>
    <n v="20"/>
    <x v="8"/>
    <n v="16.8"/>
    <n v="17.899999999999999"/>
    <n v="17.350000000000001"/>
    <n v="0.5"/>
    <n v="26.363636363636417"/>
    <s v="25%-50%"/>
    <n v="11"/>
    <n v="99.999999999999815"/>
    <n v="6"/>
    <n v="4"/>
    <n v="34"/>
    <n v="38"/>
    <s v="30-40"/>
    <s v="R3"/>
    <s v="30-40"/>
    <s v="25%-50%"/>
    <n v="1100"/>
    <n v="300"/>
    <n v="20"/>
    <s v="10%-20%"/>
    <s v="40%-50%"/>
    <s v="20%-30%"/>
    <n v="20"/>
    <n v="50"/>
    <n v="30"/>
    <n v="12.63"/>
    <n v="43.6"/>
    <n v="28.1"/>
  </r>
  <r>
    <x v="16"/>
    <n v="20"/>
    <x v="8"/>
    <n v="17.899999999999999"/>
    <n v="18.350000000000001"/>
    <n v="18.125"/>
    <n v="0.5"/>
    <n v="0"/>
    <s v="0%-25%"/>
    <n v="17"/>
    <n v="26.470588235294287"/>
    <n v="6"/>
    <n v="2"/>
    <n v="23"/>
    <n v="28"/>
    <s v="20-30"/>
    <s v="R2"/>
    <s v="20-30"/>
    <s v="0%-25%"/>
    <n v="1000"/>
    <n v="200"/>
    <n v="10"/>
    <s v="10%-20%"/>
    <s v="40%-50%"/>
    <s v="20%-30%"/>
    <n v="20"/>
    <n v="50"/>
    <n v="30"/>
    <n v="11.78"/>
    <n v="47.8"/>
    <n v="27"/>
  </r>
  <r>
    <x v="16"/>
    <n v="20"/>
    <x v="8"/>
    <n v="18.350000000000001"/>
    <n v="19.05"/>
    <n v="18.700000000000003"/>
    <n v="0.5"/>
    <n v="14.285714285714302"/>
    <s v="0%-25%"/>
    <n v="9"/>
    <n v="77.7777777777777"/>
    <n v="6"/>
    <n v="2"/>
    <n v="28"/>
    <n v="33"/>
    <s v="30-40"/>
    <s v="R2"/>
    <s v="30-40"/>
    <s v="0%-25%"/>
    <n v="1000"/>
    <n v="300"/>
    <n v="10"/>
    <s v="10%-20%"/>
    <s v="40%-50%"/>
    <s v="20%-30%"/>
    <n v="20"/>
    <n v="50"/>
    <n v="30"/>
    <n v="11.7"/>
    <n v="47.1"/>
    <n v="27.2"/>
  </r>
  <r>
    <x v="16"/>
    <n v="10"/>
    <x v="5"/>
    <n v="19.05"/>
    <n v="20.05"/>
    <n v="19.55"/>
    <n v="0.5"/>
    <n v="0"/>
    <s v="0%-25%"/>
    <n v="13"/>
    <n v="76.92307692307692"/>
    <n v="6"/>
    <n v="2"/>
    <n v="25"/>
    <n v="30"/>
    <s v="20-30"/>
    <s v="R2"/>
    <s v="20-30"/>
    <s v="0%-25%"/>
    <n v="1000"/>
    <n v="200"/>
    <n v="10"/>
    <s v="10%-20%"/>
    <s v="40%-50%"/>
    <s v="20%-30%"/>
    <n v="20"/>
    <n v="50"/>
    <n v="30"/>
    <n v="11.84"/>
    <n v="40.1"/>
    <n v="24.9"/>
  </r>
  <r>
    <x v="16"/>
    <n v="10"/>
    <x v="5"/>
    <n v="20.05"/>
    <n v="20.85"/>
    <n v="20.450000000000003"/>
    <n v="0.5"/>
    <n v="0"/>
    <s v="0%-25%"/>
    <n v="13"/>
    <n v="61.53846153846159"/>
    <n v="6"/>
    <n v="2"/>
    <n v="23"/>
    <n v="29"/>
    <s v="20-30"/>
    <s v="R2"/>
    <s v="20-30"/>
    <s v="0%-25%"/>
    <n v="1000"/>
    <n v="200"/>
    <n v="10"/>
    <s v="10%-20%"/>
    <s v="40%-50%"/>
    <s v="20%-30%"/>
    <n v="20"/>
    <n v="50"/>
    <n v="30"/>
    <n v="10.9"/>
    <n v="46.3"/>
    <n v="23.7"/>
  </r>
  <r>
    <x v="16"/>
    <n v="10"/>
    <x v="4"/>
    <n v="20.85"/>
    <n v="21.15"/>
    <n v="21"/>
    <n v="0.5"/>
    <n v="36.666666666667012"/>
    <s v="25%-50%"/>
    <n v="6"/>
    <n v="49.999999999999524"/>
    <n v="6"/>
    <n v="2"/>
    <n v="31"/>
    <n v="37"/>
    <s v="30-40"/>
    <s v="R2"/>
    <s v="30-40"/>
    <s v="25%-50%"/>
    <n v="1000"/>
    <n v="300"/>
    <n v="20"/>
    <s v="10%-20%"/>
    <s v="40%-50%"/>
    <s v="20%-30%"/>
    <n v="20"/>
    <n v="50"/>
    <n v="30"/>
    <n v="10.9"/>
    <n v="46.3"/>
    <n v="23.7"/>
  </r>
  <r>
    <x v="16"/>
    <n v="10"/>
    <x v="4"/>
    <n v="21.15"/>
    <n v="21.45"/>
    <n v="21.299999999999997"/>
    <n v="0.5"/>
    <n v="73.333333333333158"/>
    <s v="50%-75%"/>
    <n v="3"/>
    <n v="100.00000000000023"/>
    <n v="6"/>
    <n v="2"/>
    <n v="41"/>
    <n v="45"/>
    <s v="40-50"/>
    <s v="R2"/>
    <s v="40-50"/>
    <s v="50%-75%"/>
    <n v="1000"/>
    <n v="400"/>
    <n v="30"/>
    <s v="10%-20%"/>
    <s v="50%-60%"/>
    <s v="20%-30%"/>
    <n v="20"/>
    <n v="60"/>
    <n v="30"/>
    <n v="11.72"/>
    <n v="51.5"/>
    <n v="23.4"/>
  </r>
  <r>
    <x v="16"/>
    <n v="10"/>
    <x v="5"/>
    <n v="21.45"/>
    <n v="22.65"/>
    <n v="22.049999999999997"/>
    <n v="0.5"/>
    <n v="8.3333333333333393"/>
    <s v="0%-25%"/>
    <n v="20"/>
    <n v="59.999999999999964"/>
    <n v="4"/>
    <n v="0"/>
    <n v="21"/>
    <n v="27"/>
    <s v="20-30"/>
    <s v="R0"/>
    <s v="20-30"/>
    <s v="0%-25%"/>
    <n v="800"/>
    <n v="200"/>
    <n v="10"/>
    <s v="10%-20%"/>
    <s v="50%-60%"/>
    <s v="20%-30%"/>
    <n v="20"/>
    <n v="60"/>
    <n v="30"/>
    <n v="11.72"/>
    <n v="51.5"/>
    <n v="23.4"/>
  </r>
  <r>
    <x v="16"/>
    <n v="10"/>
    <x v="4"/>
    <n v="22.65"/>
    <n v="23.45"/>
    <n v="23.049999999999997"/>
    <n v="0.5"/>
    <n v="14.999999999999986"/>
    <s v="0%-25%"/>
    <n v="6"/>
    <n v="133.33333333333346"/>
    <n v="4"/>
    <n v="0"/>
    <n v="27"/>
    <n v="30"/>
    <s v="20-30"/>
    <s v="R0"/>
    <s v="20-30"/>
    <s v="0%-25%"/>
    <n v="800"/>
    <n v="200"/>
    <n v="10"/>
    <s v="10%-20%"/>
    <s v="50%-60%"/>
    <s v="10%-20%"/>
    <n v="20"/>
    <n v="60"/>
    <n v="20"/>
    <n v="11.27"/>
    <n v="59.2"/>
    <n v="18.899999999999999"/>
  </r>
  <r>
    <x v="16"/>
    <n v="10"/>
    <x v="5"/>
    <n v="23.45"/>
    <n v="24.3"/>
    <n v="23.875"/>
    <n v="0.5"/>
    <n v="36.470588235294052"/>
    <s v="25%-50%"/>
    <n v="5"/>
    <n v="170.00000000000028"/>
    <n v="9"/>
    <n v="4"/>
    <n v="43"/>
    <n v="45"/>
    <s v="40-50"/>
    <s v="R3"/>
    <s v="40-50"/>
    <s v="25%-50%"/>
    <n v="1100"/>
    <n v="400"/>
    <n v="20"/>
    <s v="10%-20%"/>
    <s v="50%-60%"/>
    <s v="20%-30%"/>
    <n v="20"/>
    <n v="60"/>
    <n v="30"/>
    <n v="11.11"/>
    <n v="56"/>
    <n v="21.1"/>
  </r>
  <r>
    <x v="16"/>
    <n v="20"/>
    <x v="5"/>
    <n v="24.3"/>
    <n v="24.95"/>
    <n v="24.625"/>
    <n v="0.5"/>
    <n v="23.076923076923126"/>
    <s v="0%-25%"/>
    <n v="8"/>
    <n v="81.249999999999829"/>
    <n v="4"/>
    <n v="0"/>
    <n v="26"/>
    <n v="31"/>
    <s v="30-40"/>
    <s v="R0"/>
    <s v="30-40"/>
    <s v="0%-25%"/>
    <n v="800"/>
    <n v="300"/>
    <n v="10"/>
    <s v="10%-20%"/>
    <s v="40%-50%"/>
    <s v="20%-30%"/>
    <n v="20"/>
    <n v="50"/>
    <n v="30"/>
    <n v="10.47"/>
    <n v="48.5"/>
    <n v="26.7"/>
  </r>
  <r>
    <x v="16"/>
    <n v="20"/>
    <x v="5"/>
    <n v="24.95"/>
    <n v="25.85"/>
    <n v="25.4"/>
    <n v="0.5"/>
    <n v="36.666666666666579"/>
    <s v="25%-50%"/>
    <n v="7"/>
    <n v="128.57142857142887"/>
    <n v="9"/>
    <n v="4"/>
    <n v="42"/>
    <n v="44"/>
    <s v="40-50"/>
    <s v="R3"/>
    <s v="40-50"/>
    <s v="25%-50%"/>
    <n v="1100"/>
    <n v="400"/>
    <n v="20"/>
    <s v="10%-20%"/>
    <s v="40%-50%"/>
    <s v="20%-30%"/>
    <n v="20"/>
    <n v="50"/>
    <n v="30"/>
    <n v="10.47"/>
    <n v="48.5"/>
    <n v="26.7"/>
  </r>
  <r>
    <x v="16"/>
    <n v="20"/>
    <x v="5"/>
    <n v="25.85"/>
    <n v="26.75"/>
    <n v="26.3"/>
    <n v="0.5"/>
    <n v="35.555555555555614"/>
    <s v="25%-50%"/>
    <n v="6"/>
    <n v="149.99999999999977"/>
    <n v="9"/>
    <n v="4"/>
    <n v="43"/>
    <n v="44"/>
    <s v="40-50"/>
    <s v="R3"/>
    <s v="40-50"/>
    <s v="25%-50%"/>
    <n v="1100"/>
    <n v="400"/>
    <n v="20"/>
    <s v="10%-20%"/>
    <s v="60%-70%"/>
    <s v="10%-20%"/>
    <n v="20"/>
    <n v="70"/>
    <n v="20"/>
    <n v="11.88"/>
    <n v="61.9"/>
    <n v="17"/>
  </r>
  <r>
    <x v="16"/>
    <n v="20"/>
    <x v="5"/>
    <n v="26.75"/>
    <n v="28.05"/>
    <n v="27.4"/>
    <n v="0.5"/>
    <n v="39.999999999999979"/>
    <s v="25%-50%"/>
    <n v="12"/>
    <n v="108.33333333333339"/>
    <n v="9"/>
    <n v="4"/>
    <n v="41"/>
    <n v="43"/>
    <s v="40-50"/>
    <s v="R3"/>
    <s v="40-50"/>
    <s v="25%-50%"/>
    <n v="1100"/>
    <n v="400"/>
    <n v="20"/>
    <s v="10%-20%"/>
    <s v="60%-70%"/>
    <s v="10%-20%"/>
    <n v="20"/>
    <n v="70"/>
    <n v="20"/>
    <n v="12.88"/>
    <n v="64.599999999999994"/>
    <n v="13.5"/>
  </r>
  <r>
    <x v="16"/>
    <n v="20"/>
    <x v="5"/>
    <n v="28.05"/>
    <n v="29.15"/>
    <n v="28.6"/>
    <n v="0.5"/>
    <n v="0"/>
    <s v="0%-25%"/>
    <n v="14"/>
    <n v="78.571428571428427"/>
    <n v="4"/>
    <n v="0"/>
    <n v="21"/>
    <n v="26"/>
    <s v="20-30"/>
    <s v="R0"/>
    <s v="20-30"/>
    <s v="0%-25%"/>
    <n v="800"/>
    <n v="200"/>
    <n v="10"/>
    <s v="0%-10%"/>
    <s v="70%-80%"/>
    <s v="10%-20%"/>
    <n v="10"/>
    <n v="80"/>
    <n v="20"/>
    <n v="6.81"/>
    <n v="70.7"/>
    <n v="12.9"/>
  </r>
  <r>
    <x v="16"/>
    <n v="10"/>
    <x v="5"/>
    <n v="29.15"/>
    <n v="30.85"/>
    <n v="30"/>
    <n v="0.5"/>
    <n v="38.823529411764639"/>
    <s v="25%-50%"/>
    <n v="9"/>
    <n v="188.8888888888892"/>
    <n v="9"/>
    <n v="4"/>
    <n v="44"/>
    <n v="45"/>
    <s v="40-50"/>
    <s v="R3"/>
    <s v="40-50"/>
    <s v="25%-50%"/>
    <n v="1100"/>
    <n v="400"/>
    <n v="20"/>
    <s v="0%-10%"/>
    <s v="70%-80%"/>
    <s v="10%-20%"/>
    <n v="10"/>
    <n v="80"/>
    <n v="20"/>
    <n v="8.25"/>
    <n v="72.599999999999994"/>
    <n v="11"/>
  </r>
  <r>
    <x v="16"/>
    <n v="10"/>
    <x v="5"/>
    <n v="30.85"/>
    <n v="32.049999999999997"/>
    <n v="31.45"/>
    <n v="0.5"/>
    <n v="0"/>
    <s v="0%-25%"/>
    <n v="15"/>
    <n v="79.999999999999716"/>
    <n v="4"/>
    <n v="4"/>
    <n v="25"/>
    <n v="30"/>
    <s v="20-30"/>
    <s v="R3"/>
    <s v="20-30"/>
    <s v="0%-25%"/>
    <n v="1100"/>
    <n v="200"/>
    <n v="10"/>
    <s v="10%-20%"/>
    <s v="60%-70%"/>
    <s v="10%-20%"/>
    <n v="20"/>
    <n v="70"/>
    <n v="20"/>
    <n v="12.07"/>
    <n v="67.599999999999994"/>
    <n v="11.3"/>
  </r>
  <r>
    <x v="16"/>
    <n v="10"/>
    <x v="8"/>
    <n v="32.049999999999997"/>
    <n v="32.700000000000003"/>
    <n v="32.375"/>
    <n v="0.5"/>
    <n v="53.846153846153378"/>
    <s v="50%-75%"/>
    <n v="6"/>
    <n v="108.33333333333428"/>
    <n v="9"/>
    <n v="4"/>
    <n v="44"/>
    <n v="46"/>
    <s v="40-50"/>
    <s v="R3"/>
    <s v="40-50"/>
    <s v="50%-75%"/>
    <n v="1100"/>
    <n v="400"/>
    <n v="30"/>
    <s v="10%-20%"/>
    <s v="50%-60%"/>
    <s v="20%-30%"/>
    <n v="20"/>
    <n v="60"/>
    <n v="30"/>
    <n v="10.82"/>
    <n v="51.5"/>
    <n v="25.8"/>
  </r>
  <r>
    <x v="16"/>
    <n v="10"/>
    <x v="8"/>
    <n v="32.700000000000003"/>
    <n v="34.700000000000003"/>
    <n v="33.700000000000003"/>
    <n v="0.5"/>
    <n v="60"/>
    <s v="50%-75%"/>
    <n v="10"/>
    <n v="200"/>
    <n v="9"/>
    <n v="4"/>
    <n v="48"/>
    <n v="49"/>
    <s v="40-50"/>
    <s v="R3"/>
    <s v="40-50"/>
    <s v="50%-75%"/>
    <n v="1100"/>
    <n v="400"/>
    <n v="30"/>
    <s v="10%-20%"/>
    <s v="50%-60%"/>
    <s v="20%-30%"/>
    <n v="20"/>
    <n v="60"/>
    <n v="30"/>
    <n v="10.82"/>
    <n v="51.5"/>
    <n v="25.8"/>
  </r>
  <r>
    <x v="16"/>
    <n v="10"/>
    <x v="8"/>
    <n v="34.700000000000003"/>
    <n v="36.700000000000003"/>
    <n v="35.700000000000003"/>
    <n v="0.5"/>
    <n v="33"/>
    <s v="25%-50%"/>
    <n v="11"/>
    <n v="181.81818181818181"/>
    <n v="4"/>
    <n v="0"/>
    <n v="33"/>
    <n v="35"/>
    <s v="30-40"/>
    <s v="R0"/>
    <s v="30-40"/>
    <s v="25%-50%"/>
    <n v="800"/>
    <n v="300"/>
    <n v="20"/>
    <s v="10%-20%"/>
    <s v="40%-50%"/>
    <s v="20%-30%"/>
    <n v="20"/>
    <n v="50"/>
    <n v="30"/>
    <n v="15.58"/>
    <n v="48.6"/>
    <n v="23"/>
  </r>
  <r>
    <x v="16"/>
    <n v="20"/>
    <x v="8"/>
    <n v="36.700000000000003"/>
    <n v="37.700000000000003"/>
    <n v="37.200000000000003"/>
    <n v="0.5"/>
    <n v="50"/>
    <s v="25%-50%"/>
    <n v="10"/>
    <n v="100"/>
    <n v="9"/>
    <n v="4"/>
    <n v="42"/>
    <n v="45"/>
    <s v="40-50"/>
    <s v="R3"/>
    <s v="40-50"/>
    <s v="25%-50%"/>
    <n v="1100"/>
    <n v="400"/>
    <n v="20"/>
    <s v="10%-20%"/>
    <s v="40%-50%"/>
    <s v="20%-30%"/>
    <n v="20"/>
    <n v="50"/>
    <n v="30"/>
    <n v="14.58"/>
    <n v="48.3"/>
    <n v="24.7"/>
  </r>
  <r>
    <x v="16"/>
    <n v="10"/>
    <x v="8"/>
    <n v="37.700000000000003"/>
    <n v="38.700000000000003"/>
    <n v="38.200000000000003"/>
    <n v="0.5"/>
    <n v="38"/>
    <s v="25%-50%"/>
    <n v="4"/>
    <n v="250"/>
    <n v="9"/>
    <n v="4"/>
    <n v="46"/>
    <n v="46"/>
    <s v="40-50"/>
    <s v="R3"/>
    <s v="40-50"/>
    <s v="25%-50%"/>
    <n v="1100"/>
    <n v="400"/>
    <n v="20"/>
    <s v="10%-20%"/>
    <s v="40%-50%"/>
    <s v="30%-40%"/>
    <n v="20"/>
    <n v="50"/>
    <n v="40"/>
    <n v="13.78"/>
    <n v="41.5"/>
    <n v="31.2"/>
  </r>
  <r>
    <x v="16"/>
    <n v="10"/>
    <x v="8"/>
    <n v="38.700000000000003"/>
    <n v="40.200000000000003"/>
    <n v="39.450000000000003"/>
    <n v="0.5"/>
    <n v="16"/>
    <s v="0%-25%"/>
    <n v="12"/>
    <n v="125"/>
    <n v="9"/>
    <n v="4"/>
    <n v="37"/>
    <n v="39"/>
    <s v="30-40"/>
    <s v="R3"/>
    <s v="30-40"/>
    <s v="0%-25%"/>
    <n v="1100"/>
    <n v="300"/>
    <n v="10"/>
    <s v="10%-20%"/>
    <s v="40%-50%"/>
    <s v="30%-40%"/>
    <n v="20"/>
    <n v="50"/>
    <n v="40"/>
    <n v="10.210000000000001"/>
    <n v="41.3"/>
    <n v="33.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82">
  <r>
    <x v="0"/>
    <n v="60"/>
    <x v="0"/>
    <n v="0"/>
    <n v="0.5"/>
    <n v="0.5"/>
    <n v="0.49"/>
    <n v="98"/>
    <n v="0"/>
    <s v="0%-25%"/>
    <m/>
    <n v="0"/>
    <s v="0mm-60 mm"/>
    <n v="0"/>
    <n v="0"/>
    <s v="0-10"/>
    <n v="0"/>
    <n v="15"/>
    <n v="15"/>
    <s v="0-20"/>
    <x v="0"/>
    <s v="W4"/>
    <n v="4000"/>
  </r>
  <r>
    <x v="0"/>
    <n v="60"/>
    <x v="0"/>
    <n v="0.5"/>
    <n v="1"/>
    <n v="0.5"/>
    <n v="0.49"/>
    <n v="98"/>
    <n v="0"/>
    <s v="0%-25%"/>
    <m/>
    <n v="0"/>
    <s v="0mm-60 mm"/>
    <n v="0"/>
    <n v="0"/>
    <s v="0-10"/>
    <n v="0"/>
    <n v="15"/>
    <n v="15"/>
    <s v="0-20"/>
    <x v="0"/>
    <s v="W4"/>
    <n v="4000"/>
  </r>
  <r>
    <x v="0"/>
    <n v="60"/>
    <x v="0"/>
    <n v="1"/>
    <n v="1.5"/>
    <n v="0.5"/>
    <n v="0.43"/>
    <n v="86"/>
    <n v="0"/>
    <s v="0%-25%"/>
    <m/>
    <n v="0"/>
    <s v="0mm-60 mm"/>
    <n v="0"/>
    <n v="0"/>
    <s v="0-10"/>
    <n v="0"/>
    <n v="15"/>
    <n v="15"/>
    <s v="0-20"/>
    <x v="0"/>
    <s v="W4"/>
    <n v="4000"/>
  </r>
  <r>
    <x v="0"/>
    <n v="60"/>
    <x v="0"/>
    <n v="1.5"/>
    <n v="2"/>
    <n v="0.5"/>
    <n v="0.3"/>
    <n v="60"/>
    <n v="0"/>
    <s v="0%-25%"/>
    <m/>
    <n v="0"/>
    <s v="0mm-60 mm"/>
    <n v="0"/>
    <n v="0"/>
    <s v="0-10"/>
    <n v="0"/>
    <n v="15"/>
    <n v="15"/>
    <s v="0-20"/>
    <x v="0"/>
    <s v="W4"/>
    <n v="4000"/>
  </r>
  <r>
    <x v="0"/>
    <n v="40"/>
    <x v="0"/>
    <n v="2"/>
    <n v="2.5"/>
    <n v="0.5"/>
    <n v="0.28999999999999998"/>
    <n v="57.999999999999993"/>
    <n v="0"/>
    <s v="0%-25%"/>
    <m/>
    <n v="0"/>
    <s v="0mm-60 mm"/>
    <n v="0"/>
    <n v="0"/>
    <s v="0-10"/>
    <n v="0"/>
    <n v="15"/>
    <n v="15"/>
    <s v="0-20"/>
    <x v="0"/>
    <s v="W4"/>
    <n v="4000"/>
  </r>
  <r>
    <x v="0"/>
    <n v="40"/>
    <x v="0"/>
    <n v="2.5"/>
    <n v="3"/>
    <n v="0.5"/>
    <n v="0.4"/>
    <n v="80"/>
    <n v="0"/>
    <s v="0%-25%"/>
    <m/>
    <n v="0"/>
    <s v="0mm-60 mm"/>
    <n v="0"/>
    <n v="0"/>
    <s v="0-10"/>
    <n v="0"/>
    <n v="15"/>
    <n v="15"/>
    <s v="0-20"/>
    <x v="0"/>
    <s v="W4"/>
    <n v="4000"/>
  </r>
  <r>
    <x v="0"/>
    <n v="40"/>
    <x v="1"/>
    <n v="3"/>
    <n v="3.5"/>
    <n v="0.5"/>
    <n v="0.38"/>
    <n v="76"/>
    <n v="60"/>
    <s v="50%-75%"/>
    <n v="3"/>
    <n v="126.66666666666667"/>
    <s v="60mm-200 mm"/>
    <n v="7.8947368421052628"/>
    <n v="11"/>
    <s v="10-20"/>
    <n v="4"/>
    <n v="48"/>
    <n v="50"/>
    <s v="40-50"/>
    <x v="1"/>
    <s v="W3"/>
    <n v="3000"/>
  </r>
  <r>
    <x v="0"/>
    <n v="40"/>
    <x v="1"/>
    <n v="3.5"/>
    <n v="4"/>
    <n v="0.5"/>
    <n v="0.42"/>
    <n v="84"/>
    <n v="100"/>
    <s v="90%-100%"/>
    <n v="1"/>
    <n v="420"/>
    <s v="200mm-600 mm"/>
    <n v="2.3809523809523809"/>
    <n v="9"/>
    <s v="0-10"/>
    <n v="7"/>
    <n v="64"/>
    <n v="63"/>
    <s v="60-70"/>
    <x v="2"/>
    <s v="W3"/>
    <n v="3000"/>
  </r>
  <r>
    <x v="0"/>
    <n v="40"/>
    <x v="1"/>
    <n v="4"/>
    <n v="4.5"/>
    <n v="0.5"/>
    <n v="0.19"/>
    <n v="38"/>
    <n v="0"/>
    <s v="0%-25%"/>
    <n v="10"/>
    <n v="19"/>
    <s v="0mm-60 mm"/>
    <n v="52.631578947368425"/>
    <n v="2"/>
    <s v="0-10"/>
    <n v="4"/>
    <n v="22"/>
    <n v="25"/>
    <s v="20-30"/>
    <x v="1"/>
    <s v="W4"/>
    <n v="4000"/>
  </r>
  <r>
    <x v="0"/>
    <n v="50"/>
    <x v="2"/>
    <n v="4.5"/>
    <n v="5"/>
    <n v="0.5"/>
    <n v="0.36"/>
    <n v="72"/>
    <n v="60"/>
    <s v="50%-75%"/>
    <n v="2"/>
    <n v="180"/>
    <s v="60mm-200 mm"/>
    <n v="5.5555555555555554"/>
    <n v="8"/>
    <s v="0-10"/>
    <n v="0"/>
    <n v="43"/>
    <n v="44"/>
    <s v="40-50"/>
    <x v="0"/>
    <s v="W3"/>
    <n v="3000"/>
  </r>
  <r>
    <x v="0"/>
    <n v="50"/>
    <x v="2"/>
    <n v="5"/>
    <n v="5.5"/>
    <n v="0.5"/>
    <n v="0.39"/>
    <n v="78"/>
    <n v="26"/>
    <s v="25%-50%"/>
    <n v="5"/>
    <n v="78"/>
    <s v="60mm-200 mm"/>
    <n v="12.820512820512821"/>
    <n v="6"/>
    <s v="0-10"/>
    <n v="0"/>
    <n v="30"/>
    <n v="34"/>
    <s v="30-40"/>
    <x v="0"/>
    <s v="W3"/>
    <n v="3000"/>
  </r>
  <r>
    <x v="0"/>
    <n v="50"/>
    <x v="2"/>
    <n v="5.5"/>
    <n v="6"/>
    <n v="0.5"/>
    <n v="0.35"/>
    <n v="70"/>
    <n v="32"/>
    <s v="25%-50%"/>
    <n v="4"/>
    <n v="87.5"/>
    <s v="60mm-200 mm"/>
    <n v="11.428571428571429"/>
    <n v="8"/>
    <s v="0-10"/>
    <n v="0"/>
    <n v="33"/>
    <n v="37"/>
    <s v="30-40"/>
    <x v="0"/>
    <s v="W2"/>
    <n v="2000"/>
  </r>
  <r>
    <x v="0"/>
    <n v="50"/>
    <x v="2"/>
    <n v="6"/>
    <n v="6.5"/>
    <n v="0.5"/>
    <n v="0.23"/>
    <n v="46"/>
    <n v="0"/>
    <s v="0%-25%"/>
    <n v="15"/>
    <n v="15.333333333333334"/>
    <s v="0mm-60 mm"/>
    <n v="65.217391304347828"/>
    <n v="4"/>
    <s v="0-10"/>
    <n v="0"/>
    <n v="20"/>
    <n v="23"/>
    <s v="20-30"/>
    <x v="0"/>
    <s v="W4"/>
    <n v="4000"/>
  </r>
  <r>
    <x v="0"/>
    <n v="40"/>
    <x v="1"/>
    <n v="6.5"/>
    <n v="7"/>
    <n v="0.5"/>
    <n v="0.46"/>
    <n v="92"/>
    <n v="22"/>
    <s v="0%-25%"/>
    <n v="6"/>
    <n v="76.666666666666671"/>
    <s v="60mm-200 mm"/>
    <n v="13.043478260869565"/>
    <n v="8"/>
    <s v="0-10"/>
    <n v="0"/>
    <n v="31"/>
    <n v="35"/>
    <s v="30-40"/>
    <x v="0"/>
    <s v="W2"/>
    <n v="2000"/>
  </r>
  <r>
    <x v="0"/>
    <n v="40"/>
    <x v="1"/>
    <n v="7"/>
    <n v="7.5"/>
    <n v="0.5"/>
    <n v="0.43"/>
    <n v="86"/>
    <n v="42.000000000000007"/>
    <s v="25%-50%"/>
    <n v="5"/>
    <n v="86"/>
    <s v="60mm-200 mm"/>
    <n v="11.627906976744187"/>
    <n v="8"/>
    <s v="0-10"/>
    <n v="2"/>
    <n v="37"/>
    <n v="41"/>
    <s v="40-50"/>
    <x v="3"/>
    <s v="W3"/>
    <n v="3000"/>
  </r>
  <r>
    <x v="0"/>
    <n v="40"/>
    <x v="1"/>
    <n v="7.5"/>
    <n v="8"/>
    <n v="0.5"/>
    <n v="0.45"/>
    <n v="90"/>
    <n v="56.000000000000007"/>
    <s v="50%-75%"/>
    <n v="4"/>
    <n v="112.5"/>
    <s v="60mm-200 mm"/>
    <n v="8.8888888888888893"/>
    <n v="11"/>
    <s v="10-20"/>
    <n v="4"/>
    <n v="47"/>
    <n v="50"/>
    <s v="40-50"/>
    <x v="1"/>
    <s v="W2"/>
    <n v="2000"/>
  </r>
  <r>
    <x v="0"/>
    <n v="40"/>
    <x v="1"/>
    <n v="8"/>
    <n v="8.5"/>
    <n v="0.5"/>
    <n v="0.47"/>
    <n v="94"/>
    <n v="62"/>
    <s v="50%-75%"/>
    <n v="2"/>
    <n v="235"/>
    <s v="200mm-600 mm"/>
    <n v="4.2553191489361701"/>
    <n v="11"/>
    <s v="10-20"/>
    <n v="4"/>
    <n v="52"/>
    <n v="53"/>
    <s v="50-60"/>
    <x v="1"/>
    <s v="W2"/>
    <n v="2000"/>
  </r>
  <r>
    <x v="0"/>
    <n v="40"/>
    <x v="1"/>
    <n v="8.5"/>
    <n v="9"/>
    <n v="0.5"/>
    <n v="0.35"/>
    <n v="70"/>
    <n v="32"/>
    <s v="25%-50%"/>
    <n v="5"/>
    <n v="70"/>
    <s v="60mm-200 mm"/>
    <n v="14.285714285714285"/>
    <n v="6"/>
    <s v="0-10"/>
    <n v="2"/>
    <n v="32"/>
    <n v="36"/>
    <s v="30-40"/>
    <x v="3"/>
    <s v="W3"/>
    <n v="3000"/>
  </r>
  <r>
    <x v="0"/>
    <n v="50"/>
    <x v="1"/>
    <n v="9"/>
    <n v="9.5"/>
    <n v="0.5"/>
    <n v="0.41"/>
    <n v="82"/>
    <n v="42"/>
    <s v="25%-50%"/>
    <n v="4"/>
    <n v="102.5"/>
    <s v="60mm-200 mm"/>
    <n v="9.7560975609756095"/>
    <n v="11"/>
    <s v="10-20"/>
    <n v="4"/>
    <n v="42"/>
    <n v="46"/>
    <s v="40-50"/>
    <x v="1"/>
    <s v="W2"/>
    <n v="2000"/>
  </r>
  <r>
    <x v="0"/>
    <n v="50"/>
    <x v="1"/>
    <n v="9.5"/>
    <n v="10"/>
    <n v="0.5"/>
    <n v="0.43"/>
    <n v="86"/>
    <n v="50"/>
    <s v="25%-50%"/>
    <n v="4"/>
    <n v="107.5"/>
    <s v="60mm-200 mm"/>
    <n v="9.3023255813953494"/>
    <n v="17"/>
    <s v="10-20"/>
    <n v="4"/>
    <n v="49"/>
    <n v="53"/>
    <s v="50-60"/>
    <x v="1"/>
    <s v="W1"/>
    <n v="1000"/>
  </r>
  <r>
    <x v="0"/>
    <n v="50"/>
    <x v="2"/>
    <n v="10"/>
    <n v="10.5"/>
    <n v="0.5"/>
    <n v="0.28999999999999998"/>
    <n v="57.999999999999993"/>
    <n v="22"/>
    <s v="0%-25%"/>
    <n v="3"/>
    <n v="96.666666666666671"/>
    <s v="60mm-200 mm"/>
    <n v="10.344827586206897"/>
    <n v="7"/>
    <s v="0-10"/>
    <n v="1"/>
    <n v="31"/>
    <n v="35"/>
    <s v="30-40"/>
    <x v="4"/>
    <s v="W3"/>
    <n v="3000"/>
  </r>
  <r>
    <x v="0"/>
    <n v="40"/>
    <x v="2"/>
    <n v="10.5"/>
    <n v="11"/>
    <n v="0.5"/>
    <n v="0.27"/>
    <n v="54"/>
    <n v="0"/>
    <s v="0%-25%"/>
    <n v="13"/>
    <n v="20.76923076923077"/>
    <s v="0mm-60 mm"/>
    <n v="48.148148148148145"/>
    <n v="7"/>
    <s v="0-10"/>
    <n v="1"/>
    <n v="23"/>
    <n v="27"/>
    <s v="20-30"/>
    <x v="4"/>
    <s v="W3"/>
    <n v="3000"/>
  </r>
  <r>
    <x v="0"/>
    <n v="40"/>
    <x v="2"/>
    <n v="11"/>
    <n v="11.5"/>
    <n v="0.5"/>
    <n v="0.28999999999999998"/>
    <n v="57.999999999999993"/>
    <n v="0"/>
    <s v="0%-25%"/>
    <n v="10"/>
    <n v="29"/>
    <s v="0mm-60 mm"/>
    <n v="34.482758620689651"/>
    <n v="18"/>
    <s v="10-20"/>
    <n v="1"/>
    <n v="34"/>
    <n v="39"/>
    <s v="30-40"/>
    <x v="4"/>
    <s v="W2"/>
    <n v="2000"/>
  </r>
  <r>
    <x v="0"/>
    <n v="40"/>
    <x v="2"/>
    <n v="11.5"/>
    <n v="12"/>
    <n v="0.5"/>
    <n v="0.32"/>
    <n v="64"/>
    <n v="32"/>
    <s v="25%-50%"/>
    <n v="10"/>
    <n v="32"/>
    <s v="0mm-60 mm"/>
    <n v="31.25"/>
    <n v="18"/>
    <s v="10-20"/>
    <n v="4"/>
    <n v="44"/>
    <n v="49"/>
    <s v="40-50"/>
    <x v="1"/>
    <s v="W2"/>
    <n v="2000"/>
  </r>
  <r>
    <x v="0"/>
    <n v="40"/>
    <x v="1"/>
    <n v="12"/>
    <n v="12.5"/>
    <n v="0.5"/>
    <n v="0.22"/>
    <n v="44"/>
    <n v="38"/>
    <s v="25%-50%"/>
    <n v="5"/>
    <n v="44"/>
    <s v="0mm-60 mm"/>
    <n v="22.72727272727273"/>
    <n v="18"/>
    <s v="10-20"/>
    <n v="2"/>
    <n v="43"/>
    <n v="49"/>
    <s v="40-50"/>
    <x v="3"/>
    <s v="W2"/>
    <n v="2000"/>
  </r>
  <r>
    <x v="0"/>
    <n v="40"/>
    <x v="1"/>
    <n v="12.5"/>
    <n v="13"/>
    <n v="0.5"/>
    <n v="0.23"/>
    <n v="46"/>
    <n v="22"/>
    <s v="0%-25%"/>
    <n v="5"/>
    <n v="46"/>
    <s v="0mm-60 mm"/>
    <n v="21.739130434782609"/>
    <n v="17"/>
    <s v="10-20"/>
    <n v="1"/>
    <n v="37"/>
    <n v="44"/>
    <s v="40-50"/>
    <x v="4"/>
    <s v="W1"/>
    <n v="1000"/>
  </r>
  <r>
    <x v="0"/>
    <n v="40"/>
    <x v="1"/>
    <n v="13"/>
    <n v="13.5"/>
    <n v="0.5"/>
    <n v="0.22"/>
    <n v="44"/>
    <n v="24"/>
    <s v="0%-25%"/>
    <n v="3"/>
    <n v="73.333333333333329"/>
    <s v="60mm-200 mm"/>
    <n v="13.636363636363637"/>
    <n v="4"/>
    <s v="0-10"/>
    <n v="2"/>
    <n v="27"/>
    <n v="33"/>
    <s v="30-40"/>
    <x v="3"/>
    <s v="W4"/>
    <n v="4000"/>
  </r>
  <r>
    <x v="0"/>
    <n v="40"/>
    <x v="1"/>
    <n v="13.5"/>
    <n v="14"/>
    <n v="0.5"/>
    <n v="0.42"/>
    <n v="84"/>
    <n v="28.000000000000004"/>
    <s v="25%-50%"/>
    <n v="3"/>
    <n v="140"/>
    <s v="60mm-200 mm"/>
    <n v="7.1428571428571423"/>
    <n v="4"/>
    <s v="0-10"/>
    <n v="1"/>
    <n v="31"/>
    <n v="34"/>
    <s v="30-40"/>
    <x v="4"/>
    <s v="W4"/>
    <n v="4000"/>
  </r>
  <r>
    <x v="0"/>
    <n v="30"/>
    <x v="1"/>
    <n v="14"/>
    <n v="14.5"/>
    <n v="0.5"/>
    <n v="0.42"/>
    <n v="84"/>
    <n v="44"/>
    <s v="25%-50%"/>
    <n v="6"/>
    <n v="70"/>
    <s v="60mm-200 mm"/>
    <n v="14.285714285714285"/>
    <n v="15"/>
    <s v="10-20"/>
    <n v="1"/>
    <n v="41"/>
    <n v="46"/>
    <s v="40-50"/>
    <x v="4"/>
    <s v="W2"/>
    <n v="2000"/>
  </r>
  <r>
    <x v="0"/>
    <n v="30"/>
    <x v="1"/>
    <n v="14.5"/>
    <n v="15"/>
    <n v="0.5"/>
    <n v="0.37"/>
    <n v="74"/>
    <n v="40"/>
    <s v="25%-50%"/>
    <n v="4"/>
    <n v="92.5"/>
    <s v="60mm-200 mm"/>
    <n v="10.810810810810811"/>
    <n v="15"/>
    <s v="10-20"/>
    <n v="1"/>
    <n v="42"/>
    <n v="46"/>
    <s v="40-50"/>
    <x v="4"/>
    <s v="W2"/>
    <n v="2000"/>
  </r>
  <r>
    <x v="0"/>
    <n v="30"/>
    <x v="1"/>
    <n v="15"/>
    <n v="15.5"/>
    <n v="0.5"/>
    <n v="0.34"/>
    <n v="68"/>
    <n v="0"/>
    <s v="0%-25%"/>
    <n v="7"/>
    <n v="48.571428571428569"/>
    <s v="0mm-60 mm"/>
    <n v="20.588235294117649"/>
    <n v="11"/>
    <s v="10-20"/>
    <n v="4"/>
    <n v="30"/>
    <n v="36"/>
    <s v="30-40"/>
    <x v="1"/>
    <s v="W2"/>
    <n v="2000"/>
  </r>
  <r>
    <x v="0"/>
    <n v="30"/>
    <x v="1"/>
    <n v="15.5"/>
    <n v="16"/>
    <n v="0.5"/>
    <n v="0.49"/>
    <n v="98"/>
    <n v="54"/>
    <s v="50%-75%"/>
    <n v="6"/>
    <n v="81.666666666666671"/>
    <s v="60mm-200 mm"/>
    <n v="12.244897959183673"/>
    <n v="11"/>
    <s v="10-20"/>
    <n v="2"/>
    <n v="41"/>
    <n v="46"/>
    <s v="40-50"/>
    <x v="3"/>
    <s v="W3"/>
    <n v="3000"/>
  </r>
  <r>
    <x v="0"/>
    <n v="30"/>
    <x v="1"/>
    <n v="16"/>
    <n v="16.5"/>
    <n v="0.5"/>
    <n v="0.28000000000000003"/>
    <n v="56.000000000000007"/>
    <n v="24"/>
    <s v="0%-25%"/>
    <n v="3"/>
    <n v="93.333333333333329"/>
    <s v="60mm-200 mm"/>
    <n v="10.714285714285715"/>
    <n v="8"/>
    <s v="0-10"/>
    <n v="4"/>
    <n v="35"/>
    <n v="39"/>
    <s v="30-40"/>
    <x v="1"/>
    <s v="W3"/>
    <n v="3000"/>
  </r>
  <r>
    <x v="0"/>
    <n v="30"/>
    <x v="1"/>
    <n v="16.5"/>
    <n v="17"/>
    <n v="0.5"/>
    <n v="0.33"/>
    <n v="66"/>
    <n v="0"/>
    <s v="0%-25%"/>
    <n v="6"/>
    <n v="55"/>
    <s v="0mm-60 mm"/>
    <n v="18.181818181818183"/>
    <n v="7"/>
    <s v="0-10"/>
    <n v="1"/>
    <n v="23"/>
    <n v="29"/>
    <s v="20-30"/>
    <x v="4"/>
    <s v="W3"/>
    <n v="3000"/>
  </r>
  <r>
    <x v="0"/>
    <n v="30"/>
    <x v="1"/>
    <n v="17"/>
    <n v="17.5"/>
    <n v="0.5"/>
    <n v="0.19"/>
    <n v="38"/>
    <n v="0"/>
    <s v="0%-25%"/>
    <n v="10"/>
    <n v="19"/>
    <s v="0mm-60 mm"/>
    <n v="52.631578947368425"/>
    <n v="6"/>
    <s v="0-10"/>
    <n v="1"/>
    <n v="22"/>
    <n v="26"/>
    <s v="20-30"/>
    <x v="4"/>
    <s v="W3"/>
    <n v="3000"/>
  </r>
  <r>
    <x v="0"/>
    <n v="30"/>
    <x v="3"/>
    <n v="17.5"/>
    <n v="18"/>
    <n v="0.5"/>
    <n v="0.31"/>
    <n v="62"/>
    <n v="0"/>
    <s v="0%-25%"/>
    <n v="6"/>
    <n v="51.666666666666664"/>
    <s v="0mm-60 mm"/>
    <n v="19.35483870967742"/>
    <n v="6"/>
    <s v="0-10"/>
    <n v="1"/>
    <n v="21"/>
    <n v="23"/>
    <s v="20-30"/>
    <x v="4"/>
    <s v="W3"/>
    <n v="3000"/>
  </r>
  <r>
    <x v="0"/>
    <n v="30"/>
    <x v="3"/>
    <n v="18"/>
    <n v="18.5"/>
    <n v="0.5"/>
    <n v="0.13"/>
    <n v="26"/>
    <n v="0"/>
    <s v="0%-25%"/>
    <n v="10"/>
    <n v="13"/>
    <s v="0mm-60 mm"/>
    <n v="76.92307692307692"/>
    <n v="6"/>
    <s v="0-10"/>
    <n v="1"/>
    <n v="22"/>
    <n v="21"/>
    <s v="20-30"/>
    <x v="4"/>
    <s v="W3"/>
    <n v="3000"/>
  </r>
  <r>
    <x v="0"/>
    <n v="30"/>
    <x v="3"/>
    <n v="18.5"/>
    <n v="19"/>
    <n v="0.5"/>
    <n v="0.11"/>
    <n v="22"/>
    <n v="0"/>
    <s v="0%-25%"/>
    <n v="10"/>
    <n v="11"/>
    <s v="0mm-60 mm"/>
    <n v="90.909090909090921"/>
    <n v="8"/>
    <s v="0-10"/>
    <n v="1"/>
    <n v="25"/>
    <n v="22"/>
    <s v="20-30"/>
    <x v="4"/>
    <s v="W3"/>
    <n v="3000"/>
  </r>
  <r>
    <x v="0"/>
    <n v="30"/>
    <x v="3"/>
    <n v="19"/>
    <n v="19.5"/>
    <n v="0.5"/>
    <n v="0.14000000000000001"/>
    <n v="28.000000000000004"/>
    <n v="0"/>
    <s v="0%-25%"/>
    <n v="10"/>
    <n v="14"/>
    <s v="0mm-60 mm"/>
    <n v="71.428571428571431"/>
    <n v="8"/>
    <s v="0-10"/>
    <n v="1"/>
    <n v="25"/>
    <n v="23"/>
    <s v="20-30"/>
    <x v="4"/>
    <s v="W3"/>
    <n v="3000"/>
  </r>
  <r>
    <x v="0"/>
    <n v="30"/>
    <x v="3"/>
    <n v="19.5"/>
    <n v="20"/>
    <n v="0.5"/>
    <n v="0.23"/>
    <n v="46"/>
    <n v="0"/>
    <s v="0%-25%"/>
    <n v="10"/>
    <n v="23"/>
    <s v="0mm-60 mm"/>
    <n v="43.478260869565219"/>
    <n v="7"/>
    <s v="0-10"/>
    <n v="2"/>
    <n v="25"/>
    <n v="23"/>
    <s v="20-30"/>
    <x v="3"/>
    <s v="W4"/>
    <n v="4000"/>
  </r>
  <r>
    <x v="0"/>
    <n v="30"/>
    <x v="3"/>
    <n v="20"/>
    <n v="20.5"/>
    <n v="0.5"/>
    <n v="0.17"/>
    <n v="34"/>
    <n v="22"/>
    <s v="0%-25%"/>
    <n v="5"/>
    <n v="34"/>
    <s v="0mm-60 mm"/>
    <n v="29.411764705882351"/>
    <n v="11"/>
    <s v="10-20"/>
    <n v="2"/>
    <n v="34"/>
    <n v="33"/>
    <s v="30-40"/>
    <x v="3"/>
    <s v="W2"/>
    <n v="2000"/>
  </r>
  <r>
    <x v="0"/>
    <n v="30"/>
    <x v="3"/>
    <n v="20.5"/>
    <n v="21"/>
    <n v="0.5"/>
    <n v="0.13"/>
    <n v="26"/>
    <n v="0"/>
    <s v="0%-25%"/>
    <n v="10"/>
    <n v="13"/>
    <s v="0mm-60 mm"/>
    <n v="76.92307692307692"/>
    <n v="11"/>
    <s v="10-20"/>
    <n v="0"/>
    <n v="27"/>
    <n v="25"/>
    <s v="20-30"/>
    <x v="0"/>
    <s v="W2"/>
    <n v="2000"/>
  </r>
  <r>
    <x v="0"/>
    <n v="30"/>
    <x v="3"/>
    <n v="21"/>
    <n v="21.5"/>
    <n v="0.5"/>
    <n v="0.31"/>
    <n v="62"/>
    <n v="0"/>
    <s v="0%-25%"/>
    <n v="6"/>
    <n v="51.666666666666664"/>
    <s v="0mm-60 mm"/>
    <n v="19.35483870967742"/>
    <n v="11"/>
    <s v="10-20"/>
    <n v="2"/>
    <n v="28"/>
    <n v="29"/>
    <s v="20-30"/>
    <x v="3"/>
    <s v="W2"/>
    <n v="2000"/>
  </r>
  <r>
    <x v="0"/>
    <n v="30"/>
    <x v="4"/>
    <n v="21.5"/>
    <n v="22"/>
    <n v="0.5"/>
    <n v="0.27"/>
    <n v="54"/>
    <n v="52"/>
    <s v="50%-75%"/>
    <n v="5"/>
    <n v="54"/>
    <s v="0mm-60 mm"/>
    <n v="18.518518518518519"/>
    <n v="19"/>
    <s v="10-20"/>
    <n v="4"/>
    <n v="47"/>
    <n v="55"/>
    <s v="50-60"/>
    <x v="1"/>
    <s v="W1"/>
    <n v="1000"/>
  </r>
  <r>
    <x v="0"/>
    <n v="30"/>
    <x v="4"/>
    <n v="22"/>
    <n v="22.5"/>
    <n v="0.5"/>
    <n v="0.44"/>
    <n v="88"/>
    <n v="36"/>
    <s v="25%-50%"/>
    <n v="4"/>
    <n v="110"/>
    <s v="60mm-200 mm"/>
    <n v="9.0909090909090917"/>
    <n v="19"/>
    <s v="10-20"/>
    <n v="7"/>
    <n v="52"/>
    <n v="56"/>
    <s v="50-60"/>
    <x v="2"/>
    <s v="W1"/>
    <n v="1000"/>
  </r>
  <r>
    <x v="0"/>
    <n v="30"/>
    <x v="4"/>
    <n v="22.5"/>
    <n v="23"/>
    <n v="0.5"/>
    <n v="0.5"/>
    <n v="100"/>
    <n v="100"/>
    <s v="90%-100%"/>
    <n v="1"/>
    <n v="500"/>
    <s v="200mm-600 mm"/>
    <n v="2"/>
    <n v="21"/>
    <s v="20-25"/>
    <n v="7"/>
    <n v="74"/>
    <n v="75"/>
    <s v="70-80"/>
    <x v="2"/>
    <s v="W1"/>
    <n v="1000"/>
  </r>
  <r>
    <x v="0"/>
    <n v="30"/>
    <x v="4"/>
    <n v="23"/>
    <n v="23.5"/>
    <n v="0.5"/>
    <n v="0.5"/>
    <n v="100"/>
    <n v="62"/>
    <s v="50%-75%"/>
    <n v="3"/>
    <n v="166.66666666666666"/>
    <s v="60mm-200 mm"/>
    <n v="6"/>
    <n v="21"/>
    <s v="20-25"/>
    <n v="4"/>
    <n v="57"/>
    <n v="62"/>
    <s v="60-70"/>
    <x v="1"/>
    <s v="W1"/>
    <n v="1000"/>
  </r>
  <r>
    <x v="0"/>
    <n v="10"/>
    <x v="4"/>
    <n v="23.5"/>
    <n v="24.83"/>
    <n v="1.3299999999999983"/>
    <n v="1.33"/>
    <n v="100.00000000000013"/>
    <n v="94.736842105263278"/>
    <s v="90%-100%"/>
    <n v="2"/>
    <n v="665"/>
    <s v="600mm-2000 mm"/>
    <n v="1.5037593984962405"/>
    <n v="20"/>
    <s v="10-20"/>
    <n v="4"/>
    <n v="72"/>
    <n v="71"/>
    <s v="70-80"/>
    <x v="1"/>
    <s v="W1"/>
    <n v="1000"/>
  </r>
  <r>
    <x v="0"/>
    <n v="10"/>
    <x v="4"/>
    <n v="24.83"/>
    <n v="25.33"/>
    <n v="0.5"/>
    <n v="0.35"/>
    <n v="70"/>
    <n v="34"/>
    <s v="25%-50%"/>
    <n v="4"/>
    <n v="87.5"/>
    <s v="60mm-200 mm"/>
    <n v="11.428571428571429"/>
    <n v="20"/>
    <s v="10-20"/>
    <n v="4"/>
    <n v="47"/>
    <n v="53"/>
    <s v="50-60"/>
    <x v="1"/>
    <s v="W1"/>
    <n v="1000"/>
  </r>
  <r>
    <x v="0"/>
    <n v="10"/>
    <x v="4"/>
    <n v="25.33"/>
    <n v="25.83"/>
    <n v="0.5"/>
    <n v="0.19"/>
    <n v="38"/>
    <n v="32"/>
    <s v="25%-50%"/>
    <n v="4"/>
    <n v="47.5"/>
    <s v="0mm-60 mm"/>
    <n v="21.05263157894737"/>
    <n v="20"/>
    <s v="10-20"/>
    <n v="4"/>
    <n v="45"/>
    <n v="52"/>
    <s v="50-60"/>
    <x v="1"/>
    <s v="W1"/>
    <n v="1000"/>
  </r>
  <r>
    <x v="0"/>
    <n v="10"/>
    <x v="4"/>
    <n v="25.83"/>
    <n v="26.33"/>
    <n v="0.5"/>
    <n v="0.31"/>
    <n v="62"/>
    <n v="22"/>
    <s v="0%-25%"/>
    <n v="3"/>
    <n v="103.33333333333333"/>
    <s v="60mm-200 mm"/>
    <n v="9.67741935483871"/>
    <n v="20"/>
    <s v="10-20"/>
    <n v="4"/>
    <n v="46"/>
    <n v="51"/>
    <s v="50-60"/>
    <x v="1"/>
    <s v="W1"/>
    <n v="1000"/>
  </r>
  <r>
    <x v="0"/>
    <n v="10"/>
    <x v="4"/>
    <n v="26.33"/>
    <n v="27.03"/>
    <n v="0.70000000000000284"/>
    <n v="0.61"/>
    <n v="87.142857142856784"/>
    <n v="85.714285714285367"/>
    <s v="75%-90%"/>
    <n v="2"/>
    <n v="305"/>
    <s v="200mm-600 mm"/>
    <n v="3.278688524590164"/>
    <n v="20"/>
    <s v="10-20"/>
    <n v="4"/>
    <n v="65"/>
    <n v="67"/>
    <s v="60-70"/>
    <x v="1"/>
    <s v="W1"/>
    <n v="1000"/>
  </r>
  <r>
    <x v="0"/>
    <n v="10"/>
    <x v="4"/>
    <n v="27.03"/>
    <n v="27.97"/>
    <n v="0.93999999999999773"/>
    <n v="0.86"/>
    <n v="91.48936170212788"/>
    <n v="91.48936170212788"/>
    <s v="90%-100%"/>
    <n v="3"/>
    <n v="286.66666666666669"/>
    <s v="200mm-600 mm"/>
    <n v="3.4883720930232558"/>
    <n v="20"/>
    <s v="10-20"/>
    <n v="4"/>
    <n v="66"/>
    <n v="67"/>
    <s v="60-70"/>
    <x v="1"/>
    <s v="W1"/>
    <n v="1000"/>
  </r>
  <r>
    <x v="0"/>
    <n v="10"/>
    <x v="4"/>
    <n v="27.97"/>
    <n v="29"/>
    <n v="1.0300000000000011"/>
    <n v="0.82"/>
    <n v="79.611650485436797"/>
    <n v="52.427184466019362"/>
    <s v="50%-75%"/>
    <n v="5"/>
    <n v="164"/>
    <s v="60mm-200 mm"/>
    <n v="6.0975609756097562"/>
    <n v="20"/>
    <s v="10-20"/>
    <n v="7"/>
    <n v="58"/>
    <n v="62"/>
    <s v="60-70"/>
    <x v="2"/>
    <s v="W1"/>
    <n v="1000"/>
  </r>
  <r>
    <x v="0"/>
    <n v="10"/>
    <x v="4"/>
    <n v="29"/>
    <n v="29.5"/>
    <n v="0.5"/>
    <n v="0.48"/>
    <n v="96"/>
    <n v="80"/>
    <s v="75%-90%"/>
    <n v="2"/>
    <n v="240"/>
    <s v="200mm-600 mm"/>
    <n v="4.166666666666667"/>
    <n v="20"/>
    <s v="10-20"/>
    <n v="7"/>
    <n v="65"/>
    <n v="68"/>
    <s v="60-70"/>
    <x v="2"/>
    <s v="W1"/>
    <n v="1000"/>
  </r>
  <r>
    <x v="0"/>
    <n v="10"/>
    <x v="4"/>
    <n v="29.5"/>
    <n v="30.24"/>
    <n v="0.73999999999999844"/>
    <n v="0.7"/>
    <n v="94.594594594594781"/>
    <n v="82.432432432432606"/>
    <s v="75%-90%"/>
    <n v="3"/>
    <n v="233.33333333333334"/>
    <s v="200mm-600 mm"/>
    <n v="4.2857142857142856"/>
    <n v="20"/>
    <s v="10-20"/>
    <n v="7"/>
    <n v="66"/>
    <n v="69"/>
    <s v="60-70"/>
    <x v="2"/>
    <s v="W1"/>
    <n v="1000"/>
  </r>
  <r>
    <x v="0"/>
    <n v="10"/>
    <x v="4"/>
    <n v="30.24"/>
    <n v="31.04"/>
    <n v="0.80000000000000071"/>
    <n v="0.71"/>
    <n v="88.749999999999915"/>
    <n v="74.999999999999929"/>
    <s v="50%-75%"/>
    <n v="3"/>
    <n v="236.66666666666666"/>
    <s v="200mm-600 mm"/>
    <n v="4.225352112676056"/>
    <n v="20"/>
    <s v="10-20"/>
    <n v="7"/>
    <n v="64"/>
    <n v="67"/>
    <s v="60-70"/>
    <x v="2"/>
    <s v="W1"/>
    <n v="1000"/>
  </r>
  <r>
    <x v="0"/>
    <n v="10"/>
    <x v="4"/>
    <n v="31.04"/>
    <n v="32.04"/>
    <n v="1"/>
    <n v="0.9"/>
    <n v="90"/>
    <n v="40"/>
    <s v="25%-50%"/>
    <n v="6"/>
    <n v="150"/>
    <s v="60mm-200 mm"/>
    <n v="6.666666666666667"/>
    <n v="20"/>
    <s v="10-20"/>
    <n v="7"/>
    <n v="55"/>
    <n v="58"/>
    <s v="50-60"/>
    <x v="2"/>
    <s v="W1"/>
    <n v="1000"/>
  </r>
  <r>
    <x v="0"/>
    <n v="10"/>
    <x v="4"/>
    <n v="32.04"/>
    <n v="32.54"/>
    <n v="0.5"/>
    <n v="0.36"/>
    <n v="72"/>
    <n v="30"/>
    <s v="25%-50%"/>
    <n v="5"/>
    <n v="72"/>
    <s v="60mm-200 mm"/>
    <n v="13.888888888888889"/>
    <n v="20"/>
    <s v="10-20"/>
    <n v="7"/>
    <n v="48"/>
    <n v="54"/>
    <s v="50-60"/>
    <x v="2"/>
    <s v="W1"/>
    <n v="1000"/>
  </r>
  <r>
    <x v="0"/>
    <n v="10"/>
    <x v="4"/>
    <n v="32.54"/>
    <n v="33.29"/>
    <n v="0.75"/>
    <n v="0.74"/>
    <n v="98.666666666666671"/>
    <n v="26.666666666666668"/>
    <s v="25%-50%"/>
    <n v="7"/>
    <n v="105.71428571428571"/>
    <s v="60mm-200 mm"/>
    <n v="9.4594594594594597"/>
    <n v="20"/>
    <s v="10-20"/>
    <n v="7"/>
    <n v="51"/>
    <n v="55"/>
    <s v="50-60"/>
    <x v="2"/>
    <s v="W1"/>
    <n v="1000"/>
  </r>
  <r>
    <x v="0"/>
    <n v="10"/>
    <x v="4"/>
    <n v="33.29"/>
    <n v="33.85"/>
    <n v="0.56000000000000227"/>
    <n v="0.52"/>
    <n v="92.857142857142478"/>
    <n v="92.857142857142478"/>
    <s v="90%-100%"/>
    <n v="1"/>
    <n v="520"/>
    <s v="200mm-600 mm"/>
    <n v="1.9230769230769229"/>
    <n v="20"/>
    <s v="10-20"/>
    <n v="7"/>
    <n v="73"/>
    <n v="73"/>
    <s v="70-80"/>
    <x v="2"/>
    <s v="W1"/>
    <n v="1000"/>
  </r>
  <r>
    <x v="0"/>
    <n v="10"/>
    <x v="4"/>
    <n v="33.85"/>
    <n v="34.35"/>
    <n v="0.5"/>
    <n v="0.37"/>
    <n v="74"/>
    <n v="64"/>
    <s v="50%-75%"/>
    <n v="3"/>
    <n v="123.33333333333333"/>
    <s v="60mm-200 mm"/>
    <n v="8.1081081081081088"/>
    <n v="20"/>
    <s v="10-20"/>
    <n v="7"/>
    <n v="58"/>
    <n v="63"/>
    <s v="60-70"/>
    <x v="2"/>
    <s v="W1"/>
    <n v="1000"/>
  </r>
  <r>
    <x v="0"/>
    <n v="10"/>
    <x v="4"/>
    <n v="34.35"/>
    <n v="34.85"/>
    <n v="0.5"/>
    <n v="0.44"/>
    <n v="88"/>
    <n v="40"/>
    <s v="25%-50%"/>
    <n v="6"/>
    <n v="73.333333333333329"/>
    <s v="60mm-200 mm"/>
    <n v="13.636363636363637"/>
    <n v="20"/>
    <s v="10-20"/>
    <n v="7"/>
    <n v="50"/>
    <n v="57"/>
    <s v="50-60"/>
    <x v="2"/>
    <s v="W1"/>
    <n v="1000"/>
  </r>
  <r>
    <x v="0"/>
    <n v="10"/>
    <x v="4"/>
    <n v="34.85"/>
    <n v="35.35"/>
    <n v="0.5"/>
    <n v="0.49"/>
    <n v="98"/>
    <n v="0"/>
    <s v="0%-25%"/>
    <n v="10"/>
    <n v="49"/>
    <s v="0mm-60 mm"/>
    <n v="20.408163265306122"/>
    <n v="13"/>
    <s v="10-20"/>
    <n v="4"/>
    <n v="33"/>
    <n v="38"/>
    <s v="30-40"/>
    <x v="1"/>
    <s v="W2"/>
    <n v="2000"/>
  </r>
  <r>
    <x v="0"/>
    <n v="10"/>
    <x v="4"/>
    <n v="35.35"/>
    <n v="35.85"/>
    <n v="0.5"/>
    <n v="0.5"/>
    <n v="100"/>
    <n v="57.999999999999993"/>
    <s v="50%-75%"/>
    <n v="4"/>
    <n v="125"/>
    <s v="60mm-200 mm"/>
    <n v="8"/>
    <n v="13"/>
    <s v="10-20"/>
    <n v="4"/>
    <n v="50"/>
    <n v="52"/>
    <s v="50-60"/>
    <x v="1"/>
    <s v="W2"/>
    <n v="2000"/>
  </r>
  <r>
    <x v="0"/>
    <n v="10"/>
    <x v="4"/>
    <n v="35.85"/>
    <n v="36.35"/>
    <n v="0.5"/>
    <n v="0.44"/>
    <n v="88"/>
    <n v="36"/>
    <s v="25%-50%"/>
    <n v="3"/>
    <n v="146.66666666666666"/>
    <s v="60mm-200 mm"/>
    <n v="6.8181818181818183"/>
    <n v="13"/>
    <s v="10-20"/>
    <n v="4"/>
    <n v="46"/>
    <n v="48"/>
    <s v="40-50"/>
    <x v="1"/>
    <s v="W2"/>
    <n v="2000"/>
  </r>
  <r>
    <x v="0"/>
    <n v="10"/>
    <x v="4"/>
    <n v="36.35"/>
    <n v="36.85"/>
    <n v="0.5"/>
    <n v="0.49"/>
    <n v="98"/>
    <n v="0"/>
    <s v="0%-25%"/>
    <n v="15"/>
    <n v="32.666666666666664"/>
    <s v="0mm-60 mm"/>
    <n v="30.612244897959187"/>
    <n v="13"/>
    <s v="10-20"/>
    <n v="4"/>
    <n v="33"/>
    <n v="37"/>
    <s v="30-40"/>
    <x v="1"/>
    <s v="W2"/>
    <n v="2000"/>
  </r>
  <r>
    <x v="0"/>
    <n v="10"/>
    <x v="4"/>
    <n v="36.85"/>
    <n v="37.549999999999997"/>
    <n v="0.69999999999999574"/>
    <n v="0.62"/>
    <n v="88.571428571429109"/>
    <n v="32.85714285714306"/>
    <s v="25%-50%"/>
    <n v="5"/>
    <n v="124"/>
    <s v="60mm-200 mm"/>
    <n v="8.064516129032258"/>
    <n v="13"/>
    <s v="10-20"/>
    <n v="4"/>
    <n v="44"/>
    <n v="47"/>
    <s v="40-50"/>
    <x v="1"/>
    <s v="W2"/>
    <n v="2000"/>
  </r>
  <r>
    <x v="0"/>
    <n v="10"/>
    <x v="4"/>
    <n v="37.549999999999997"/>
    <n v="38.15"/>
    <n v="0.60000000000000142"/>
    <n v="0.49"/>
    <n v="81.666666666666472"/>
    <n v="49.999999999999879"/>
    <s v="25%-50%"/>
    <n v="5"/>
    <n v="98"/>
    <s v="60mm-200 mm"/>
    <n v="10.204081632653061"/>
    <n v="13"/>
    <s v="10-20"/>
    <n v="4"/>
    <n v="46"/>
    <n v="49"/>
    <s v="40-50"/>
    <x v="1"/>
    <s v="W2"/>
    <n v="2000"/>
  </r>
  <r>
    <x v="0"/>
    <n v="10"/>
    <x v="4"/>
    <n v="38.15"/>
    <n v="38.65"/>
    <n v="0.5"/>
    <n v="0.48"/>
    <n v="96"/>
    <n v="22"/>
    <s v="0%-25%"/>
    <n v="4"/>
    <n v="120"/>
    <s v="60mm-200 mm"/>
    <n v="8.3333333333333339"/>
    <n v="13"/>
    <s v="10-20"/>
    <n v="4"/>
    <n v="42"/>
    <n v="45"/>
    <s v="40-50"/>
    <x v="1"/>
    <s v="W2"/>
    <n v="2000"/>
  </r>
  <r>
    <x v="0"/>
    <n v="10"/>
    <x v="4"/>
    <n v="38.65"/>
    <n v="39.15"/>
    <n v="0.5"/>
    <n v="0.49"/>
    <n v="98"/>
    <n v="0"/>
    <s v="0%-25%"/>
    <n v="15"/>
    <n v="32.666666666666664"/>
    <s v="0mm-60 mm"/>
    <n v="30.612244897959187"/>
    <n v="2"/>
    <s v="0-10"/>
    <n v="2"/>
    <n v="19"/>
    <n v="24"/>
    <s v="20-30"/>
    <x v="3"/>
    <s v="W3"/>
    <n v="3000"/>
  </r>
  <r>
    <x v="0"/>
    <n v="10"/>
    <x v="4"/>
    <n v="39.15"/>
    <n v="39.75"/>
    <n v="0.60000000000000142"/>
    <n v="0.45"/>
    <n v="74.999999999999829"/>
    <n v="39.999999999999901"/>
    <s v="25%-50%"/>
    <n v="3"/>
    <n v="150"/>
    <s v="60mm-200 mm"/>
    <n v="6.666666666666667"/>
    <n v="9"/>
    <s v="0-10"/>
    <n v="4"/>
    <n v="43"/>
    <n v="44"/>
    <s v="40-50"/>
    <x v="1"/>
    <s v="W3"/>
    <n v="3000"/>
  </r>
  <r>
    <x v="0"/>
    <n v="10"/>
    <x v="4"/>
    <n v="39.75"/>
    <n v="40"/>
    <n v="0.25"/>
    <n v="0.38"/>
    <n v="152"/>
    <n v="56.000000000000007"/>
    <s v="50%-75%"/>
    <n v="3"/>
    <n v="126.66666666666667"/>
    <s v="60mm-200 mm"/>
    <n v="7.8947368421052628"/>
    <n v="13"/>
    <s v="10-20"/>
    <n v="4"/>
    <n v="50"/>
    <n v="52"/>
    <s v="50-60"/>
    <x v="1"/>
    <s v="W2"/>
    <n v="2000"/>
  </r>
  <r>
    <x v="0"/>
    <n v="10"/>
    <x v="4"/>
    <n v="40"/>
    <n v="40.450000000000003"/>
    <n v="0.45000000000000284"/>
    <n v="0.23"/>
    <n v="51.111111111110787"/>
    <n v="0"/>
    <s v="0%-25%"/>
    <n v="5"/>
    <n v="46"/>
    <s v="0mm-60 mm"/>
    <n v="21.739130434782609"/>
    <n v="15"/>
    <s v="10-20"/>
    <n v="4"/>
    <n v="35"/>
    <n v="40"/>
    <s v="30-40"/>
    <x v="1"/>
    <s v="W2"/>
    <n v="2000"/>
  </r>
  <r>
    <x v="0"/>
    <n v="10"/>
    <x v="4"/>
    <n v="40.450000000000003"/>
    <n v="41.25"/>
    <n v="0.79999999999999716"/>
    <n v="0.76"/>
    <n v="95.000000000000341"/>
    <n v="47.500000000000171"/>
    <s v="25%-50%"/>
    <n v="6"/>
    <n v="126.66666666666667"/>
    <s v="60mm-200 mm"/>
    <n v="7.8947368421052628"/>
    <n v="9"/>
    <s v="0-10"/>
    <n v="4"/>
    <n v="44"/>
    <n v="46"/>
    <s v="40-50"/>
    <x v="1"/>
    <s v="W3"/>
    <n v="3000"/>
  </r>
  <r>
    <x v="0"/>
    <n v="10"/>
    <x v="4"/>
    <n v="41.25"/>
    <n v="41.85"/>
    <n v="0.60000000000000142"/>
    <n v="0.47"/>
    <n v="78.333333333333144"/>
    <n v="31.666666666666593"/>
    <s v="25%-50%"/>
    <n v="3"/>
    <n v="156.66666666666666"/>
    <s v="60mm-200 mm"/>
    <n v="6.3829787234042561"/>
    <n v="13"/>
    <s v="10-20"/>
    <n v="2"/>
    <n v="44"/>
    <n v="45"/>
    <s v="40-50"/>
    <x v="3"/>
    <s v="W2"/>
    <n v="2000"/>
  </r>
  <r>
    <x v="0"/>
    <n v="10"/>
    <x v="4"/>
    <n v="41.85"/>
    <n v="42.35"/>
    <n v="0.5"/>
    <n v="0.43"/>
    <n v="86"/>
    <n v="30"/>
    <s v="25%-50%"/>
    <n v="5"/>
    <n v="86"/>
    <s v="60mm-200 mm"/>
    <n v="11.627906976744187"/>
    <n v="9"/>
    <s v="0-10"/>
    <n v="2"/>
    <n v="35"/>
    <n v="39"/>
    <s v="30-40"/>
    <x v="3"/>
    <s v="W3"/>
    <n v="3000"/>
  </r>
  <r>
    <x v="0"/>
    <n v="10"/>
    <x v="4"/>
    <n v="42.35"/>
    <n v="43.05"/>
    <n v="0.69999999999999574"/>
    <n v="0.5"/>
    <n v="71.428571428571857"/>
    <n v="21.428571428571558"/>
    <s v="0%-25%"/>
    <n v="4"/>
    <n v="125"/>
    <s v="60mm-200 mm"/>
    <n v="8"/>
    <n v="13"/>
    <s v="10-20"/>
    <n v="2"/>
    <n v="41"/>
    <n v="43"/>
    <s v="40-50"/>
    <x v="3"/>
    <s v="W2"/>
    <n v="2000"/>
  </r>
  <r>
    <x v="0"/>
    <n v="10"/>
    <x v="4"/>
    <n v="43.05"/>
    <n v="43.55"/>
    <n v="0.5"/>
    <n v="0.25"/>
    <n v="50"/>
    <n v="0"/>
    <s v="0%-25%"/>
    <n v="6"/>
    <n v="41.666666666666664"/>
    <s v="0mm-60 mm"/>
    <n v="24"/>
    <n v="11"/>
    <s v="10-20"/>
    <n v="2"/>
    <n v="29"/>
    <n v="33"/>
    <s v="30-40"/>
    <x v="3"/>
    <s v="W2"/>
    <n v="2000"/>
  </r>
  <r>
    <x v="0"/>
    <n v="10"/>
    <x v="4"/>
    <n v="43.55"/>
    <n v="44.05"/>
    <n v="0.5"/>
    <n v="0.22"/>
    <n v="44"/>
    <n v="0"/>
    <s v="0%-25%"/>
    <n v="4"/>
    <n v="55"/>
    <s v="0mm-60 mm"/>
    <n v="18.181818181818183"/>
    <n v="11"/>
    <s v="10-20"/>
    <n v="2"/>
    <n v="29"/>
    <n v="34"/>
    <s v="30-40"/>
    <x v="3"/>
    <s v="W2"/>
    <n v="2000"/>
  </r>
  <r>
    <x v="0"/>
    <n v="10"/>
    <x v="4"/>
    <n v="44.05"/>
    <n v="44.55"/>
    <n v="0.5"/>
    <n v="0.26"/>
    <n v="52"/>
    <n v="0"/>
    <s v="0%-25%"/>
    <n v="6"/>
    <n v="43.333333333333336"/>
    <s v="0mm-60 mm"/>
    <n v="23.076923076923077"/>
    <n v="8"/>
    <s v="0-10"/>
    <n v="2"/>
    <n v="25"/>
    <n v="30"/>
    <s v="20-30"/>
    <x v="3"/>
    <s v="W3"/>
    <n v="3000"/>
  </r>
  <r>
    <x v="0"/>
    <n v="10"/>
    <x v="4"/>
    <n v="44.55"/>
    <n v="45.05"/>
    <n v="0.5"/>
    <n v="0.24"/>
    <n v="48"/>
    <n v="0"/>
    <s v="0%-25%"/>
    <n v="10"/>
    <n v="24"/>
    <s v="0mm-60 mm"/>
    <n v="41.666666666666664"/>
    <n v="8"/>
    <s v="0-10"/>
    <n v="1"/>
    <n v="25"/>
    <n v="28"/>
    <s v="20-30"/>
    <x v="4"/>
    <s v="W3"/>
    <n v="3000"/>
  </r>
  <r>
    <x v="0"/>
    <n v="10"/>
    <x v="4"/>
    <n v="45.05"/>
    <n v="45.55"/>
    <n v="0.5"/>
    <n v="0.28000000000000003"/>
    <n v="56.000000000000007"/>
    <n v="0"/>
    <s v="0%-25%"/>
    <n v="10"/>
    <n v="28"/>
    <s v="0mm-60 mm"/>
    <n v="35.714285714285715"/>
    <n v="8"/>
    <s v="0-10"/>
    <n v="1"/>
    <n v="25"/>
    <n v="29"/>
    <s v="20-30"/>
    <x v="4"/>
    <s v="W3"/>
    <n v="3000"/>
  </r>
  <r>
    <x v="0"/>
    <n v="10"/>
    <x v="4"/>
    <n v="45.55"/>
    <n v="46.05"/>
    <n v="0.5"/>
    <n v="0.27"/>
    <n v="54"/>
    <n v="0"/>
    <s v="0%-25%"/>
    <n v="8"/>
    <n v="33.75"/>
    <s v="0mm-60 mm"/>
    <n v="29.629629629629626"/>
    <n v="9"/>
    <s v="0-10"/>
    <n v="1"/>
    <n v="26"/>
    <n v="30"/>
    <s v="20-30"/>
    <x v="4"/>
    <s v="W3"/>
    <n v="3000"/>
  </r>
  <r>
    <x v="0"/>
    <n v="10"/>
    <x v="4"/>
    <n v="46.05"/>
    <n v="46.55"/>
    <n v="0.5"/>
    <n v="0.37"/>
    <n v="74"/>
    <n v="0"/>
    <s v="0%-25%"/>
    <n v="5"/>
    <n v="74"/>
    <s v="60mm-200 mm"/>
    <n v="13.513513513513514"/>
    <n v="13"/>
    <s v="10-20"/>
    <n v="2"/>
    <n v="32"/>
    <n v="37"/>
    <s v="30-40"/>
    <x v="3"/>
    <s v="W2"/>
    <n v="2000"/>
  </r>
  <r>
    <x v="0"/>
    <n v="10"/>
    <x v="4"/>
    <n v="46.55"/>
    <n v="47.05"/>
    <n v="0.5"/>
    <n v="0.33"/>
    <n v="66"/>
    <n v="0"/>
    <s v="0%-25%"/>
    <n v="7"/>
    <n v="47.142857142857146"/>
    <s v="0mm-60 mm"/>
    <n v="21.212121212121211"/>
    <n v="9"/>
    <s v="0-10"/>
    <n v="2"/>
    <n v="27"/>
    <n v="32"/>
    <s v="30-40"/>
    <x v="3"/>
    <s v="W3"/>
    <n v="3000"/>
  </r>
  <r>
    <x v="0"/>
    <n v="10"/>
    <x v="4"/>
    <n v="47.05"/>
    <n v="47.55"/>
    <n v="0.5"/>
    <n v="0.45"/>
    <n v="90"/>
    <n v="36"/>
    <s v="25%-50%"/>
    <n v="3"/>
    <n v="150"/>
    <s v="60mm-200 mm"/>
    <n v="6.666666666666667"/>
    <n v="15"/>
    <s v="10-20"/>
    <n v="2"/>
    <n v="47"/>
    <n v="48"/>
    <s v="40-50"/>
    <x v="3"/>
    <s v="W2"/>
    <n v="2000"/>
  </r>
  <r>
    <x v="0"/>
    <n v="10"/>
    <x v="4"/>
    <n v="47.55"/>
    <n v="48.05"/>
    <n v="0.5"/>
    <n v="0.39"/>
    <n v="78"/>
    <n v="28.000000000000004"/>
    <s v="25%-50%"/>
    <n v="6"/>
    <n v="65"/>
    <s v="60mm-200 mm"/>
    <n v="15.384615384615383"/>
    <n v="10"/>
    <s v="0-10"/>
    <n v="1"/>
    <n v="33"/>
    <n v="38"/>
    <s v="30-40"/>
    <x v="4"/>
    <s v="W3"/>
    <n v="3000"/>
  </r>
  <r>
    <x v="0"/>
    <n v="10"/>
    <x v="4"/>
    <n v="48.05"/>
    <n v="48.55"/>
    <n v="0.5"/>
    <n v="0.42"/>
    <n v="84"/>
    <n v="24"/>
    <s v="0%-25%"/>
    <n v="6"/>
    <n v="70"/>
    <s v="60mm-200 mm"/>
    <n v="14.285714285714285"/>
    <n v="10"/>
    <s v="0-10"/>
    <n v="1"/>
    <n v="32"/>
    <n v="37"/>
    <s v="30-40"/>
    <x v="4"/>
    <s v="W3"/>
    <n v="3000"/>
  </r>
  <r>
    <x v="0"/>
    <n v="10"/>
    <x v="4"/>
    <n v="48.55"/>
    <n v="49.05"/>
    <n v="0.5"/>
    <n v="0.4"/>
    <n v="80"/>
    <n v="0"/>
    <s v="0%-25%"/>
    <n v="14"/>
    <n v="28.571428571428573"/>
    <s v="0mm-60 mm"/>
    <n v="35"/>
    <n v="9"/>
    <s v="0-10"/>
    <n v="1"/>
    <n v="25"/>
    <n v="30"/>
    <s v="20-30"/>
    <x v="4"/>
    <s v="W4"/>
    <n v="4000"/>
  </r>
  <r>
    <x v="0"/>
    <n v="10"/>
    <x v="4"/>
    <n v="49.05"/>
    <n v="49.6"/>
    <n v="0.55000000000000426"/>
    <n v="0.43"/>
    <n v="78.181818181817576"/>
    <n v="34.545454545454277"/>
    <s v="25%-50%"/>
    <n v="6"/>
    <n v="71.666666666666671"/>
    <s v="60mm-200 mm"/>
    <n v="13.953488372093023"/>
    <n v="7"/>
    <s v="0-10"/>
    <n v="1"/>
    <n v="31"/>
    <n v="36"/>
    <s v="30-40"/>
    <x v="4"/>
    <s v="W4"/>
    <n v="4000"/>
  </r>
  <r>
    <x v="0"/>
    <n v="10"/>
    <x v="4"/>
    <n v="49.6"/>
    <n v="50.15"/>
    <n v="0.54999999999999716"/>
    <n v="0.53"/>
    <n v="96.363636363636857"/>
    <n v="0"/>
    <s v="0%-25%"/>
    <n v="10"/>
    <n v="53"/>
    <s v="0mm-60 mm"/>
    <n v="18.867924528301888"/>
    <n v="9"/>
    <s v="0-10"/>
    <n v="1"/>
    <n v="25"/>
    <n v="31"/>
    <s v="30-40"/>
    <x v="4"/>
    <s v="W3"/>
    <n v="3000"/>
  </r>
  <r>
    <x v="0"/>
    <n v="10"/>
    <x v="4"/>
    <n v="50.15"/>
    <n v="50.85"/>
    <n v="0.70000000000000284"/>
    <n v="0.7"/>
    <n v="99.999999999999588"/>
    <n v="35.714285714285573"/>
    <s v="25%-50%"/>
    <n v="7"/>
    <n v="100"/>
    <s v="60mm-200 mm"/>
    <n v="10"/>
    <n v="9"/>
    <s v="0-10"/>
    <n v="2"/>
    <n v="38"/>
    <n v="41"/>
    <s v="40-50"/>
    <x v="3"/>
    <s v="W3"/>
    <n v="3000"/>
  </r>
  <r>
    <x v="0"/>
    <n v="10"/>
    <x v="4"/>
    <n v="50.85"/>
    <n v="51.85"/>
    <n v="1"/>
    <n v="0.97"/>
    <n v="97"/>
    <n v="81"/>
    <s v="75%-90%"/>
    <n v="2"/>
    <n v="485"/>
    <s v="200mm-600 mm"/>
    <n v="2.061855670103093"/>
    <n v="11"/>
    <s v="10-20"/>
    <n v="7"/>
    <n v="63"/>
    <n v="61"/>
    <s v="60-70"/>
    <x v="2"/>
    <s v="W2"/>
    <n v="2000"/>
  </r>
  <r>
    <x v="0"/>
    <n v="10"/>
    <x v="4"/>
    <n v="51.85"/>
    <n v="52.35"/>
    <n v="0.5"/>
    <n v="0.5"/>
    <n v="100"/>
    <n v="28.000000000000004"/>
    <s v="25%-50%"/>
    <n v="7"/>
    <n v="71.428571428571431"/>
    <s v="60mm-200 mm"/>
    <n v="14"/>
    <n v="9"/>
    <s v="0-10"/>
    <n v="2"/>
    <n v="34"/>
    <n v="38"/>
    <s v="30-40"/>
    <x v="3"/>
    <s v="W3"/>
    <n v="3000"/>
  </r>
  <r>
    <x v="0"/>
    <n v="10"/>
    <x v="4"/>
    <n v="52.35"/>
    <n v="52.85"/>
    <n v="0.5"/>
    <n v="0.27"/>
    <n v="54"/>
    <n v="0"/>
    <s v="0%-25%"/>
    <n v="10"/>
    <n v="27"/>
    <s v="0mm-60 mm"/>
    <n v="37.037037037037038"/>
    <n v="9"/>
    <s v="0-10"/>
    <n v="1"/>
    <n v="26"/>
    <n v="30"/>
    <s v="20-30"/>
    <x v="4"/>
    <s v="W3"/>
    <n v="3000"/>
  </r>
  <r>
    <x v="0"/>
    <n v="10"/>
    <x v="4"/>
    <n v="52.85"/>
    <n v="53.35"/>
    <n v="0.5"/>
    <n v="0.25"/>
    <n v="50"/>
    <n v="0"/>
    <s v="0%-25%"/>
    <n v="10"/>
    <n v="25"/>
    <s v="0mm-60 mm"/>
    <n v="40"/>
    <n v="9"/>
    <s v="0-10"/>
    <n v="1"/>
    <n v="26"/>
    <n v="30"/>
    <s v="20-30"/>
    <x v="4"/>
    <s v="W3"/>
    <n v="3000"/>
  </r>
  <r>
    <x v="0"/>
    <n v="10"/>
    <x v="4"/>
    <n v="53.35"/>
    <n v="53.85"/>
    <n v="0.5"/>
    <n v="0.4"/>
    <n v="80"/>
    <n v="54"/>
    <s v="50%-75%"/>
    <n v="4"/>
    <n v="100"/>
    <s v="60mm-200 mm"/>
    <n v="10"/>
    <n v="11"/>
    <s v="10-20"/>
    <n v="4"/>
    <n v="45"/>
    <n v="48"/>
    <s v="40-50"/>
    <x v="1"/>
    <s v="W2"/>
    <n v="2000"/>
  </r>
  <r>
    <x v="0"/>
    <n v="10"/>
    <x v="4"/>
    <n v="53.85"/>
    <n v="54.35"/>
    <n v="0.5"/>
    <n v="0.44"/>
    <n v="88"/>
    <n v="20"/>
    <s v="0%-25%"/>
    <n v="3"/>
    <n v="146.66666666666666"/>
    <s v="60mm-200 mm"/>
    <n v="6.8181818181818183"/>
    <n v="9"/>
    <s v="0-10"/>
    <n v="2"/>
    <n v="36"/>
    <n v="38"/>
    <s v="30-40"/>
    <x v="3"/>
    <s v="W3"/>
    <n v="3000"/>
  </r>
  <r>
    <x v="0"/>
    <n v="10"/>
    <x v="4"/>
    <n v="54.35"/>
    <n v="54.85"/>
    <n v="0.5"/>
    <n v="0.4"/>
    <n v="80"/>
    <n v="32"/>
    <s v="25%-50%"/>
    <n v="4"/>
    <n v="100"/>
    <s v="60mm-200 mm"/>
    <n v="10"/>
    <n v="9"/>
    <s v="0-10"/>
    <n v="2"/>
    <n v="36"/>
    <n v="40"/>
    <s v="30-40"/>
    <x v="3"/>
    <s v="W4"/>
    <n v="4000"/>
  </r>
  <r>
    <x v="0"/>
    <n v="10"/>
    <x v="4"/>
    <n v="54.85"/>
    <n v="55.35"/>
    <n v="0.5"/>
    <n v="0.25"/>
    <n v="50"/>
    <n v="32"/>
    <s v="25%-50%"/>
    <n v="3"/>
    <n v="83.333333333333329"/>
    <s v="60mm-200 mm"/>
    <n v="12"/>
    <n v="8"/>
    <s v="0-10"/>
    <n v="2"/>
    <n v="35"/>
    <n v="39"/>
    <s v="30-40"/>
    <x v="3"/>
    <s v="W4"/>
    <n v="4000"/>
  </r>
  <r>
    <x v="0"/>
    <n v="10"/>
    <x v="4"/>
    <n v="55.35"/>
    <n v="55.85"/>
    <n v="0.5"/>
    <n v="0.45"/>
    <n v="90"/>
    <n v="30"/>
    <s v="25%-50%"/>
    <n v="5"/>
    <n v="90"/>
    <s v="60mm-200 mm"/>
    <n v="11.111111111111111"/>
    <n v="6"/>
    <s v="0-10"/>
    <n v="1"/>
    <n v="31"/>
    <n v="35"/>
    <s v="30-40"/>
    <x v="4"/>
    <s v="W4"/>
    <n v="4000"/>
  </r>
  <r>
    <x v="0"/>
    <n v="10"/>
    <x v="4"/>
    <n v="55.85"/>
    <n v="56.35"/>
    <n v="0.5"/>
    <n v="0.36"/>
    <n v="72"/>
    <n v="0"/>
    <s v="0%-25%"/>
    <n v="6"/>
    <n v="60"/>
    <s v="0mm-60 mm"/>
    <n v="16.666666666666668"/>
    <n v="7"/>
    <s v="0-10"/>
    <n v="0"/>
    <n v="23"/>
    <n v="28"/>
    <s v="20-30"/>
    <x v="0"/>
    <s v="W3"/>
    <n v="3000"/>
  </r>
  <r>
    <x v="0"/>
    <n v="10"/>
    <x v="4"/>
    <n v="56.35"/>
    <n v="56.85"/>
    <n v="0.5"/>
    <n v="0.43"/>
    <n v="86"/>
    <n v="0"/>
    <s v="0%-25%"/>
    <n v="5"/>
    <n v="86"/>
    <s v="60mm-200 mm"/>
    <n v="11.627906976744187"/>
    <n v="9"/>
    <s v="0-10"/>
    <n v="2"/>
    <n v="29"/>
    <n v="33"/>
    <s v="30-40"/>
    <x v="3"/>
    <s v="W2"/>
    <n v="2000"/>
  </r>
  <r>
    <x v="0"/>
    <n v="10"/>
    <x v="4"/>
    <n v="56.85"/>
    <n v="57.35"/>
    <n v="0.5"/>
    <n v="0.28999999999999998"/>
    <n v="57.999999999999993"/>
    <n v="0"/>
    <s v="0%-25%"/>
    <n v="10"/>
    <n v="29"/>
    <s v="0mm-60 mm"/>
    <n v="34.482758620689651"/>
    <n v="2"/>
    <s v="0-10"/>
    <n v="1"/>
    <n v="18"/>
    <n v="23"/>
    <s v="20-30"/>
    <x v="4"/>
    <s v="W4"/>
    <n v="4000"/>
  </r>
  <r>
    <x v="0"/>
    <n v="10"/>
    <x v="4"/>
    <n v="57.35"/>
    <n v="57.85"/>
    <n v="0.5"/>
    <n v="0.25"/>
    <n v="50"/>
    <n v="0"/>
    <s v="0%-25%"/>
    <n v="15"/>
    <n v="16.666666666666668"/>
    <s v="0mm-60 mm"/>
    <n v="60"/>
    <n v="2"/>
    <s v="0-10"/>
    <n v="1"/>
    <n v="18"/>
    <n v="22"/>
    <s v="20-30"/>
    <x v="4"/>
    <s v="W4"/>
    <n v="4000"/>
  </r>
  <r>
    <x v="0"/>
    <n v="10"/>
    <x v="4"/>
    <n v="57.85"/>
    <n v="58.35"/>
    <n v="0.5"/>
    <n v="0.47"/>
    <n v="94"/>
    <n v="80"/>
    <s v="75%-90%"/>
    <n v="2"/>
    <n v="235"/>
    <s v="200mm-600 mm"/>
    <n v="4.2553191489361701"/>
    <n v="13"/>
    <s v="10-20"/>
    <n v="4"/>
    <n v="57"/>
    <n v="58"/>
    <s v="50-60"/>
    <x v="1"/>
    <s v="W2"/>
    <n v="2000"/>
  </r>
  <r>
    <x v="0"/>
    <n v="10"/>
    <x v="4"/>
    <n v="58.35"/>
    <n v="58.9"/>
    <n v="0.54999999999999716"/>
    <n v="0.51"/>
    <n v="92.727272727273217"/>
    <n v="54.545454545454831"/>
    <s v="50%-75%"/>
    <n v="3"/>
    <n v="170"/>
    <s v="60mm-200 mm"/>
    <n v="5.8823529411764701"/>
    <n v="11"/>
    <s v="10-20"/>
    <n v="4"/>
    <n v="48"/>
    <n v="50"/>
    <s v="40-50"/>
    <x v="1"/>
    <s v="W3"/>
    <n v="3000"/>
  </r>
  <r>
    <x v="0"/>
    <n v="10"/>
    <x v="4"/>
    <n v="58.9"/>
    <n v="59.5"/>
    <n v="0.60000000000000142"/>
    <n v="0.51"/>
    <n v="84.999999999999801"/>
    <n v="69.999999999999829"/>
    <s v="50%-75%"/>
    <n v="3"/>
    <n v="170"/>
    <s v="60mm-200 mm"/>
    <n v="5.8823529411764701"/>
    <n v="13"/>
    <s v="10-20"/>
    <n v="4"/>
    <n v="53"/>
    <n v="55"/>
    <s v="50-60"/>
    <x v="1"/>
    <s v="W2"/>
    <n v="2000"/>
  </r>
  <r>
    <x v="0"/>
    <n v="10"/>
    <x v="4"/>
    <n v="59.5"/>
    <n v="60"/>
    <n v="0.5"/>
    <n v="0.5"/>
    <n v="100"/>
    <n v="32"/>
    <s v="25%-50%"/>
    <n v="5"/>
    <n v="100"/>
    <s v="60mm-200 mm"/>
    <n v="10"/>
    <n v="13"/>
    <s v="10-20"/>
    <n v="2"/>
    <n v="41"/>
    <n v="44"/>
    <s v="40-50"/>
    <x v="3"/>
    <s v="W2"/>
    <n v="2000"/>
  </r>
  <r>
    <x v="1"/>
    <n v="60"/>
    <x v="0"/>
    <n v="0"/>
    <n v="0.5"/>
    <n v="0.5"/>
    <n v="0.25"/>
    <n v="50"/>
    <n v="0"/>
    <s v="0%-25%"/>
    <n v="10"/>
    <n v="25"/>
    <s v="0mm-60 mm"/>
    <n v="40"/>
    <n v="0"/>
    <s v="0-10"/>
    <n v="0"/>
    <n v="15"/>
    <n v="20"/>
    <s v="0-20"/>
    <x v="0"/>
    <s v="W4"/>
    <n v="4000"/>
  </r>
  <r>
    <x v="1"/>
    <n v="60"/>
    <x v="0"/>
    <n v="0.5"/>
    <n v="1"/>
    <n v="0.5"/>
    <n v="0.37"/>
    <n v="74"/>
    <n v="0"/>
    <s v="0%-25%"/>
    <n v="10"/>
    <n v="37"/>
    <s v="0mm-60 mm"/>
    <n v="27.027027027027028"/>
    <n v="0"/>
    <s v="0-10"/>
    <n v="0"/>
    <n v="15"/>
    <n v="20"/>
    <s v="0-20"/>
    <x v="0"/>
    <s v="W4"/>
    <n v="4000"/>
  </r>
  <r>
    <x v="1"/>
    <n v="60"/>
    <x v="0"/>
    <n v="1"/>
    <n v="1.5"/>
    <n v="0.5"/>
    <n v="0.37"/>
    <n v="74"/>
    <n v="0"/>
    <s v="0%-25%"/>
    <n v="10"/>
    <n v="37"/>
    <s v="0mm-60 mm"/>
    <n v="27.027027027027028"/>
    <n v="0"/>
    <s v="0-10"/>
    <n v="0"/>
    <n v="15"/>
    <n v="20"/>
    <s v="0-20"/>
    <x v="0"/>
    <s v="W4"/>
    <n v="4000"/>
  </r>
  <r>
    <x v="1"/>
    <n v="40"/>
    <x v="1"/>
    <n v="1.5"/>
    <n v="2"/>
    <n v="0.5"/>
    <n v="0.26"/>
    <n v="52"/>
    <n v="0"/>
    <s v="0%-25%"/>
    <n v="10"/>
    <n v="26"/>
    <s v="0mm-60 mm"/>
    <n v="38.46153846153846"/>
    <n v="0"/>
    <s v="0-10"/>
    <n v="0"/>
    <n v="15"/>
    <n v="20"/>
    <s v="0-20"/>
    <x v="0"/>
    <s v="W4"/>
    <n v="4000"/>
  </r>
  <r>
    <x v="1"/>
    <n v="40"/>
    <x v="1"/>
    <n v="2"/>
    <n v="2.5"/>
    <n v="0.5"/>
    <n v="0.26"/>
    <n v="52"/>
    <n v="0"/>
    <s v="0%-25%"/>
    <n v="10"/>
    <n v="26"/>
    <s v="0mm-60 mm"/>
    <n v="38.46153846153846"/>
    <n v="0"/>
    <s v="0-10"/>
    <n v="0"/>
    <n v="15"/>
    <n v="20"/>
    <s v="0-20"/>
    <x v="0"/>
    <s v="W4"/>
    <n v="4000"/>
  </r>
  <r>
    <x v="1"/>
    <n v="60"/>
    <x v="1"/>
    <n v="2.5"/>
    <n v="3"/>
    <n v="0.5"/>
    <n v="0.24"/>
    <n v="48"/>
    <n v="0"/>
    <s v="0%-25%"/>
    <n v="10"/>
    <n v="24"/>
    <s v="0mm-60 mm"/>
    <n v="41.666666666666664"/>
    <n v="0"/>
    <s v="0-10"/>
    <n v="0"/>
    <n v="15"/>
    <n v="19"/>
    <s v="0-20"/>
    <x v="0"/>
    <s v="W4"/>
    <n v="4000"/>
  </r>
  <r>
    <x v="1"/>
    <n v="60"/>
    <x v="1"/>
    <n v="3"/>
    <n v="3.5"/>
    <n v="0.5"/>
    <n v="0.23"/>
    <n v="46"/>
    <n v="0"/>
    <s v="0%-25%"/>
    <n v="10"/>
    <n v="23"/>
    <s v="0mm-60 mm"/>
    <n v="43.478260869565219"/>
    <n v="0"/>
    <s v="0-10"/>
    <n v="0"/>
    <n v="15"/>
    <n v="19"/>
    <s v="0-20"/>
    <x v="0"/>
    <s v="W4"/>
    <n v="4000"/>
  </r>
  <r>
    <x v="1"/>
    <n v="60"/>
    <x v="1"/>
    <n v="3.5"/>
    <n v="4"/>
    <n v="0.5"/>
    <n v="0.22"/>
    <n v="44"/>
    <n v="0"/>
    <s v="0%-25%"/>
    <n v="10"/>
    <n v="22"/>
    <s v="0mm-60 mm"/>
    <n v="45.45454545454546"/>
    <n v="0"/>
    <s v="0-10"/>
    <n v="0"/>
    <n v="15"/>
    <n v="19"/>
    <s v="0-20"/>
    <x v="0"/>
    <s v="W4"/>
    <n v="4000"/>
  </r>
  <r>
    <x v="1"/>
    <n v="60"/>
    <x v="1"/>
    <n v="4"/>
    <n v="4.5"/>
    <n v="0.5"/>
    <n v="0.2"/>
    <n v="40"/>
    <n v="0"/>
    <s v="0%-25%"/>
    <n v="10"/>
    <n v="20"/>
    <s v="0mm-60 mm"/>
    <n v="50"/>
    <n v="0"/>
    <s v="0-10"/>
    <n v="0"/>
    <n v="15"/>
    <n v="19"/>
    <s v="0-20"/>
    <x v="0"/>
    <s v="W4"/>
    <n v="4000"/>
  </r>
  <r>
    <x v="1"/>
    <n v="40"/>
    <x v="2"/>
    <n v="4.5"/>
    <n v="5"/>
    <n v="0.5"/>
    <n v="0.24"/>
    <n v="48"/>
    <n v="0"/>
    <s v="0%-25%"/>
    <n v="10"/>
    <n v="24"/>
    <s v="0mm-60 mm"/>
    <n v="41.666666666666664"/>
    <n v="0"/>
    <s v="0-10"/>
    <n v="0"/>
    <n v="15"/>
    <n v="19"/>
    <s v="0-20"/>
    <x v="0"/>
    <s v="W4"/>
    <n v="4000"/>
  </r>
  <r>
    <x v="1"/>
    <n v="40"/>
    <x v="2"/>
    <n v="5"/>
    <n v="5.5"/>
    <n v="0.5"/>
    <n v="0.15"/>
    <n v="30"/>
    <n v="0"/>
    <s v="0%-25%"/>
    <n v="10"/>
    <n v="15"/>
    <s v="0mm-60 mm"/>
    <n v="66.666666666666671"/>
    <n v="0"/>
    <s v="0-10"/>
    <n v="0"/>
    <n v="15"/>
    <n v="19"/>
    <s v="0-20"/>
    <x v="0"/>
    <s v="W4"/>
    <n v="4000"/>
  </r>
  <r>
    <x v="1"/>
    <n v="40"/>
    <x v="1"/>
    <n v="5.5"/>
    <n v="6"/>
    <n v="0.5"/>
    <n v="0.19"/>
    <n v="38"/>
    <n v="38"/>
    <s v="25%-50%"/>
    <n v="5"/>
    <n v="38"/>
    <s v="0mm-60 mm"/>
    <n v="26.315789473684212"/>
    <n v="5"/>
    <s v="0-10"/>
    <n v="4"/>
    <n v="32"/>
    <n v="37"/>
    <s v="30-40"/>
    <x v="1"/>
    <s v="W3"/>
    <n v="3000"/>
  </r>
  <r>
    <x v="1"/>
    <n v="50"/>
    <x v="1"/>
    <n v="6"/>
    <n v="6.5"/>
    <n v="0.5"/>
    <n v="0.2"/>
    <n v="40"/>
    <n v="0"/>
    <s v="0%-25%"/>
    <n v="10"/>
    <n v="20"/>
    <s v="0mm-60 mm"/>
    <n v="50"/>
    <n v="3"/>
    <s v="0-10"/>
    <n v="4"/>
    <n v="22"/>
    <n v="26"/>
    <s v="20-30"/>
    <x v="1"/>
    <s v="W3"/>
    <n v="3000"/>
  </r>
  <r>
    <x v="1"/>
    <n v="50"/>
    <x v="1"/>
    <n v="6.5"/>
    <n v="7"/>
    <n v="0.5"/>
    <n v="0.24"/>
    <n v="48"/>
    <n v="0"/>
    <s v="0%-25%"/>
    <n v="10"/>
    <n v="24"/>
    <s v="0mm-60 mm"/>
    <n v="41.666666666666664"/>
    <n v="3"/>
    <s v="0-10"/>
    <n v="4"/>
    <n v="22"/>
    <n v="26"/>
    <s v="20-30"/>
    <x v="1"/>
    <s v="W3"/>
    <n v="3000"/>
  </r>
  <r>
    <x v="1"/>
    <n v="50"/>
    <x v="1"/>
    <n v="7"/>
    <n v="7.5"/>
    <n v="0.5"/>
    <n v="0.17"/>
    <n v="34"/>
    <n v="24"/>
    <s v="0%-25%"/>
    <n v="3"/>
    <n v="56.666666666666664"/>
    <s v="0mm-60 mm"/>
    <n v="17.647058823529413"/>
    <n v="0"/>
    <s v="0-10"/>
    <n v="4"/>
    <n v="24"/>
    <n v="30"/>
    <s v="20-30"/>
    <x v="1"/>
    <s v="W4"/>
    <n v="4000"/>
  </r>
  <r>
    <x v="1"/>
    <n v="50"/>
    <x v="1"/>
    <n v="7.5"/>
    <n v="8"/>
    <n v="0.5"/>
    <n v="0.21"/>
    <n v="42"/>
    <n v="42"/>
    <s v="25%-50%"/>
    <n v="3"/>
    <n v="70"/>
    <s v="60mm-200 mm"/>
    <n v="14.285714285714285"/>
    <n v="0"/>
    <s v="0-10"/>
    <n v="7"/>
    <n v="32"/>
    <n v="37"/>
    <s v="30-40"/>
    <x v="2"/>
    <s v="W4"/>
    <n v="4000"/>
  </r>
  <r>
    <x v="1"/>
    <n v="50"/>
    <x v="1"/>
    <n v="8"/>
    <n v="8.5"/>
    <n v="0.5"/>
    <n v="0.23"/>
    <n v="46"/>
    <n v="0"/>
    <s v="0%-25%"/>
    <n v="3"/>
    <n v="76.666666666666671"/>
    <s v="60mm-200 mm"/>
    <n v="13.043478260869565"/>
    <n v="2"/>
    <s v="0-10"/>
    <n v="4"/>
    <n v="23"/>
    <n v="28"/>
    <s v="20-30"/>
    <x v="1"/>
    <s v="W4"/>
    <n v="4000"/>
  </r>
  <r>
    <x v="1"/>
    <n v="50"/>
    <x v="1"/>
    <n v="8.5"/>
    <n v="9"/>
    <n v="0.5"/>
    <n v="0.13"/>
    <n v="26"/>
    <n v="0"/>
    <s v="0%-25%"/>
    <n v="5"/>
    <n v="26"/>
    <s v="0mm-60 mm"/>
    <n v="38.46153846153846"/>
    <n v="0"/>
    <s v="0-10"/>
    <n v="4"/>
    <n v="19"/>
    <n v="24"/>
    <s v="20-30"/>
    <x v="1"/>
    <s v="W4"/>
    <n v="4000"/>
  </r>
  <r>
    <x v="1"/>
    <n v="50"/>
    <x v="1"/>
    <n v="9"/>
    <n v="9.5"/>
    <n v="0.5"/>
    <n v="0.2"/>
    <n v="40"/>
    <n v="0"/>
    <s v="0%-25%"/>
    <n v="5"/>
    <n v="40"/>
    <s v="0mm-60 mm"/>
    <n v="25"/>
    <n v="11"/>
    <s v="10-20"/>
    <n v="2"/>
    <n v="29"/>
    <n v="33"/>
    <s v="30-40"/>
    <x v="3"/>
    <s v="W3"/>
    <n v="3000"/>
  </r>
  <r>
    <x v="1"/>
    <n v="50"/>
    <x v="1"/>
    <n v="9.5"/>
    <n v="10"/>
    <n v="0.5"/>
    <n v="0.15"/>
    <n v="30"/>
    <n v="0"/>
    <s v="0%-25%"/>
    <n v="3"/>
    <n v="50"/>
    <s v="0mm-60 mm"/>
    <n v="20"/>
    <n v="6"/>
    <s v="0-10"/>
    <n v="2"/>
    <n v="23"/>
    <n v="29"/>
    <s v="20-30"/>
    <x v="3"/>
    <s v="W3"/>
    <n v="3000"/>
  </r>
  <r>
    <x v="1"/>
    <n v="50"/>
    <x v="1"/>
    <n v="10"/>
    <n v="10.5"/>
    <n v="0.5"/>
    <n v="0.3"/>
    <n v="60"/>
    <n v="24"/>
    <s v="0%-25%"/>
    <n v="5"/>
    <n v="60"/>
    <s v="0mm-60 mm"/>
    <n v="16.666666666666668"/>
    <n v="11"/>
    <s v="10-20"/>
    <n v="4"/>
    <n v="36"/>
    <n v="41"/>
    <s v="40-50"/>
    <x v="1"/>
    <s v="W3"/>
    <n v="3000"/>
  </r>
  <r>
    <x v="1"/>
    <n v="50"/>
    <x v="1"/>
    <n v="10.5"/>
    <n v="11"/>
    <n v="0.5"/>
    <n v="0.27"/>
    <n v="54"/>
    <n v="54"/>
    <s v="50%-75%"/>
    <n v="2"/>
    <n v="135"/>
    <s v="60mm-200 mm"/>
    <n v="7.4074074074074066"/>
    <n v="11"/>
    <s v="10-20"/>
    <n v="4"/>
    <n v="47"/>
    <n v="49"/>
    <s v="40-50"/>
    <x v="1"/>
    <s v="W3"/>
    <n v="3000"/>
  </r>
  <r>
    <x v="1"/>
    <n v="50"/>
    <x v="1"/>
    <n v="11"/>
    <n v="11.5"/>
    <n v="0.5"/>
    <n v="0.24"/>
    <n v="48"/>
    <n v="0"/>
    <s v="0%-25%"/>
    <n v="4"/>
    <n v="60"/>
    <s v="0mm-60 mm"/>
    <n v="16.666666666666668"/>
    <n v="8"/>
    <s v="0-10"/>
    <n v="4"/>
    <n v="28"/>
    <n v="33"/>
    <s v="30-40"/>
    <x v="1"/>
    <s v="W4"/>
    <n v="4000"/>
  </r>
  <r>
    <x v="1"/>
    <n v="50"/>
    <x v="1"/>
    <n v="11.5"/>
    <n v="12"/>
    <n v="0.5"/>
    <n v="0.26"/>
    <n v="52"/>
    <n v="0"/>
    <s v="0%-25%"/>
    <n v="6"/>
    <n v="43.333333333333336"/>
    <s v="0mm-60 mm"/>
    <n v="23.076923076923077"/>
    <n v="6"/>
    <s v="0-10"/>
    <n v="7"/>
    <n v="28"/>
    <n v="33"/>
    <s v="30-40"/>
    <x v="2"/>
    <s v="W3"/>
    <n v="3000"/>
  </r>
  <r>
    <x v="1"/>
    <n v="50"/>
    <x v="1"/>
    <n v="12"/>
    <n v="12.5"/>
    <n v="0.5"/>
    <n v="0.41"/>
    <n v="82"/>
    <n v="46"/>
    <s v="25%-50%"/>
    <n v="4"/>
    <n v="102.5"/>
    <s v="60mm-200 mm"/>
    <n v="9.7560975609756095"/>
    <n v="4"/>
    <s v="0-10"/>
    <n v="7"/>
    <n v="39"/>
    <n v="43"/>
    <s v="40-50"/>
    <x v="2"/>
    <s v="W4"/>
    <n v="4000"/>
  </r>
  <r>
    <x v="1"/>
    <n v="50"/>
    <x v="1"/>
    <n v="12.5"/>
    <n v="13"/>
    <n v="0.5"/>
    <n v="0.43"/>
    <n v="86"/>
    <n v="68"/>
    <s v="50%-75%"/>
    <n v="2"/>
    <n v="215"/>
    <s v="200mm-600 mm"/>
    <n v="4.6511627906976747"/>
    <n v="9"/>
    <s v="0-10"/>
    <n v="7"/>
    <n v="54"/>
    <n v="54"/>
    <s v="50-60"/>
    <x v="2"/>
    <s v="W3"/>
    <n v="3000"/>
  </r>
  <r>
    <x v="1"/>
    <n v="50"/>
    <x v="1"/>
    <n v="13"/>
    <n v="13.5"/>
    <n v="0.5"/>
    <n v="0.21"/>
    <n v="42"/>
    <n v="24"/>
    <s v="0%-25%"/>
    <n v="3"/>
    <n v="70"/>
    <s v="60mm-200 mm"/>
    <n v="14.285714285714285"/>
    <n v="9"/>
    <s v="0-10"/>
    <n v="4"/>
    <n v="35"/>
    <n v="39"/>
    <s v="30-40"/>
    <x v="1"/>
    <s v="W3"/>
    <n v="3000"/>
  </r>
  <r>
    <x v="1"/>
    <n v="50"/>
    <x v="1"/>
    <n v="13.5"/>
    <n v="14"/>
    <n v="0.5"/>
    <n v="0.22"/>
    <n v="44"/>
    <n v="0"/>
    <s v="0%-25%"/>
    <n v="3"/>
    <n v="73.333333333333329"/>
    <s v="60mm-200 mm"/>
    <n v="13.636363636363637"/>
    <n v="4"/>
    <s v="0-10"/>
    <n v="4"/>
    <n v="24"/>
    <n v="30"/>
    <s v="20-30"/>
    <x v="1"/>
    <s v="W3"/>
    <n v="3000"/>
  </r>
  <r>
    <x v="1"/>
    <n v="50"/>
    <x v="1"/>
    <n v="14"/>
    <n v="14.5"/>
    <n v="0.5"/>
    <n v="0.1"/>
    <n v="20"/>
    <n v="20"/>
    <s v="0%-25%"/>
    <n v="1"/>
    <n v="100"/>
    <s v="60mm-200 mm"/>
    <n v="10"/>
    <n v="4"/>
    <s v="0-10"/>
    <n v="4"/>
    <n v="30"/>
    <n v="34"/>
    <s v="30-40"/>
    <x v="1"/>
    <s v="W3"/>
    <n v="3000"/>
  </r>
  <r>
    <x v="1"/>
    <n v="50"/>
    <x v="1"/>
    <n v="14.5"/>
    <n v="15"/>
    <n v="0.5"/>
    <n v="0.14000000000000001"/>
    <n v="28.000000000000004"/>
    <n v="0"/>
    <s v="0%-25%"/>
    <n v="2"/>
    <n v="70"/>
    <s v="60mm-200 mm"/>
    <n v="14.285714285714285"/>
    <n v="4"/>
    <s v="0-10"/>
    <n v="4"/>
    <n v="24"/>
    <n v="29"/>
    <s v="20-30"/>
    <x v="1"/>
    <s v="W3"/>
    <n v="3000"/>
  </r>
  <r>
    <x v="1"/>
    <n v="50"/>
    <x v="1"/>
    <n v="15"/>
    <n v="15.5"/>
    <n v="0.5"/>
    <n v="0.16"/>
    <n v="32"/>
    <n v="20"/>
    <s v="0%-25%"/>
    <n v="3"/>
    <n v="53.333333333333336"/>
    <s v="0mm-60 mm"/>
    <n v="18.75"/>
    <n v="4"/>
    <s v="0-10"/>
    <n v="2"/>
    <n v="24"/>
    <n v="31"/>
    <s v="30-40"/>
    <x v="3"/>
    <s v="W3"/>
    <n v="3000"/>
  </r>
  <r>
    <x v="1"/>
    <n v="50"/>
    <x v="1"/>
    <n v="15.5"/>
    <n v="16"/>
    <n v="0.5"/>
    <n v="0.16"/>
    <n v="32"/>
    <n v="0"/>
    <s v="0%-25%"/>
    <n v="5"/>
    <n v="32"/>
    <s v="0mm-60 mm"/>
    <n v="31.25"/>
    <n v="4"/>
    <s v="0-10"/>
    <n v="1"/>
    <n v="20"/>
    <n v="25"/>
    <s v="20-30"/>
    <x v="4"/>
    <s v="W3"/>
    <n v="3000"/>
  </r>
  <r>
    <x v="1"/>
    <n v="50"/>
    <x v="2"/>
    <n v="16"/>
    <n v="16.5"/>
    <n v="0.5"/>
    <n v="0.14000000000000001"/>
    <n v="28.000000000000004"/>
    <n v="0"/>
    <s v="0%-25%"/>
    <n v="4"/>
    <n v="35"/>
    <s v="0mm-60 mm"/>
    <n v="28.571428571428569"/>
    <n v="4"/>
    <s v="0-10"/>
    <n v="1"/>
    <n v="20"/>
    <n v="25"/>
    <s v="20-30"/>
    <x v="4"/>
    <s v="W3"/>
    <n v="3000"/>
  </r>
  <r>
    <x v="1"/>
    <n v="50"/>
    <x v="2"/>
    <n v="16.5"/>
    <n v="17"/>
    <n v="0.5"/>
    <n v="0.14000000000000001"/>
    <n v="28.000000000000004"/>
    <n v="0"/>
    <s v="0%-25%"/>
    <n v="5"/>
    <n v="28"/>
    <s v="0mm-60 mm"/>
    <n v="35.714285714285715"/>
    <n v="4"/>
    <s v="0-10"/>
    <n v="1"/>
    <n v="20"/>
    <n v="25"/>
    <s v="20-30"/>
    <x v="4"/>
    <s v="W3"/>
    <n v="3000"/>
  </r>
  <r>
    <x v="1"/>
    <n v="50"/>
    <x v="2"/>
    <n v="17"/>
    <n v="17.5"/>
    <n v="0.5"/>
    <n v="0.11"/>
    <n v="22"/>
    <n v="0"/>
    <s v="0%-25%"/>
    <n v="3"/>
    <n v="36.666666666666664"/>
    <s v="0mm-60 mm"/>
    <n v="27.272727272727273"/>
    <n v="4"/>
    <s v="0-10"/>
    <n v="1"/>
    <n v="20"/>
    <n v="25"/>
    <s v="20-30"/>
    <x v="4"/>
    <s v="W3"/>
    <n v="3000"/>
  </r>
  <r>
    <x v="1"/>
    <n v="50"/>
    <x v="2"/>
    <n v="17.5"/>
    <n v="18"/>
    <n v="0.5"/>
    <n v="0.11"/>
    <n v="22"/>
    <n v="0"/>
    <s v="0%-25%"/>
    <n v="5"/>
    <n v="22"/>
    <s v="0mm-60 mm"/>
    <n v="45.45454545454546"/>
    <n v="4"/>
    <s v="0-10"/>
    <n v="1"/>
    <n v="20"/>
    <n v="24"/>
    <s v="20-30"/>
    <x v="4"/>
    <s v="W3"/>
    <n v="3000"/>
  </r>
  <r>
    <x v="1"/>
    <n v="50"/>
    <x v="2"/>
    <n v="18"/>
    <n v="18.5"/>
    <n v="0.5"/>
    <n v="0"/>
    <n v="0"/>
    <n v="0"/>
    <s v="0%-25%"/>
    <n v="10"/>
    <n v="10"/>
    <s v="0mm-60 mm"/>
    <n v="100"/>
    <n v="4"/>
    <s v="0-10"/>
    <n v="0"/>
    <n v="19"/>
    <n v="22"/>
    <s v="20-30"/>
    <x v="0"/>
    <s v="W3"/>
    <n v="3000"/>
  </r>
  <r>
    <x v="1"/>
    <n v="50"/>
    <x v="2"/>
    <n v="18.5"/>
    <n v="19"/>
    <n v="0.5"/>
    <n v="0.1"/>
    <n v="20"/>
    <n v="0"/>
    <s v="0%-25%"/>
    <n v="10"/>
    <n v="10"/>
    <s v="0mm-60 mm"/>
    <n v="100"/>
    <n v="1"/>
    <s v="0-10"/>
    <n v="1"/>
    <n v="17"/>
    <n v="20"/>
    <s v="0-20"/>
    <x v="4"/>
    <s v="W4"/>
    <n v="4000"/>
  </r>
  <r>
    <x v="1"/>
    <n v="50"/>
    <x v="2"/>
    <n v="19"/>
    <n v="19.5"/>
    <n v="0.5"/>
    <n v="0.18"/>
    <n v="36"/>
    <n v="0"/>
    <s v="0%-25%"/>
    <n v="5"/>
    <n v="36"/>
    <s v="0mm-60 mm"/>
    <n v="27.777777777777779"/>
    <n v="1"/>
    <s v="0-10"/>
    <n v="1"/>
    <n v="17"/>
    <n v="22"/>
    <s v="20-30"/>
    <x v="4"/>
    <s v="W4"/>
    <n v="4000"/>
  </r>
  <r>
    <x v="1"/>
    <n v="50"/>
    <x v="2"/>
    <n v="19.5"/>
    <n v="20"/>
    <n v="0.5"/>
    <n v="0.31"/>
    <n v="62"/>
    <n v="0"/>
    <s v="0%-25%"/>
    <n v="6"/>
    <n v="51.666666666666664"/>
    <s v="0mm-60 mm"/>
    <n v="19.35483870967742"/>
    <n v="1"/>
    <s v="0-10"/>
    <n v="1"/>
    <n v="16"/>
    <n v="23"/>
    <s v="20-30"/>
    <x v="4"/>
    <s v="W4"/>
    <n v="4000"/>
  </r>
  <r>
    <x v="1"/>
    <n v="50"/>
    <x v="2"/>
    <n v="20"/>
    <n v="20.5"/>
    <n v="0.5"/>
    <n v="0.24"/>
    <n v="48"/>
    <n v="0"/>
    <s v="0%-25%"/>
    <n v="4"/>
    <n v="60"/>
    <s v="0mm-60 mm"/>
    <n v="16.666666666666668"/>
    <n v="1"/>
    <s v="0-10"/>
    <n v="1"/>
    <n v="17"/>
    <n v="23"/>
    <s v="20-30"/>
    <x v="4"/>
    <s v="W4"/>
    <n v="4000"/>
  </r>
  <r>
    <x v="1"/>
    <n v="50"/>
    <x v="2"/>
    <n v="20.5"/>
    <n v="21"/>
    <n v="0.5"/>
    <n v="0.22"/>
    <n v="44"/>
    <n v="0"/>
    <s v="0%-25%"/>
    <n v="6"/>
    <n v="36.666666666666664"/>
    <s v="0mm-60 mm"/>
    <n v="27.272727272727273"/>
    <n v="1"/>
    <s v="0-10"/>
    <n v="1"/>
    <n v="17"/>
    <n v="22"/>
    <s v="20-30"/>
    <x v="4"/>
    <s v="W4"/>
    <n v="4000"/>
  </r>
  <r>
    <x v="1"/>
    <n v="50"/>
    <x v="2"/>
    <n v="21"/>
    <n v="21.5"/>
    <n v="0.5"/>
    <n v="0.23"/>
    <n v="46"/>
    <n v="0"/>
    <s v="0%-25%"/>
    <n v="5"/>
    <n v="46"/>
    <s v="0mm-60 mm"/>
    <n v="21.739130434782609"/>
    <n v="1"/>
    <s v="0-10"/>
    <n v="1"/>
    <n v="17"/>
    <n v="23"/>
    <s v="20-30"/>
    <x v="4"/>
    <s v="W4"/>
    <n v="4000"/>
  </r>
  <r>
    <x v="1"/>
    <n v="50"/>
    <x v="2"/>
    <n v="21.5"/>
    <n v="22"/>
    <n v="0.5"/>
    <n v="0.17"/>
    <n v="34"/>
    <n v="0"/>
    <s v="0%-25%"/>
    <n v="5"/>
    <n v="34"/>
    <s v="0mm-60 mm"/>
    <n v="29.411764705882351"/>
    <n v="1"/>
    <s v="0-10"/>
    <n v="1"/>
    <n v="17"/>
    <n v="22"/>
    <s v="20-30"/>
    <x v="4"/>
    <s v="W4"/>
    <n v="4000"/>
  </r>
  <r>
    <x v="1"/>
    <n v="50"/>
    <x v="2"/>
    <n v="22"/>
    <n v="22.5"/>
    <n v="0.5"/>
    <n v="0.15"/>
    <n v="30"/>
    <n v="0"/>
    <s v="0%-25%"/>
    <n v="5"/>
    <n v="30"/>
    <s v="0mm-60 mm"/>
    <n v="33.333333333333336"/>
    <n v="1"/>
    <s v="0-10"/>
    <n v="1"/>
    <n v="17"/>
    <n v="22"/>
    <s v="20-30"/>
    <x v="4"/>
    <s v="W4"/>
    <n v="4000"/>
  </r>
  <r>
    <x v="1"/>
    <n v="50"/>
    <x v="2"/>
    <n v="22.5"/>
    <n v="23"/>
    <n v="0.5"/>
    <n v="0.19"/>
    <n v="38"/>
    <n v="0"/>
    <s v="0%-25%"/>
    <n v="10"/>
    <n v="19"/>
    <s v="0mm-60 mm"/>
    <n v="52.631578947368425"/>
    <n v="1"/>
    <s v="0-10"/>
    <n v="1"/>
    <n v="17"/>
    <n v="21"/>
    <s v="20-30"/>
    <x v="4"/>
    <s v="W4"/>
    <n v="4000"/>
  </r>
  <r>
    <x v="1"/>
    <n v="50"/>
    <x v="2"/>
    <n v="23"/>
    <n v="23.5"/>
    <n v="0.5"/>
    <n v="0.12"/>
    <n v="24"/>
    <n v="0"/>
    <s v="0%-25%"/>
    <n v="5"/>
    <n v="24"/>
    <s v="0mm-60 mm"/>
    <n v="41.666666666666664"/>
    <n v="1"/>
    <s v="0-10"/>
    <n v="1"/>
    <n v="17"/>
    <n v="21"/>
    <s v="20-30"/>
    <x v="4"/>
    <s v="W4"/>
    <n v="4000"/>
  </r>
  <r>
    <x v="1"/>
    <n v="50"/>
    <x v="2"/>
    <n v="23.5"/>
    <n v="24"/>
    <n v="0.5"/>
    <n v="0.19"/>
    <n v="38"/>
    <n v="0"/>
    <s v="0%-25%"/>
    <n v="10"/>
    <n v="19"/>
    <s v="0mm-60 mm"/>
    <n v="52.631578947368425"/>
    <n v="1"/>
    <s v="0-10"/>
    <n v="1"/>
    <n v="17"/>
    <n v="21"/>
    <s v="20-30"/>
    <x v="4"/>
    <s v="W4"/>
    <n v="4000"/>
  </r>
  <r>
    <x v="1"/>
    <n v="50"/>
    <x v="2"/>
    <n v="24"/>
    <n v="24.5"/>
    <n v="0.5"/>
    <n v="0.21"/>
    <n v="42"/>
    <n v="0"/>
    <s v="0%-25%"/>
    <n v="0"/>
    <m/>
    <s v="0mm-60 mm"/>
    <n v="0"/>
    <n v="1"/>
    <s v="0-10"/>
    <n v="1"/>
    <n v="17"/>
    <n v="17"/>
    <s v="0-20"/>
    <x v="4"/>
    <s v="W4"/>
    <n v="4000"/>
  </r>
  <r>
    <x v="1"/>
    <n v="50"/>
    <x v="2"/>
    <n v="24.5"/>
    <n v="25"/>
    <n v="0.5"/>
    <n v="0.2"/>
    <n v="40"/>
    <n v="0"/>
    <s v="0%-25%"/>
    <n v="10"/>
    <n v="20"/>
    <s v="0mm-60 mm"/>
    <n v="50"/>
    <n v="1"/>
    <s v="0-10"/>
    <n v="1"/>
    <n v="17"/>
    <n v="21"/>
    <s v="20-30"/>
    <x v="4"/>
    <s v="W4"/>
    <n v="4000"/>
  </r>
  <r>
    <x v="1"/>
    <n v="50"/>
    <x v="2"/>
    <n v="25"/>
    <n v="25.5"/>
    <n v="0.5"/>
    <n v="0.23"/>
    <n v="46"/>
    <n v="0"/>
    <s v="0%-25%"/>
    <n v="10"/>
    <n v="23"/>
    <s v="0mm-60 mm"/>
    <n v="43.478260869565219"/>
    <n v="1"/>
    <s v="0-10"/>
    <n v="1"/>
    <n v="17"/>
    <n v="21"/>
    <s v="20-30"/>
    <x v="4"/>
    <s v="W4"/>
    <n v="4000"/>
  </r>
  <r>
    <x v="1"/>
    <n v="50"/>
    <x v="2"/>
    <n v="25.5"/>
    <n v="26"/>
    <n v="0.5"/>
    <n v="0.25"/>
    <n v="50"/>
    <n v="0"/>
    <s v="0%-25%"/>
    <n v="10"/>
    <n v="25"/>
    <s v="0mm-60 mm"/>
    <n v="40"/>
    <n v="1"/>
    <s v="0-10"/>
    <n v="1"/>
    <n v="17"/>
    <n v="22"/>
    <s v="20-30"/>
    <x v="4"/>
    <s v="W4"/>
    <n v="4000"/>
  </r>
  <r>
    <x v="1"/>
    <n v="50"/>
    <x v="1"/>
    <n v="26"/>
    <n v="26.5"/>
    <n v="0.5"/>
    <n v="0.28000000000000003"/>
    <n v="56.000000000000007"/>
    <n v="0"/>
    <s v="0%-25%"/>
    <n v="10"/>
    <n v="28"/>
    <s v="0mm-60 mm"/>
    <n v="35.714285714285715"/>
    <n v="1"/>
    <s v="0-10"/>
    <n v="1"/>
    <n v="17"/>
    <n v="22"/>
    <s v="20-30"/>
    <x v="4"/>
    <s v="W4"/>
    <n v="4000"/>
  </r>
  <r>
    <x v="1"/>
    <n v="50"/>
    <x v="1"/>
    <n v="26.5"/>
    <n v="27"/>
    <n v="0.5"/>
    <n v="0.24"/>
    <n v="48"/>
    <n v="0"/>
    <s v="0%-25%"/>
    <n v="10"/>
    <n v="24"/>
    <s v="0mm-60 mm"/>
    <n v="41.666666666666664"/>
    <n v="1"/>
    <s v="0-10"/>
    <n v="1"/>
    <n v="17"/>
    <n v="21"/>
    <s v="20-30"/>
    <x v="4"/>
    <s v="W4"/>
    <n v="4000"/>
  </r>
  <r>
    <x v="1"/>
    <n v="50"/>
    <x v="1"/>
    <n v="27"/>
    <n v="27.5"/>
    <n v="0.5"/>
    <n v="0.21"/>
    <n v="42"/>
    <n v="0"/>
    <s v="0%-25%"/>
    <n v="5"/>
    <n v="42"/>
    <s v="0mm-60 mm"/>
    <n v="23.809523809523807"/>
    <n v="1"/>
    <s v="0-10"/>
    <n v="1"/>
    <n v="17"/>
    <n v="22"/>
    <s v="20-30"/>
    <x v="4"/>
    <s v="W4"/>
    <n v="4000"/>
  </r>
  <r>
    <x v="1"/>
    <n v="50"/>
    <x v="1"/>
    <n v="27.5"/>
    <n v="28"/>
    <n v="0.5"/>
    <n v="0.2"/>
    <n v="40"/>
    <n v="0"/>
    <s v="0%-25%"/>
    <n v="10"/>
    <n v="20"/>
    <s v="0mm-60 mm"/>
    <n v="50"/>
    <n v="1"/>
    <s v="0-10"/>
    <n v="1"/>
    <n v="17"/>
    <n v="21"/>
    <s v="20-30"/>
    <x v="4"/>
    <s v="W4"/>
    <n v="4000"/>
  </r>
  <r>
    <x v="1"/>
    <n v="50"/>
    <x v="1"/>
    <n v="28"/>
    <n v="28.5"/>
    <n v="0.5"/>
    <n v="0.5"/>
    <n v="100"/>
    <n v="0"/>
    <s v="0%-25%"/>
    <n v="10"/>
    <m/>
    <s v="0mm-60 mm"/>
    <n v="0"/>
    <n v="1"/>
    <s v="0-10"/>
    <n v="1"/>
    <n v="17"/>
    <n v="17"/>
    <s v="0-20"/>
    <x v="4"/>
    <s v="W4"/>
    <n v="4000"/>
  </r>
  <r>
    <x v="1"/>
    <n v="50"/>
    <x v="1"/>
    <n v="28.5"/>
    <n v="29"/>
    <n v="0.5"/>
    <n v="0.13"/>
    <n v="26"/>
    <n v="0"/>
    <s v="0%-25%"/>
    <n v="10"/>
    <n v="13"/>
    <s v="0mm-60 mm"/>
    <n v="76.92307692307692"/>
    <n v="1"/>
    <s v="0-10"/>
    <n v="1"/>
    <n v="17"/>
    <n v="21"/>
    <s v="20-30"/>
    <x v="4"/>
    <s v="W4"/>
    <n v="4000"/>
  </r>
  <r>
    <x v="1"/>
    <n v="50"/>
    <x v="1"/>
    <n v="29"/>
    <n v="29.5"/>
    <n v="0.5"/>
    <n v="0.17"/>
    <n v="34"/>
    <n v="0"/>
    <s v="0%-25%"/>
    <n v="10"/>
    <n v="17"/>
    <s v="0mm-60 mm"/>
    <n v="58.823529411764703"/>
    <n v="1"/>
    <s v="0-10"/>
    <n v="1"/>
    <n v="17"/>
    <n v="21"/>
    <s v="20-30"/>
    <x v="4"/>
    <s v="W4"/>
    <n v="4000"/>
  </r>
  <r>
    <x v="1"/>
    <n v="40"/>
    <x v="1"/>
    <n v="29.5"/>
    <n v="30"/>
    <n v="0.5"/>
    <n v="0.16"/>
    <n v="32"/>
    <n v="0"/>
    <s v="0%-25%"/>
    <n v="10"/>
    <n v="16"/>
    <s v="0mm-60 mm"/>
    <n v="62.5"/>
    <n v="1"/>
    <s v="0-10"/>
    <n v="1"/>
    <n v="17"/>
    <n v="21"/>
    <s v="20-30"/>
    <x v="4"/>
    <s v="W4"/>
    <n v="4000"/>
  </r>
  <r>
    <x v="1"/>
    <n v="40"/>
    <x v="1"/>
    <n v="30"/>
    <n v="30.5"/>
    <n v="0.5"/>
    <n v="0.14000000000000001"/>
    <n v="28.000000000000004"/>
    <n v="0"/>
    <s v="0%-25%"/>
    <n v="10"/>
    <n v="14"/>
    <s v="0mm-60 mm"/>
    <n v="71.428571428571431"/>
    <n v="1"/>
    <s v="0-10"/>
    <n v="1"/>
    <n v="17"/>
    <n v="21"/>
    <s v="20-30"/>
    <x v="4"/>
    <s v="W4"/>
    <n v="4000"/>
  </r>
  <r>
    <x v="1"/>
    <n v="40"/>
    <x v="1"/>
    <n v="30.5"/>
    <n v="31"/>
    <n v="0.5"/>
    <n v="0.17"/>
    <n v="34"/>
    <n v="0"/>
    <s v="0%-25%"/>
    <n v="10"/>
    <n v="17"/>
    <s v="0mm-60 mm"/>
    <n v="58.823529411764703"/>
    <n v="1"/>
    <s v="0-10"/>
    <n v="1"/>
    <n v="17"/>
    <n v="21"/>
    <s v="20-30"/>
    <x v="4"/>
    <s v="W4"/>
    <n v="4000"/>
  </r>
  <r>
    <x v="1"/>
    <n v="40"/>
    <x v="1"/>
    <n v="31"/>
    <n v="31.5"/>
    <n v="0.5"/>
    <n v="0.23"/>
    <n v="46"/>
    <n v="0"/>
    <s v="0%-25%"/>
    <n v="10"/>
    <n v="23"/>
    <s v="0mm-60 mm"/>
    <n v="43.478260869565219"/>
    <n v="1"/>
    <s v="0-10"/>
    <n v="1"/>
    <n v="17"/>
    <n v="21"/>
    <s v="20-30"/>
    <x v="4"/>
    <s v="W4"/>
    <n v="4000"/>
  </r>
  <r>
    <x v="1"/>
    <n v="40"/>
    <x v="1"/>
    <n v="31.5"/>
    <n v="32"/>
    <n v="0.5"/>
    <n v="0.2"/>
    <n v="40"/>
    <n v="0"/>
    <s v="0%-25%"/>
    <n v="10"/>
    <n v="20"/>
    <s v="0mm-60 mm"/>
    <n v="50"/>
    <n v="1"/>
    <s v="0-10"/>
    <n v="1"/>
    <n v="17"/>
    <n v="21"/>
    <s v="20-30"/>
    <x v="4"/>
    <s v="W4"/>
    <n v="4000"/>
  </r>
  <r>
    <x v="1"/>
    <n v="40"/>
    <x v="1"/>
    <n v="32"/>
    <n v="32.5"/>
    <n v="0.5"/>
    <n v="0.17"/>
    <n v="34"/>
    <n v="0"/>
    <s v="0%-25%"/>
    <n v="10"/>
    <n v="17"/>
    <s v="0mm-60 mm"/>
    <n v="58.823529411764703"/>
    <n v="8"/>
    <s v="0-10"/>
    <n v="1"/>
    <n v="24"/>
    <n v="28"/>
    <s v="20-30"/>
    <x v="4"/>
    <s v="W3"/>
    <n v="3000"/>
  </r>
  <r>
    <x v="1"/>
    <n v="40"/>
    <x v="1"/>
    <n v="32.5"/>
    <n v="33"/>
    <n v="0.5"/>
    <n v="0.18"/>
    <n v="36"/>
    <n v="0"/>
    <s v="0%-25%"/>
    <n v="10"/>
    <n v="18"/>
    <s v="0mm-60 mm"/>
    <n v="55.555555555555557"/>
    <n v="8"/>
    <s v="0-10"/>
    <n v="1"/>
    <n v="24"/>
    <n v="28"/>
    <s v="20-30"/>
    <x v="4"/>
    <s v="W3"/>
    <n v="3000"/>
  </r>
  <r>
    <x v="1"/>
    <n v="40"/>
    <x v="1"/>
    <n v="33"/>
    <n v="33.5"/>
    <n v="0.5"/>
    <n v="0.19"/>
    <n v="38"/>
    <n v="0"/>
    <s v="0%-25%"/>
    <n v="10"/>
    <n v="19"/>
    <s v="0mm-60 mm"/>
    <n v="52.631578947368425"/>
    <n v="8"/>
    <s v="0-10"/>
    <n v="1"/>
    <n v="24"/>
    <n v="28"/>
    <s v="20-30"/>
    <x v="4"/>
    <s v="W3"/>
    <n v="3000"/>
  </r>
  <r>
    <x v="1"/>
    <n v="40"/>
    <x v="1"/>
    <n v="33.5"/>
    <n v="34"/>
    <n v="0.5"/>
    <n v="0.18"/>
    <n v="36"/>
    <n v="0"/>
    <s v="0%-25%"/>
    <n v="11"/>
    <n v="16.363636363636363"/>
    <s v="0mm-60 mm"/>
    <n v="61.111111111111107"/>
    <n v="8"/>
    <s v="0-10"/>
    <n v="1"/>
    <n v="24"/>
    <n v="28"/>
    <s v="20-30"/>
    <x v="4"/>
    <s v="W3"/>
    <n v="3000"/>
  </r>
  <r>
    <x v="1"/>
    <n v="40"/>
    <x v="1"/>
    <n v="34"/>
    <n v="34.5"/>
    <n v="0.5"/>
    <n v="0.12"/>
    <n v="24"/>
    <n v="0"/>
    <s v="0%-25%"/>
    <n v="11"/>
    <n v="10.909090909090908"/>
    <s v="0mm-60 mm"/>
    <n v="91.666666666666671"/>
    <n v="8"/>
    <s v="0-10"/>
    <n v="1"/>
    <n v="24"/>
    <n v="27"/>
    <s v="20-30"/>
    <x v="4"/>
    <s v="W3"/>
    <n v="3000"/>
  </r>
  <r>
    <x v="1"/>
    <n v="40"/>
    <x v="1"/>
    <n v="34.5"/>
    <n v="35"/>
    <n v="0.5"/>
    <n v="0"/>
    <n v="0"/>
    <n v="0"/>
    <s v="0%-25%"/>
    <m/>
    <m/>
    <s v="0mm-60 mm"/>
    <n v="0"/>
    <n v="8"/>
    <s v="0-10"/>
    <n v="0"/>
    <n v="23"/>
    <n v="23"/>
    <s v="20-30"/>
    <x v="0"/>
    <s v="W3"/>
    <n v="3000"/>
  </r>
  <r>
    <x v="1"/>
    <n v="40"/>
    <x v="1"/>
    <n v="35"/>
    <n v="35.5"/>
    <n v="0.5"/>
    <n v="0.12"/>
    <n v="24"/>
    <n v="0"/>
    <s v="0%-25%"/>
    <n v="5"/>
    <n v="24"/>
    <s v="0mm-60 mm"/>
    <n v="41.666666666666664"/>
    <n v="8"/>
    <s v="0-10"/>
    <n v="1"/>
    <n v="24"/>
    <n v="28"/>
    <s v="20-30"/>
    <x v="4"/>
    <s v="W3"/>
    <n v="3000"/>
  </r>
  <r>
    <x v="1"/>
    <n v="40"/>
    <x v="1"/>
    <n v="35.5"/>
    <n v="36"/>
    <n v="0.5"/>
    <m/>
    <n v="0"/>
    <n v="0"/>
    <s v="0%-25%"/>
    <m/>
    <m/>
    <s v="0mm-60 mm"/>
    <n v="0"/>
    <n v="8"/>
    <s v="0-10"/>
    <n v="0"/>
    <n v="23"/>
    <n v="23"/>
    <s v="20-30"/>
    <x v="0"/>
    <s v="W3"/>
    <n v="3000"/>
  </r>
  <r>
    <x v="1"/>
    <n v="40"/>
    <x v="1"/>
    <n v="36"/>
    <n v="36.5"/>
    <n v="0.5"/>
    <n v="0.24"/>
    <n v="48"/>
    <n v="0"/>
    <s v="0%-25%"/>
    <n v="10"/>
    <n v="24"/>
    <s v="0mm-60 mm"/>
    <n v="41.666666666666664"/>
    <n v="8"/>
    <s v="0-10"/>
    <n v="1"/>
    <n v="24"/>
    <n v="28"/>
    <s v="20-30"/>
    <x v="4"/>
    <s v="W3"/>
    <n v="3000"/>
  </r>
  <r>
    <x v="1"/>
    <n v="40"/>
    <x v="1"/>
    <n v="36.5"/>
    <n v="37"/>
    <n v="0.5"/>
    <n v="0.11"/>
    <n v="22"/>
    <n v="0"/>
    <s v="0%-25%"/>
    <n v="10"/>
    <n v="11"/>
    <s v="0mm-60 mm"/>
    <n v="90.909090909090921"/>
    <n v="8"/>
    <s v="0-10"/>
    <n v="1"/>
    <n v="24"/>
    <n v="27"/>
    <s v="20-30"/>
    <x v="4"/>
    <s v="W3"/>
    <n v="3000"/>
  </r>
  <r>
    <x v="1"/>
    <n v="40"/>
    <x v="1"/>
    <n v="37"/>
    <n v="37.5"/>
    <n v="0.5"/>
    <n v="0.12"/>
    <n v="24"/>
    <n v="0"/>
    <s v="0%-25%"/>
    <n v="10"/>
    <n v="12"/>
    <s v="0mm-60 mm"/>
    <n v="83.333333333333329"/>
    <n v="8"/>
    <s v="0-10"/>
    <n v="1"/>
    <n v="24"/>
    <n v="28"/>
    <s v="20-30"/>
    <x v="4"/>
    <s v="W3"/>
    <n v="3000"/>
  </r>
  <r>
    <x v="1"/>
    <n v="40"/>
    <x v="1"/>
    <n v="37.5"/>
    <n v="38"/>
    <n v="0.5"/>
    <n v="0.26"/>
    <n v="52"/>
    <n v="0"/>
    <s v="0%-25%"/>
    <n v="3"/>
    <n v="86.666666666666671"/>
    <s v="60mm-200 mm"/>
    <n v="11.538461538461538"/>
    <n v="7"/>
    <s v="0-10"/>
    <n v="2"/>
    <n v="27"/>
    <n v="31"/>
    <s v="30-40"/>
    <x v="3"/>
    <s v="W3"/>
    <n v="3000"/>
  </r>
  <r>
    <x v="1"/>
    <n v="40"/>
    <x v="1"/>
    <n v="38"/>
    <n v="38.5"/>
    <n v="0.5"/>
    <n v="0.26"/>
    <n v="52"/>
    <n v="0"/>
    <s v="0%-25%"/>
    <n v="10"/>
    <n v="26"/>
    <s v="0mm-60 mm"/>
    <n v="38.46153846153846"/>
    <n v="2"/>
    <s v="0-10"/>
    <n v="0"/>
    <n v="17"/>
    <n v="22"/>
    <s v="20-30"/>
    <x v="0"/>
    <s v="W4"/>
    <n v="4000"/>
  </r>
  <r>
    <x v="1"/>
    <n v="40"/>
    <x v="1"/>
    <n v="38.5"/>
    <n v="39"/>
    <n v="0.5"/>
    <n v="0.16"/>
    <n v="32"/>
    <n v="0"/>
    <s v="0%-25%"/>
    <n v="15"/>
    <n v="10.666666666666666"/>
    <s v="0mm-60 mm"/>
    <n v="93.75"/>
    <n v="2"/>
    <s v="0-10"/>
    <n v="2"/>
    <n v="19"/>
    <n v="22"/>
    <s v="20-30"/>
    <x v="3"/>
    <s v="W4"/>
    <n v="4000"/>
  </r>
  <r>
    <x v="1"/>
    <n v="40"/>
    <x v="1"/>
    <n v="39"/>
    <n v="39.5"/>
    <n v="0.5"/>
    <n v="0.18"/>
    <n v="36"/>
    <n v="0"/>
    <s v="0%-25%"/>
    <n v="15"/>
    <n v="12"/>
    <s v="0mm-60 mm"/>
    <n v="83.333333333333329"/>
    <n v="2"/>
    <s v="0-10"/>
    <n v="2"/>
    <n v="19"/>
    <n v="23"/>
    <s v="20-30"/>
    <x v="3"/>
    <s v="W4"/>
    <n v="4000"/>
  </r>
  <r>
    <x v="1"/>
    <n v="40"/>
    <x v="1"/>
    <n v="39.5"/>
    <n v="40"/>
    <n v="0.5"/>
    <n v="0.32"/>
    <n v="64"/>
    <n v="0"/>
    <s v="0%-25%"/>
    <n v="7"/>
    <n v="45.714285714285715"/>
    <s v="0mm-60 mm"/>
    <n v="21.875"/>
    <n v="8"/>
    <s v="0-10"/>
    <n v="2"/>
    <n v="25"/>
    <n v="31"/>
    <s v="30-40"/>
    <x v="3"/>
    <s v="W3"/>
    <n v="3000"/>
  </r>
  <r>
    <x v="1"/>
    <n v="40"/>
    <x v="1"/>
    <n v="40"/>
    <n v="40.5"/>
    <n v="0.5"/>
    <n v="0.16"/>
    <n v="32"/>
    <n v="0"/>
    <s v="0%-25%"/>
    <n v="8"/>
    <n v="20"/>
    <s v="0mm-60 mm"/>
    <n v="50"/>
    <n v="8"/>
    <s v="0-10"/>
    <n v="2"/>
    <n v="25"/>
    <n v="29"/>
    <s v="20-30"/>
    <x v="3"/>
    <s v="W3"/>
    <n v="3000"/>
  </r>
  <r>
    <x v="1"/>
    <n v="40"/>
    <x v="1"/>
    <n v="40.5"/>
    <n v="41"/>
    <n v="0.5"/>
    <n v="0.16"/>
    <n v="32"/>
    <n v="0"/>
    <s v="0%-25%"/>
    <n v="5"/>
    <n v="32"/>
    <s v="0mm-60 mm"/>
    <n v="31.25"/>
    <n v="8"/>
    <s v="0-10"/>
    <n v="2"/>
    <n v="25"/>
    <n v="30"/>
    <s v="20-30"/>
    <x v="3"/>
    <s v="W3"/>
    <n v="3000"/>
  </r>
  <r>
    <x v="1"/>
    <n v="40"/>
    <x v="1"/>
    <n v="41"/>
    <n v="41.5"/>
    <n v="0.5"/>
    <n v="0.22"/>
    <n v="44"/>
    <n v="22"/>
    <s v="0%-25%"/>
    <n v="5"/>
    <n v="44"/>
    <s v="0mm-60 mm"/>
    <n v="22.72727272727273"/>
    <n v="8"/>
    <s v="0-10"/>
    <n v="2"/>
    <n v="30"/>
    <n v="36"/>
    <s v="30-40"/>
    <x v="3"/>
    <s v="W3"/>
    <n v="3000"/>
  </r>
  <r>
    <x v="1"/>
    <n v="40"/>
    <x v="1"/>
    <n v="41.5"/>
    <n v="42"/>
    <n v="0.5"/>
    <n v="0.12"/>
    <n v="24"/>
    <n v="0"/>
    <s v="0%-25%"/>
    <n v="10"/>
    <n v="12"/>
    <s v="0mm-60 mm"/>
    <n v="83.333333333333329"/>
    <n v="8"/>
    <s v="0-10"/>
    <n v="2"/>
    <n v="25"/>
    <n v="29"/>
    <s v="20-30"/>
    <x v="3"/>
    <s v="W3"/>
    <n v="3000"/>
  </r>
  <r>
    <x v="1"/>
    <n v="40"/>
    <x v="1"/>
    <n v="42"/>
    <n v="42.5"/>
    <n v="0.5"/>
    <n v="0.15"/>
    <n v="30"/>
    <n v="0"/>
    <s v="0%-25%"/>
    <n v="10"/>
    <n v="15"/>
    <s v="0mm-60 mm"/>
    <n v="66.666666666666671"/>
    <n v="8"/>
    <s v="0-10"/>
    <n v="2"/>
    <n v="25"/>
    <n v="29"/>
    <s v="20-30"/>
    <x v="3"/>
    <s v="W3"/>
    <n v="3000"/>
  </r>
  <r>
    <x v="1"/>
    <n v="40"/>
    <x v="1"/>
    <n v="42.5"/>
    <n v="43"/>
    <n v="0.5"/>
    <n v="0.13"/>
    <n v="26"/>
    <n v="0"/>
    <s v="0%-25%"/>
    <n v="7"/>
    <n v="18.571428571428573"/>
    <s v="0mm-60 mm"/>
    <n v="53.846153846153847"/>
    <n v="8"/>
    <s v="0-10"/>
    <n v="2"/>
    <n v="25"/>
    <n v="29"/>
    <s v="20-30"/>
    <x v="3"/>
    <s v="W3"/>
    <n v="3000"/>
  </r>
  <r>
    <x v="1"/>
    <n v="40"/>
    <x v="5"/>
    <n v="43"/>
    <n v="43.5"/>
    <n v="0.5"/>
    <n v="0.1"/>
    <n v="20"/>
    <n v="0"/>
    <s v="0%-25%"/>
    <n v="3"/>
    <n v="33.333333333333336"/>
    <s v="0mm-60 mm"/>
    <n v="30"/>
    <n v="8"/>
    <s v="0-10"/>
    <n v="0"/>
    <n v="23"/>
    <n v="28"/>
    <s v="20-30"/>
    <x v="0"/>
    <s v="W3"/>
    <n v="3000"/>
  </r>
  <r>
    <x v="1"/>
    <n v="40"/>
    <x v="5"/>
    <n v="43.5"/>
    <n v="44"/>
    <n v="0.5"/>
    <n v="0.15"/>
    <n v="30"/>
    <n v="0"/>
    <s v="0%-25%"/>
    <n v="7"/>
    <n v="21.428571428571427"/>
    <s v="0mm-60 mm"/>
    <n v="46.666666666666664"/>
    <n v="8"/>
    <s v="0-10"/>
    <n v="0"/>
    <n v="23"/>
    <n v="27"/>
    <s v="20-30"/>
    <x v="0"/>
    <s v="W3"/>
    <n v="3000"/>
  </r>
  <r>
    <x v="1"/>
    <n v="40"/>
    <x v="5"/>
    <n v="44"/>
    <n v="44.5"/>
    <n v="0.5"/>
    <n v="0.12"/>
    <n v="24"/>
    <n v="0"/>
    <s v="0%-25%"/>
    <n v="3"/>
    <n v="40"/>
    <s v="0mm-60 mm"/>
    <n v="25"/>
    <n v="8"/>
    <s v="0-10"/>
    <n v="0"/>
    <n v="23"/>
    <n v="28"/>
    <s v="20-30"/>
    <x v="0"/>
    <s v="W3"/>
    <n v="3000"/>
  </r>
  <r>
    <x v="1"/>
    <n v="40"/>
    <x v="5"/>
    <n v="44.5"/>
    <n v="45"/>
    <n v="0.5"/>
    <n v="0.15"/>
    <n v="30"/>
    <n v="0"/>
    <s v="0%-25%"/>
    <n v="5"/>
    <n v="30"/>
    <s v="0mm-60 mm"/>
    <n v="33.333333333333336"/>
    <n v="8"/>
    <s v="0-10"/>
    <n v="0"/>
    <n v="23"/>
    <n v="28"/>
    <s v="20-30"/>
    <x v="0"/>
    <s v="W3"/>
    <n v="3000"/>
  </r>
  <r>
    <x v="1"/>
    <n v="40"/>
    <x v="5"/>
    <n v="45"/>
    <n v="45.5"/>
    <n v="0.5"/>
    <n v="0.17"/>
    <n v="34"/>
    <n v="0"/>
    <s v="0%-25%"/>
    <n v="5"/>
    <n v="34"/>
    <s v="0mm-60 mm"/>
    <n v="29.411764705882351"/>
    <n v="8"/>
    <s v="0-10"/>
    <n v="1"/>
    <n v="24"/>
    <n v="29"/>
    <s v="20-30"/>
    <x v="4"/>
    <s v="W3"/>
    <n v="3000"/>
  </r>
  <r>
    <x v="1"/>
    <n v="40"/>
    <x v="5"/>
    <n v="45.5"/>
    <n v="46"/>
    <n v="0.5"/>
    <n v="0.14000000000000001"/>
    <n v="28.000000000000004"/>
    <n v="0"/>
    <s v="0%-25%"/>
    <n v="5"/>
    <n v="28"/>
    <s v="0mm-60 mm"/>
    <n v="35.714285714285715"/>
    <n v="8"/>
    <s v="0-10"/>
    <n v="1"/>
    <n v="24"/>
    <n v="29"/>
    <s v="20-30"/>
    <x v="4"/>
    <s v="W3"/>
    <n v="3000"/>
  </r>
  <r>
    <x v="1"/>
    <n v="40"/>
    <x v="5"/>
    <n v="46"/>
    <n v="46.5"/>
    <n v="0.5"/>
    <n v="0.11"/>
    <n v="22"/>
    <n v="0"/>
    <s v="0%-25%"/>
    <n v="5"/>
    <n v="22"/>
    <s v="0mm-60 mm"/>
    <n v="45.45454545454546"/>
    <n v="8"/>
    <s v="0-10"/>
    <n v="1"/>
    <n v="24"/>
    <n v="28"/>
    <s v="20-30"/>
    <x v="4"/>
    <s v="W3"/>
    <n v="3000"/>
  </r>
  <r>
    <x v="1"/>
    <n v="40"/>
    <x v="5"/>
    <n v="46.5"/>
    <n v="47"/>
    <n v="0.5"/>
    <n v="0.1"/>
    <n v="20"/>
    <n v="0"/>
    <s v="0%-25%"/>
    <n v="5"/>
    <n v="20"/>
    <s v="0mm-60 mm"/>
    <n v="50"/>
    <n v="8"/>
    <s v="0-10"/>
    <n v="1"/>
    <n v="24"/>
    <n v="28"/>
    <s v="20-30"/>
    <x v="4"/>
    <s v="W3"/>
    <n v="3000"/>
  </r>
  <r>
    <x v="1"/>
    <n v="40"/>
    <x v="5"/>
    <n v="47"/>
    <n v="47.5"/>
    <n v="0.5"/>
    <n v="0.11"/>
    <n v="22"/>
    <n v="0"/>
    <s v="0%-25%"/>
    <n v="5"/>
    <n v="22"/>
    <s v="0mm-60 mm"/>
    <n v="45.45454545454546"/>
    <n v="8"/>
    <s v="0-10"/>
    <n v="1"/>
    <n v="24"/>
    <n v="28"/>
    <s v="20-30"/>
    <x v="4"/>
    <s v="W3"/>
    <n v="3000"/>
  </r>
  <r>
    <x v="1"/>
    <n v="40"/>
    <x v="5"/>
    <n v="47.5"/>
    <n v="48"/>
    <n v="0.5"/>
    <n v="0.14000000000000001"/>
    <n v="28.000000000000004"/>
    <n v="20"/>
    <s v="0%-25%"/>
    <n v="3"/>
    <n v="46.666666666666664"/>
    <s v="0mm-60 mm"/>
    <n v="21.428571428571431"/>
    <n v="8"/>
    <s v="0-10"/>
    <n v="1"/>
    <n v="28"/>
    <n v="34"/>
    <s v="30-40"/>
    <x v="4"/>
    <s v="W3"/>
    <n v="3000"/>
  </r>
  <r>
    <x v="1"/>
    <n v="30"/>
    <x v="5"/>
    <n v="48"/>
    <n v="48.5"/>
    <n v="0.5"/>
    <n v="0.19"/>
    <n v="38"/>
    <n v="20"/>
    <s v="0%-25%"/>
    <n v="3"/>
    <n v="63.333333333333336"/>
    <s v="60mm-200 mm"/>
    <n v="15.789473684210526"/>
    <n v="8"/>
    <s v="0-10"/>
    <n v="1"/>
    <n v="28"/>
    <n v="34"/>
    <s v="30-40"/>
    <x v="4"/>
    <s v="W3"/>
    <n v="3000"/>
  </r>
  <r>
    <x v="1"/>
    <n v="10"/>
    <x v="5"/>
    <n v="48.5"/>
    <n v="49"/>
    <n v="0.5"/>
    <n v="0.12"/>
    <n v="24"/>
    <n v="0"/>
    <s v="0%-25%"/>
    <n v="5"/>
    <n v="24"/>
    <s v="0mm-60 mm"/>
    <n v="41.666666666666664"/>
    <n v="8"/>
    <s v="0-10"/>
    <n v="1"/>
    <n v="24"/>
    <n v="28"/>
    <s v="20-30"/>
    <x v="4"/>
    <s v="W3"/>
    <n v="3000"/>
  </r>
  <r>
    <x v="1"/>
    <n v="10"/>
    <x v="5"/>
    <n v="49"/>
    <n v="49.5"/>
    <n v="0.5"/>
    <n v="0.1"/>
    <n v="20"/>
    <n v="0"/>
    <s v="0%-25%"/>
    <n v="5"/>
    <n v="20"/>
    <s v="0mm-60 mm"/>
    <n v="50"/>
    <n v="3"/>
    <s v="0-10"/>
    <n v="1"/>
    <n v="19"/>
    <n v="23"/>
    <s v="20-30"/>
    <x v="4"/>
    <s v="W4"/>
    <n v="4000"/>
  </r>
  <r>
    <x v="1"/>
    <n v="30"/>
    <x v="5"/>
    <n v="49.5"/>
    <n v="50"/>
    <n v="0.5"/>
    <n v="0.16"/>
    <n v="32"/>
    <n v="0"/>
    <s v="0%-25%"/>
    <n v="5"/>
    <n v="32"/>
    <s v="0mm-60 mm"/>
    <n v="31.25"/>
    <n v="3"/>
    <s v="0-10"/>
    <n v="1"/>
    <n v="19"/>
    <n v="24"/>
    <s v="20-30"/>
    <x v="4"/>
    <s v="W4"/>
    <n v="4000"/>
  </r>
  <r>
    <x v="1"/>
    <n v="20"/>
    <x v="5"/>
    <n v="50"/>
    <n v="50.5"/>
    <n v="0.5"/>
    <n v="0.12"/>
    <n v="24"/>
    <n v="0"/>
    <s v="0%-25%"/>
    <n v="5"/>
    <n v="24"/>
    <s v="0mm-60 mm"/>
    <n v="41.666666666666664"/>
    <n v="3"/>
    <s v="0-10"/>
    <n v="1"/>
    <n v="19"/>
    <n v="23"/>
    <s v="20-30"/>
    <x v="4"/>
    <s v="W4"/>
    <n v="4000"/>
  </r>
  <r>
    <x v="1"/>
    <n v="20"/>
    <x v="5"/>
    <n v="50.5"/>
    <n v="51"/>
    <n v="0.5"/>
    <n v="0.31"/>
    <n v="62"/>
    <n v="0"/>
    <s v="0%-25%"/>
    <n v="6"/>
    <n v="51.666666666666664"/>
    <s v="0mm-60 mm"/>
    <n v="19.35483870967742"/>
    <n v="8"/>
    <s v="0-10"/>
    <n v="1"/>
    <n v="23"/>
    <n v="30"/>
    <s v="20-30"/>
    <x v="4"/>
    <s v="W3"/>
    <n v="3000"/>
  </r>
  <r>
    <x v="1"/>
    <n v="20"/>
    <x v="5"/>
    <n v="51"/>
    <n v="51.5"/>
    <n v="0.5"/>
    <n v="0.33"/>
    <n v="66"/>
    <n v="0"/>
    <s v="0%-25%"/>
    <n v="10"/>
    <n v="33"/>
    <s v="0mm-60 mm"/>
    <n v="30.303030303030301"/>
    <n v="5"/>
    <s v="0-10"/>
    <n v="1"/>
    <n v="21"/>
    <n v="26"/>
    <s v="20-30"/>
    <x v="4"/>
    <s v="W4"/>
    <n v="4000"/>
  </r>
  <r>
    <x v="1"/>
    <n v="20"/>
    <x v="5"/>
    <n v="51.5"/>
    <n v="52"/>
    <n v="0.5"/>
    <n v="0.47"/>
    <n v="94"/>
    <n v="50"/>
    <s v="25%-50%"/>
    <n v="5"/>
    <n v="94"/>
    <s v="60mm-200 mm"/>
    <n v="10.638297872340425"/>
    <n v="5"/>
    <s v="0-10"/>
    <n v="1"/>
    <n v="34"/>
    <n v="38"/>
    <s v="30-40"/>
    <x v="4"/>
    <s v="W4"/>
    <n v="4000"/>
  </r>
  <r>
    <x v="1"/>
    <n v="20"/>
    <x v="5"/>
    <n v="52"/>
    <n v="52.5"/>
    <n v="0.5"/>
    <n v="0.37"/>
    <n v="74"/>
    <n v="0"/>
    <s v="0%-25%"/>
    <n v="8"/>
    <n v="46.25"/>
    <s v="0mm-60 mm"/>
    <n v="21.621621621621621"/>
    <n v="8"/>
    <s v="0-10"/>
    <n v="1"/>
    <n v="24"/>
    <n v="30"/>
    <s v="20-30"/>
    <x v="4"/>
    <s v="W3"/>
    <n v="3000"/>
  </r>
  <r>
    <x v="1"/>
    <n v="20"/>
    <x v="5"/>
    <n v="52.5"/>
    <n v="53"/>
    <n v="0.5"/>
    <n v="0.22"/>
    <n v="44"/>
    <n v="0"/>
    <s v="0%-25%"/>
    <n v="5"/>
    <n v="44"/>
    <s v="0mm-60 mm"/>
    <n v="22.72727272727273"/>
    <n v="5"/>
    <s v="0-10"/>
    <n v="1"/>
    <n v="21"/>
    <n v="27"/>
    <s v="20-30"/>
    <x v="4"/>
    <s v="W4"/>
    <n v="4000"/>
  </r>
  <r>
    <x v="1"/>
    <n v="20"/>
    <x v="5"/>
    <n v="53"/>
    <n v="53.5"/>
    <n v="0.5"/>
    <n v="0.26"/>
    <n v="52"/>
    <n v="44"/>
    <s v="25%-50%"/>
    <n v="6"/>
    <n v="43.333333333333336"/>
    <s v="0mm-60 mm"/>
    <n v="23.076923076923077"/>
    <n v="5"/>
    <s v="0-10"/>
    <n v="1"/>
    <n v="30"/>
    <n v="35"/>
    <s v="30-40"/>
    <x v="4"/>
    <s v="W4"/>
    <n v="4000"/>
  </r>
  <r>
    <x v="1"/>
    <n v="20"/>
    <x v="5"/>
    <n v="53.5"/>
    <n v="54"/>
    <n v="0.5"/>
    <n v="0.27"/>
    <n v="54"/>
    <n v="0"/>
    <s v="0%-25%"/>
    <n v="4"/>
    <n v="67.5"/>
    <s v="60mm-200 mm"/>
    <n v="14.814814814814813"/>
    <n v="5"/>
    <s v="0-10"/>
    <n v="1"/>
    <n v="22"/>
    <n v="27"/>
    <s v="20-30"/>
    <x v="4"/>
    <s v="W4"/>
    <n v="4000"/>
  </r>
  <r>
    <x v="1"/>
    <n v="20"/>
    <x v="5"/>
    <n v="54"/>
    <n v="54.5"/>
    <n v="0.5"/>
    <n v="0.5"/>
    <n v="100"/>
    <n v="26"/>
    <s v="25%-50%"/>
    <n v="5"/>
    <n v="100"/>
    <s v="60mm-200 mm"/>
    <n v="10"/>
    <n v="5"/>
    <s v="0-10"/>
    <n v="1"/>
    <n v="30"/>
    <n v="34"/>
    <s v="30-40"/>
    <x v="4"/>
    <s v="W4"/>
    <n v="4000"/>
  </r>
  <r>
    <x v="1"/>
    <n v="20"/>
    <x v="5"/>
    <n v="54.5"/>
    <n v="55"/>
    <n v="0.5"/>
    <n v="0.5"/>
    <n v="100"/>
    <n v="26"/>
    <s v="25%-50%"/>
    <n v="7"/>
    <n v="71.428571428571431"/>
    <s v="60mm-200 mm"/>
    <n v="14"/>
    <n v="7"/>
    <s v="0-10"/>
    <n v="1"/>
    <n v="30"/>
    <n v="35"/>
    <s v="30-40"/>
    <x v="4"/>
    <s v="W4"/>
    <n v="4000"/>
  </r>
  <r>
    <x v="1"/>
    <n v="20"/>
    <x v="5"/>
    <n v="55"/>
    <n v="55.5"/>
    <n v="0.5"/>
    <n v="0.42"/>
    <n v="84"/>
    <n v="36"/>
    <s v="25%-50%"/>
    <n v="5"/>
    <n v="84"/>
    <s v="60mm-200 mm"/>
    <n v="11.904761904761903"/>
    <n v="7"/>
    <s v="0-10"/>
    <n v="1"/>
    <n v="33"/>
    <n v="38"/>
    <s v="30-40"/>
    <x v="4"/>
    <s v="W4"/>
    <n v="4000"/>
  </r>
  <r>
    <x v="1"/>
    <n v="20"/>
    <x v="5"/>
    <n v="55.5"/>
    <n v="56"/>
    <n v="0.5"/>
    <n v="0.25"/>
    <n v="50"/>
    <n v="0"/>
    <s v="0%-25%"/>
    <n v="7"/>
    <n v="35.714285714285715"/>
    <s v="0mm-60 mm"/>
    <n v="28"/>
    <n v="7"/>
    <s v="0-10"/>
    <n v="1"/>
    <n v="23"/>
    <n v="28"/>
    <s v="20-30"/>
    <x v="4"/>
    <s v="W4"/>
    <n v="4000"/>
  </r>
  <r>
    <x v="1"/>
    <n v="20"/>
    <x v="5"/>
    <n v="56"/>
    <n v="56.5"/>
    <n v="0.5"/>
    <n v="0.21"/>
    <n v="42"/>
    <n v="0"/>
    <s v="0%-25%"/>
    <n v="5"/>
    <n v="42"/>
    <s v="0mm-60 mm"/>
    <n v="23.809523809523807"/>
    <n v="7"/>
    <s v="0-10"/>
    <n v="1"/>
    <n v="23"/>
    <n v="28"/>
    <s v="20-30"/>
    <x v="4"/>
    <s v="W4"/>
    <n v="4000"/>
  </r>
  <r>
    <x v="1"/>
    <n v="20"/>
    <x v="5"/>
    <n v="56.5"/>
    <n v="57"/>
    <n v="0.5"/>
    <n v="0.18"/>
    <n v="36"/>
    <n v="0"/>
    <s v="0%-25%"/>
    <n v="5"/>
    <n v="36"/>
    <s v="0mm-60 mm"/>
    <n v="27.777777777777779"/>
    <n v="7"/>
    <s v="0-10"/>
    <n v="1"/>
    <n v="23"/>
    <n v="28"/>
    <s v="20-30"/>
    <x v="4"/>
    <s v="W4"/>
    <n v="4000"/>
  </r>
  <r>
    <x v="1"/>
    <n v="20"/>
    <x v="5"/>
    <n v="57"/>
    <n v="57.5"/>
    <n v="0.5"/>
    <n v="0.17"/>
    <n v="34"/>
    <n v="0"/>
    <s v="0%-25%"/>
    <n v="5"/>
    <n v="34"/>
    <s v="0mm-60 mm"/>
    <n v="29.411764705882351"/>
    <n v="7"/>
    <s v="0-10"/>
    <n v="1"/>
    <n v="23"/>
    <n v="28"/>
    <s v="20-30"/>
    <x v="4"/>
    <s v="W4"/>
    <n v="4000"/>
  </r>
  <r>
    <x v="1"/>
    <n v="20"/>
    <x v="5"/>
    <n v="57.5"/>
    <n v="58"/>
    <n v="0.5"/>
    <n v="0.24"/>
    <n v="48"/>
    <n v="0"/>
    <s v="0%-25%"/>
    <n v="6"/>
    <n v="40"/>
    <s v="0mm-60 mm"/>
    <n v="25"/>
    <n v="7"/>
    <s v="0-10"/>
    <n v="1"/>
    <n v="23"/>
    <n v="28"/>
    <s v="20-30"/>
    <x v="4"/>
    <s v="W4"/>
    <n v="4000"/>
  </r>
  <r>
    <x v="1"/>
    <n v="20"/>
    <x v="5"/>
    <n v="58"/>
    <n v="58.5"/>
    <n v="0.5"/>
    <n v="0.2"/>
    <n v="40"/>
    <n v="0"/>
    <s v="0%-25%"/>
    <n v="3"/>
    <n v="66.666666666666671"/>
    <s v="60mm-200 mm"/>
    <n v="15"/>
    <n v="7"/>
    <s v="0-10"/>
    <n v="1"/>
    <n v="24"/>
    <n v="29"/>
    <s v="20-30"/>
    <x v="4"/>
    <s v="W4"/>
    <n v="4000"/>
  </r>
  <r>
    <x v="1"/>
    <n v="20"/>
    <x v="5"/>
    <n v="58.5"/>
    <n v="59"/>
    <n v="0.5"/>
    <n v="0.2"/>
    <n v="40"/>
    <n v="0"/>
    <s v="0%-25%"/>
    <n v="4"/>
    <n v="50"/>
    <s v="0mm-60 mm"/>
    <n v="20"/>
    <n v="7"/>
    <s v="0-10"/>
    <n v="1"/>
    <n v="23"/>
    <n v="29"/>
    <s v="20-30"/>
    <x v="4"/>
    <s v="W4"/>
    <n v="4000"/>
  </r>
  <r>
    <x v="1"/>
    <n v="20"/>
    <x v="5"/>
    <n v="59"/>
    <n v="59.5"/>
    <n v="0.5"/>
    <n v="0.22"/>
    <n v="44"/>
    <n v="0"/>
    <s v="0%-25%"/>
    <n v="5"/>
    <n v="44"/>
    <s v="0mm-60 mm"/>
    <n v="22.72727272727273"/>
    <n v="7"/>
    <s v="0-10"/>
    <n v="1"/>
    <n v="23"/>
    <n v="29"/>
    <s v="20-30"/>
    <x v="4"/>
    <s v="W4"/>
    <n v="4000"/>
  </r>
  <r>
    <x v="1"/>
    <n v="20"/>
    <x v="5"/>
    <n v="59.5"/>
    <n v="60"/>
    <n v="0.5"/>
    <n v="0.26"/>
    <n v="52"/>
    <n v="0"/>
    <s v="0%-25%"/>
    <n v="7"/>
    <n v="37.142857142857146"/>
    <s v="0mm-60 mm"/>
    <n v="26.923076923076923"/>
    <n v="13"/>
    <s v="10-20"/>
    <n v="1"/>
    <n v="30"/>
    <n v="34"/>
    <s v="30-40"/>
    <x v="4"/>
    <s v="W2"/>
    <n v="2000"/>
  </r>
  <r>
    <x v="2"/>
    <n v="60"/>
    <x v="0"/>
    <n v="0"/>
    <n v="0.5"/>
    <n v="0.5"/>
    <n v="0.28999999999999998"/>
    <n v="57.999999999999993"/>
    <n v="0"/>
    <s v="0%-25%"/>
    <n v="10"/>
    <n v="29"/>
    <s v="0mm-60 mm"/>
    <n v="34.482758620689651"/>
    <n v="1"/>
    <s v="0-10"/>
    <n v="0"/>
    <n v="13"/>
    <n v="16"/>
    <s v="0-20"/>
    <x v="0"/>
    <s v="W4"/>
    <n v="4000"/>
  </r>
  <r>
    <x v="2"/>
    <n v="60"/>
    <x v="0"/>
    <n v="0.5"/>
    <n v="1"/>
    <n v="0.5"/>
    <n v="0.22"/>
    <n v="44"/>
    <n v="0"/>
    <s v="0%-25%"/>
    <n v="10"/>
    <n v="22"/>
    <s v="0mm-60 mm"/>
    <n v="45.45454545454546"/>
    <n v="1"/>
    <s v="0-10"/>
    <n v="0"/>
    <n v="13"/>
    <n v="15"/>
    <s v="0-20"/>
    <x v="0"/>
    <s v="W4"/>
    <n v="4000"/>
  </r>
  <r>
    <x v="2"/>
    <n v="60"/>
    <x v="0"/>
    <n v="1"/>
    <n v="1.5"/>
    <n v="0.5"/>
    <n v="0.26"/>
    <n v="52"/>
    <n v="0"/>
    <s v="0%-25%"/>
    <n v="10"/>
    <n v="26"/>
    <s v="0mm-60 mm"/>
    <n v="38.46153846153846"/>
    <n v="1"/>
    <s v="0-10"/>
    <n v="0"/>
    <n v="13"/>
    <n v="16"/>
    <s v="0-20"/>
    <x v="0"/>
    <s v="W4"/>
    <n v="4000"/>
  </r>
  <r>
    <x v="2"/>
    <n v="60"/>
    <x v="0"/>
    <n v="1.5"/>
    <n v="2"/>
    <n v="0.5"/>
    <n v="0.25"/>
    <n v="50"/>
    <n v="0"/>
    <s v="0%-25%"/>
    <n v="10"/>
    <n v="25"/>
    <s v="0mm-60 mm"/>
    <n v="40"/>
    <n v="1"/>
    <s v="0-10"/>
    <n v="0"/>
    <n v="13"/>
    <n v="16"/>
    <s v="0-20"/>
    <x v="0"/>
    <s v="W4"/>
    <n v="4000"/>
  </r>
  <r>
    <x v="2"/>
    <n v="60"/>
    <x v="0"/>
    <n v="2"/>
    <n v="2.5"/>
    <n v="0.5"/>
    <n v="0.36"/>
    <n v="72"/>
    <n v="0"/>
    <s v="0%-25%"/>
    <n v="10"/>
    <n v="36"/>
    <s v="0mm-60 mm"/>
    <n v="27.777777777777779"/>
    <n v="1"/>
    <s v="0-10"/>
    <n v="0"/>
    <n v="13"/>
    <n v="16"/>
    <s v="0-20"/>
    <x v="0"/>
    <s v="W4"/>
    <n v="4000"/>
  </r>
  <r>
    <x v="2"/>
    <n v="60"/>
    <x v="0"/>
    <n v="2.5"/>
    <n v="3"/>
    <n v="0.5"/>
    <n v="0.42"/>
    <n v="84"/>
    <n v="0"/>
    <s v="0%-25%"/>
    <n v="10"/>
    <n v="42"/>
    <s v="0mm-60 mm"/>
    <n v="23.809523809523807"/>
    <n v="1"/>
    <s v="0-10"/>
    <n v="0"/>
    <n v="13"/>
    <n v="16"/>
    <s v="0-20"/>
    <x v="0"/>
    <s v="W4"/>
    <n v="4000"/>
  </r>
  <r>
    <x v="2"/>
    <n v="60"/>
    <x v="0"/>
    <n v="3"/>
    <n v="3.5"/>
    <n v="0.5"/>
    <n v="0.17"/>
    <n v="34"/>
    <n v="0"/>
    <s v="0%-25%"/>
    <n v="10"/>
    <n v="17"/>
    <s v="0mm-60 mm"/>
    <n v="58.823529411764703"/>
    <n v="1"/>
    <s v="0-10"/>
    <n v="0"/>
    <n v="13"/>
    <n v="15"/>
    <s v="0-20"/>
    <x v="0"/>
    <s v="W4"/>
    <n v="4000"/>
  </r>
  <r>
    <x v="2"/>
    <n v="60"/>
    <x v="0"/>
    <n v="3.5"/>
    <n v="4"/>
    <n v="0.5"/>
    <n v="0.27"/>
    <n v="54"/>
    <n v="0"/>
    <s v="0%-25%"/>
    <n v="10"/>
    <n v="27"/>
    <s v="0mm-60 mm"/>
    <n v="37.037037037037038"/>
    <n v="1"/>
    <s v="0-10"/>
    <n v="0"/>
    <n v="13"/>
    <n v="16"/>
    <s v="0-20"/>
    <x v="0"/>
    <s v="W4"/>
    <n v="4000"/>
  </r>
  <r>
    <x v="2"/>
    <n v="60"/>
    <x v="1"/>
    <n v="4"/>
    <n v="4.5"/>
    <n v="0.5"/>
    <n v="0.26"/>
    <n v="52"/>
    <n v="22"/>
    <s v="0%-25%"/>
    <n v="5"/>
    <n v="52"/>
    <s v="0mm-60 mm"/>
    <n v="19.23076923076923"/>
    <n v="6"/>
    <s v="0-10"/>
    <n v="1"/>
    <n v="23"/>
    <n v="28"/>
    <s v="20-30"/>
    <x v="4"/>
    <s v="W3"/>
    <n v="3000"/>
  </r>
  <r>
    <x v="2"/>
    <n v="40"/>
    <x v="1"/>
    <n v="4.5"/>
    <n v="5"/>
    <n v="0.5"/>
    <n v="0.35"/>
    <n v="70"/>
    <n v="28.000000000000004"/>
    <s v="25%-50%"/>
    <n v="7"/>
    <n v="50"/>
    <s v="0mm-60 mm"/>
    <n v="20"/>
    <n v="5"/>
    <s v="0-10"/>
    <n v="1"/>
    <n v="24"/>
    <n v="28"/>
    <s v="20-30"/>
    <x v="4"/>
    <s v="W4"/>
    <n v="4000"/>
  </r>
  <r>
    <x v="2"/>
    <n v="40"/>
    <x v="1"/>
    <n v="5"/>
    <n v="5.5"/>
    <n v="0.5"/>
    <n v="0.33"/>
    <n v="66"/>
    <n v="30"/>
    <s v="25%-50%"/>
    <n v="3"/>
    <n v="110"/>
    <s v="60mm-200 mm"/>
    <n v="9.0909090909090917"/>
    <n v="6"/>
    <s v="0-10"/>
    <n v="1"/>
    <n v="29"/>
    <n v="30"/>
    <s v="20-30"/>
    <x v="4"/>
    <s v="W3"/>
    <n v="3000"/>
  </r>
  <r>
    <x v="2"/>
    <n v="40"/>
    <x v="1"/>
    <n v="5.5"/>
    <n v="6"/>
    <n v="0.5"/>
    <n v="0.33"/>
    <n v="66"/>
    <n v="0"/>
    <s v="0%-25%"/>
    <n v="7"/>
    <n v="47.142857142857146"/>
    <s v="0mm-60 mm"/>
    <n v="21.212121212121211"/>
    <n v="6"/>
    <s v="0-10"/>
    <n v="1"/>
    <n v="19"/>
    <n v="23"/>
    <s v="20-30"/>
    <x v="4"/>
    <s v="W3"/>
    <n v="3000"/>
  </r>
  <r>
    <x v="2"/>
    <n v="40"/>
    <x v="1"/>
    <n v="6"/>
    <n v="6.5"/>
    <n v="0.5"/>
    <n v="0.28999999999999998"/>
    <n v="57.999999999999993"/>
    <n v="0"/>
    <s v="0%-25%"/>
    <n v="7"/>
    <n v="41.428571428571431"/>
    <s v="0mm-60 mm"/>
    <n v="24.137931034482758"/>
    <n v="6"/>
    <s v="0-10"/>
    <n v="1"/>
    <n v="19"/>
    <n v="22"/>
    <s v="20-30"/>
    <x v="4"/>
    <s v="W3"/>
    <n v="3000"/>
  </r>
  <r>
    <x v="2"/>
    <n v="40"/>
    <x v="1"/>
    <n v="6.5"/>
    <n v="7"/>
    <n v="0.5"/>
    <n v="0.25"/>
    <n v="50"/>
    <n v="20"/>
    <s v="0%-25%"/>
    <n v="5"/>
    <n v="50"/>
    <s v="0mm-60 mm"/>
    <n v="20"/>
    <n v="5"/>
    <s v="0-10"/>
    <n v="1"/>
    <n v="22"/>
    <n v="26"/>
    <s v="20-30"/>
    <x v="4"/>
    <s v="W4"/>
    <n v="4000"/>
  </r>
  <r>
    <x v="2"/>
    <n v="50"/>
    <x v="1"/>
    <n v="7"/>
    <n v="7.5"/>
    <n v="0.5"/>
    <n v="0.41"/>
    <n v="82"/>
    <n v="26"/>
    <s v="25%-50%"/>
    <n v="8"/>
    <n v="51.25"/>
    <s v="0mm-60 mm"/>
    <n v="19.512195121951219"/>
    <n v="6"/>
    <s v="0-10"/>
    <n v="1"/>
    <n v="24"/>
    <n v="29"/>
    <s v="20-30"/>
    <x v="4"/>
    <s v="W3"/>
    <n v="3000"/>
  </r>
  <r>
    <x v="2"/>
    <n v="50"/>
    <x v="1"/>
    <n v="7.5"/>
    <n v="8"/>
    <n v="0.5"/>
    <n v="0.43"/>
    <n v="86"/>
    <n v="30"/>
    <s v="25%-50%"/>
    <n v="5"/>
    <n v="86"/>
    <s v="60mm-200 mm"/>
    <n v="11.627906976744187"/>
    <n v="6"/>
    <s v="0-10"/>
    <n v="1"/>
    <n v="27"/>
    <n v="30"/>
    <s v="20-30"/>
    <x v="4"/>
    <s v="W3"/>
    <n v="3000"/>
  </r>
  <r>
    <x v="2"/>
    <n v="50"/>
    <x v="1"/>
    <n v="8"/>
    <n v="8.5"/>
    <n v="0.5"/>
    <n v="0.37"/>
    <n v="74"/>
    <n v="32"/>
    <s v="25%-50%"/>
    <n v="5"/>
    <n v="74"/>
    <s v="60mm-200 mm"/>
    <n v="13.513513513513514"/>
    <n v="5"/>
    <s v="0-10"/>
    <n v="1"/>
    <n v="26"/>
    <n v="30"/>
    <s v="20-30"/>
    <x v="4"/>
    <s v="W4"/>
    <n v="4000"/>
  </r>
  <r>
    <x v="2"/>
    <n v="50"/>
    <x v="1"/>
    <n v="8.5"/>
    <n v="9"/>
    <n v="0.5"/>
    <n v="0.43"/>
    <n v="86"/>
    <n v="56.000000000000007"/>
    <s v="50%-75%"/>
    <n v="4"/>
    <n v="107.5"/>
    <s v="60mm-200 mm"/>
    <n v="9.3023255813953494"/>
    <n v="6"/>
    <s v="0-10"/>
    <n v="1"/>
    <n v="35"/>
    <n v="36"/>
    <s v="30-40"/>
    <x v="4"/>
    <s v="W3"/>
    <n v="3000"/>
  </r>
  <r>
    <x v="2"/>
    <n v="50"/>
    <x v="1"/>
    <n v="9"/>
    <n v="9.5"/>
    <n v="0.5"/>
    <n v="0.3"/>
    <n v="60"/>
    <n v="0"/>
    <s v="0%-25%"/>
    <n v="5"/>
    <n v="60"/>
    <s v="0mm-60 mm"/>
    <n v="16.666666666666668"/>
    <n v="6"/>
    <s v="0-10"/>
    <n v="0"/>
    <n v="18"/>
    <n v="22"/>
    <s v="20-30"/>
    <x v="0"/>
    <s v="W3"/>
    <n v="3000"/>
  </r>
  <r>
    <x v="2"/>
    <n v="50"/>
    <x v="1"/>
    <n v="9.5"/>
    <n v="10"/>
    <n v="0.5"/>
    <n v="0.34"/>
    <n v="68"/>
    <n v="0"/>
    <s v="0%-25%"/>
    <n v="10"/>
    <n v="34"/>
    <s v="0mm-60 mm"/>
    <n v="29.411764705882351"/>
    <n v="5"/>
    <s v="0-10"/>
    <n v="0"/>
    <n v="17"/>
    <n v="20"/>
    <s v="0-20"/>
    <x v="0"/>
    <s v="W4"/>
    <n v="4000"/>
  </r>
  <r>
    <x v="2"/>
    <n v="50"/>
    <x v="1"/>
    <n v="10"/>
    <n v="10.5"/>
    <n v="0.5"/>
    <n v="0.48"/>
    <n v="96"/>
    <n v="0"/>
    <s v="0%-25%"/>
    <n v="15"/>
    <n v="32"/>
    <s v="0mm-60 mm"/>
    <n v="31.25"/>
    <n v="5"/>
    <s v="0-10"/>
    <n v="0"/>
    <n v="17"/>
    <n v="20"/>
    <s v="0-20"/>
    <x v="0"/>
    <s v="W4"/>
    <n v="4000"/>
  </r>
  <r>
    <x v="2"/>
    <n v="50"/>
    <x v="1"/>
    <n v="10.5"/>
    <n v="11"/>
    <n v="0.5"/>
    <n v="0.35"/>
    <n v="70"/>
    <n v="20"/>
    <s v="0%-25%"/>
    <n v="5"/>
    <n v="70"/>
    <s v="60mm-200 mm"/>
    <n v="14.285714285714285"/>
    <n v="5"/>
    <s v="0-10"/>
    <n v="0"/>
    <n v="22"/>
    <n v="25"/>
    <s v="20-30"/>
    <x v="0"/>
    <s v="W4"/>
    <n v="4000"/>
  </r>
  <r>
    <x v="2"/>
    <n v="50"/>
    <x v="1"/>
    <n v="11"/>
    <n v="11.5"/>
    <n v="0.5"/>
    <n v="0.41"/>
    <n v="82"/>
    <n v="0"/>
    <s v="0%-25%"/>
    <n v="10"/>
    <n v="41"/>
    <s v="0mm-60 mm"/>
    <n v="24.390243902439025"/>
    <n v="5"/>
    <s v="0-10"/>
    <n v="0"/>
    <n v="17"/>
    <n v="20"/>
    <s v="0-20"/>
    <x v="0"/>
    <s v="W4"/>
    <n v="4000"/>
  </r>
  <r>
    <x v="2"/>
    <n v="50"/>
    <x v="1"/>
    <n v="11.5"/>
    <n v="12"/>
    <n v="0.5"/>
    <n v="0.45"/>
    <n v="90"/>
    <n v="0"/>
    <s v="0%-25%"/>
    <n v="10"/>
    <n v="45"/>
    <s v="0mm-60 mm"/>
    <n v="22.222222222222221"/>
    <n v="3"/>
    <s v="0-10"/>
    <n v="0"/>
    <n v="15"/>
    <n v="19"/>
    <s v="0-20"/>
    <x v="0"/>
    <s v="W4"/>
    <n v="4000"/>
  </r>
  <r>
    <x v="2"/>
    <n v="50"/>
    <x v="1"/>
    <n v="12"/>
    <n v="12.5"/>
    <n v="0.5"/>
    <n v="0.49"/>
    <n v="98"/>
    <n v="0"/>
    <s v="0%-25%"/>
    <n v="7"/>
    <n v="70"/>
    <s v="60mm-200 mm"/>
    <n v="14.285714285714285"/>
    <n v="3"/>
    <s v="0-10"/>
    <n v="1"/>
    <n v="17"/>
    <n v="20"/>
    <s v="0-20"/>
    <x v="4"/>
    <s v="W4"/>
    <n v="4000"/>
  </r>
  <r>
    <x v="2"/>
    <n v="40"/>
    <x v="1"/>
    <n v="12.5"/>
    <n v="13"/>
    <n v="0.5"/>
    <n v="0.47"/>
    <n v="94"/>
    <n v="0"/>
    <s v="0%-25%"/>
    <n v="8"/>
    <n v="58.75"/>
    <s v="0mm-60 mm"/>
    <n v="17.021276595744681"/>
    <n v="2"/>
    <s v="0-10"/>
    <n v="1"/>
    <n v="15"/>
    <n v="19"/>
    <s v="0-20"/>
    <x v="4"/>
    <s v="W3"/>
    <n v="3000"/>
  </r>
  <r>
    <x v="2"/>
    <n v="40"/>
    <x v="3"/>
    <n v="13"/>
    <n v="13.5"/>
    <n v="0.5"/>
    <n v="0.49"/>
    <n v="98"/>
    <n v="28.000000000000004"/>
    <s v="25%-50%"/>
    <n v="4"/>
    <n v="122.5"/>
    <s v="60mm-200 mm"/>
    <n v="8.1632653061224492"/>
    <n v="6"/>
    <s v="0-10"/>
    <n v="1"/>
    <n v="32"/>
    <n v="31"/>
    <s v="30-40"/>
    <x v="4"/>
    <s v="W3"/>
    <n v="3000"/>
  </r>
  <r>
    <x v="2"/>
    <n v="40"/>
    <x v="3"/>
    <n v="13.5"/>
    <n v="14"/>
    <n v="0.5"/>
    <n v="0.45"/>
    <n v="90"/>
    <n v="28.000000000000004"/>
    <s v="25%-50%"/>
    <n v="7"/>
    <n v="64.285714285714292"/>
    <s v="60mm-200 mm"/>
    <n v="15.555555555555554"/>
    <n v="7"/>
    <s v="0-10"/>
    <n v="0"/>
    <n v="29"/>
    <n v="29"/>
    <s v="20-30"/>
    <x v="0"/>
    <s v="W3"/>
    <n v="3000"/>
  </r>
  <r>
    <x v="2"/>
    <n v="40"/>
    <x v="3"/>
    <n v="14"/>
    <n v="14.5"/>
    <n v="0.5"/>
    <n v="0.48"/>
    <n v="96"/>
    <n v="0"/>
    <s v="0%-25%"/>
    <n v="4"/>
    <n v="120"/>
    <s v="60mm-200 mm"/>
    <n v="8.3333333333333339"/>
    <n v="7"/>
    <s v="0-10"/>
    <n v="0"/>
    <n v="26"/>
    <n v="25"/>
    <s v="20-30"/>
    <x v="0"/>
    <s v="W3"/>
    <n v="3000"/>
  </r>
  <r>
    <x v="2"/>
    <n v="40"/>
    <x v="5"/>
    <n v="14.5"/>
    <n v="15"/>
    <n v="0.5"/>
    <n v="0.4"/>
    <n v="80"/>
    <n v="26"/>
    <s v="25%-50%"/>
    <n v="6"/>
    <n v="66.666666666666671"/>
    <s v="60mm-200 mm"/>
    <n v="15"/>
    <n v="6"/>
    <s v="0-10"/>
    <n v="0"/>
    <n v="28"/>
    <n v="33"/>
    <s v="30-40"/>
    <x v="0"/>
    <s v="W3"/>
    <n v="3000"/>
  </r>
  <r>
    <x v="2"/>
    <n v="40"/>
    <x v="5"/>
    <n v="15"/>
    <n v="15.5"/>
    <n v="0.5"/>
    <n v="0.5"/>
    <n v="100"/>
    <n v="20"/>
    <s v="0%-25%"/>
    <n v="6"/>
    <n v="83.333333333333329"/>
    <s v="60mm-200 mm"/>
    <n v="12"/>
    <n v="6"/>
    <s v="0-10"/>
    <n v="0"/>
    <n v="27"/>
    <n v="32"/>
    <s v="30-40"/>
    <x v="0"/>
    <s v="W3"/>
    <n v="3000"/>
  </r>
  <r>
    <x v="2"/>
    <n v="40"/>
    <x v="5"/>
    <n v="15.5"/>
    <n v="16"/>
    <n v="0.5"/>
    <n v="0.37"/>
    <n v="74"/>
    <n v="0"/>
    <s v="0%-25%"/>
    <n v="8"/>
    <n v="46.25"/>
    <s v="0mm-60 mm"/>
    <n v="21.621621621621621"/>
    <n v="8"/>
    <s v="0-10"/>
    <n v="0"/>
    <n v="23"/>
    <n v="29"/>
    <s v="20-30"/>
    <x v="0"/>
    <s v="W3"/>
    <n v="3000"/>
  </r>
  <r>
    <x v="2"/>
    <n v="40"/>
    <x v="5"/>
    <n v="16"/>
    <n v="16.5"/>
    <n v="0.5"/>
    <n v="0.38"/>
    <n v="76"/>
    <n v="0"/>
    <s v="0%-25%"/>
    <n v="7"/>
    <n v="54.285714285714285"/>
    <s v="0mm-60 mm"/>
    <n v="18.421052631578949"/>
    <n v="8"/>
    <s v="0-10"/>
    <n v="0"/>
    <n v="22"/>
    <n v="29"/>
    <s v="20-30"/>
    <x v="0"/>
    <s v="W3"/>
    <n v="3000"/>
  </r>
  <r>
    <x v="2"/>
    <n v="40"/>
    <x v="5"/>
    <n v="16.5"/>
    <n v="17"/>
    <n v="0.5"/>
    <n v="0.46"/>
    <n v="92"/>
    <n v="48"/>
    <s v="25%-50%"/>
    <n v="4"/>
    <n v="115"/>
    <s v="60mm-200 mm"/>
    <n v="8.695652173913043"/>
    <n v="6"/>
    <s v="0-10"/>
    <n v="0"/>
    <n v="35"/>
    <n v="39"/>
    <s v="30-40"/>
    <x v="0"/>
    <s v="W3"/>
    <n v="3000"/>
  </r>
  <r>
    <x v="2"/>
    <n v="40"/>
    <x v="5"/>
    <n v="17"/>
    <n v="17.5"/>
    <n v="0.5"/>
    <n v="0.37"/>
    <n v="74"/>
    <n v="0"/>
    <s v="0%-25%"/>
    <n v="6"/>
    <n v="61.666666666666664"/>
    <s v="60mm-200 mm"/>
    <n v="16.216216216216218"/>
    <n v="6"/>
    <s v="0-10"/>
    <n v="0"/>
    <n v="21"/>
    <n v="27"/>
    <s v="20-30"/>
    <x v="0"/>
    <s v="W3"/>
    <n v="3000"/>
  </r>
  <r>
    <x v="2"/>
    <n v="40"/>
    <x v="5"/>
    <n v="17.5"/>
    <n v="18"/>
    <n v="0.5"/>
    <n v="0.46"/>
    <n v="92"/>
    <n v="44"/>
    <s v="25%-50%"/>
    <n v="3"/>
    <n v="153.33333333333334"/>
    <s v="60mm-200 mm"/>
    <n v="6.5217391304347823"/>
    <n v="6"/>
    <s v="0-10"/>
    <n v="0"/>
    <n v="36"/>
    <n v="38"/>
    <s v="30-40"/>
    <x v="0"/>
    <s v="W3"/>
    <n v="3000"/>
  </r>
  <r>
    <x v="2"/>
    <n v="30"/>
    <x v="5"/>
    <n v="18"/>
    <n v="18.5"/>
    <n v="0.5"/>
    <n v="0.4"/>
    <n v="80"/>
    <n v="0"/>
    <s v="0%-25%"/>
    <n v="9"/>
    <n v="44.444444444444443"/>
    <s v="0mm-60 mm"/>
    <n v="22.5"/>
    <n v="5"/>
    <s v="0-10"/>
    <n v="0"/>
    <n v="20"/>
    <n v="26"/>
    <s v="20-30"/>
    <x v="0"/>
    <s v="W3"/>
    <n v="3000"/>
  </r>
  <r>
    <x v="2"/>
    <n v="30"/>
    <x v="5"/>
    <n v="18.5"/>
    <n v="19"/>
    <n v="0.5"/>
    <n v="0.48"/>
    <n v="96"/>
    <n v="30"/>
    <s v="25%-50%"/>
    <n v="8"/>
    <n v="60"/>
    <s v="0mm-60 mm"/>
    <n v="16.666666666666668"/>
    <n v="8"/>
    <s v="0-10"/>
    <n v="0"/>
    <n v="29"/>
    <n v="35"/>
    <s v="30-40"/>
    <x v="0"/>
    <s v="W3"/>
    <n v="3000"/>
  </r>
  <r>
    <x v="2"/>
    <n v="30"/>
    <x v="5"/>
    <n v="19"/>
    <n v="19.5"/>
    <n v="0.5"/>
    <n v="0.5"/>
    <n v="100"/>
    <n v="26"/>
    <s v="25%-50%"/>
    <n v="6"/>
    <n v="83.333333333333329"/>
    <s v="60mm-200 mm"/>
    <n v="12"/>
    <n v="6"/>
    <s v="0-10"/>
    <n v="0"/>
    <n v="29"/>
    <n v="34"/>
    <s v="30-40"/>
    <x v="0"/>
    <s v="W3"/>
    <n v="3000"/>
  </r>
  <r>
    <x v="2"/>
    <n v="30"/>
    <x v="5"/>
    <n v="19.5"/>
    <n v="20"/>
    <n v="0.5"/>
    <n v="0.42000000000000004"/>
    <n v="84.000000000000014"/>
    <n v="0"/>
    <s v="0%-25%"/>
    <n v="10"/>
    <n v="42.000000000000007"/>
    <s v="0mm-60 mm"/>
    <n v="23.809523809523803"/>
    <n v="5"/>
    <s v="0-10"/>
    <n v="0"/>
    <n v="20"/>
    <n v="25"/>
    <s v="20-30"/>
    <x v="0"/>
    <s v="W4"/>
    <n v="4000"/>
  </r>
  <r>
    <x v="2"/>
    <n v="30"/>
    <x v="5"/>
    <n v="20"/>
    <n v="20.5"/>
    <n v="0.5"/>
    <n v="0.5"/>
    <n v="100"/>
    <n v="0"/>
    <s v="0%-25%"/>
    <n v="6"/>
    <n v="83.333333333333329"/>
    <s v="60mm-200 mm"/>
    <n v="12"/>
    <n v="6"/>
    <s v="0-10"/>
    <n v="0"/>
    <n v="23"/>
    <n v="28"/>
    <s v="20-30"/>
    <x v="0"/>
    <s v="W3"/>
    <n v="3000"/>
  </r>
  <r>
    <x v="2"/>
    <n v="30"/>
    <x v="5"/>
    <n v="20.5"/>
    <n v="21"/>
    <n v="0.5"/>
    <n v="0.44"/>
    <n v="88"/>
    <n v="28.000000000000004"/>
    <s v="25%-50%"/>
    <n v="3"/>
    <n v="146.66666666666666"/>
    <s v="60mm-200 mm"/>
    <n v="6.8181818181818183"/>
    <n v="6"/>
    <s v="0-10"/>
    <n v="0"/>
    <n v="32"/>
    <n v="35"/>
    <s v="30-40"/>
    <x v="0"/>
    <s v="W3"/>
    <n v="3000"/>
  </r>
  <r>
    <x v="2"/>
    <n v="30"/>
    <x v="5"/>
    <n v="21"/>
    <n v="21.5"/>
    <n v="0.5"/>
    <n v="0.48"/>
    <n v="96"/>
    <n v="50"/>
    <s v="25%-50%"/>
    <n v="3"/>
    <n v="160"/>
    <s v="60mm-200 mm"/>
    <n v="6.25"/>
    <n v="5"/>
    <s v="0-10"/>
    <n v="0"/>
    <n v="36"/>
    <n v="38"/>
    <s v="30-40"/>
    <x v="0"/>
    <s v="W4"/>
    <n v="4000"/>
  </r>
  <r>
    <x v="2"/>
    <n v="30"/>
    <x v="5"/>
    <n v="21.5"/>
    <n v="22"/>
    <n v="0.5"/>
    <n v="0.5"/>
    <n v="100"/>
    <n v="0"/>
    <s v="0%-25%"/>
    <n v="10"/>
    <n v="50"/>
    <s v="0mm-60 mm"/>
    <n v="20"/>
    <n v="5"/>
    <s v="0-10"/>
    <n v="0"/>
    <n v="20"/>
    <n v="26"/>
    <s v="20-30"/>
    <x v="0"/>
    <s v="W4"/>
    <n v="4000"/>
  </r>
  <r>
    <x v="2"/>
    <n v="30"/>
    <x v="5"/>
    <n v="22"/>
    <n v="22.5"/>
    <n v="0.5"/>
    <n v="0.5"/>
    <n v="100"/>
    <n v="88"/>
    <s v="75%-90%"/>
    <n v="3"/>
    <n v="166.66666666666666"/>
    <s v="60mm-200 mm"/>
    <n v="6"/>
    <n v="5"/>
    <s v="0-10"/>
    <n v="0"/>
    <n v="44"/>
    <n v="47"/>
    <s v="40-50"/>
    <x v="0"/>
    <s v="W4"/>
    <n v="4000"/>
  </r>
  <r>
    <x v="2"/>
    <n v="30"/>
    <x v="5"/>
    <n v="22.5"/>
    <n v="23"/>
    <n v="0.5"/>
    <n v="0.5"/>
    <n v="100"/>
    <n v="54"/>
    <s v="50%-75%"/>
    <n v="4"/>
    <n v="125"/>
    <s v="60mm-200 mm"/>
    <n v="8"/>
    <n v="8"/>
    <s v="0-10"/>
    <n v="4"/>
    <n v="44"/>
    <n v="46"/>
    <s v="40-50"/>
    <x v="1"/>
    <s v="W4"/>
    <n v="4000"/>
  </r>
  <r>
    <x v="2"/>
    <n v="30"/>
    <x v="5"/>
    <n v="23"/>
    <n v="23.5"/>
    <n v="0.5"/>
    <n v="0.5"/>
    <n v="100"/>
    <n v="92"/>
    <s v="90%-100%"/>
    <n v="2"/>
    <n v="250"/>
    <s v="200mm-600 mm"/>
    <n v="4"/>
    <n v="11"/>
    <s v="10-20"/>
    <n v="4"/>
    <n v="59"/>
    <n v="59"/>
    <s v="50-60"/>
    <x v="1"/>
    <s v="W3"/>
    <n v="3000"/>
  </r>
  <r>
    <x v="2"/>
    <n v="30"/>
    <x v="5"/>
    <n v="23.5"/>
    <n v="24"/>
    <n v="0.5"/>
    <n v="0.5"/>
    <n v="100"/>
    <n v="57.999999999999993"/>
    <s v="50%-75%"/>
    <n v="4"/>
    <n v="125"/>
    <s v="60mm-200 mm"/>
    <n v="8"/>
    <n v="11"/>
    <s v="10-20"/>
    <n v="4"/>
    <n v="48"/>
    <n v="50"/>
    <s v="40-50"/>
    <x v="1"/>
    <s v="W3"/>
    <n v="3000"/>
  </r>
  <r>
    <x v="2"/>
    <n v="30"/>
    <x v="5"/>
    <n v="24"/>
    <n v="24.5"/>
    <n v="0.5"/>
    <n v="0.41"/>
    <n v="82"/>
    <n v="56.000000000000007"/>
    <s v="50%-75%"/>
    <n v="4"/>
    <n v="102.5"/>
    <s v="60mm-200 mm"/>
    <n v="9.7560975609756095"/>
    <n v="11"/>
    <s v="10-20"/>
    <n v="4"/>
    <n v="46"/>
    <n v="49"/>
    <s v="40-50"/>
    <x v="1"/>
    <s v="W3"/>
    <n v="3000"/>
  </r>
  <r>
    <x v="2"/>
    <n v="30"/>
    <x v="5"/>
    <n v="24.5"/>
    <n v="25"/>
    <n v="0.5"/>
    <n v="0.5"/>
    <n v="100"/>
    <n v="57.999999999999993"/>
    <s v="50%-75%"/>
    <n v="5"/>
    <n v="100"/>
    <s v="60mm-200 mm"/>
    <n v="10"/>
    <n v="11"/>
    <s v="10-20"/>
    <n v="4"/>
    <n v="46"/>
    <n v="49"/>
    <s v="40-50"/>
    <x v="1"/>
    <s v="W3"/>
    <n v="3000"/>
  </r>
  <r>
    <x v="2"/>
    <n v="30"/>
    <x v="5"/>
    <n v="25"/>
    <n v="25.5"/>
    <n v="0.5"/>
    <n v="0.49"/>
    <n v="98"/>
    <n v="57.999999999999993"/>
    <s v="50%-75%"/>
    <n v="3"/>
    <n v="163.33333333333334"/>
    <s v="60mm-200 mm"/>
    <n v="6.1224489795918364"/>
    <n v="9"/>
    <s v="0-10"/>
    <n v="4"/>
    <n v="47"/>
    <n v="49"/>
    <s v="40-50"/>
    <x v="1"/>
    <s v="W3"/>
    <n v="3000"/>
  </r>
  <r>
    <x v="2"/>
    <n v="30"/>
    <x v="5"/>
    <n v="25.5"/>
    <n v="26"/>
    <n v="0.5"/>
    <n v="0.41"/>
    <n v="82"/>
    <n v="60"/>
    <s v="50%-75%"/>
    <n v="2"/>
    <n v="205"/>
    <s v="200mm-600 mm"/>
    <n v="4.8780487804878048"/>
    <n v="9"/>
    <s v="0-10"/>
    <n v="4"/>
    <n v="49"/>
    <n v="49"/>
    <s v="40-50"/>
    <x v="1"/>
    <s v="W3"/>
    <n v="3000"/>
  </r>
  <r>
    <x v="2"/>
    <n v="30"/>
    <x v="5"/>
    <n v="26"/>
    <n v="26.5"/>
    <n v="0.5"/>
    <n v="0.46"/>
    <n v="92"/>
    <n v="84"/>
    <s v="75%-90%"/>
    <n v="2"/>
    <n v="230"/>
    <s v="200mm-600 mm"/>
    <n v="4.3478260869565215"/>
    <n v="11"/>
    <s v="10-20"/>
    <n v="4"/>
    <n v="56"/>
    <n v="57"/>
    <s v="50-60"/>
    <x v="1"/>
    <s v="W3"/>
    <n v="3000"/>
  </r>
  <r>
    <x v="2"/>
    <n v="30"/>
    <x v="5"/>
    <n v="26.5"/>
    <n v="27"/>
    <n v="0.5"/>
    <n v="0.47"/>
    <n v="94"/>
    <n v="74"/>
    <s v="50%-75%"/>
    <n v="3"/>
    <n v="156.66666666666666"/>
    <s v="60mm-200 mm"/>
    <n v="6.3829787234042561"/>
    <n v="11"/>
    <s v="10-20"/>
    <n v="4"/>
    <n v="52"/>
    <n v="53"/>
    <s v="50-60"/>
    <x v="1"/>
    <s v="W3"/>
    <n v="3000"/>
  </r>
  <r>
    <x v="2"/>
    <n v="30"/>
    <x v="5"/>
    <n v="27"/>
    <n v="27.5"/>
    <n v="0.5"/>
    <n v="0.43"/>
    <n v="86"/>
    <n v="84"/>
    <s v="75%-90%"/>
    <n v="2"/>
    <n v="215"/>
    <s v="200mm-600 mm"/>
    <n v="4.6511627906976747"/>
    <n v="11"/>
    <s v="10-20"/>
    <n v="4"/>
    <n v="56"/>
    <n v="56"/>
    <s v="50-60"/>
    <x v="1"/>
    <s v="W3"/>
    <n v="3000"/>
  </r>
  <r>
    <x v="2"/>
    <n v="30"/>
    <x v="5"/>
    <n v="27.5"/>
    <n v="28"/>
    <n v="0.5"/>
    <n v="0.48"/>
    <n v="96"/>
    <n v="96"/>
    <s v="90%-100%"/>
    <n v="1"/>
    <n v="480"/>
    <s v="200mm-600 mm"/>
    <n v="2.0833333333333335"/>
    <n v="9"/>
    <s v="0-10"/>
    <n v="4"/>
    <n v="61"/>
    <n v="59"/>
    <s v="50-60"/>
    <x v="1"/>
    <s v="W3"/>
    <n v="3000"/>
  </r>
  <r>
    <x v="2"/>
    <n v="30"/>
    <x v="5"/>
    <n v="28"/>
    <n v="28.5"/>
    <n v="0.5"/>
    <n v="0.47"/>
    <n v="94"/>
    <n v="92"/>
    <s v="90%-100%"/>
    <n v="2"/>
    <n v="235"/>
    <s v="200mm-600 mm"/>
    <n v="4.2553191489361701"/>
    <n v="9"/>
    <s v="0-10"/>
    <n v="4"/>
    <n v="56"/>
    <n v="57"/>
    <s v="50-60"/>
    <x v="1"/>
    <s v="W3"/>
    <n v="3000"/>
  </r>
  <r>
    <x v="2"/>
    <n v="30"/>
    <x v="5"/>
    <n v="28.5"/>
    <n v="29"/>
    <n v="0.5"/>
    <n v="0.47"/>
    <n v="94"/>
    <n v="62"/>
    <s v="50%-75%"/>
    <n v="3"/>
    <n v="156.66666666666666"/>
    <s v="60mm-200 mm"/>
    <n v="6.3829787234042561"/>
    <n v="9"/>
    <s v="0-10"/>
    <n v="4"/>
    <n v="48"/>
    <n v="49"/>
    <s v="40-50"/>
    <x v="1"/>
    <s v="W3"/>
    <n v="3000"/>
  </r>
  <r>
    <x v="2"/>
    <n v="30"/>
    <x v="5"/>
    <n v="29"/>
    <n v="29.5"/>
    <n v="0.5"/>
    <n v="0.45"/>
    <n v="90"/>
    <n v="48"/>
    <s v="25%-50%"/>
    <n v="6"/>
    <n v="75"/>
    <s v="60mm-200 mm"/>
    <n v="13.333333333333334"/>
    <n v="3"/>
    <s v="0-10"/>
    <n v="4"/>
    <n v="33"/>
    <n v="39"/>
    <s v="30-40"/>
    <x v="1"/>
    <s v="W4"/>
    <n v="4000"/>
  </r>
  <r>
    <x v="2"/>
    <n v="20"/>
    <x v="5"/>
    <n v="29.5"/>
    <n v="30"/>
    <n v="0.5"/>
    <n v="0.32"/>
    <n v="64"/>
    <n v="48"/>
    <s v="25%-50%"/>
    <n v="3"/>
    <n v="106.66666666666667"/>
    <s v="60mm-200 mm"/>
    <n v="9.375"/>
    <n v="5"/>
    <s v="0-10"/>
    <n v="4"/>
    <n v="38"/>
    <n v="41"/>
    <s v="40-50"/>
    <x v="1"/>
    <s v="W4"/>
    <n v="4000"/>
  </r>
  <r>
    <x v="2"/>
    <n v="20"/>
    <x v="4"/>
    <n v="30"/>
    <n v="30.5"/>
    <n v="0.5"/>
    <n v="0.44000000000000006"/>
    <n v="88.000000000000014"/>
    <n v="84"/>
    <s v="75%-90%"/>
    <n v="3"/>
    <n v="146.66666666666669"/>
    <s v="60mm-200 mm"/>
    <n v="6.8181818181818166"/>
    <n v="3"/>
    <s v="0-10"/>
    <n v="0"/>
    <n v="40"/>
    <n v="43"/>
    <s v="40-50"/>
    <x v="0"/>
    <s v="W4"/>
    <n v="4000"/>
  </r>
  <r>
    <x v="2"/>
    <n v="20"/>
    <x v="5"/>
    <n v="30.5"/>
    <n v="31"/>
    <n v="0.5"/>
    <n v="0.48"/>
    <n v="96"/>
    <n v="0"/>
    <s v="0%-25%"/>
    <n v="5"/>
    <n v="96"/>
    <s v="60mm-200 mm"/>
    <n v="10.416666666666666"/>
    <n v="9"/>
    <s v="0-10"/>
    <n v="0"/>
    <n v="28"/>
    <n v="31"/>
    <s v="30-40"/>
    <x v="0"/>
    <s v="W3"/>
    <n v="3000"/>
  </r>
  <r>
    <x v="2"/>
    <n v="20"/>
    <x v="5"/>
    <n v="31"/>
    <n v="31.5"/>
    <n v="0.5"/>
    <n v="0.5"/>
    <n v="100"/>
    <n v="28.000000000000004"/>
    <s v="25%-50%"/>
    <n v="7"/>
    <n v="71.428571428571431"/>
    <s v="60mm-200 mm"/>
    <n v="14"/>
    <n v="6"/>
    <s v="0-10"/>
    <n v="0"/>
    <n v="29"/>
    <n v="33"/>
    <s v="30-40"/>
    <x v="0"/>
    <s v="W3"/>
    <n v="3000"/>
  </r>
  <r>
    <x v="2"/>
    <n v="20"/>
    <x v="5"/>
    <n v="31.5"/>
    <n v="32"/>
    <n v="0.5"/>
    <n v="0.41"/>
    <n v="82"/>
    <n v="26"/>
    <s v="25%-50%"/>
    <n v="6"/>
    <n v="68.333333333333329"/>
    <s v="60mm-200 mm"/>
    <n v="14.634146341463415"/>
    <n v="4"/>
    <s v="0-10"/>
    <n v="1"/>
    <n v="27"/>
    <n v="32"/>
    <s v="30-40"/>
    <x v="4"/>
    <s v="W4"/>
    <n v="4000"/>
  </r>
  <r>
    <x v="2"/>
    <n v="20"/>
    <x v="5"/>
    <n v="32"/>
    <n v="32.5"/>
    <n v="0.5"/>
    <n v="0.49"/>
    <n v="98"/>
    <n v="20"/>
    <s v="0%-25%"/>
    <n v="4"/>
    <n v="122.5"/>
    <s v="60mm-200 mm"/>
    <n v="8.1632653061224492"/>
    <n v="8"/>
    <s v="0-10"/>
    <n v="1"/>
    <n v="32"/>
    <n v="36"/>
    <s v="30-40"/>
    <x v="4"/>
    <s v="W3"/>
    <n v="3000"/>
  </r>
  <r>
    <x v="2"/>
    <n v="20"/>
    <x v="5"/>
    <n v="32.5"/>
    <n v="33"/>
    <n v="0.5"/>
    <n v="0.44"/>
    <n v="88"/>
    <n v="44"/>
    <s v="25%-50%"/>
    <n v="3"/>
    <n v="146.66666666666666"/>
    <s v="60mm-200 mm"/>
    <n v="6.8181818181818183"/>
    <n v="6"/>
    <s v="0-10"/>
    <n v="2"/>
    <n v="37"/>
    <n v="40"/>
    <s v="30-40"/>
    <x v="3"/>
    <s v="W3"/>
    <n v="3000"/>
  </r>
  <r>
    <x v="2"/>
    <n v="20"/>
    <x v="5"/>
    <n v="33"/>
    <n v="33.5"/>
    <n v="0.5"/>
    <n v="0.5"/>
    <n v="100"/>
    <n v="100"/>
    <s v="90%-100%"/>
    <n v="1"/>
    <n v="500"/>
    <s v="200mm-600 mm"/>
    <n v="2"/>
    <n v="6"/>
    <s v="0-10"/>
    <n v="2"/>
    <n v="56"/>
    <n v="55"/>
    <s v="50-60"/>
    <x v="3"/>
    <s v="W3"/>
    <n v="3000"/>
  </r>
  <r>
    <x v="2"/>
    <n v="20"/>
    <x v="5"/>
    <n v="33.5"/>
    <n v="34"/>
    <n v="0.5"/>
    <n v="0.47"/>
    <n v="94"/>
    <n v="54"/>
    <s v="50%-75%"/>
    <n v="3"/>
    <n v="156.66666666666666"/>
    <s v="60mm-200 mm"/>
    <n v="6.3829787234042561"/>
    <n v="8"/>
    <s v="0-10"/>
    <n v="2"/>
    <n v="42"/>
    <n v="44"/>
    <s v="40-50"/>
    <x v="3"/>
    <s v="W2"/>
    <n v="2000"/>
  </r>
  <r>
    <x v="2"/>
    <n v="20"/>
    <x v="5"/>
    <n v="34"/>
    <n v="34.5"/>
    <n v="0.5"/>
    <n v="0.48"/>
    <n v="96"/>
    <n v="0"/>
    <s v="0%-25%"/>
    <n v="8"/>
    <n v="60"/>
    <s v="0mm-60 mm"/>
    <n v="16.666666666666668"/>
    <n v="6"/>
    <s v="0-10"/>
    <n v="1"/>
    <n v="22"/>
    <n v="28"/>
    <s v="20-30"/>
    <x v="4"/>
    <s v="W3"/>
    <n v="3000"/>
  </r>
  <r>
    <x v="2"/>
    <n v="20"/>
    <x v="5"/>
    <n v="34.5"/>
    <n v="35"/>
    <n v="0.5"/>
    <n v="0.4"/>
    <n v="80"/>
    <n v="50"/>
    <s v="25%-50%"/>
    <n v="3"/>
    <n v="133.33333333333334"/>
    <s v="60mm-200 mm"/>
    <n v="7.5"/>
    <n v="6"/>
    <s v="0-10"/>
    <n v="2"/>
    <n v="38"/>
    <n v="41"/>
    <s v="40-50"/>
    <x v="3"/>
    <s v="W3"/>
    <n v="3000"/>
  </r>
  <r>
    <x v="2"/>
    <n v="20"/>
    <x v="5"/>
    <n v="35"/>
    <n v="35.5"/>
    <n v="0.5"/>
    <n v="0.43000000000000005"/>
    <n v="86.000000000000014"/>
    <n v="0"/>
    <s v="0%-25%"/>
    <n v="5"/>
    <n v="86.000000000000014"/>
    <s v="60mm-200 mm"/>
    <n v="11.627906976744184"/>
    <n v="8"/>
    <s v="0-10"/>
    <n v="2"/>
    <n v="27"/>
    <n v="32"/>
    <s v="30-40"/>
    <x v="3"/>
    <s v="W3"/>
    <n v="3000"/>
  </r>
  <r>
    <x v="2"/>
    <n v="20"/>
    <x v="5"/>
    <n v="35.5"/>
    <n v="36"/>
    <n v="0.5"/>
    <n v="0.5"/>
    <n v="100"/>
    <n v="0"/>
    <s v="0%-25%"/>
    <n v="8"/>
    <n v="62.5"/>
    <s v="60mm-200 mm"/>
    <n v="16"/>
    <n v="6"/>
    <s v="0-10"/>
    <n v="0"/>
    <n v="21"/>
    <n v="27"/>
    <s v="20-30"/>
    <x v="0"/>
    <s v="W3"/>
    <n v="3000"/>
  </r>
  <r>
    <x v="2"/>
    <n v="20"/>
    <x v="5"/>
    <n v="36"/>
    <n v="36.5"/>
    <n v="0.5"/>
    <n v="0.48"/>
    <n v="96"/>
    <n v="0"/>
    <s v="0%-25%"/>
    <n v="7"/>
    <n v="68.571428571428569"/>
    <s v="60mm-200 mm"/>
    <n v="14.583333333333332"/>
    <n v="5"/>
    <s v="0-10"/>
    <n v="0"/>
    <n v="21"/>
    <n v="26"/>
    <s v="20-30"/>
    <x v="0"/>
    <s v="W4"/>
    <n v="4000"/>
  </r>
  <r>
    <x v="2"/>
    <n v="20"/>
    <x v="5"/>
    <n v="36.5"/>
    <n v="37"/>
    <n v="0.5"/>
    <n v="0.42"/>
    <n v="84"/>
    <n v="66"/>
    <s v="50%-75%"/>
    <n v="3"/>
    <n v="140"/>
    <s v="60mm-200 mm"/>
    <n v="7.1428571428571423"/>
    <n v="9"/>
    <s v="0-10"/>
    <n v="0"/>
    <n v="44"/>
    <n v="46"/>
    <s v="40-50"/>
    <x v="0"/>
    <s v="W2"/>
    <n v="2000"/>
  </r>
  <r>
    <x v="2"/>
    <n v="20"/>
    <x v="5"/>
    <n v="37"/>
    <n v="37.5"/>
    <n v="0.5"/>
    <n v="0.46"/>
    <n v="92"/>
    <n v="20"/>
    <s v="0%-25%"/>
    <n v="7"/>
    <n v="65.714285714285708"/>
    <s v="60mm-200 mm"/>
    <n v="15.217391304347826"/>
    <n v="6"/>
    <s v="0-10"/>
    <n v="0"/>
    <n v="26"/>
    <n v="31"/>
    <s v="30-40"/>
    <x v="0"/>
    <s v="W3"/>
    <n v="3000"/>
  </r>
  <r>
    <x v="2"/>
    <n v="20"/>
    <x v="5"/>
    <n v="37.5"/>
    <n v="38"/>
    <n v="0.5"/>
    <n v="0.37"/>
    <n v="74"/>
    <n v="20"/>
    <s v="0%-25%"/>
    <n v="10"/>
    <n v="37"/>
    <s v="0mm-60 mm"/>
    <n v="27.027027027027028"/>
    <n v="6"/>
    <s v="0-10"/>
    <n v="0"/>
    <n v="25"/>
    <n v="30"/>
    <s v="20-30"/>
    <x v="0"/>
    <s v="W3"/>
    <n v="3000"/>
  </r>
  <r>
    <x v="2"/>
    <n v="20"/>
    <x v="5"/>
    <n v="38"/>
    <n v="38.5"/>
    <n v="0.5"/>
    <n v="0.46"/>
    <n v="92"/>
    <n v="54"/>
    <s v="50%-75%"/>
    <n v="3"/>
    <n v="153.33333333333334"/>
    <s v="60mm-200 mm"/>
    <n v="6.5217391304347823"/>
    <n v="12"/>
    <s v="10-20"/>
    <n v="2"/>
    <n v="47"/>
    <n v="48"/>
    <s v="40-50"/>
    <x v="3"/>
    <s v="W3"/>
    <n v="3000"/>
  </r>
  <r>
    <x v="2"/>
    <n v="20"/>
    <x v="1"/>
    <n v="38.5"/>
    <n v="39"/>
    <n v="0.5"/>
    <n v="0.43"/>
    <n v="86"/>
    <n v="70"/>
    <s v="50%-75%"/>
    <n v="4"/>
    <n v="107.5"/>
    <s v="60mm-200 mm"/>
    <n v="9.3023255813953494"/>
    <n v="9"/>
    <s v="0-10"/>
    <n v="0"/>
    <n v="43"/>
    <n v="45"/>
    <s v="40-50"/>
    <x v="0"/>
    <s v="W3"/>
    <n v="3000"/>
  </r>
  <r>
    <x v="2"/>
    <n v="20"/>
    <x v="3"/>
    <n v="39"/>
    <n v="39.5"/>
    <n v="0.5"/>
    <n v="0.46"/>
    <n v="92"/>
    <n v="36"/>
    <s v="25%-50%"/>
    <n v="4"/>
    <n v="115"/>
    <s v="60mm-200 mm"/>
    <n v="8.695652173913043"/>
    <n v="11"/>
    <s v="10-20"/>
    <n v="4"/>
    <n v="43"/>
    <n v="41"/>
    <s v="40-50"/>
    <x v="1"/>
    <s v="W2"/>
    <n v="2000"/>
  </r>
  <r>
    <x v="2"/>
    <n v="20"/>
    <x v="1"/>
    <n v="39.5"/>
    <n v="40"/>
    <n v="0.5"/>
    <n v="0.47"/>
    <n v="94"/>
    <n v="66"/>
    <s v="50%-75%"/>
    <n v="2"/>
    <n v="235"/>
    <s v="200mm-600 mm"/>
    <n v="4.2553191489361701"/>
    <n v="11"/>
    <s v="10-20"/>
    <n v="2"/>
    <n v="51"/>
    <n v="52"/>
    <s v="50-60"/>
    <x v="3"/>
    <s v="W2"/>
    <n v="2000"/>
  </r>
  <r>
    <x v="2"/>
    <n v="20"/>
    <x v="3"/>
    <n v="40"/>
    <n v="40.5"/>
    <n v="0.5"/>
    <n v="0.46"/>
    <n v="92"/>
    <n v="28.000000000000004"/>
    <s v="25%-50%"/>
    <n v="6"/>
    <n v="76.666666666666671"/>
    <s v="60mm-200 mm"/>
    <n v="13.043478260869565"/>
    <n v="11"/>
    <s v="10-20"/>
    <n v="4"/>
    <n v="39"/>
    <n v="38"/>
    <s v="30-40"/>
    <x v="1"/>
    <s v="W2"/>
    <n v="2000"/>
  </r>
  <r>
    <x v="2"/>
    <n v="20"/>
    <x v="3"/>
    <n v="40.5"/>
    <n v="41"/>
    <n v="0.5"/>
    <n v="0.5"/>
    <n v="100"/>
    <n v="0"/>
    <s v="0%-25%"/>
    <n v="8"/>
    <n v="62.5"/>
    <s v="60mm-200 mm"/>
    <n v="16"/>
    <n v="11"/>
    <s v="10-20"/>
    <n v="4"/>
    <n v="31"/>
    <n v="31"/>
    <s v="30-40"/>
    <x v="1"/>
    <s v="W2"/>
    <n v="2000"/>
  </r>
  <r>
    <x v="2"/>
    <n v="20"/>
    <x v="1"/>
    <n v="41"/>
    <n v="41.5"/>
    <n v="0.5"/>
    <n v="0.45"/>
    <n v="90"/>
    <n v="74"/>
    <s v="50%-75%"/>
    <n v="3"/>
    <n v="150"/>
    <s v="60mm-200 mm"/>
    <n v="6.666666666666667"/>
    <n v="11"/>
    <s v="10-20"/>
    <n v="4"/>
    <n v="52"/>
    <n v="53"/>
    <s v="50-60"/>
    <x v="1"/>
    <s v="W2"/>
    <n v="2000"/>
  </r>
  <r>
    <x v="2"/>
    <n v="20"/>
    <x v="1"/>
    <n v="41.5"/>
    <n v="42"/>
    <n v="0.5"/>
    <n v="0.47"/>
    <n v="94"/>
    <n v="54"/>
    <s v="50%-75%"/>
    <n v="3"/>
    <n v="156.66666666666666"/>
    <s v="60mm-200 mm"/>
    <n v="6.3829787234042561"/>
    <n v="11"/>
    <s v="10-20"/>
    <n v="4"/>
    <n v="48"/>
    <n v="49"/>
    <s v="40-50"/>
    <x v="1"/>
    <s v="W2"/>
    <n v="2000"/>
  </r>
  <r>
    <x v="2"/>
    <n v="20"/>
    <x v="3"/>
    <n v="42"/>
    <n v="42.5"/>
    <n v="0.5"/>
    <n v="0.33"/>
    <n v="66"/>
    <n v="42"/>
    <s v="25%-50%"/>
    <n v="3"/>
    <n v="110"/>
    <s v="60mm-200 mm"/>
    <n v="9.0909090909090917"/>
    <n v="9"/>
    <s v="0-10"/>
    <n v="4"/>
    <n v="42"/>
    <n v="39"/>
    <s v="30-40"/>
    <x v="1"/>
    <s v="W3"/>
    <n v="3000"/>
  </r>
  <r>
    <x v="2"/>
    <n v="20"/>
    <x v="3"/>
    <n v="42.5"/>
    <n v="43"/>
    <n v="0.5"/>
    <n v="0.46"/>
    <n v="92"/>
    <n v="24"/>
    <s v="0%-25%"/>
    <n v="8"/>
    <n v="57.5"/>
    <s v="0mm-60 mm"/>
    <n v="17.391304347826086"/>
    <n v="4"/>
    <s v="0-10"/>
    <n v="0"/>
    <n v="24"/>
    <n v="25"/>
    <s v="20-30"/>
    <x v="0"/>
    <s v="W3"/>
    <n v="3000"/>
  </r>
  <r>
    <x v="2"/>
    <n v="20"/>
    <x v="3"/>
    <n v="43"/>
    <n v="43.5"/>
    <n v="0.5"/>
    <n v="0.43"/>
    <n v="86"/>
    <n v="22"/>
    <s v="0%-25%"/>
    <n v="7"/>
    <n v="61.428571428571431"/>
    <s v="60mm-200 mm"/>
    <n v="16.279069767441861"/>
    <n v="3"/>
    <s v="0-10"/>
    <n v="0"/>
    <n v="23"/>
    <n v="24"/>
    <s v="20-30"/>
    <x v="0"/>
    <s v="W3"/>
    <n v="3000"/>
  </r>
  <r>
    <x v="2"/>
    <n v="20"/>
    <x v="3"/>
    <n v="43.5"/>
    <n v="44"/>
    <n v="0.5"/>
    <n v="0.28999999999999998"/>
    <n v="57.999999999999993"/>
    <n v="0"/>
    <s v="0%-25%"/>
    <n v="7"/>
    <n v="41.428571428571431"/>
    <s v="0mm-60 mm"/>
    <n v="24.137931034482758"/>
    <n v="3"/>
    <s v="0-10"/>
    <n v="0"/>
    <n v="18"/>
    <n v="18"/>
    <s v="0-20"/>
    <x v="0"/>
    <s v="W4"/>
    <n v="4000"/>
  </r>
  <r>
    <x v="2"/>
    <n v="20"/>
    <x v="3"/>
    <n v="44"/>
    <n v="44.5"/>
    <n v="0.5"/>
    <n v="0.39"/>
    <n v="78"/>
    <n v="0"/>
    <s v="0%-25%"/>
    <n v="7"/>
    <n v="55.714285714285715"/>
    <s v="0mm-60 mm"/>
    <n v="17.948717948717949"/>
    <n v="3"/>
    <s v="0-10"/>
    <n v="0"/>
    <n v="18"/>
    <n v="19"/>
    <s v="0-20"/>
    <x v="0"/>
    <s v="W4"/>
    <n v="4000"/>
  </r>
  <r>
    <x v="2"/>
    <n v="20"/>
    <x v="3"/>
    <n v="44.5"/>
    <n v="45"/>
    <n v="0.5"/>
    <n v="0.35"/>
    <n v="70"/>
    <n v="0"/>
    <s v="0%-25%"/>
    <n v="5"/>
    <n v="70"/>
    <s v="60mm-200 mm"/>
    <n v="14.285714285714285"/>
    <n v="3"/>
    <s v="0-10"/>
    <n v="0"/>
    <n v="19"/>
    <n v="19"/>
    <s v="0-20"/>
    <x v="0"/>
    <s v="W4"/>
    <n v="4000"/>
  </r>
  <r>
    <x v="2"/>
    <n v="20"/>
    <x v="3"/>
    <n v="45"/>
    <n v="45.5"/>
    <n v="0.5"/>
    <n v="0.18"/>
    <n v="36"/>
    <n v="0"/>
    <s v="0%-25%"/>
    <n v="5"/>
    <n v="36"/>
    <s v="0mm-60 mm"/>
    <n v="27.777777777777779"/>
    <n v="6"/>
    <s v="0-10"/>
    <n v="0"/>
    <n v="21"/>
    <n v="21"/>
    <s v="20-30"/>
    <x v="0"/>
    <s v="W3"/>
    <n v="3000"/>
  </r>
  <r>
    <x v="2"/>
    <n v="20"/>
    <x v="3"/>
    <n v="45.5"/>
    <n v="46"/>
    <n v="0.5"/>
    <n v="0.5"/>
    <n v="100"/>
    <n v="0"/>
    <s v="0%-25%"/>
    <n v="10"/>
    <n v="50"/>
    <s v="0mm-60 mm"/>
    <n v="20"/>
    <n v="6"/>
    <s v="0-10"/>
    <n v="0"/>
    <n v="21"/>
    <n v="22"/>
    <s v="20-30"/>
    <x v="0"/>
    <s v="W3"/>
    <n v="3000"/>
  </r>
  <r>
    <x v="2"/>
    <n v="20"/>
    <x v="3"/>
    <n v="46"/>
    <n v="46.5"/>
    <n v="0.5"/>
    <n v="0.23"/>
    <n v="46"/>
    <n v="0"/>
    <s v="0%-25%"/>
    <n v="7"/>
    <n v="32.857142857142854"/>
    <s v="0mm-60 mm"/>
    <n v="30.434782608695652"/>
    <n v="8"/>
    <s v="0-10"/>
    <n v="0"/>
    <n v="23"/>
    <n v="23"/>
    <s v="20-30"/>
    <x v="0"/>
    <s v="W3"/>
    <n v="3000"/>
  </r>
  <r>
    <x v="2"/>
    <n v="20"/>
    <x v="3"/>
    <n v="46.5"/>
    <n v="47"/>
    <n v="0.5"/>
    <n v="7.0000000000000007E-2"/>
    <n v="14.000000000000002"/>
    <n v="0"/>
    <s v="0%-25%"/>
    <n v="5"/>
    <n v="14"/>
    <s v="0mm-60 mm"/>
    <n v="71.428571428571431"/>
    <n v="8"/>
    <s v="0-10"/>
    <n v="0"/>
    <n v="23"/>
    <n v="22"/>
    <s v="20-30"/>
    <x v="0"/>
    <s v="W3"/>
    <n v="3000"/>
  </r>
  <r>
    <x v="2"/>
    <n v="20"/>
    <x v="3"/>
    <n v="47"/>
    <n v="47.5"/>
    <n v="0.5"/>
    <n v="0.1"/>
    <n v="20"/>
    <n v="0"/>
    <s v="0%-25%"/>
    <n v="5"/>
    <n v="20"/>
    <s v="0mm-60 mm"/>
    <n v="50"/>
    <n v="8"/>
    <s v="0-10"/>
    <n v="0"/>
    <n v="23"/>
    <n v="22"/>
    <s v="20-30"/>
    <x v="0"/>
    <s v="W3"/>
    <n v="3000"/>
  </r>
  <r>
    <x v="2"/>
    <n v="20"/>
    <x v="3"/>
    <n v="47.5"/>
    <n v="48"/>
    <n v="0.5"/>
    <n v="0.1"/>
    <n v="20"/>
    <n v="0"/>
    <s v="0%-25%"/>
    <n v="5"/>
    <n v="20"/>
    <s v="0mm-60 mm"/>
    <n v="50"/>
    <n v="8"/>
    <s v="0-10"/>
    <n v="0"/>
    <n v="23"/>
    <n v="22"/>
    <s v="20-30"/>
    <x v="0"/>
    <s v="W3"/>
    <n v="3000"/>
  </r>
  <r>
    <x v="2"/>
    <n v="20"/>
    <x v="3"/>
    <n v="48"/>
    <n v="48.5"/>
    <n v="0.5"/>
    <n v="0.18"/>
    <n v="36"/>
    <n v="0"/>
    <s v="0%-25%"/>
    <n v="7"/>
    <n v="25.714285714285715"/>
    <s v="0mm-60 mm"/>
    <n v="38.888888888888893"/>
    <n v="8"/>
    <s v="0-10"/>
    <n v="1"/>
    <n v="24"/>
    <n v="24"/>
    <s v="20-30"/>
    <x v="4"/>
    <s v="W3"/>
    <n v="3000"/>
  </r>
  <r>
    <x v="2"/>
    <n v="20"/>
    <x v="3"/>
    <n v="48.5"/>
    <n v="49"/>
    <n v="0.5"/>
    <n v="0.23"/>
    <n v="46"/>
    <n v="0"/>
    <s v="0%-25%"/>
    <n v="8"/>
    <n v="28.75"/>
    <s v="0mm-60 mm"/>
    <n v="34.782608695652172"/>
    <n v="8"/>
    <s v="0-10"/>
    <n v="1"/>
    <n v="24"/>
    <n v="24"/>
    <s v="20-30"/>
    <x v="4"/>
    <s v="W3"/>
    <n v="3000"/>
  </r>
  <r>
    <x v="2"/>
    <n v="20"/>
    <x v="3"/>
    <n v="49"/>
    <n v="49.5"/>
    <n v="0.5"/>
    <n v="0.1"/>
    <n v="20"/>
    <n v="0"/>
    <s v="0%-25%"/>
    <n v="7"/>
    <n v="14.285714285714286"/>
    <s v="0mm-60 mm"/>
    <n v="70"/>
    <n v="8"/>
    <s v="0-10"/>
    <n v="1"/>
    <n v="24"/>
    <n v="23"/>
    <s v="20-30"/>
    <x v="4"/>
    <s v="W3"/>
    <n v="3000"/>
  </r>
  <r>
    <x v="2"/>
    <n v="20"/>
    <x v="3"/>
    <n v="49.5"/>
    <n v="50"/>
    <n v="0.5"/>
    <n v="0.5"/>
    <n v="100"/>
    <n v="0"/>
    <s v="0%-25%"/>
    <n v="10"/>
    <n v="50"/>
    <s v="0mm-60 mm"/>
    <n v="20"/>
    <n v="8"/>
    <s v="0-10"/>
    <n v="2"/>
    <n v="25"/>
    <n v="26"/>
    <s v="20-30"/>
    <x v="3"/>
    <s v="W3"/>
    <n v="3000"/>
  </r>
  <r>
    <x v="2"/>
    <n v="20"/>
    <x v="3"/>
    <n v="50"/>
    <n v="50.5"/>
    <n v="0.5"/>
    <n v="0.1"/>
    <n v="20"/>
    <n v="0"/>
    <s v="0%-25%"/>
    <n v="10"/>
    <n v="10"/>
    <s v="0mm-60 mm"/>
    <n v="100"/>
    <n v="8"/>
    <s v="0-10"/>
    <n v="2"/>
    <n v="25"/>
    <n v="23"/>
    <s v="20-30"/>
    <x v="3"/>
    <s v="W3"/>
    <n v="3000"/>
  </r>
  <r>
    <x v="2"/>
    <n v="20"/>
    <x v="3"/>
    <n v="50.5"/>
    <n v="51"/>
    <n v="0.5"/>
    <n v="0.12"/>
    <n v="24"/>
    <n v="0"/>
    <s v="0%-25%"/>
    <n v="10"/>
    <n v="12"/>
    <s v="0mm-60 mm"/>
    <n v="83.333333333333329"/>
    <n v="8"/>
    <s v="0-10"/>
    <n v="2"/>
    <n v="25"/>
    <n v="24"/>
    <s v="20-30"/>
    <x v="3"/>
    <s v="W3"/>
    <n v="3000"/>
  </r>
  <r>
    <x v="2"/>
    <n v="20"/>
    <x v="3"/>
    <n v="51"/>
    <n v="51.5"/>
    <n v="0.5"/>
    <n v="0.06"/>
    <n v="12"/>
    <n v="0"/>
    <s v="0%-25%"/>
    <n v="10"/>
    <n v="6"/>
    <s v="0mm-60 mm"/>
    <n v="166.66666666666666"/>
    <n v="8"/>
    <s v="0-10"/>
    <n v="2"/>
    <n v="25"/>
    <n v="23"/>
    <s v="20-30"/>
    <x v="3"/>
    <s v="W3"/>
    <n v="3000"/>
  </r>
  <r>
    <x v="2"/>
    <n v="20"/>
    <x v="3"/>
    <n v="51.5"/>
    <n v="52"/>
    <n v="0.5"/>
    <n v="0.28999999999999998"/>
    <n v="57.999999999999993"/>
    <n v="0"/>
    <s v="0%-25%"/>
    <n v="10"/>
    <n v="29"/>
    <s v="0mm-60 mm"/>
    <n v="34.482758620689651"/>
    <n v="8"/>
    <s v="0-10"/>
    <n v="2"/>
    <n v="25"/>
    <n v="25"/>
    <s v="20-30"/>
    <x v="3"/>
    <s v="W3"/>
    <n v="3000"/>
  </r>
  <r>
    <x v="2"/>
    <n v="20"/>
    <x v="3"/>
    <n v="52"/>
    <n v="52.5"/>
    <n v="0.5"/>
    <n v="0.22"/>
    <n v="44"/>
    <n v="0"/>
    <s v="0%-25%"/>
    <n v="10"/>
    <n v="22"/>
    <s v="0mm-60 mm"/>
    <n v="45.45454545454546"/>
    <n v="8"/>
    <s v="0-10"/>
    <n v="2"/>
    <n v="25"/>
    <n v="24"/>
    <s v="20-30"/>
    <x v="3"/>
    <s v="W3"/>
    <n v="3000"/>
  </r>
  <r>
    <x v="2"/>
    <n v="20"/>
    <x v="3"/>
    <n v="52.5"/>
    <n v="53"/>
    <n v="0.5"/>
    <n v="0.21"/>
    <n v="42"/>
    <n v="0"/>
    <s v="0%-25%"/>
    <n v="10"/>
    <n v="21"/>
    <s v="0mm-60 mm"/>
    <n v="47.619047619047613"/>
    <n v="8"/>
    <s v="0-10"/>
    <n v="2"/>
    <n v="25"/>
    <n v="24"/>
    <s v="20-30"/>
    <x v="3"/>
    <s v="W3"/>
    <n v="3000"/>
  </r>
  <r>
    <x v="2"/>
    <n v="20"/>
    <x v="3"/>
    <n v="53"/>
    <n v="53.5"/>
    <n v="0.5"/>
    <n v="0.08"/>
    <n v="16"/>
    <n v="0"/>
    <s v="0%-25%"/>
    <n v="10"/>
    <n v="8"/>
    <s v="0mm-60 mm"/>
    <n v="125"/>
    <n v="8"/>
    <s v="0-10"/>
    <n v="1"/>
    <n v="24"/>
    <n v="22"/>
    <s v="20-30"/>
    <x v="4"/>
    <s v="W3"/>
    <n v="3000"/>
  </r>
  <r>
    <x v="2"/>
    <n v="20"/>
    <x v="3"/>
    <n v="53.5"/>
    <n v="54"/>
    <n v="0.5"/>
    <n v="0.05"/>
    <n v="10"/>
    <n v="0"/>
    <s v="0%-25%"/>
    <n v="10"/>
    <n v="5"/>
    <s v="0mm-60 mm"/>
    <n v="200"/>
    <n v="8"/>
    <s v="0-10"/>
    <n v="1"/>
    <n v="24"/>
    <n v="22"/>
    <s v="20-30"/>
    <x v="4"/>
    <s v="W3"/>
    <n v="3000"/>
  </r>
  <r>
    <x v="2"/>
    <n v="20"/>
    <x v="3"/>
    <n v="54"/>
    <n v="54.5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x v="4"/>
    <s v="W3"/>
    <n v="3000"/>
  </r>
  <r>
    <x v="2"/>
    <n v="20"/>
    <x v="3"/>
    <n v="54.5"/>
    <n v="55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x v="4"/>
    <s v="W3"/>
    <n v="3000"/>
  </r>
  <r>
    <x v="2"/>
    <n v="20"/>
    <x v="3"/>
    <n v="55"/>
    <n v="55.5"/>
    <n v="0.5"/>
    <n v="0.5"/>
    <n v="100"/>
    <n v="0"/>
    <s v="0%-25%"/>
    <n v="10"/>
    <n v="50"/>
    <s v="0mm-60 mm"/>
    <n v="20"/>
    <n v="8"/>
    <s v="0-10"/>
    <n v="1"/>
    <n v="24"/>
    <n v="25"/>
    <s v="20-30"/>
    <x v="4"/>
    <s v="W3"/>
    <n v="3000"/>
  </r>
  <r>
    <x v="2"/>
    <n v="20"/>
    <x v="3"/>
    <n v="55.5"/>
    <n v="56"/>
    <n v="0.5"/>
    <n v="0.5"/>
    <n v="100"/>
    <n v="0"/>
    <s v="0%-25%"/>
    <n v="10"/>
    <n v="50"/>
    <s v="0mm-60 mm"/>
    <n v="20"/>
    <n v="8"/>
    <s v="0-10"/>
    <n v="0"/>
    <n v="23"/>
    <n v="24"/>
    <s v="20-30"/>
    <x v="0"/>
    <s v="W3"/>
    <n v="3000"/>
  </r>
  <r>
    <x v="2"/>
    <n v="20"/>
    <x v="3"/>
    <n v="56"/>
    <n v="56.5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x v="4"/>
    <s v="W3"/>
    <n v="3000"/>
  </r>
  <r>
    <x v="2"/>
    <n v="20"/>
    <x v="3"/>
    <n v="56.5"/>
    <n v="57"/>
    <n v="0.5"/>
    <n v="0.5"/>
    <n v="100"/>
    <n v="0"/>
    <s v="0%-25%"/>
    <n v="10"/>
    <n v="50"/>
    <s v="0mm-60 mm"/>
    <n v="20"/>
    <n v="8"/>
    <s v="0-10"/>
    <n v="1"/>
    <n v="24"/>
    <n v="25"/>
    <s v="20-30"/>
    <x v="4"/>
    <s v="W3"/>
    <n v="3000"/>
  </r>
  <r>
    <x v="2"/>
    <n v="20"/>
    <x v="3"/>
    <n v="57"/>
    <n v="57.5"/>
    <n v="0.5"/>
    <n v="0.11"/>
    <n v="22"/>
    <n v="0"/>
    <s v="0%-25%"/>
    <n v="10"/>
    <n v="11"/>
    <s v="0mm-60 mm"/>
    <n v="90.909090909090921"/>
    <n v="8"/>
    <s v="0-10"/>
    <n v="1"/>
    <n v="24"/>
    <n v="22"/>
    <s v="20-30"/>
    <x v="4"/>
    <s v="W3"/>
    <n v="3000"/>
  </r>
  <r>
    <x v="2"/>
    <n v="20"/>
    <x v="3"/>
    <n v="57.5"/>
    <n v="58"/>
    <n v="0.5"/>
    <n v="0.5"/>
    <n v="100"/>
    <n v="0"/>
    <s v="0%-25%"/>
    <n v="10"/>
    <n v="50"/>
    <s v="0mm-60 mm"/>
    <n v="20"/>
    <n v="8"/>
    <s v="0-10"/>
    <n v="1"/>
    <n v="24"/>
    <n v="25"/>
    <s v="20-30"/>
    <x v="4"/>
    <s v="W3"/>
    <n v="3000"/>
  </r>
  <r>
    <x v="2"/>
    <n v="20"/>
    <x v="3"/>
    <n v="58"/>
    <n v="58.5"/>
    <n v="0.5"/>
    <n v="0.1"/>
    <n v="20"/>
    <n v="0"/>
    <s v="0%-25%"/>
    <n v="10"/>
    <n v="10"/>
    <s v="0mm-60 mm"/>
    <n v="100"/>
    <n v="8"/>
    <s v="0-10"/>
    <n v="1"/>
    <n v="24"/>
    <n v="22"/>
    <s v="20-30"/>
    <x v="4"/>
    <s v="W3"/>
    <n v="3000"/>
  </r>
  <r>
    <x v="2"/>
    <n v="20"/>
    <x v="3"/>
    <n v="58.5"/>
    <n v="59"/>
    <n v="0.5"/>
    <n v="7.0000000000000007E-2"/>
    <n v="14.000000000000002"/>
    <n v="0"/>
    <s v="0%-25%"/>
    <n v="10"/>
    <n v="7"/>
    <s v="0mm-60 mm"/>
    <n v="142.85714285714286"/>
    <n v="8"/>
    <s v="0-10"/>
    <n v="1"/>
    <n v="24"/>
    <n v="22"/>
    <s v="20-30"/>
    <x v="4"/>
    <s v="W3"/>
    <n v="3000"/>
  </r>
  <r>
    <x v="2"/>
    <n v="20"/>
    <x v="3"/>
    <n v="59"/>
    <n v="59.5"/>
    <n v="0.5"/>
    <n v="0.5"/>
    <n v="100"/>
    <n v="0"/>
    <s v="0%-25%"/>
    <n v="10"/>
    <n v="50"/>
    <s v="0mm-60 mm"/>
    <n v="20"/>
    <n v="8"/>
    <s v="0-10"/>
    <n v="0"/>
    <n v="23"/>
    <n v="24"/>
    <s v="20-30"/>
    <x v="0"/>
    <s v="W3"/>
    <n v="3000"/>
  </r>
  <r>
    <x v="2"/>
    <n v="20"/>
    <x v="3"/>
    <n v="59.5"/>
    <n v="60"/>
    <n v="0.5"/>
    <n v="0.5"/>
    <n v="100"/>
    <n v="0"/>
    <s v="0%-25%"/>
    <n v="10"/>
    <n v="50"/>
    <s v="0mm-60 mm"/>
    <n v="20"/>
    <n v="8"/>
    <s v="0-10"/>
    <n v="0"/>
    <n v="23"/>
    <n v="24"/>
    <s v="20-30"/>
    <x v="0"/>
    <s v="W3"/>
    <n v="3000"/>
  </r>
  <r>
    <x v="3"/>
    <n v="60"/>
    <x v="0"/>
    <n v="0"/>
    <n v="0.5"/>
    <n v="0.5"/>
    <n v="0.4"/>
    <n v="80"/>
    <n v="0"/>
    <s v="0%-25%"/>
    <n v="10"/>
    <n v="40"/>
    <s v="0mm-60 mm"/>
    <n v="25"/>
    <n v="0"/>
    <s v="0-10"/>
    <n v="0"/>
    <n v="15"/>
    <n v="20"/>
    <s v="0-20"/>
    <x v="0"/>
    <s v="W4"/>
    <n v="4000"/>
  </r>
  <r>
    <x v="3"/>
    <n v="60"/>
    <x v="0"/>
    <n v="0.5"/>
    <n v="1"/>
    <n v="0.5"/>
    <n v="0.36"/>
    <n v="72"/>
    <n v="0"/>
    <s v="0%-25%"/>
    <n v="10"/>
    <n v="36"/>
    <s v="0mm-60 mm"/>
    <n v="27.777777777777779"/>
    <n v="0"/>
    <s v="0-10"/>
    <n v="0"/>
    <n v="15"/>
    <n v="20"/>
    <s v="0-20"/>
    <x v="0"/>
    <s v="W4"/>
    <n v="4000"/>
  </r>
  <r>
    <x v="3"/>
    <n v="60"/>
    <x v="0"/>
    <n v="1"/>
    <n v="1.5"/>
    <n v="0.5"/>
    <n v="0.27"/>
    <n v="54"/>
    <n v="0"/>
    <s v="0%-25%"/>
    <n v="10"/>
    <n v="27"/>
    <s v="0mm-60 mm"/>
    <n v="37.037037037037038"/>
    <n v="0"/>
    <s v="0-10"/>
    <n v="1"/>
    <n v="15"/>
    <n v="21"/>
    <s v="20-30"/>
    <x v="4"/>
    <s v="W4"/>
    <n v="4000"/>
  </r>
  <r>
    <x v="3"/>
    <n v="60"/>
    <x v="0"/>
    <n v="1.5"/>
    <n v="2.12"/>
    <n v="0.62000000000000011"/>
    <n v="0.55000000000000004"/>
    <n v="88.709677419354833"/>
    <n v="64.51612903225805"/>
    <s v="50%-75%"/>
    <n v="3"/>
    <n v="183.33333333333334"/>
    <s v="60mm-200 mm"/>
    <n v="5.4545454545454541"/>
    <n v="1"/>
    <s v="0-10"/>
    <n v="2"/>
    <n v="33"/>
    <n v="35"/>
    <s v="30-40"/>
    <x v="3"/>
    <s v="W4"/>
    <n v="4000"/>
  </r>
  <r>
    <x v="3"/>
    <n v="60"/>
    <x v="1"/>
    <n v="2.12"/>
    <n v="2.4"/>
    <n v="0.2799999999999998"/>
    <n v="0.24"/>
    <n v="85.714285714285779"/>
    <n v="85.714285714285779"/>
    <s v="75%-90%"/>
    <n v="2"/>
    <n v="120"/>
    <s v="60mm-200 mm"/>
    <n v="8.3333333333333339"/>
    <n v="1"/>
    <s v="0-10"/>
    <n v="7"/>
    <n v="41"/>
    <n v="43"/>
    <s v="40-50"/>
    <x v="2"/>
    <s v="W4"/>
    <n v="4000"/>
  </r>
  <r>
    <x v="3"/>
    <n v="60"/>
    <x v="1"/>
    <n v="2.4"/>
    <n v="2.8"/>
    <n v="0.39999999999999991"/>
    <n v="0.41"/>
    <n v="102.50000000000001"/>
    <n v="27.500000000000007"/>
    <s v="25%-50%"/>
    <n v="5"/>
    <n v="82"/>
    <s v="60mm-200 mm"/>
    <n v="12.195121951219512"/>
    <m/>
    <s v="0-10"/>
    <n v="7"/>
    <m/>
    <m/>
    <s v="0-20"/>
    <x v="2"/>
    <m/>
    <m/>
  </r>
  <r>
    <x v="3"/>
    <n v="60"/>
    <x v="1"/>
    <n v="2.8"/>
    <n v="3.32"/>
    <n v="0.52"/>
    <n v="0.21"/>
    <n v="40.38461538461538"/>
    <n v="40.38461538461538"/>
    <s v="25%-50%"/>
    <n v="3"/>
    <n v="70"/>
    <s v="60mm-200 mm"/>
    <n v="14.285714285714285"/>
    <n v="1"/>
    <s v="0-10"/>
    <n v="7"/>
    <n v="30"/>
    <n v="33"/>
    <s v="30-40"/>
    <x v="2"/>
    <s v="W4"/>
    <n v="4000"/>
  </r>
  <r>
    <x v="3"/>
    <n v="60"/>
    <x v="1"/>
    <n v="3.32"/>
    <n v="3.82"/>
    <n v="0.5"/>
    <n v="0.19"/>
    <n v="38"/>
    <n v="0"/>
    <s v="0%-25%"/>
    <n v="5"/>
    <n v="38"/>
    <s v="0mm-60 mm"/>
    <n v="26.315789473684212"/>
    <n v="1"/>
    <s v="0-10"/>
    <n v="0"/>
    <n v="13"/>
    <n v="16"/>
    <s v="0-20"/>
    <x v="0"/>
    <s v="W4"/>
    <n v="4000"/>
  </r>
  <r>
    <x v="3"/>
    <n v="60"/>
    <x v="1"/>
    <n v="3.82"/>
    <n v="4.32"/>
    <n v="0.50000000000000044"/>
    <n v="0.21"/>
    <n v="41.999999999999957"/>
    <n v="0"/>
    <s v="0%-25%"/>
    <n v="5"/>
    <n v="42"/>
    <s v="0mm-60 mm"/>
    <n v="23.809523809523807"/>
    <n v="5"/>
    <s v="0-10"/>
    <n v="0"/>
    <n v="17"/>
    <n v="20"/>
    <s v="0-20"/>
    <x v="0"/>
    <s v="W4"/>
    <n v="4000"/>
  </r>
  <r>
    <x v="3"/>
    <n v="60"/>
    <x v="1"/>
    <n v="4.32"/>
    <n v="4.5"/>
    <n v="0.17999999999999972"/>
    <n v="0.14000000000000001"/>
    <n v="77.777777777777914"/>
    <n v="0"/>
    <s v="0%-25%"/>
    <n v="5"/>
    <n v="28"/>
    <s v="0mm-60 mm"/>
    <n v="35.714285714285715"/>
    <n v="5"/>
    <s v="0-10"/>
    <n v="1"/>
    <n v="18"/>
    <n v="21"/>
    <s v="20-30"/>
    <x v="4"/>
    <s v="W4"/>
    <n v="4000"/>
  </r>
  <r>
    <x v="3"/>
    <n v="40"/>
    <x v="1"/>
    <n v="4.5"/>
    <n v="5"/>
    <n v="0.5"/>
    <n v="0.25"/>
    <n v="50"/>
    <n v="0"/>
    <s v="0%-25%"/>
    <n v="4"/>
    <n v="62.5"/>
    <s v="60mm-200 mm"/>
    <n v="16"/>
    <n v="5"/>
    <s v="0-10"/>
    <n v="0"/>
    <n v="17"/>
    <n v="21"/>
    <s v="20-30"/>
    <x v="0"/>
    <s v="W4"/>
    <n v="4000"/>
  </r>
  <r>
    <x v="3"/>
    <n v="40"/>
    <x v="2"/>
    <n v="5"/>
    <n v="5.5"/>
    <n v="0.5"/>
    <n v="0.26"/>
    <n v="52"/>
    <n v="0"/>
    <s v="0%-25%"/>
    <n v="4"/>
    <n v="65"/>
    <s v="60mm-200 mm"/>
    <n v="15.384615384615383"/>
    <n v="5"/>
    <s v="0-10"/>
    <n v="2"/>
    <n v="20"/>
    <n v="23"/>
    <s v="20-30"/>
    <x v="3"/>
    <s v="W4"/>
    <n v="4000"/>
  </r>
  <r>
    <x v="3"/>
    <n v="50"/>
    <x v="2"/>
    <n v="5.5"/>
    <n v="6"/>
    <n v="0.5"/>
    <n v="0.25"/>
    <n v="50"/>
    <n v="0"/>
    <s v="0%-25%"/>
    <n v="4"/>
    <n v="62.5"/>
    <s v="60mm-200 mm"/>
    <n v="16"/>
    <n v="5"/>
    <s v="0-10"/>
    <n v="2"/>
    <n v="19"/>
    <n v="23"/>
    <s v="20-30"/>
    <x v="3"/>
    <s v="W4"/>
    <n v="4000"/>
  </r>
  <r>
    <x v="3"/>
    <n v="50"/>
    <x v="2"/>
    <n v="6"/>
    <n v="6.5"/>
    <n v="0.5"/>
    <n v="0.28000000000000003"/>
    <n v="56.000000000000007"/>
    <n v="0"/>
    <s v="0%-25%"/>
    <n v="3"/>
    <n v="83.333333333333329"/>
    <s v="60mm-200 mm"/>
    <n v="12"/>
    <n v="5"/>
    <s v="0-10"/>
    <n v="2"/>
    <n v="21"/>
    <n v="24"/>
    <s v="20-30"/>
    <x v="3"/>
    <s v="W4"/>
    <n v="4000"/>
  </r>
  <r>
    <x v="3"/>
    <n v="50"/>
    <x v="2"/>
    <n v="6.5"/>
    <n v="7"/>
    <n v="0.5"/>
    <n v="0.19"/>
    <n v="38"/>
    <n v="0"/>
    <s v="0%-25%"/>
    <n v="5"/>
    <n v="56"/>
    <s v="0mm-60 mm"/>
    <n v="17.857142857142858"/>
    <n v="5"/>
    <s v="0-10"/>
    <n v="0"/>
    <n v="17"/>
    <n v="21"/>
    <s v="20-30"/>
    <x v="0"/>
    <s v="W4"/>
    <n v="4000"/>
  </r>
  <r>
    <x v="3"/>
    <n v="50"/>
    <x v="2"/>
    <n v="7"/>
    <n v="7.5"/>
    <n v="0.5"/>
    <n v="0.23"/>
    <n v="46"/>
    <n v="0"/>
    <s v="0%-25%"/>
    <n v="5"/>
    <n v="38"/>
    <s v="0mm-60 mm"/>
    <n v="26.315789473684212"/>
    <n v="5"/>
    <s v="0-10"/>
    <n v="0"/>
    <n v="17"/>
    <n v="20"/>
    <s v="0-20"/>
    <x v="0"/>
    <s v="W4"/>
    <n v="4000"/>
  </r>
  <r>
    <x v="3"/>
    <n v="50"/>
    <x v="2"/>
    <n v="7.5"/>
    <n v="8"/>
    <n v="0.5"/>
    <n v="0.21"/>
    <n v="42"/>
    <n v="0"/>
    <s v="0%-25%"/>
    <n v="5"/>
    <n v="46"/>
    <s v="0mm-60 mm"/>
    <n v="21.739130434782609"/>
    <n v="5"/>
    <s v="0-10"/>
    <n v="0"/>
    <n v="17"/>
    <n v="21"/>
    <s v="20-30"/>
    <x v="0"/>
    <s v="W4"/>
    <n v="4000"/>
  </r>
  <r>
    <x v="3"/>
    <n v="50"/>
    <x v="2"/>
    <n v="8"/>
    <n v="8.5"/>
    <n v="0.5"/>
    <n v="0.15"/>
    <n v="30"/>
    <n v="26"/>
    <s v="25%-50%"/>
    <n v="3"/>
    <n v="70"/>
    <s v="60mm-200 mm"/>
    <n v="14.285714285714285"/>
    <n v="5"/>
    <s v="0-10"/>
    <n v="2"/>
    <n v="26"/>
    <n v="29"/>
    <s v="20-30"/>
    <x v="3"/>
    <s v="W4"/>
    <n v="4000"/>
  </r>
  <r>
    <x v="3"/>
    <n v="50"/>
    <x v="2"/>
    <n v="8.5"/>
    <n v="9"/>
    <n v="0.5"/>
    <n v="0.16"/>
    <n v="32"/>
    <n v="22"/>
    <s v="0%-25%"/>
    <n v="3"/>
    <n v="53.333333333333336"/>
    <s v="0mm-60 mm"/>
    <n v="18.75"/>
    <n v="5"/>
    <s v="0-10"/>
    <n v="2"/>
    <n v="23"/>
    <n v="28"/>
    <s v="20-30"/>
    <x v="3"/>
    <s v="W4"/>
    <n v="4000"/>
  </r>
  <r>
    <x v="3"/>
    <n v="50"/>
    <x v="2"/>
    <n v="9"/>
    <n v="9.5"/>
    <n v="0.5"/>
    <n v="0.18"/>
    <n v="36"/>
    <n v="0"/>
    <s v="0%-25%"/>
    <n v="5"/>
    <n v="36"/>
    <s v="0mm-60 mm"/>
    <n v="27.777777777777779"/>
    <n v="5"/>
    <s v="0-10"/>
    <n v="2"/>
    <n v="19"/>
    <n v="22"/>
    <s v="20-30"/>
    <x v="3"/>
    <s v="W4"/>
    <n v="4000"/>
  </r>
  <r>
    <x v="3"/>
    <n v="50"/>
    <x v="2"/>
    <n v="9.5"/>
    <n v="10"/>
    <n v="0.5"/>
    <n v="0.19"/>
    <n v="38"/>
    <n v="22"/>
    <s v="0%-25%"/>
    <n v="3"/>
    <n v="63.333333333333336"/>
    <s v="60mm-200 mm"/>
    <n v="15.789473684210526"/>
    <n v="5"/>
    <s v="0-10"/>
    <n v="2"/>
    <n v="24"/>
    <n v="28"/>
    <s v="20-30"/>
    <x v="3"/>
    <s v="W4"/>
    <n v="4000"/>
  </r>
  <r>
    <x v="3"/>
    <n v="50"/>
    <x v="2"/>
    <n v="10"/>
    <n v="10.5"/>
    <n v="0.5"/>
    <n v="0.19"/>
    <n v="38"/>
    <n v="22"/>
    <s v="0%-25%"/>
    <n v="3"/>
    <n v="63.333333333333336"/>
    <s v="60mm-200 mm"/>
    <n v="15.789473684210526"/>
    <n v="5"/>
    <s v="0-10"/>
    <n v="2"/>
    <n v="24"/>
    <n v="28"/>
    <s v="20-30"/>
    <x v="3"/>
    <s v="W4"/>
    <n v="4000"/>
  </r>
  <r>
    <x v="3"/>
    <n v="50"/>
    <x v="2"/>
    <n v="10.5"/>
    <n v="11"/>
    <n v="0.5"/>
    <n v="0.15"/>
    <n v="30"/>
    <n v="0"/>
    <s v="0%-25%"/>
    <n v="4"/>
    <n v="37.5"/>
    <s v="0mm-60 mm"/>
    <n v="26.666666666666668"/>
    <n v="5"/>
    <s v="0-10"/>
    <n v="2"/>
    <n v="19"/>
    <n v="22"/>
    <s v="20-30"/>
    <x v="3"/>
    <s v="W4"/>
    <n v="4000"/>
  </r>
  <r>
    <x v="3"/>
    <n v="50"/>
    <x v="2"/>
    <n v="11"/>
    <n v="11.5"/>
    <n v="0.5"/>
    <n v="0.18"/>
    <n v="36"/>
    <n v="26"/>
    <s v="25%-50%"/>
    <n v="2"/>
    <n v="90"/>
    <s v="60mm-200 mm"/>
    <n v="11.111111111111111"/>
    <n v="5"/>
    <s v="0-10"/>
    <n v="2"/>
    <n v="28"/>
    <n v="30"/>
    <s v="20-30"/>
    <x v="3"/>
    <s v="W4"/>
    <n v="4000"/>
  </r>
  <r>
    <x v="3"/>
    <n v="50"/>
    <x v="2"/>
    <n v="11.5"/>
    <n v="12"/>
    <n v="0.5"/>
    <n v="0.14000000000000001"/>
    <n v="28.000000000000004"/>
    <n v="0"/>
    <s v="0%-25%"/>
    <n v="3"/>
    <n v="46.666666666666664"/>
    <s v="0mm-60 mm"/>
    <n v="21.428571428571431"/>
    <n v="1"/>
    <s v="0-10"/>
    <n v="2"/>
    <n v="18"/>
    <n v="24"/>
    <s v="20-30"/>
    <x v="3"/>
    <s v="W4"/>
    <n v="4000"/>
  </r>
  <r>
    <x v="3"/>
    <n v="50"/>
    <x v="2"/>
    <n v="12"/>
    <n v="12.5"/>
    <n v="0.5"/>
    <n v="0.19"/>
    <n v="38"/>
    <n v="42"/>
    <s v="25%-50%"/>
    <n v="2"/>
    <n v="95"/>
    <s v="60mm-200 mm"/>
    <n v="10.526315789473685"/>
    <n v="1"/>
    <s v="0-10"/>
    <n v="2"/>
    <n v="30"/>
    <n v="34"/>
    <s v="30-40"/>
    <x v="3"/>
    <s v="W4"/>
    <n v="4000"/>
  </r>
  <r>
    <x v="3"/>
    <n v="50"/>
    <x v="2"/>
    <n v="12.5"/>
    <n v="13"/>
    <n v="0.5"/>
    <n v="0.17"/>
    <n v="34"/>
    <n v="22"/>
    <s v="0%-25%"/>
    <n v="3"/>
    <n v="56.666666666666664"/>
    <s v="0mm-60 mm"/>
    <n v="17.647058823529413"/>
    <n v="1"/>
    <s v="0-10"/>
    <n v="2"/>
    <n v="23"/>
    <n v="29"/>
    <s v="20-30"/>
    <x v="3"/>
    <s v="W4"/>
    <n v="4000"/>
  </r>
  <r>
    <x v="3"/>
    <n v="50"/>
    <x v="2"/>
    <n v="13"/>
    <n v="13.5"/>
    <n v="0.5"/>
    <n v="0.12"/>
    <n v="24"/>
    <n v="0"/>
    <s v="0%-25%"/>
    <n v="4"/>
    <n v="30"/>
    <s v="0mm-60 mm"/>
    <n v="33.333333333333336"/>
    <n v="1"/>
    <s v="0-10"/>
    <n v="2"/>
    <n v="18"/>
    <n v="23"/>
    <s v="20-30"/>
    <x v="3"/>
    <s v="W4"/>
    <n v="4000"/>
  </r>
  <r>
    <x v="3"/>
    <n v="40"/>
    <x v="2"/>
    <n v="13.5"/>
    <n v="14"/>
    <n v="0.5"/>
    <n v="0.21"/>
    <n v="42"/>
    <n v="20"/>
    <s v="0%-25%"/>
    <n v="4"/>
    <n v="52.5"/>
    <s v="0mm-60 mm"/>
    <n v="19.047619047619047"/>
    <n v="1"/>
    <s v="0-10"/>
    <n v="2"/>
    <n v="21"/>
    <n v="28"/>
    <s v="20-30"/>
    <x v="3"/>
    <s v="W4"/>
    <n v="4000"/>
  </r>
  <r>
    <x v="3"/>
    <n v="40"/>
    <x v="2"/>
    <n v="14"/>
    <n v="14.5"/>
    <n v="0.5"/>
    <n v="0.16"/>
    <n v="32"/>
    <n v="0"/>
    <s v="0%-25%"/>
    <n v="3"/>
    <n v="53.333333333333336"/>
    <s v="0mm-60 mm"/>
    <n v="18.75"/>
    <n v="1"/>
    <s v="0-10"/>
    <n v="2"/>
    <n v="17"/>
    <n v="24"/>
    <s v="20-30"/>
    <x v="3"/>
    <s v="W4"/>
    <n v="4000"/>
  </r>
  <r>
    <x v="3"/>
    <n v="40"/>
    <x v="2"/>
    <n v="14.5"/>
    <n v="15"/>
    <n v="0.5"/>
    <n v="0.17"/>
    <n v="34"/>
    <n v="0"/>
    <s v="0%-25%"/>
    <n v="3"/>
    <n v="56.666666666666664"/>
    <s v="0mm-60 mm"/>
    <n v="17.647058823529413"/>
    <n v="1"/>
    <s v="0-10"/>
    <n v="2"/>
    <n v="18"/>
    <n v="24"/>
    <s v="20-30"/>
    <x v="3"/>
    <s v="W4"/>
    <n v="4000"/>
  </r>
  <r>
    <x v="3"/>
    <n v="40"/>
    <x v="2"/>
    <n v="15"/>
    <n v="15.5"/>
    <n v="0.5"/>
    <n v="0.12"/>
    <n v="24"/>
    <n v="0"/>
    <s v="0%-25%"/>
    <n v="4"/>
    <n v="30"/>
    <s v="0mm-60 mm"/>
    <n v="33.333333333333336"/>
    <n v="1"/>
    <s v="0-10"/>
    <n v="2"/>
    <n v="18"/>
    <n v="23"/>
    <s v="20-30"/>
    <x v="3"/>
    <s v="W4"/>
    <n v="4000"/>
  </r>
  <r>
    <x v="3"/>
    <n v="40"/>
    <x v="2"/>
    <n v="15.5"/>
    <n v="16"/>
    <n v="0.5"/>
    <n v="0.37"/>
    <n v="74"/>
    <n v="0"/>
    <s v="0%-25%"/>
    <n v="10"/>
    <n v="37"/>
    <s v="0mm-60 mm"/>
    <n v="27.027027027027028"/>
    <n v="1"/>
    <s v="0-10"/>
    <n v="0"/>
    <n v="16"/>
    <n v="21"/>
    <s v="20-30"/>
    <x v="0"/>
    <s v="W4"/>
    <n v="4000"/>
  </r>
  <r>
    <x v="3"/>
    <n v="40"/>
    <x v="2"/>
    <n v="16"/>
    <n v="16.5"/>
    <n v="0.5"/>
    <n v="0.24"/>
    <n v="48"/>
    <n v="0"/>
    <s v="0%-25%"/>
    <n v="10"/>
    <n v="24"/>
    <s v="0mm-60 mm"/>
    <n v="41.666666666666664"/>
    <n v="1"/>
    <s v="0-10"/>
    <n v="0"/>
    <n v="16"/>
    <n v="20"/>
    <s v="0-20"/>
    <x v="0"/>
    <s v="W4"/>
    <n v="4000"/>
  </r>
  <r>
    <x v="3"/>
    <n v="40"/>
    <x v="2"/>
    <n v="16.5"/>
    <n v="17"/>
    <n v="0.5"/>
    <n v="0.27"/>
    <n v="54"/>
    <n v="0"/>
    <s v="0%-25%"/>
    <n v="10"/>
    <n v="27"/>
    <s v="0mm-60 mm"/>
    <n v="37.037037037037038"/>
    <n v="1"/>
    <s v="0-10"/>
    <n v="0"/>
    <n v="16"/>
    <n v="21"/>
    <s v="20-30"/>
    <x v="0"/>
    <s v="W4"/>
    <n v="4000"/>
  </r>
  <r>
    <x v="3"/>
    <n v="40"/>
    <x v="2"/>
    <n v="17"/>
    <n v="17.5"/>
    <n v="0.5"/>
    <n v="0.22"/>
    <n v="44"/>
    <n v="0"/>
    <s v="0%-25%"/>
    <n v="10"/>
    <n v="22"/>
    <s v="0mm-60 mm"/>
    <n v="45.45454545454546"/>
    <n v="1"/>
    <s v="0-10"/>
    <n v="0"/>
    <n v="16"/>
    <n v="20"/>
    <s v="0-20"/>
    <x v="0"/>
    <s v="W4"/>
    <n v="4000"/>
  </r>
  <r>
    <x v="3"/>
    <n v="40"/>
    <x v="2"/>
    <n v="17.5"/>
    <n v="18"/>
    <n v="0.5"/>
    <n v="0.13"/>
    <n v="26"/>
    <n v="0"/>
    <s v="0%-25%"/>
    <n v="5"/>
    <n v="26"/>
    <s v="0mm-60 mm"/>
    <n v="38.46153846153846"/>
    <n v="5"/>
    <s v="0-10"/>
    <n v="0"/>
    <n v="17"/>
    <n v="20"/>
    <s v="0-20"/>
    <x v="0"/>
    <s v="W4"/>
    <n v="4000"/>
  </r>
  <r>
    <x v="3"/>
    <n v="40"/>
    <x v="2"/>
    <n v="18"/>
    <n v="18.5"/>
    <n v="0.5"/>
    <n v="0.28999999999999998"/>
    <n v="57.999999999999993"/>
    <n v="0"/>
    <s v="0%-25%"/>
    <n v="5"/>
    <n v="58"/>
    <s v="0mm-60 mm"/>
    <n v="17.241379310344826"/>
    <n v="5"/>
    <s v="0-10"/>
    <n v="0"/>
    <n v="17"/>
    <n v="21"/>
    <s v="20-30"/>
    <x v="0"/>
    <s v="W4"/>
    <n v="4000"/>
  </r>
  <r>
    <x v="3"/>
    <n v="40"/>
    <x v="2"/>
    <n v="18.5"/>
    <n v="19"/>
    <n v="0.5"/>
    <n v="0.1"/>
    <n v="20"/>
    <n v="0"/>
    <s v="0%-25%"/>
    <n v="5"/>
    <n v="20"/>
    <s v="0mm-60 mm"/>
    <n v="50"/>
    <n v="5"/>
    <s v="0-10"/>
    <n v="0"/>
    <n v="17"/>
    <n v="19"/>
    <s v="0-20"/>
    <x v="0"/>
    <s v="W4"/>
    <n v="4000"/>
  </r>
  <r>
    <x v="3"/>
    <n v="50"/>
    <x v="2"/>
    <n v="19"/>
    <n v="19.5"/>
    <n v="0.5"/>
    <n v="0.16"/>
    <n v="32"/>
    <n v="0"/>
    <s v="0%-25%"/>
    <n v="10"/>
    <n v="16"/>
    <s v="0mm-60 mm"/>
    <n v="62.5"/>
    <n v="5"/>
    <s v="0-10"/>
    <n v="1"/>
    <n v="18"/>
    <n v="20"/>
    <s v="0-20"/>
    <x v="4"/>
    <s v="W4"/>
    <n v="4000"/>
  </r>
  <r>
    <x v="3"/>
    <n v="50"/>
    <x v="3"/>
    <n v="19.5"/>
    <n v="20"/>
    <n v="0.5"/>
    <n v="0.14000000000000001"/>
    <n v="28.000000000000004"/>
    <n v="0"/>
    <s v="0%-25%"/>
    <n v="5"/>
    <n v="28"/>
    <s v="0mm-60 mm"/>
    <n v="35.714285714285715"/>
    <n v="5"/>
    <s v="0-10"/>
    <n v="2"/>
    <n v="19"/>
    <n v="22"/>
    <s v="20-30"/>
    <x v="3"/>
    <s v="W4"/>
    <n v="4000"/>
  </r>
  <r>
    <x v="3"/>
    <n v="50"/>
    <x v="3"/>
    <n v="20"/>
    <n v="20.5"/>
    <n v="0.5"/>
    <n v="0.32"/>
    <n v="64"/>
    <n v="22"/>
    <s v="0%-25%"/>
    <n v="4"/>
    <n v="80"/>
    <s v="60mm-200 mm"/>
    <n v="12.5"/>
    <n v="5"/>
    <s v="0-10"/>
    <n v="1"/>
    <n v="25"/>
    <n v="28"/>
    <s v="20-30"/>
    <x v="4"/>
    <s v="W4"/>
    <n v="4000"/>
  </r>
  <r>
    <x v="3"/>
    <n v="50"/>
    <x v="3"/>
    <n v="20.5"/>
    <n v="21"/>
    <n v="0.5"/>
    <n v="0.28999999999999998"/>
    <n v="57.999999999999993"/>
    <n v="0"/>
    <s v="0%-25%"/>
    <n v="10"/>
    <n v="50"/>
    <s v="0mm-60 mm"/>
    <n v="20"/>
    <n v="5"/>
    <s v="0-10"/>
    <n v="1"/>
    <n v="18"/>
    <n v="22"/>
    <s v="20-30"/>
    <x v="4"/>
    <s v="W4"/>
    <n v="4000"/>
  </r>
  <r>
    <x v="3"/>
    <n v="50"/>
    <x v="3"/>
    <n v="21"/>
    <n v="21.5"/>
    <n v="0.5"/>
    <n v="0.37"/>
    <n v="74"/>
    <n v="38"/>
    <s v="25%-50%"/>
    <n v="5"/>
    <n v="100"/>
    <s v="60mm-200 mm"/>
    <n v="10"/>
    <n v="5"/>
    <s v="0-10"/>
    <n v="1"/>
    <n v="29"/>
    <n v="31"/>
    <s v="30-40"/>
    <x v="4"/>
    <s v="W4"/>
    <n v="4000"/>
  </r>
  <r>
    <x v="3"/>
    <n v="50"/>
    <x v="3"/>
    <n v="21.5"/>
    <n v="22"/>
    <n v="0.5"/>
    <n v="0.36"/>
    <n v="72"/>
    <n v="28.000000000000004"/>
    <s v="25%-50%"/>
    <n v="10"/>
    <n v="50"/>
    <s v="0mm-60 mm"/>
    <n v="20"/>
    <n v="5"/>
    <s v="0-10"/>
    <n v="1"/>
    <n v="24"/>
    <n v="28"/>
    <s v="20-30"/>
    <x v="4"/>
    <s v="W4"/>
    <n v="4000"/>
  </r>
  <r>
    <x v="3"/>
    <n v="50"/>
    <x v="3"/>
    <n v="22"/>
    <n v="22.5"/>
    <n v="0.5"/>
    <n v="0.28000000000000003"/>
    <n v="56.000000000000007"/>
    <n v="0"/>
    <s v="0%-25%"/>
    <n v="5"/>
    <n v="100"/>
    <s v="60mm-200 mm"/>
    <n v="10"/>
    <n v="5"/>
    <s v="0-10"/>
    <n v="1"/>
    <n v="21"/>
    <n v="23"/>
    <s v="20-30"/>
    <x v="4"/>
    <s v="W4"/>
    <n v="4000"/>
  </r>
  <r>
    <x v="3"/>
    <n v="40"/>
    <x v="3"/>
    <n v="22.5"/>
    <n v="23"/>
    <n v="0.5"/>
    <n v="0.21"/>
    <n v="42"/>
    <n v="22"/>
    <s v="0%-25%"/>
    <n v="12"/>
    <n v="41.666666666666664"/>
    <s v="0mm-60 mm"/>
    <n v="24"/>
    <n v="5"/>
    <s v="0-10"/>
    <n v="1"/>
    <n v="23"/>
    <n v="26"/>
    <s v="20-30"/>
    <x v="4"/>
    <s v="W4"/>
    <n v="4000"/>
  </r>
  <r>
    <x v="3"/>
    <n v="40"/>
    <x v="3"/>
    <n v="23"/>
    <n v="23.5"/>
    <n v="0.5"/>
    <n v="0.22"/>
    <n v="44"/>
    <n v="44"/>
    <s v="25%-50%"/>
    <n v="5"/>
    <n v="100"/>
    <s v="60mm-200 mm"/>
    <n v="10"/>
    <n v="5"/>
    <s v="0-10"/>
    <n v="1"/>
    <n v="30"/>
    <n v="32"/>
    <s v="30-40"/>
    <x v="4"/>
    <s v="W4"/>
    <n v="4000"/>
  </r>
  <r>
    <x v="3"/>
    <n v="40"/>
    <x v="3"/>
    <n v="23.5"/>
    <n v="24"/>
    <n v="0.5"/>
    <n v="0.26"/>
    <n v="52"/>
    <n v="0"/>
    <s v="0%-25%"/>
    <n v="5"/>
    <n v="100"/>
    <s v="60mm-200 mm"/>
    <n v="10"/>
    <n v="9"/>
    <s v="0-10"/>
    <n v="0"/>
    <n v="28"/>
    <n v="26"/>
    <s v="20-30"/>
    <x v="0"/>
    <s v="W3"/>
    <n v="3000"/>
  </r>
  <r>
    <x v="3"/>
    <n v="40"/>
    <x v="3"/>
    <n v="24"/>
    <n v="24.5"/>
    <n v="0.5"/>
    <n v="0.26"/>
    <n v="52"/>
    <n v="0"/>
    <s v="0%-25%"/>
    <n v="10"/>
    <n v="50"/>
    <s v="0mm-60 mm"/>
    <n v="20"/>
    <n v="9"/>
    <s v="0-10"/>
    <n v="0"/>
    <n v="25"/>
    <n v="25"/>
    <s v="20-30"/>
    <x v="0"/>
    <s v="W3"/>
    <n v="3000"/>
  </r>
  <r>
    <x v="3"/>
    <n v="40"/>
    <x v="3"/>
    <n v="24.5"/>
    <n v="25"/>
    <n v="0.5"/>
    <n v="0.3"/>
    <n v="60"/>
    <n v="0"/>
    <s v="0%-25%"/>
    <n v="5"/>
    <n v="100"/>
    <s v="60mm-200 mm"/>
    <n v="10"/>
    <n v="9"/>
    <s v="0-10"/>
    <n v="0"/>
    <n v="28"/>
    <n v="26"/>
    <s v="20-30"/>
    <x v="0"/>
    <s v="W3"/>
    <n v="3000"/>
  </r>
  <r>
    <x v="3"/>
    <n v="40"/>
    <x v="3"/>
    <n v="25"/>
    <n v="25.5"/>
    <n v="0.5"/>
    <n v="0.26"/>
    <n v="52"/>
    <n v="0"/>
    <s v="0%-25%"/>
    <n v="5"/>
    <n v="100"/>
    <s v="60mm-200 mm"/>
    <n v="10"/>
    <n v="9"/>
    <s v="0-10"/>
    <n v="0"/>
    <n v="28"/>
    <n v="26"/>
    <s v="20-30"/>
    <x v="0"/>
    <s v="W3"/>
    <n v="3000"/>
  </r>
  <r>
    <x v="3"/>
    <n v="40"/>
    <x v="3"/>
    <n v="25.5"/>
    <n v="26"/>
    <n v="0.5"/>
    <n v="0.17"/>
    <n v="34"/>
    <n v="0"/>
    <s v="0%-25%"/>
    <n v="10"/>
    <n v="50"/>
    <s v="0mm-60 mm"/>
    <n v="20"/>
    <n v="9"/>
    <s v="0-10"/>
    <n v="2"/>
    <n v="27"/>
    <n v="27"/>
    <s v="20-30"/>
    <x v="3"/>
    <s v="W3"/>
    <n v="3000"/>
  </r>
  <r>
    <x v="3"/>
    <n v="30"/>
    <x v="3"/>
    <n v="26"/>
    <n v="26.5"/>
    <n v="0.5"/>
    <n v="0.18"/>
    <n v="36"/>
    <n v="0"/>
    <s v="0%-25%"/>
    <n v="5"/>
    <n v="100"/>
    <s v="60mm-200 mm"/>
    <n v="10"/>
    <n v="9"/>
    <s v="0-10"/>
    <n v="2"/>
    <n v="30"/>
    <n v="28"/>
    <s v="20-30"/>
    <x v="3"/>
    <s v="W3"/>
    <n v="3000"/>
  </r>
  <r>
    <x v="3"/>
    <n v="30"/>
    <x v="3"/>
    <n v="26.5"/>
    <n v="27"/>
    <n v="0.5"/>
    <n v="0.24"/>
    <n v="48"/>
    <n v="0"/>
    <s v="0%-25%"/>
    <n v="10"/>
    <n v="50"/>
    <s v="0mm-60 mm"/>
    <n v="20"/>
    <n v="9"/>
    <s v="0-10"/>
    <n v="2"/>
    <n v="27"/>
    <n v="27"/>
    <s v="20-30"/>
    <x v="3"/>
    <s v="W3"/>
    <n v="3000"/>
  </r>
  <r>
    <x v="3"/>
    <n v="30"/>
    <x v="3"/>
    <n v="27"/>
    <n v="27.5"/>
    <n v="0.5"/>
    <n v="0.21"/>
    <n v="42"/>
    <n v="0"/>
    <s v="0%-25%"/>
    <n v="10"/>
    <n v="50"/>
    <s v="0mm-60 mm"/>
    <n v="20"/>
    <n v="9"/>
    <s v="0-10"/>
    <n v="2"/>
    <n v="27"/>
    <n v="27"/>
    <s v="20-30"/>
    <x v="3"/>
    <s v="W3"/>
    <n v="3000"/>
  </r>
  <r>
    <x v="3"/>
    <n v="30"/>
    <x v="3"/>
    <n v="27.5"/>
    <n v="28"/>
    <n v="0.5"/>
    <n v="0.28000000000000003"/>
    <n v="56.000000000000007"/>
    <n v="0"/>
    <s v="0%-25%"/>
    <n v="5"/>
    <n v="100"/>
    <s v="60mm-200 mm"/>
    <n v="10"/>
    <n v="9"/>
    <s v="0-10"/>
    <n v="1"/>
    <n v="29"/>
    <n v="27"/>
    <s v="20-30"/>
    <x v="4"/>
    <s v="W3"/>
    <n v="3000"/>
  </r>
  <r>
    <x v="3"/>
    <n v="30"/>
    <x v="3"/>
    <n v="28"/>
    <n v="28.5"/>
    <n v="0.5"/>
    <n v="0.44"/>
    <n v="88"/>
    <n v="0"/>
    <s v="0%-25%"/>
    <n v="10"/>
    <n v="50"/>
    <s v="0mm-60 mm"/>
    <n v="20"/>
    <n v="9"/>
    <s v="0-10"/>
    <n v="1"/>
    <n v="26"/>
    <n v="26"/>
    <s v="20-30"/>
    <x v="4"/>
    <s v="W3"/>
    <n v="3000"/>
  </r>
  <r>
    <x v="3"/>
    <n v="30"/>
    <x v="3"/>
    <n v="28.5"/>
    <n v="29"/>
    <n v="0.5"/>
    <n v="0.16"/>
    <n v="32"/>
    <n v="0"/>
    <s v="0%-25%"/>
    <n v="10"/>
    <n v="50"/>
    <s v="0mm-60 mm"/>
    <n v="20"/>
    <n v="9"/>
    <s v="0-10"/>
    <n v="1"/>
    <n v="26"/>
    <n v="26"/>
    <s v="20-30"/>
    <x v="4"/>
    <s v="W3"/>
    <n v="3000"/>
  </r>
  <r>
    <x v="3"/>
    <n v="30"/>
    <x v="3"/>
    <n v="29"/>
    <n v="29.5"/>
    <n v="0.5"/>
    <m/>
    <n v="0"/>
    <n v="0"/>
    <s v="0%-25%"/>
    <m/>
    <m/>
    <s v="0mm-60 mm"/>
    <n v="0"/>
    <n v="9"/>
    <s v="0-10"/>
    <n v="1"/>
    <n v="26"/>
    <n v="20"/>
    <s v="0-20"/>
    <x v="4"/>
    <s v="W3"/>
    <n v="3000"/>
  </r>
  <r>
    <x v="3"/>
    <n v="30"/>
    <x v="3"/>
    <n v="29.5"/>
    <n v="30"/>
    <n v="0.5"/>
    <m/>
    <n v="0"/>
    <n v="0"/>
    <s v="0%-25%"/>
    <m/>
    <m/>
    <s v="0mm-60 mm"/>
    <n v="0"/>
    <n v="9"/>
    <s v="0-10"/>
    <n v="1"/>
    <n v="26"/>
    <n v="20"/>
    <s v="0-20"/>
    <x v="4"/>
    <s v="W3"/>
    <n v="3000"/>
  </r>
  <r>
    <x v="4"/>
    <n v="60"/>
    <x v="0"/>
    <n v="0"/>
    <n v="0.5"/>
    <n v="0.5"/>
    <n v="0.27"/>
    <n v="54"/>
    <n v="0"/>
    <s v="0%-25%"/>
    <n v="4"/>
    <n v="125"/>
    <s v="60mm-200 mm"/>
    <n v="8"/>
    <n v="1"/>
    <s v="0-10"/>
    <n v="1"/>
    <n v="19"/>
    <n v="20"/>
    <s v="0-20"/>
    <x v="4"/>
    <s v="W4"/>
    <n v="4000"/>
  </r>
  <r>
    <x v="4"/>
    <n v="60"/>
    <x v="0"/>
    <n v="0.5"/>
    <n v="1"/>
    <n v="0.5"/>
    <n v="0.25"/>
    <n v="50"/>
    <n v="0"/>
    <s v="0%-25%"/>
    <n v="4"/>
    <n v="125"/>
    <s v="60mm-200 mm"/>
    <n v="8"/>
    <n v="1"/>
    <s v="0-10"/>
    <n v="2"/>
    <n v="20"/>
    <n v="21"/>
    <s v="20-30"/>
    <x v="3"/>
    <s v="W4"/>
    <n v="4000"/>
  </r>
  <r>
    <x v="4"/>
    <n v="60"/>
    <x v="0"/>
    <n v="1"/>
    <n v="1.5"/>
    <n v="0.5"/>
    <n v="0.16"/>
    <n v="32"/>
    <n v="0"/>
    <s v="0%-25%"/>
    <n v="5"/>
    <n v="100"/>
    <s v="60mm-200 mm"/>
    <n v="10"/>
    <n v="1"/>
    <s v="0-10"/>
    <n v="1"/>
    <n v="17"/>
    <n v="19"/>
    <s v="0-20"/>
    <x v="4"/>
    <s v="W4"/>
    <n v="4000"/>
  </r>
  <r>
    <x v="4"/>
    <n v="60"/>
    <x v="1"/>
    <n v="1.5"/>
    <n v="2"/>
    <n v="0.5"/>
    <n v="0.2"/>
    <n v="40"/>
    <n v="32"/>
    <s v="25%-50%"/>
    <n v="6"/>
    <n v="83.333333333333329"/>
    <s v="60mm-200 mm"/>
    <n v="12"/>
    <n v="1"/>
    <s v="0-10"/>
    <n v="2"/>
    <n v="24"/>
    <n v="27"/>
    <s v="20-30"/>
    <x v="3"/>
    <s v="W4"/>
    <n v="4000"/>
  </r>
  <r>
    <x v="4"/>
    <n v="60"/>
    <x v="0"/>
    <n v="2"/>
    <n v="2.5"/>
    <n v="0.5"/>
    <n v="0.24"/>
    <n v="48"/>
    <n v="0"/>
    <s v="0%-25%"/>
    <n v="10"/>
    <n v="50"/>
    <s v="0mm-60 mm"/>
    <n v="20"/>
    <n v="1"/>
    <s v="0-10"/>
    <n v="1"/>
    <n v="14"/>
    <n v="18"/>
    <s v="0-20"/>
    <x v="4"/>
    <s v="W4"/>
    <n v="4000"/>
  </r>
  <r>
    <x v="4"/>
    <n v="60"/>
    <x v="1"/>
    <n v="2.5"/>
    <n v="3"/>
    <n v="0.5"/>
    <n v="0.33"/>
    <n v="66"/>
    <n v="0"/>
    <s v="0%-25%"/>
    <n v="5"/>
    <n v="100"/>
    <s v="60mm-200 mm"/>
    <n v="10"/>
    <n v="5"/>
    <s v="0-10"/>
    <n v="0"/>
    <n v="20"/>
    <n v="22"/>
    <s v="20-30"/>
    <x v="0"/>
    <s v="W4"/>
    <n v="4000"/>
  </r>
  <r>
    <x v="4"/>
    <n v="60"/>
    <x v="1"/>
    <n v="3"/>
    <n v="3.5"/>
    <n v="0.5"/>
    <n v="0.15"/>
    <n v="30"/>
    <n v="0"/>
    <s v="0%-25%"/>
    <n v="5"/>
    <n v="100"/>
    <s v="60mm-200 mm"/>
    <n v="10"/>
    <n v="5"/>
    <s v="0-10"/>
    <n v="7"/>
    <n v="27"/>
    <n v="29"/>
    <s v="20-30"/>
    <x v="2"/>
    <s v="W4"/>
    <n v="4000"/>
  </r>
  <r>
    <x v="4"/>
    <n v="60"/>
    <x v="1"/>
    <n v="3.5"/>
    <n v="4"/>
    <n v="0.5"/>
    <n v="0.16"/>
    <n v="32"/>
    <n v="0"/>
    <s v="0%-25%"/>
    <n v="10"/>
    <n v="50"/>
    <s v="0mm-60 mm"/>
    <n v="20"/>
    <n v="5"/>
    <s v="0-10"/>
    <n v="7"/>
    <n v="24"/>
    <n v="28"/>
    <s v="20-30"/>
    <x v="2"/>
    <s v="W4"/>
    <n v="4000"/>
  </r>
  <r>
    <x v="4"/>
    <n v="60"/>
    <x v="1"/>
    <n v="4"/>
    <n v="4.5"/>
    <n v="0.5"/>
    <n v="0.18"/>
    <n v="36"/>
    <n v="0"/>
    <s v="0%-25%"/>
    <n v="3"/>
    <n v="166.66666666666666"/>
    <s v="60mm-200 mm"/>
    <n v="6"/>
    <n v="5"/>
    <s v="0-10"/>
    <n v="7"/>
    <n v="30"/>
    <n v="31"/>
    <s v="30-40"/>
    <x v="2"/>
    <s v="W4"/>
    <n v="4000"/>
  </r>
  <r>
    <x v="4"/>
    <n v="60"/>
    <x v="1"/>
    <n v="4.5"/>
    <n v="5"/>
    <n v="0.5"/>
    <n v="0.32"/>
    <n v="64"/>
    <n v="64"/>
    <s v="50%-75%"/>
    <n v="4"/>
    <n v="125"/>
    <s v="60mm-200 mm"/>
    <n v="8"/>
    <n v="1"/>
    <s v="0-10"/>
    <n v="2"/>
    <n v="36"/>
    <n v="39"/>
    <s v="30-40"/>
    <x v="3"/>
    <s v="W4"/>
    <n v="4000"/>
  </r>
  <r>
    <x v="4"/>
    <n v="60"/>
    <x v="1"/>
    <n v="5"/>
    <n v="5.5"/>
    <n v="0.5"/>
    <n v="0.17"/>
    <n v="34"/>
    <n v="34"/>
    <s v="25%-50%"/>
    <n v="4"/>
    <n v="125"/>
    <s v="60mm-200 mm"/>
    <n v="8"/>
    <n v="1"/>
    <s v="0-10"/>
    <n v="2"/>
    <n v="30"/>
    <n v="33"/>
    <s v="30-40"/>
    <x v="3"/>
    <s v="W4"/>
    <n v="4000"/>
  </r>
  <r>
    <x v="4"/>
    <n v="60"/>
    <x v="1"/>
    <n v="5.5"/>
    <n v="6"/>
    <n v="0.5"/>
    <n v="0.21"/>
    <n v="42"/>
    <n v="0"/>
    <s v="0%-25%"/>
    <n v="5"/>
    <n v="100"/>
    <s v="60mm-200 mm"/>
    <n v="10"/>
    <n v="1"/>
    <s v="0-10"/>
    <n v="2"/>
    <n v="21"/>
    <n v="25"/>
    <s v="20-30"/>
    <x v="3"/>
    <s v="W4"/>
    <n v="4000"/>
  </r>
  <r>
    <x v="4"/>
    <n v="40"/>
    <x v="1"/>
    <n v="6"/>
    <n v="6.5"/>
    <n v="0.5"/>
    <n v="0.31"/>
    <n v="62"/>
    <n v="0"/>
    <s v="0%-25%"/>
    <n v="4"/>
    <n v="125"/>
    <s v="60mm-200 mm"/>
    <n v="8"/>
    <n v="1"/>
    <s v="0-10"/>
    <n v="2"/>
    <n v="23"/>
    <n v="26"/>
    <s v="20-30"/>
    <x v="3"/>
    <s v="W4"/>
    <n v="4000"/>
  </r>
  <r>
    <x v="4"/>
    <n v="40"/>
    <x v="1"/>
    <n v="6.5"/>
    <n v="7"/>
    <n v="0.5"/>
    <n v="0.24"/>
    <n v="48"/>
    <n v="24"/>
    <s v="0%-25%"/>
    <n v="4"/>
    <n v="125"/>
    <s v="60mm-200 mm"/>
    <n v="8"/>
    <n v="1"/>
    <s v="0-10"/>
    <n v="2"/>
    <n v="28"/>
    <n v="31"/>
    <s v="30-40"/>
    <x v="3"/>
    <s v="W4"/>
    <n v="4000"/>
  </r>
  <r>
    <x v="4"/>
    <n v="40"/>
    <x v="1"/>
    <n v="7"/>
    <n v="7.5"/>
    <n v="0.5"/>
    <n v="0.2"/>
    <n v="40"/>
    <n v="22"/>
    <s v="0%-25%"/>
    <n v="5"/>
    <n v="100"/>
    <s v="60mm-200 mm"/>
    <n v="10"/>
    <n v="1"/>
    <s v="0-10"/>
    <n v="2"/>
    <n v="26"/>
    <n v="30"/>
    <s v="20-30"/>
    <x v="3"/>
    <s v="W4"/>
    <n v="4000"/>
  </r>
  <r>
    <x v="4"/>
    <n v="40"/>
    <x v="1"/>
    <n v="7.5"/>
    <n v="8"/>
    <n v="0.5"/>
    <n v="0.13"/>
    <n v="26"/>
    <n v="0"/>
    <s v="0%-25%"/>
    <n v="3"/>
    <n v="166.66666666666666"/>
    <s v="60mm-200 mm"/>
    <n v="6"/>
    <n v="1"/>
    <s v="0-10"/>
    <n v="2"/>
    <n v="24"/>
    <n v="27"/>
    <s v="20-30"/>
    <x v="3"/>
    <s v="W4"/>
    <n v="4000"/>
  </r>
  <r>
    <x v="4"/>
    <n v="40"/>
    <x v="1"/>
    <n v="8"/>
    <n v="8.5"/>
    <n v="0.5"/>
    <n v="0.28000000000000003"/>
    <n v="56.000000000000007"/>
    <n v="40"/>
    <s v="25%-50%"/>
    <n v="4"/>
    <n v="125"/>
    <s v="60mm-200 mm"/>
    <n v="8"/>
    <n v="1"/>
    <s v="0-10"/>
    <n v="4"/>
    <n v="33"/>
    <n v="36"/>
    <s v="30-40"/>
    <x v="1"/>
    <s v="W4"/>
    <n v="4000"/>
  </r>
  <r>
    <x v="4"/>
    <n v="40"/>
    <x v="2"/>
    <n v="8.5"/>
    <n v="9"/>
    <n v="0.5"/>
    <n v="0.2"/>
    <n v="40"/>
    <n v="20"/>
    <s v="0%-25%"/>
    <n v="4"/>
    <n v="125"/>
    <s v="60mm-200 mm"/>
    <n v="8"/>
    <n v="1"/>
    <s v="0-10"/>
    <n v="2"/>
    <n v="27"/>
    <n v="30"/>
    <s v="20-30"/>
    <x v="3"/>
    <s v="W4"/>
    <n v="4000"/>
  </r>
  <r>
    <x v="4"/>
    <n v="40"/>
    <x v="2"/>
    <n v="9"/>
    <n v="9.5"/>
    <n v="0.5"/>
    <n v="0.29000000000000004"/>
    <n v="58.000000000000007"/>
    <n v="0"/>
    <s v="0%-25%"/>
    <n v="5"/>
    <n v="100"/>
    <s v="60mm-200 mm"/>
    <n v="10"/>
    <n v="1"/>
    <s v="0-10"/>
    <n v="4"/>
    <n v="23"/>
    <n v="27"/>
    <s v="20-30"/>
    <x v="1"/>
    <s v="W4"/>
    <n v="4000"/>
  </r>
  <r>
    <x v="4"/>
    <n v="40"/>
    <x v="2"/>
    <n v="9.5"/>
    <n v="10"/>
    <n v="0.5"/>
    <n v="0.32"/>
    <n v="64"/>
    <n v="22"/>
    <s v="0%-25%"/>
    <n v="4"/>
    <n v="125"/>
    <s v="60mm-200 mm"/>
    <n v="8"/>
    <n v="1"/>
    <s v="0-10"/>
    <n v="4"/>
    <n v="30"/>
    <n v="33"/>
    <s v="30-40"/>
    <x v="1"/>
    <s v="W4"/>
    <n v="4000"/>
  </r>
  <r>
    <x v="4"/>
    <n v="40"/>
    <x v="2"/>
    <n v="10"/>
    <n v="10.5"/>
    <n v="0.5"/>
    <n v="0.37"/>
    <n v="74"/>
    <n v="30"/>
    <s v="25%-50%"/>
    <n v="4"/>
    <n v="125"/>
    <s v="60mm-200 mm"/>
    <n v="8"/>
    <n v="5"/>
    <s v="0-10"/>
    <n v="4"/>
    <n v="32"/>
    <n v="33"/>
    <s v="30-40"/>
    <x v="1"/>
    <s v="W4"/>
    <n v="4000"/>
  </r>
  <r>
    <x v="4"/>
    <n v="40"/>
    <x v="2"/>
    <n v="10.5"/>
    <n v="11"/>
    <n v="0.5"/>
    <n v="0.45"/>
    <n v="90"/>
    <n v="30"/>
    <s v="25%-50%"/>
    <n v="4"/>
    <n v="125"/>
    <s v="60mm-200 mm"/>
    <n v="8"/>
    <n v="5"/>
    <s v="0-10"/>
    <n v="4"/>
    <n v="32"/>
    <n v="33"/>
    <s v="30-40"/>
    <x v="1"/>
    <s v="W4"/>
    <n v="4000"/>
  </r>
  <r>
    <x v="4"/>
    <n v="40"/>
    <x v="2"/>
    <n v="11"/>
    <n v="11.5"/>
    <n v="0.5"/>
    <n v="0.19"/>
    <n v="38"/>
    <n v="0"/>
    <s v="0%-25%"/>
    <n v="5"/>
    <n v="100"/>
    <s v="60mm-200 mm"/>
    <n v="10"/>
    <n v="5"/>
    <s v="0-10"/>
    <n v="4"/>
    <n v="24"/>
    <n v="26"/>
    <s v="20-30"/>
    <x v="1"/>
    <s v="W4"/>
    <n v="4000"/>
  </r>
  <r>
    <x v="4"/>
    <n v="40"/>
    <x v="2"/>
    <n v="11.5"/>
    <n v="12"/>
    <n v="0.5"/>
    <n v="0.24"/>
    <n v="48"/>
    <n v="22"/>
    <s v="0%-25%"/>
    <n v="4"/>
    <n v="125"/>
    <s v="60mm-200 mm"/>
    <n v="8"/>
    <n v="5"/>
    <s v="0-10"/>
    <n v="2"/>
    <n v="29"/>
    <n v="30"/>
    <s v="20-30"/>
    <x v="3"/>
    <s v="W4"/>
    <n v="4000"/>
  </r>
  <r>
    <x v="4"/>
    <n v="40"/>
    <x v="2"/>
    <n v="12"/>
    <n v="12.5"/>
    <n v="0.5"/>
    <n v="0.3"/>
    <n v="60"/>
    <n v="20"/>
    <s v="0%-25%"/>
    <n v="6"/>
    <n v="83.333333333333329"/>
    <s v="60mm-200 mm"/>
    <n v="12"/>
    <n v="5"/>
    <s v="0-10"/>
    <n v="1"/>
    <n v="24"/>
    <n v="27"/>
    <s v="20-30"/>
    <x v="4"/>
    <s v="W4"/>
    <n v="4000"/>
  </r>
  <r>
    <x v="4"/>
    <n v="40"/>
    <x v="2"/>
    <n v="12.5"/>
    <n v="13"/>
    <n v="0.5"/>
    <n v="0.36"/>
    <n v="72"/>
    <n v="24"/>
    <s v="0%-25%"/>
    <n v="4"/>
    <n v="125"/>
    <s v="60mm-200 mm"/>
    <n v="8"/>
    <n v="5"/>
    <s v="0-10"/>
    <n v="2"/>
    <n v="29"/>
    <n v="30"/>
    <s v="20-30"/>
    <x v="3"/>
    <s v="W4"/>
    <n v="4000"/>
  </r>
  <r>
    <x v="4"/>
    <n v="50"/>
    <x v="2"/>
    <n v="13"/>
    <n v="13.5"/>
    <n v="0.5"/>
    <n v="0.21"/>
    <n v="42"/>
    <n v="0"/>
    <s v="0%-25%"/>
    <n v="4"/>
    <n v="125"/>
    <s v="60mm-200 mm"/>
    <n v="8"/>
    <n v="1"/>
    <s v="0-10"/>
    <n v="2"/>
    <n v="23"/>
    <n v="26"/>
    <s v="20-30"/>
    <x v="3"/>
    <s v="W4"/>
    <n v="4000"/>
  </r>
  <r>
    <x v="4"/>
    <n v="50"/>
    <x v="2"/>
    <n v="13.5"/>
    <n v="14"/>
    <n v="0.5"/>
    <n v="0.22"/>
    <n v="44"/>
    <n v="20"/>
    <s v="0%-25%"/>
    <n v="4"/>
    <n v="125"/>
    <s v="60mm-200 mm"/>
    <n v="8"/>
    <n v="1"/>
    <s v="0-10"/>
    <n v="1"/>
    <n v="26"/>
    <n v="29"/>
    <s v="20-30"/>
    <x v="4"/>
    <s v="W4"/>
    <n v="4000"/>
  </r>
  <r>
    <x v="4"/>
    <n v="50"/>
    <x v="2"/>
    <n v="14"/>
    <n v="14.5"/>
    <n v="0.5"/>
    <n v="0.31"/>
    <n v="62"/>
    <n v="28.000000000000004"/>
    <s v="25%-50%"/>
    <n v="4"/>
    <n v="125"/>
    <s v="60mm-200 mm"/>
    <n v="8"/>
    <n v="1"/>
    <s v="0-10"/>
    <n v="2"/>
    <n v="29"/>
    <n v="32"/>
    <s v="30-40"/>
    <x v="3"/>
    <s v="W4"/>
    <n v="4000"/>
  </r>
  <r>
    <x v="4"/>
    <n v="50"/>
    <x v="2"/>
    <n v="14.5"/>
    <n v="15"/>
    <n v="0.5"/>
    <n v="0.26"/>
    <n v="52"/>
    <n v="24"/>
    <s v="0%-25%"/>
    <n v="4"/>
    <n v="125"/>
    <s v="60mm-200 mm"/>
    <n v="8"/>
    <n v="1"/>
    <s v="0-10"/>
    <n v="4"/>
    <n v="30"/>
    <n v="33"/>
    <s v="30-40"/>
    <x v="1"/>
    <s v="W4"/>
    <n v="4000"/>
  </r>
  <r>
    <x v="4"/>
    <n v="50"/>
    <x v="2"/>
    <n v="15"/>
    <n v="15.5"/>
    <n v="0.5"/>
    <n v="0.27"/>
    <n v="54"/>
    <n v="0"/>
    <s v="0%-25%"/>
    <n v="5"/>
    <n v="100"/>
    <s v="60mm-200 mm"/>
    <n v="10"/>
    <n v="1"/>
    <s v="0-10"/>
    <n v="1"/>
    <n v="20"/>
    <n v="24"/>
    <s v="20-30"/>
    <x v="4"/>
    <s v="W4"/>
    <n v="4000"/>
  </r>
  <r>
    <x v="4"/>
    <n v="50"/>
    <x v="2"/>
    <n v="15.5"/>
    <n v="16"/>
    <n v="0.5"/>
    <n v="0.33"/>
    <n v="66"/>
    <n v="0"/>
    <s v="0%-25%"/>
    <n v="4"/>
    <n v="125"/>
    <s v="60mm-200 mm"/>
    <n v="8"/>
    <n v="1"/>
    <s v="0-10"/>
    <n v="1"/>
    <n v="22"/>
    <n v="25"/>
    <s v="20-30"/>
    <x v="4"/>
    <s v="W4"/>
    <n v="4000"/>
  </r>
  <r>
    <x v="4"/>
    <n v="50"/>
    <x v="2"/>
    <n v="16"/>
    <n v="16.5"/>
    <n v="0.5"/>
    <n v="0.28000000000000003"/>
    <n v="56.000000000000007"/>
    <n v="0"/>
    <s v="0%-25%"/>
    <n v="5"/>
    <n v="100"/>
    <s v="60mm-200 mm"/>
    <n v="10"/>
    <n v="1"/>
    <s v="0-10"/>
    <n v="1"/>
    <n v="20"/>
    <n v="24"/>
    <s v="20-30"/>
    <x v="4"/>
    <s v="W4"/>
    <n v="4000"/>
  </r>
  <r>
    <x v="4"/>
    <n v="50"/>
    <x v="2"/>
    <n v="16.5"/>
    <n v="17"/>
    <n v="0.5"/>
    <n v="0.25"/>
    <n v="50"/>
    <n v="28.000000000000004"/>
    <s v="25%-50%"/>
    <n v="4"/>
    <n v="125"/>
    <s v="60mm-200 mm"/>
    <n v="8"/>
    <n v="1"/>
    <s v="0-10"/>
    <n v="1"/>
    <n v="28"/>
    <n v="31"/>
    <s v="30-40"/>
    <x v="4"/>
    <s v="W4"/>
    <n v="4000"/>
  </r>
  <r>
    <x v="4"/>
    <n v="50"/>
    <x v="2"/>
    <n v="17"/>
    <n v="17.5"/>
    <n v="0.5"/>
    <n v="0.34"/>
    <n v="68"/>
    <n v="34"/>
    <s v="25%-50%"/>
    <n v="4"/>
    <n v="125"/>
    <s v="60mm-200 mm"/>
    <n v="8"/>
    <n v="1"/>
    <s v="0-10"/>
    <n v="1"/>
    <n v="29"/>
    <n v="32"/>
    <s v="30-40"/>
    <x v="4"/>
    <s v="W4"/>
    <n v="4000"/>
  </r>
  <r>
    <x v="4"/>
    <n v="50"/>
    <x v="2"/>
    <n v="17.5"/>
    <n v="18"/>
    <n v="0.5"/>
    <n v="0.41"/>
    <n v="82"/>
    <n v="0"/>
    <s v="0%-25%"/>
    <n v="7"/>
    <n v="71.428571428571431"/>
    <s v="60mm-200 mm"/>
    <n v="14"/>
    <n v="1"/>
    <s v="0-10"/>
    <n v="0"/>
    <n v="17"/>
    <n v="22"/>
    <s v="20-30"/>
    <x v="0"/>
    <s v="W4"/>
    <n v="4000"/>
  </r>
  <r>
    <x v="4"/>
    <n v="50"/>
    <x v="2"/>
    <n v="18"/>
    <n v="18.5"/>
    <n v="0.5"/>
    <n v="0.46"/>
    <n v="92"/>
    <n v="0"/>
    <s v="0%-25%"/>
    <n v="7"/>
    <n v="71.428571428571431"/>
    <s v="60mm-200 mm"/>
    <n v="14"/>
    <n v="1"/>
    <s v="0-10"/>
    <n v="0"/>
    <n v="17"/>
    <n v="22"/>
    <s v="20-30"/>
    <x v="0"/>
    <s v="W4"/>
    <n v="4000"/>
  </r>
  <r>
    <x v="4"/>
    <n v="50"/>
    <x v="2"/>
    <n v="18.5"/>
    <n v="19"/>
    <n v="0.5"/>
    <n v="0.36"/>
    <n v="72"/>
    <n v="0"/>
    <s v="0%-25%"/>
    <n v="7"/>
    <n v="71.428571428571431"/>
    <s v="60mm-200 mm"/>
    <n v="14"/>
    <n v="1"/>
    <s v="0-10"/>
    <n v="0"/>
    <n v="17"/>
    <n v="22"/>
    <s v="20-30"/>
    <x v="0"/>
    <s v="W4"/>
    <n v="4000"/>
  </r>
  <r>
    <x v="4"/>
    <n v="50"/>
    <x v="2"/>
    <n v="19"/>
    <n v="19.5"/>
    <n v="0.5"/>
    <n v="0.3"/>
    <n v="60"/>
    <n v="0"/>
    <s v="0%-25%"/>
    <n v="7"/>
    <n v="71.428571428571431"/>
    <s v="60mm-200 mm"/>
    <n v="14"/>
    <n v="1"/>
    <s v="0-10"/>
    <n v="0"/>
    <n v="17"/>
    <n v="22"/>
    <s v="20-30"/>
    <x v="0"/>
    <s v="W4"/>
    <n v="4000"/>
  </r>
  <r>
    <x v="4"/>
    <n v="50"/>
    <x v="2"/>
    <n v="19.5"/>
    <n v="20"/>
    <n v="0.5"/>
    <n v="0.33"/>
    <n v="66"/>
    <n v="0"/>
    <s v="0%-25%"/>
    <n v="4"/>
    <n v="125"/>
    <s v="60mm-200 mm"/>
    <n v="8"/>
    <n v="5"/>
    <s v="0-10"/>
    <n v="1"/>
    <n v="23"/>
    <n v="24"/>
    <s v="20-30"/>
    <x v="4"/>
    <s v="W4"/>
    <n v="4000"/>
  </r>
  <r>
    <x v="4"/>
    <n v="40"/>
    <x v="2"/>
    <n v="20"/>
    <n v="20.5"/>
    <n v="0.5"/>
    <n v="0.46"/>
    <n v="92"/>
    <n v="54"/>
    <s v="50%-75%"/>
    <n v="4"/>
    <n v="125"/>
    <s v="60mm-200 mm"/>
    <n v="8"/>
    <n v="5"/>
    <s v="0-10"/>
    <n v="1"/>
    <n v="34"/>
    <n v="35"/>
    <s v="30-40"/>
    <x v="4"/>
    <s v="W4"/>
    <n v="4000"/>
  </r>
  <r>
    <x v="4"/>
    <n v="40"/>
    <x v="2"/>
    <n v="20.5"/>
    <n v="21"/>
    <n v="0.5"/>
    <n v="0.36"/>
    <n v="72"/>
    <n v="52"/>
    <s v="50%-75%"/>
    <n v="4"/>
    <n v="125"/>
    <s v="60mm-200 mm"/>
    <n v="8"/>
    <n v="5"/>
    <s v="0-10"/>
    <n v="2"/>
    <n v="35"/>
    <n v="36"/>
    <s v="30-40"/>
    <x v="3"/>
    <s v="W4"/>
    <n v="4000"/>
  </r>
  <r>
    <x v="4"/>
    <n v="40"/>
    <x v="2"/>
    <n v="21"/>
    <n v="21.5"/>
    <n v="0.5"/>
    <n v="0.39"/>
    <n v="78"/>
    <n v="34"/>
    <s v="25%-50%"/>
    <n v="4"/>
    <n v="125"/>
    <s v="60mm-200 mm"/>
    <n v="8"/>
    <n v="5"/>
    <s v="0-10"/>
    <n v="2"/>
    <n v="31"/>
    <n v="32"/>
    <s v="30-40"/>
    <x v="3"/>
    <s v="W4"/>
    <n v="4000"/>
  </r>
  <r>
    <x v="4"/>
    <n v="40"/>
    <x v="2"/>
    <n v="21.5"/>
    <n v="22"/>
    <n v="0.5"/>
    <n v="0.48"/>
    <n v="96"/>
    <n v="28.000000000000004"/>
    <s v="25%-50%"/>
    <n v="8"/>
    <n v="62.5"/>
    <s v="60mm-200 mm"/>
    <n v="16"/>
    <n v="5"/>
    <s v="0-10"/>
    <n v="2"/>
    <n v="25"/>
    <n v="29"/>
    <s v="20-30"/>
    <x v="3"/>
    <s v="W4"/>
    <n v="4000"/>
  </r>
  <r>
    <x v="4"/>
    <n v="40"/>
    <x v="2"/>
    <n v="22"/>
    <n v="22.5"/>
    <n v="0.5"/>
    <n v="0.39"/>
    <n v="78"/>
    <n v="0"/>
    <s v="0%-25%"/>
    <n v="8"/>
    <n v="62.5"/>
    <s v="60mm-200 mm"/>
    <n v="16"/>
    <n v="5"/>
    <s v="0-10"/>
    <n v="2"/>
    <n v="19"/>
    <n v="23"/>
    <s v="20-30"/>
    <x v="3"/>
    <s v="W4"/>
    <n v="4000"/>
  </r>
  <r>
    <x v="4"/>
    <n v="40"/>
    <x v="2"/>
    <n v="22.5"/>
    <n v="23"/>
    <n v="0.5"/>
    <n v="0.38"/>
    <n v="76"/>
    <n v="50"/>
    <s v="25%-50%"/>
    <n v="4"/>
    <n v="125"/>
    <s v="60mm-200 mm"/>
    <n v="8"/>
    <n v="5"/>
    <s v="0-10"/>
    <n v="2"/>
    <n v="34"/>
    <n v="35"/>
    <s v="30-40"/>
    <x v="3"/>
    <s v="W4"/>
    <n v="4000"/>
  </r>
  <r>
    <x v="4"/>
    <n v="40"/>
    <x v="3"/>
    <n v="23"/>
    <n v="23.5"/>
    <n v="0.5"/>
    <n v="0.33999999999999997"/>
    <n v="68"/>
    <n v="20"/>
    <s v="0%-25%"/>
    <n v="5"/>
    <n v="100"/>
    <s v="60mm-200 mm"/>
    <n v="10"/>
    <m/>
    <s v="0-10"/>
    <n v="2"/>
    <m/>
    <m/>
    <m/>
    <x v="3"/>
    <m/>
    <m/>
  </r>
  <r>
    <x v="4"/>
    <n v="40"/>
    <x v="3"/>
    <n v="23"/>
    <n v="24.5"/>
    <n v="1.5"/>
    <n v="0.48"/>
    <n v="32"/>
    <n v="0"/>
    <s v="0%-25%"/>
    <n v="16"/>
    <n v="93.75"/>
    <s v="60mm-200 mm"/>
    <n v="10.666666666666666"/>
    <n v="5"/>
    <s v="0-10"/>
    <n v="2"/>
    <n v="22"/>
    <n v="24"/>
    <s v="20-30"/>
    <x v="3"/>
    <s v="W4"/>
    <n v="4000"/>
  </r>
  <r>
    <x v="4"/>
    <n v="30"/>
    <x v="3"/>
    <n v="24.5"/>
    <n v="25"/>
    <n v="0.5"/>
    <n v="0.42"/>
    <n v="84"/>
    <n v="44"/>
    <s v="25%-50%"/>
    <n v="4"/>
    <n v="125"/>
    <s v="60mm-200 mm"/>
    <n v="8"/>
    <n v="5"/>
    <s v="0-10"/>
    <n v="2"/>
    <n v="33"/>
    <n v="34"/>
    <s v="30-40"/>
    <x v="3"/>
    <s v="W4"/>
    <n v="4000"/>
  </r>
  <r>
    <x v="4"/>
    <n v="30"/>
    <x v="3"/>
    <n v="25"/>
    <n v="25.5"/>
    <n v="0.5"/>
    <n v="0.43"/>
    <n v="86"/>
    <n v="22"/>
    <s v="0%-25%"/>
    <n v="6"/>
    <n v="83.333333333333329"/>
    <s v="60mm-200 mm"/>
    <n v="12"/>
    <n v="5"/>
    <s v="0-10"/>
    <n v="2"/>
    <n v="26"/>
    <n v="29"/>
    <s v="20-30"/>
    <x v="3"/>
    <s v="W4"/>
    <n v="4000"/>
  </r>
  <r>
    <x v="4"/>
    <n v="30"/>
    <x v="3"/>
    <n v="25.5"/>
    <n v="26"/>
    <n v="0.5"/>
    <n v="0.39"/>
    <n v="78"/>
    <n v="30"/>
    <s v="25%-50%"/>
    <n v="4"/>
    <n v="125"/>
    <s v="60mm-200 mm"/>
    <n v="8"/>
    <n v="5"/>
    <s v="0-10"/>
    <n v="2"/>
    <n v="30"/>
    <n v="31"/>
    <s v="30-40"/>
    <x v="3"/>
    <s v="W4"/>
    <n v="4000"/>
  </r>
  <r>
    <x v="4"/>
    <n v="30"/>
    <x v="3"/>
    <n v="26"/>
    <n v="26.5"/>
    <n v="0.5"/>
    <n v="0.44"/>
    <n v="88"/>
    <n v="26"/>
    <s v="25%-50%"/>
    <n v="6"/>
    <n v="83.333333333333329"/>
    <s v="60mm-200 mm"/>
    <n v="12"/>
    <n v="5"/>
    <s v="0-10"/>
    <n v="2"/>
    <n v="27"/>
    <n v="30"/>
    <s v="20-30"/>
    <x v="3"/>
    <s v="W4"/>
    <n v="4000"/>
  </r>
  <r>
    <x v="4"/>
    <n v="30"/>
    <x v="3"/>
    <n v="26.5"/>
    <n v="27"/>
    <n v="0.5"/>
    <n v="0.45"/>
    <n v="90"/>
    <n v="0"/>
    <s v="0%-25%"/>
    <n v="7"/>
    <n v="71.428571428571431"/>
    <s v="60mm-200 mm"/>
    <n v="14"/>
    <n v="5"/>
    <s v="0-10"/>
    <n v="2"/>
    <n v="20"/>
    <n v="23"/>
    <s v="20-30"/>
    <x v="3"/>
    <s v="W4"/>
    <n v="4000"/>
  </r>
  <r>
    <x v="4"/>
    <n v="30"/>
    <x v="3"/>
    <n v="27"/>
    <n v="27.5"/>
    <n v="0.5"/>
    <n v="0.39"/>
    <n v="78"/>
    <n v="66"/>
    <s v="50%-75%"/>
    <n v="4"/>
    <n v="125"/>
    <s v="60mm-200 mm"/>
    <n v="8"/>
    <n v="1"/>
    <s v="0-10"/>
    <n v="2"/>
    <n v="34"/>
    <n v="35"/>
    <s v="30-40"/>
    <x v="3"/>
    <s v="W4"/>
    <n v="4000"/>
  </r>
  <r>
    <x v="4"/>
    <n v="30"/>
    <x v="3"/>
    <n v="27.5"/>
    <n v="28"/>
    <n v="0.5"/>
    <n v="0.41"/>
    <n v="82"/>
    <n v="36"/>
    <s v="25%-50%"/>
    <n v="4"/>
    <n v="125"/>
    <s v="60mm-200 mm"/>
    <n v="8"/>
    <n v="5"/>
    <s v="0-10"/>
    <n v="2"/>
    <n v="32"/>
    <n v="33"/>
    <s v="30-40"/>
    <x v="3"/>
    <s v="W4"/>
    <n v="4000"/>
  </r>
  <r>
    <x v="4"/>
    <n v="30"/>
    <x v="3"/>
    <n v="28"/>
    <n v="28.5"/>
    <n v="0.5"/>
    <n v="0.41"/>
    <n v="82"/>
    <n v="50"/>
    <s v="25%-50%"/>
    <n v="3"/>
    <n v="166.66666666666666"/>
    <s v="60mm-200 mm"/>
    <n v="6"/>
    <n v="5"/>
    <s v="0-10"/>
    <n v="2"/>
    <n v="35"/>
    <n v="36"/>
    <s v="30-40"/>
    <x v="3"/>
    <s v="W4"/>
    <n v="4000"/>
  </r>
  <r>
    <x v="4"/>
    <n v="30"/>
    <x v="3"/>
    <n v="28.5"/>
    <n v="29"/>
    <n v="0.5"/>
    <n v="0.2"/>
    <n v="40"/>
    <n v="0"/>
    <s v="0%-25%"/>
    <n v="5"/>
    <n v="100"/>
    <s v="60mm-200 mm"/>
    <n v="10"/>
    <n v="5"/>
    <s v="0-10"/>
    <n v="1"/>
    <n v="21"/>
    <n v="23"/>
    <s v="20-30"/>
    <x v="4"/>
    <s v="W4"/>
    <n v="4000"/>
  </r>
  <r>
    <x v="4"/>
    <n v="30"/>
    <x v="3"/>
    <n v="29"/>
    <n v="29.5"/>
    <n v="0.5"/>
    <n v="0.23"/>
    <n v="46"/>
    <n v="0"/>
    <s v="0%-25%"/>
    <n v="4"/>
    <n v="125"/>
    <s v="60mm-200 mm"/>
    <n v="8"/>
    <n v="5"/>
    <s v="0-10"/>
    <n v="1"/>
    <n v="23"/>
    <n v="24"/>
    <s v="20-30"/>
    <x v="4"/>
    <s v="W4"/>
    <n v="4000"/>
  </r>
  <r>
    <x v="4"/>
    <n v="30"/>
    <x v="3"/>
    <n v="29.5"/>
    <n v="30"/>
    <n v="0.5"/>
    <n v="0.22"/>
    <n v="44"/>
    <n v="0"/>
    <s v="0%-25%"/>
    <n v="4"/>
    <n v="125"/>
    <s v="60mm-200 mm"/>
    <n v="8"/>
    <n v="5"/>
    <s v="0-10"/>
    <n v="2"/>
    <n v="24"/>
    <n v="25"/>
    <s v="20-30"/>
    <x v="3"/>
    <s v="W4"/>
    <n v="4000"/>
  </r>
  <r>
    <x v="5"/>
    <n v="60"/>
    <x v="0"/>
    <n v="0"/>
    <n v="0.5"/>
    <n v="0.5"/>
    <n v="0.5"/>
    <n v="100"/>
    <n v="34"/>
    <s v="25%-50%"/>
    <n v="4"/>
    <n v="125"/>
    <s v="60mm-200 mm"/>
    <n v="8"/>
    <n v="3"/>
    <s v="0-10"/>
    <n v="0"/>
    <n v="30"/>
    <n v="33"/>
    <s v="30-40"/>
    <x v="0"/>
    <s v="W4"/>
    <n v="4000"/>
  </r>
  <r>
    <x v="5"/>
    <n v="60"/>
    <x v="0"/>
    <n v="0.5"/>
    <n v="1"/>
    <n v="0.5"/>
    <n v="0.38"/>
    <n v="76"/>
    <n v="0"/>
    <s v="0%-25%"/>
    <n v="7"/>
    <n v="71.428571428571431"/>
    <s v="60mm-200 mm"/>
    <n v="14"/>
    <n v="3"/>
    <s v="0-10"/>
    <n v="0"/>
    <n v="19"/>
    <n v="24"/>
    <s v="20-30"/>
    <x v="0"/>
    <s v="W4"/>
    <n v="4000"/>
  </r>
  <r>
    <x v="5"/>
    <n v="60"/>
    <x v="0"/>
    <n v="1"/>
    <n v="1.5"/>
    <n v="0.5"/>
    <n v="0.12"/>
    <n v="24"/>
    <n v="0"/>
    <s v="0%-25%"/>
    <n v="5"/>
    <n v="100"/>
    <s v="60mm-200 mm"/>
    <n v="10"/>
    <n v="3"/>
    <s v="0-10"/>
    <n v="0"/>
    <n v="21"/>
    <n v="25"/>
    <s v="20-30"/>
    <x v="0"/>
    <s v="W4"/>
    <n v="4000"/>
  </r>
  <r>
    <x v="5"/>
    <n v="60"/>
    <x v="0"/>
    <n v="1.5"/>
    <n v="2"/>
    <n v="0.5"/>
    <n v="0.12"/>
    <n v="24"/>
    <n v="0"/>
    <s v="0%-25%"/>
    <n v="5"/>
    <n v="100"/>
    <s v="60mm-200 mm"/>
    <n v="10"/>
    <n v="1"/>
    <s v="0-10"/>
    <n v="0"/>
    <n v="19"/>
    <n v="23"/>
    <s v="20-30"/>
    <x v="0"/>
    <s v="W4"/>
    <n v="4000"/>
  </r>
  <r>
    <x v="5"/>
    <n v="60"/>
    <x v="1"/>
    <n v="2"/>
    <n v="2.5"/>
    <n v="0.5"/>
    <n v="0.18"/>
    <n v="36"/>
    <n v="0"/>
    <s v="0%-25%"/>
    <n v="10"/>
    <n v="50"/>
    <s v="0mm-60 mm"/>
    <n v="20"/>
    <n v="4"/>
    <s v="0-10"/>
    <n v="7"/>
    <n v="26"/>
    <n v="32"/>
    <s v="30-40"/>
    <x v="2"/>
    <s v="W4"/>
    <n v="4000"/>
  </r>
  <r>
    <x v="5"/>
    <n v="60"/>
    <x v="1"/>
    <n v="2.5"/>
    <n v="3"/>
    <n v="0.5"/>
    <n v="0.13"/>
    <n v="26"/>
    <n v="0"/>
    <s v="0%-25%"/>
    <n v="4"/>
    <n v="125"/>
    <s v="60mm-200 mm"/>
    <n v="8"/>
    <n v="7"/>
    <s v="0-10"/>
    <n v="4"/>
    <n v="31"/>
    <n v="34"/>
    <s v="30-40"/>
    <x v="1"/>
    <s v="W4"/>
    <n v="4000"/>
  </r>
  <r>
    <x v="5"/>
    <n v="60"/>
    <x v="1"/>
    <n v="3"/>
    <n v="3.5"/>
    <n v="0.5"/>
    <n v="0.11"/>
    <n v="22"/>
    <n v="0"/>
    <s v="0%-25%"/>
    <n v="10"/>
    <n v="50"/>
    <s v="0mm-60 mm"/>
    <n v="20"/>
    <n v="7"/>
    <s v="0-10"/>
    <n v="4"/>
    <n v="26"/>
    <n v="32"/>
    <s v="30-40"/>
    <x v="1"/>
    <s v="W4"/>
    <n v="4000"/>
  </r>
  <r>
    <x v="5"/>
    <n v="40"/>
    <x v="1"/>
    <n v="3.5"/>
    <n v="4"/>
    <n v="0.5"/>
    <n v="0.11"/>
    <n v="22"/>
    <n v="0"/>
    <s v="0%-25%"/>
    <n v="10"/>
    <n v="50"/>
    <s v="0mm-60 mm"/>
    <n v="20"/>
    <n v="9"/>
    <s v="0-10"/>
    <n v="4"/>
    <n v="32"/>
    <n v="34"/>
    <s v="30-40"/>
    <x v="1"/>
    <s v="W3"/>
    <n v="3000"/>
  </r>
  <r>
    <x v="5"/>
    <n v="40"/>
    <x v="1"/>
    <n v="4"/>
    <n v="4.5"/>
    <n v="0.5"/>
    <n v="0.33"/>
    <n v="66"/>
    <n v="62"/>
    <s v="50%-75%"/>
    <n v="4"/>
    <n v="125"/>
    <s v="60mm-200 mm"/>
    <n v="8"/>
    <n v="4"/>
    <s v="0-10"/>
    <n v="12"/>
    <n v="51"/>
    <n v="52"/>
    <s v="50-60"/>
    <x v="5"/>
    <s v="W4"/>
    <n v="4000"/>
  </r>
  <r>
    <x v="5"/>
    <n v="40"/>
    <x v="1"/>
    <n v="4.5"/>
    <n v="5"/>
    <n v="0.5"/>
    <n v="0.1"/>
    <n v="20"/>
    <n v="0"/>
    <s v="0%-25%"/>
    <n v="5"/>
    <n v="100"/>
    <s v="60mm-200 mm"/>
    <n v="10"/>
    <n v="4"/>
    <s v="0-10"/>
    <n v="2"/>
    <n v="24"/>
    <n v="28"/>
    <s v="20-30"/>
    <x v="3"/>
    <s v="W4"/>
    <n v="4000"/>
  </r>
  <r>
    <x v="5"/>
    <n v="40"/>
    <x v="1"/>
    <n v="5"/>
    <n v="5.5"/>
    <n v="0.5"/>
    <n v="0.15"/>
    <n v="30"/>
    <n v="0"/>
    <s v="0%-25%"/>
    <n v="10"/>
    <n v="50"/>
    <s v="0mm-60 mm"/>
    <n v="20"/>
    <n v="4"/>
    <s v="0-10"/>
    <n v="1"/>
    <n v="20"/>
    <n v="26"/>
    <s v="20-30"/>
    <x v="4"/>
    <s v="W4"/>
    <n v="4000"/>
  </r>
  <r>
    <x v="5"/>
    <n v="40"/>
    <x v="1"/>
    <n v="5.5"/>
    <n v="6"/>
    <n v="0.5"/>
    <n v="0.1"/>
    <n v="20"/>
    <n v="0"/>
    <s v="0%-25%"/>
    <n v="10"/>
    <n v="50"/>
    <s v="0mm-60 mm"/>
    <n v="20"/>
    <n v="4"/>
    <s v="0-10"/>
    <n v="0"/>
    <n v="19"/>
    <n v="25"/>
    <s v="20-30"/>
    <x v="0"/>
    <s v="W4"/>
    <n v="4000"/>
  </r>
  <r>
    <x v="5"/>
    <n v="40"/>
    <x v="1"/>
    <n v="6"/>
    <n v="6.5"/>
    <n v="0.5"/>
    <n v="0.1"/>
    <n v="20"/>
    <n v="0"/>
    <s v="0%-25%"/>
    <n v="4"/>
    <n v="125"/>
    <s v="60mm-200 mm"/>
    <n v="8"/>
    <n v="8"/>
    <s v="0-10"/>
    <n v="2"/>
    <n v="30"/>
    <n v="33"/>
    <s v="30-40"/>
    <x v="3"/>
    <s v="W3"/>
    <n v="3000"/>
  </r>
  <r>
    <x v="5"/>
    <n v="40"/>
    <x v="1"/>
    <n v="6.5"/>
    <n v="7"/>
    <n v="0.5"/>
    <n v="0.36"/>
    <n v="72"/>
    <n v="40"/>
    <s v="25%-50%"/>
    <n v="5"/>
    <n v="100"/>
    <s v="60mm-200 mm"/>
    <n v="10"/>
    <n v="12"/>
    <s v="10-20"/>
    <n v="4"/>
    <n v="43"/>
    <n v="46"/>
    <s v="40-50"/>
    <x v="1"/>
    <s v="W2"/>
    <n v="2000"/>
  </r>
  <r>
    <x v="5"/>
    <n v="40"/>
    <x v="1"/>
    <n v="7"/>
    <n v="7.5"/>
    <n v="0.5"/>
    <n v="0.39"/>
    <n v="78"/>
    <n v="36"/>
    <s v="25%-50%"/>
    <n v="4"/>
    <n v="125"/>
    <s v="60mm-200 mm"/>
    <n v="8"/>
    <n v="9"/>
    <s v="0-10"/>
    <n v="4"/>
    <n v="42"/>
    <n v="44"/>
    <s v="40-50"/>
    <x v="1"/>
    <s v="W4"/>
    <n v="4000"/>
  </r>
  <r>
    <x v="5"/>
    <n v="40"/>
    <x v="1"/>
    <n v="7.5"/>
    <n v="8"/>
    <n v="0.5"/>
    <n v="0.39"/>
    <n v="78"/>
    <n v="46"/>
    <s v="25%-50%"/>
    <n v="3"/>
    <n v="166.66666666666666"/>
    <s v="60mm-200 mm"/>
    <n v="6"/>
    <n v="12"/>
    <s v="10-20"/>
    <n v="7"/>
    <n v="51"/>
    <n v="53"/>
    <s v="50-60"/>
    <x v="2"/>
    <s v="W2"/>
    <n v="2000"/>
  </r>
  <r>
    <x v="5"/>
    <n v="40"/>
    <x v="1"/>
    <n v="8"/>
    <n v="8.5"/>
    <n v="0.5"/>
    <n v="0.31"/>
    <n v="62"/>
    <n v="26"/>
    <s v="25%-50%"/>
    <n v="5"/>
    <n v="100"/>
    <s v="60mm-200 mm"/>
    <n v="10"/>
    <n v="10"/>
    <s v="0-10"/>
    <n v="7"/>
    <n v="42"/>
    <n v="45"/>
    <s v="40-50"/>
    <x v="2"/>
    <s v="W3"/>
    <n v="3000"/>
  </r>
  <r>
    <x v="5"/>
    <n v="40"/>
    <x v="1"/>
    <n v="8.5"/>
    <n v="9"/>
    <n v="0.5"/>
    <n v="0.22"/>
    <n v="44"/>
    <n v="0"/>
    <s v="0%-25%"/>
    <n v="5"/>
    <n v="100"/>
    <s v="60mm-200 mm"/>
    <n v="10"/>
    <n v="6"/>
    <s v="0-10"/>
    <n v="4"/>
    <n v="28"/>
    <n v="32"/>
    <s v="30-40"/>
    <x v="1"/>
    <s v="W3"/>
    <n v="3000"/>
  </r>
  <r>
    <x v="5"/>
    <n v="40"/>
    <x v="1"/>
    <n v="9"/>
    <n v="9.5"/>
    <n v="0.5"/>
    <n v="0.12"/>
    <n v="24"/>
    <n v="0"/>
    <s v="0%-25%"/>
    <n v="5"/>
    <n v="100"/>
    <s v="60mm-200 mm"/>
    <n v="10"/>
    <n v="6"/>
    <s v="0-10"/>
    <n v="2"/>
    <n v="26"/>
    <n v="30"/>
    <s v="20-30"/>
    <x v="3"/>
    <s v="W3"/>
    <n v="3000"/>
  </r>
  <r>
    <x v="5"/>
    <n v="40"/>
    <x v="1"/>
    <n v="9.5"/>
    <n v="10"/>
    <n v="0.5"/>
    <n v="0.16"/>
    <n v="32"/>
    <n v="0"/>
    <s v="0%-25%"/>
    <n v="5"/>
    <n v="100"/>
    <s v="60mm-200 mm"/>
    <n v="10"/>
    <n v="7"/>
    <s v="0-10"/>
    <n v="2"/>
    <n v="27"/>
    <n v="31"/>
    <s v="30-40"/>
    <x v="3"/>
    <s v="W4"/>
    <n v="4000"/>
  </r>
  <r>
    <x v="5"/>
    <n v="40"/>
    <x v="1"/>
    <n v="10"/>
    <n v="10.5"/>
    <n v="0.5"/>
    <n v="0.23"/>
    <n v="46"/>
    <n v="0"/>
    <s v="0%-25%"/>
    <n v="5"/>
    <n v="100"/>
    <s v="60mm-200 mm"/>
    <n v="10"/>
    <n v="7"/>
    <s v="0-10"/>
    <n v="2"/>
    <n v="27"/>
    <n v="31"/>
    <s v="30-40"/>
    <x v="3"/>
    <s v="W4"/>
    <n v="4000"/>
  </r>
  <r>
    <x v="5"/>
    <n v="40"/>
    <x v="1"/>
    <n v="10.5"/>
    <n v="11"/>
    <n v="0.5"/>
    <n v="0.16"/>
    <n v="32"/>
    <n v="0"/>
    <s v="0%-25%"/>
    <n v="5"/>
    <n v="100"/>
    <s v="60mm-200 mm"/>
    <n v="10"/>
    <n v="3"/>
    <s v="0-10"/>
    <n v="0"/>
    <n v="21"/>
    <n v="25"/>
    <s v="20-30"/>
    <x v="0"/>
    <s v="W4"/>
    <n v="4000"/>
  </r>
  <r>
    <x v="5"/>
    <n v="40"/>
    <x v="1"/>
    <n v="11"/>
    <n v="11.5"/>
    <n v="0.5"/>
    <n v="0.2"/>
    <n v="40"/>
    <n v="22"/>
    <s v="0%-25%"/>
    <n v="5"/>
    <n v="100"/>
    <s v="60mm-200 mm"/>
    <n v="10"/>
    <n v="6"/>
    <s v="0-10"/>
    <n v="1"/>
    <n v="30"/>
    <n v="34"/>
    <s v="30-40"/>
    <x v="4"/>
    <s v="W3"/>
    <n v="3000"/>
  </r>
  <r>
    <x v="5"/>
    <n v="50"/>
    <x v="1"/>
    <n v="11.5"/>
    <n v="12"/>
    <n v="0.5"/>
    <n v="0.42"/>
    <n v="84"/>
    <n v="0"/>
    <s v="0%-25%"/>
    <n v="4"/>
    <n v="125"/>
    <s v="60mm-200 mm"/>
    <n v="8"/>
    <n v="6"/>
    <s v="0-10"/>
    <n v="1"/>
    <n v="27"/>
    <n v="30"/>
    <s v="20-30"/>
    <x v="4"/>
    <s v="W3"/>
    <n v="3000"/>
  </r>
  <r>
    <x v="5"/>
    <n v="50"/>
    <x v="2"/>
    <n v="12"/>
    <n v="12.5"/>
    <n v="0.5"/>
    <n v="0.35"/>
    <n v="70"/>
    <n v="0"/>
    <s v="0%-25%"/>
    <n v="4"/>
    <n v="125"/>
    <s v="60mm-200 mm"/>
    <n v="8"/>
    <n v="3"/>
    <s v="0-10"/>
    <n v="1"/>
    <n v="24"/>
    <n v="27"/>
    <s v="20-30"/>
    <x v="4"/>
    <s v="W4"/>
    <n v="4000"/>
  </r>
  <r>
    <x v="5"/>
    <n v="50"/>
    <x v="2"/>
    <n v="12.5"/>
    <n v="13"/>
    <n v="0.5"/>
    <n v="0.36"/>
    <n v="72"/>
    <n v="0"/>
    <s v="0%-25%"/>
    <n v="5"/>
    <n v="100"/>
    <s v="60mm-200 mm"/>
    <n v="10"/>
    <n v="11"/>
    <s v="10-20"/>
    <n v="0"/>
    <n v="30"/>
    <n v="33"/>
    <s v="30-40"/>
    <x v="0"/>
    <s v="W2"/>
    <n v="2000"/>
  </r>
  <r>
    <x v="5"/>
    <n v="50"/>
    <x v="2"/>
    <n v="13"/>
    <n v="13.5"/>
    <n v="0.5"/>
    <n v="0.46"/>
    <n v="92"/>
    <n v="88"/>
    <s v="75%-90%"/>
    <n v="3"/>
    <n v="166.66666666666666"/>
    <s v="60mm-200 mm"/>
    <n v="6"/>
    <n v="9"/>
    <s v="0-10"/>
    <n v="7"/>
    <n v="56"/>
    <n v="58"/>
    <s v="50-60"/>
    <x v="2"/>
    <s v="W3"/>
    <n v="3000"/>
  </r>
  <r>
    <x v="5"/>
    <n v="50"/>
    <x v="2"/>
    <n v="13.5"/>
    <n v="14"/>
    <n v="0.5"/>
    <n v="0.14000000000000001"/>
    <n v="28.000000000000004"/>
    <n v="20"/>
    <s v="0%-25%"/>
    <n v="5"/>
    <n v="100"/>
    <s v="60mm-200 mm"/>
    <n v="10"/>
    <n v="8"/>
    <s v="0-10"/>
    <n v="7"/>
    <n v="38"/>
    <n v="41"/>
    <s v="40-50"/>
    <x v="2"/>
    <s v="W4"/>
    <n v="4000"/>
  </r>
  <r>
    <x v="5"/>
    <n v="50"/>
    <x v="2"/>
    <n v="14"/>
    <n v="14.5"/>
    <n v="0.5"/>
    <n v="0.49"/>
    <n v="98"/>
    <n v="88"/>
    <s v="75%-90%"/>
    <n v="4"/>
    <n v="125"/>
    <s v="60mm-200 mm"/>
    <n v="8"/>
    <n v="5"/>
    <s v="0-10"/>
    <n v="7"/>
    <n v="50"/>
    <n v="53"/>
    <s v="50-60"/>
    <x v="2"/>
    <s v="W4"/>
    <n v="4000"/>
  </r>
  <r>
    <x v="5"/>
    <n v="50"/>
    <x v="2"/>
    <n v="14.5"/>
    <n v="15"/>
    <n v="0.5"/>
    <n v="0.1"/>
    <n v="20"/>
    <n v="20"/>
    <s v="0%-25%"/>
    <n v="4"/>
    <n v="125"/>
    <s v="60mm-200 mm"/>
    <n v="8"/>
    <n v="1"/>
    <s v="0-10"/>
    <n v="2"/>
    <n v="27"/>
    <n v="30"/>
    <s v="20-30"/>
    <x v="3"/>
    <s v="W4"/>
    <n v="4000"/>
  </r>
  <r>
    <x v="5"/>
    <n v="50"/>
    <x v="2"/>
    <n v="15"/>
    <n v="15.5"/>
    <n v="0.5"/>
    <n v="0.32"/>
    <n v="64"/>
    <n v="0"/>
    <s v="0%-25%"/>
    <n v="10"/>
    <n v="50"/>
    <s v="0mm-60 mm"/>
    <n v="20"/>
    <n v="5"/>
    <s v="0-10"/>
    <n v="1"/>
    <n v="18"/>
    <n v="22"/>
    <s v="20-30"/>
    <x v="4"/>
    <s v="W4"/>
    <n v="4000"/>
  </r>
  <r>
    <x v="5"/>
    <n v="50"/>
    <x v="2"/>
    <n v="15.5"/>
    <n v="16"/>
    <n v="0.5"/>
    <n v="0.5"/>
    <n v="100"/>
    <n v="72"/>
    <s v="50%-75%"/>
    <n v="3"/>
    <n v="166.66666666666666"/>
    <s v="60mm-200 mm"/>
    <n v="6"/>
    <n v="2"/>
    <s v="0-10"/>
    <n v="2"/>
    <n v="37"/>
    <n v="38"/>
    <s v="30-40"/>
    <x v="3"/>
    <s v="W4"/>
    <n v="4000"/>
  </r>
  <r>
    <x v="5"/>
    <n v="50"/>
    <x v="2"/>
    <n v="16"/>
    <n v="16.5"/>
    <n v="0.5"/>
    <n v="0.46"/>
    <n v="92"/>
    <n v="0"/>
    <s v="0%-25%"/>
    <n v="5"/>
    <n v="100"/>
    <s v="60mm-200 mm"/>
    <n v="10"/>
    <n v="2"/>
    <s v="0-10"/>
    <n v="0"/>
    <n v="17"/>
    <n v="19"/>
    <s v="0-20"/>
    <x v="0"/>
    <s v="W4"/>
    <n v="4000"/>
  </r>
  <r>
    <x v="5"/>
    <n v="50"/>
    <x v="2"/>
    <n v="16.5"/>
    <n v="17"/>
    <n v="0.5"/>
    <n v="0.49"/>
    <n v="98"/>
    <n v="0"/>
    <s v="0%-25%"/>
    <n v="8"/>
    <n v="62.5"/>
    <s v="60mm-200 mm"/>
    <n v="16"/>
    <n v="2"/>
    <s v="0-10"/>
    <n v="0"/>
    <n v="14"/>
    <n v="18"/>
    <s v="0-20"/>
    <x v="0"/>
    <s v="W4"/>
    <n v="4000"/>
  </r>
  <r>
    <x v="5"/>
    <n v="50"/>
    <x v="2"/>
    <n v="17"/>
    <n v="17.5"/>
    <n v="0.5"/>
    <n v="0.31"/>
    <n v="62"/>
    <n v="0"/>
    <s v="0%-25%"/>
    <n v="4"/>
    <n v="125"/>
    <s v="60mm-200 mm"/>
    <n v="8"/>
    <n v="2"/>
    <s v="0-10"/>
    <n v="2"/>
    <n v="21"/>
    <n v="22"/>
    <s v="20-30"/>
    <x v="3"/>
    <s v="W3"/>
    <n v="3000"/>
  </r>
  <r>
    <x v="5"/>
    <n v="50"/>
    <x v="2"/>
    <n v="17.5"/>
    <n v="18"/>
    <n v="0.5"/>
    <n v="0.31"/>
    <n v="62"/>
    <n v="36"/>
    <s v="25%-50%"/>
    <n v="4"/>
    <n v="125"/>
    <s v="60mm-200 mm"/>
    <n v="8"/>
    <n v="2"/>
    <s v="0-10"/>
    <n v="2"/>
    <n v="29"/>
    <n v="30"/>
    <s v="20-30"/>
    <x v="3"/>
    <s v="W3"/>
    <n v="3000"/>
  </r>
  <r>
    <x v="5"/>
    <n v="50"/>
    <x v="2"/>
    <n v="18"/>
    <n v="18.5"/>
    <n v="0.5"/>
    <n v="0.39"/>
    <n v="78"/>
    <n v="32"/>
    <s v="25%-50%"/>
    <n v="4"/>
    <n v="125"/>
    <s v="60mm-200 mm"/>
    <n v="8"/>
    <n v="2"/>
    <s v="0-10"/>
    <n v="2"/>
    <n v="28"/>
    <n v="29"/>
    <s v="20-30"/>
    <x v="3"/>
    <s v="W3"/>
    <n v="3000"/>
  </r>
  <r>
    <x v="5"/>
    <n v="50"/>
    <x v="2"/>
    <n v="18.5"/>
    <n v="19"/>
    <n v="0.5"/>
    <n v="0.35"/>
    <n v="70"/>
    <n v="30"/>
    <s v="25%-50%"/>
    <n v="4"/>
    <n v="125"/>
    <s v="60mm-200 mm"/>
    <n v="8"/>
    <n v="2"/>
    <s v="0-10"/>
    <n v="2"/>
    <n v="25"/>
    <n v="25"/>
    <s v="20-30"/>
    <x v="3"/>
    <s v="W3"/>
    <n v="3000"/>
  </r>
  <r>
    <x v="5"/>
    <n v="50"/>
    <x v="2"/>
    <n v="19"/>
    <n v="19.5"/>
    <n v="0.5"/>
    <n v="0.41"/>
    <n v="82"/>
    <n v="68"/>
    <s v="50%-75%"/>
    <n v="4"/>
    <n v="125"/>
    <s v="60mm-200 mm"/>
    <n v="8"/>
    <n v="2"/>
    <s v="0-10"/>
    <n v="2"/>
    <n v="33"/>
    <n v="33"/>
    <s v="30-40"/>
    <x v="3"/>
    <s v="W3"/>
    <n v="3000"/>
  </r>
  <r>
    <x v="5"/>
    <n v="50"/>
    <x v="2"/>
    <n v="19.5"/>
    <n v="20"/>
    <n v="0.5"/>
    <n v="0.31"/>
    <n v="62"/>
    <n v="0"/>
    <s v="0%-25%"/>
    <n v="4"/>
    <n v="125"/>
    <s v="60mm-200 mm"/>
    <n v="8"/>
    <n v="2"/>
    <s v="0-10"/>
    <n v="2"/>
    <n v="19"/>
    <n v="19"/>
    <s v="0-20"/>
    <x v="3"/>
    <s v="W3"/>
    <n v="3000"/>
  </r>
  <r>
    <x v="5"/>
    <n v="50"/>
    <x v="2"/>
    <n v="20"/>
    <n v="20.5"/>
    <n v="0.5"/>
    <n v="0.33"/>
    <n v="66"/>
    <n v="40"/>
    <s v="25%-50%"/>
    <n v="4"/>
    <n v="125"/>
    <s v="60mm-200 mm"/>
    <n v="8"/>
    <n v="2"/>
    <s v="0-10"/>
    <n v="2"/>
    <n v="27"/>
    <n v="27"/>
    <s v="20-30"/>
    <x v="3"/>
    <s v="W3"/>
    <n v="3000"/>
  </r>
  <r>
    <x v="5"/>
    <n v="50"/>
    <x v="2"/>
    <n v="20.5"/>
    <n v="21"/>
    <n v="0.5"/>
    <n v="0.35"/>
    <n v="70"/>
    <n v="46"/>
    <s v="25%-50%"/>
    <n v="4"/>
    <n v="125"/>
    <s v="60mm-200 mm"/>
    <n v="8"/>
    <n v="6"/>
    <s v="0-10"/>
    <n v="2"/>
    <n v="38"/>
    <n v="41"/>
    <s v="40-50"/>
    <x v="3"/>
    <s v="W3"/>
    <n v="3000"/>
  </r>
  <r>
    <x v="5"/>
    <n v="50"/>
    <x v="2"/>
    <n v="21"/>
    <n v="21.5"/>
    <n v="0.5"/>
    <n v="0.3"/>
    <n v="60"/>
    <n v="40"/>
    <s v="25%-50%"/>
    <n v="5"/>
    <n v="100"/>
    <s v="60mm-200 mm"/>
    <n v="10"/>
    <n v="6"/>
    <s v="0-10"/>
    <n v="2"/>
    <n v="34"/>
    <n v="38"/>
    <s v="30-40"/>
    <x v="3"/>
    <s v="W3"/>
    <n v="3000"/>
  </r>
  <r>
    <x v="5"/>
    <n v="50"/>
    <x v="2"/>
    <n v="21.5"/>
    <n v="22"/>
    <n v="0.5"/>
    <n v="0.36"/>
    <n v="72"/>
    <n v="52"/>
    <s v="50%-75%"/>
    <n v="4"/>
    <n v="125"/>
    <s v="60mm-200 mm"/>
    <n v="8"/>
    <n v="6"/>
    <s v="0-10"/>
    <n v="2"/>
    <n v="39"/>
    <n v="42"/>
    <s v="40-50"/>
    <x v="3"/>
    <s v="W3"/>
    <n v="3000"/>
  </r>
  <r>
    <x v="5"/>
    <n v="50"/>
    <x v="2"/>
    <n v="22"/>
    <n v="22.5"/>
    <n v="0.5"/>
    <n v="0.33"/>
    <n v="66"/>
    <n v="38"/>
    <s v="25%-50%"/>
    <n v="4"/>
    <n v="125"/>
    <s v="60mm-200 mm"/>
    <n v="8"/>
    <n v="4"/>
    <s v="0-10"/>
    <n v="2"/>
    <n v="34"/>
    <n v="37"/>
    <s v="30-40"/>
    <x v="3"/>
    <s v="W3"/>
    <n v="3000"/>
  </r>
  <r>
    <x v="5"/>
    <n v="50"/>
    <x v="2"/>
    <n v="22.5"/>
    <n v="23"/>
    <n v="0.5"/>
    <n v="0.28000000000000003"/>
    <n v="56.000000000000007"/>
    <n v="52"/>
    <s v="50%-75%"/>
    <n v="4"/>
    <n v="125"/>
    <s v="60mm-200 mm"/>
    <n v="8"/>
    <n v="4"/>
    <s v="0-10"/>
    <n v="2"/>
    <n v="37"/>
    <n v="40"/>
    <s v="30-40"/>
    <x v="3"/>
    <s v="W3"/>
    <n v="3000"/>
  </r>
  <r>
    <x v="5"/>
    <n v="50"/>
    <x v="2"/>
    <n v="23"/>
    <n v="23.5"/>
    <n v="0.5"/>
    <n v="0.3"/>
    <n v="60"/>
    <n v="34"/>
    <s v="25%-50%"/>
    <n v="4"/>
    <n v="125"/>
    <s v="60mm-200 mm"/>
    <n v="8"/>
    <n v="3"/>
    <s v="0-10"/>
    <n v="2"/>
    <n v="32"/>
    <n v="35"/>
    <s v="30-40"/>
    <x v="3"/>
    <s v="W4"/>
    <n v="4000"/>
  </r>
  <r>
    <x v="5"/>
    <n v="50"/>
    <x v="2"/>
    <n v="23.5"/>
    <n v="24"/>
    <n v="0.5"/>
    <n v="0.26"/>
    <n v="52"/>
    <n v="22"/>
    <s v="0%-25%"/>
    <n v="4"/>
    <n v="125"/>
    <s v="60mm-200 mm"/>
    <n v="8"/>
    <n v="7"/>
    <s v="0-10"/>
    <n v="2"/>
    <n v="35"/>
    <n v="37"/>
    <s v="30-40"/>
    <x v="3"/>
    <s v="W3"/>
    <n v="3000"/>
  </r>
  <r>
    <x v="5"/>
    <n v="50"/>
    <x v="2"/>
    <n v="24"/>
    <n v="24.5"/>
    <n v="0.5"/>
    <n v="0.36"/>
    <n v="72"/>
    <n v="66"/>
    <s v="50%-75%"/>
    <n v="5"/>
    <n v="100"/>
    <s v="60mm-200 mm"/>
    <n v="10"/>
    <n v="6"/>
    <s v="0-10"/>
    <n v="1"/>
    <n v="39"/>
    <n v="43"/>
    <s v="40-50"/>
    <x v="4"/>
    <s v="W4"/>
    <n v="4000"/>
  </r>
  <r>
    <x v="5"/>
    <n v="50"/>
    <x v="2"/>
    <n v="24.5"/>
    <n v="25"/>
    <n v="0.5"/>
    <n v="0.37"/>
    <n v="74"/>
    <n v="20"/>
    <s v="0%-25%"/>
    <n v="4"/>
    <n v="125"/>
    <s v="60mm-200 mm"/>
    <n v="8"/>
    <n v="5"/>
    <s v="0-10"/>
    <n v="1"/>
    <n v="30"/>
    <n v="33"/>
    <s v="30-40"/>
    <x v="4"/>
    <s v="W4"/>
    <n v="4000"/>
  </r>
  <r>
    <x v="5"/>
    <n v="50"/>
    <x v="2"/>
    <n v="25"/>
    <n v="25.5"/>
    <n v="0.5"/>
    <n v="0.39"/>
    <n v="78"/>
    <n v="42"/>
    <s v="25%-50%"/>
    <n v="4"/>
    <n v="125"/>
    <s v="60mm-200 mm"/>
    <n v="8"/>
    <n v="5"/>
    <s v="0-10"/>
    <n v="1"/>
    <n v="35"/>
    <n v="38"/>
    <s v="30-40"/>
    <x v="4"/>
    <s v="W4"/>
    <n v="4000"/>
  </r>
  <r>
    <x v="5"/>
    <n v="50"/>
    <x v="2"/>
    <n v="25.5"/>
    <n v="26"/>
    <n v="0.5"/>
    <n v="0.38"/>
    <n v="76"/>
    <n v="24"/>
    <s v="0%-25%"/>
    <n v="6"/>
    <n v="83.333333333333329"/>
    <s v="60mm-200 mm"/>
    <n v="12"/>
    <n v="1"/>
    <s v="0-10"/>
    <n v="1"/>
    <n v="24"/>
    <n v="29"/>
    <s v="20-30"/>
    <x v="4"/>
    <s v="W4"/>
    <n v="4000"/>
  </r>
  <r>
    <x v="5"/>
    <n v="40"/>
    <x v="1"/>
    <n v="26"/>
    <n v="26.5"/>
    <n v="0.5"/>
    <n v="0.19"/>
    <n v="38"/>
    <n v="0"/>
    <s v="0%-25%"/>
    <n v="5"/>
    <n v="100"/>
    <s v="60mm-200 mm"/>
    <n v="10"/>
    <n v="6"/>
    <s v="0-10"/>
    <n v="1"/>
    <n v="22"/>
    <n v="24"/>
    <s v="20-30"/>
    <x v="4"/>
    <s v="W3"/>
    <n v="3000"/>
  </r>
  <r>
    <x v="5"/>
    <n v="40"/>
    <x v="1"/>
    <n v="26.5"/>
    <n v="27"/>
    <n v="0.5"/>
    <n v="0.16"/>
    <n v="32"/>
    <n v="20"/>
    <s v="0%-25%"/>
    <n v="5"/>
    <n v="100"/>
    <s v="60mm-200 mm"/>
    <n v="10"/>
    <n v="6"/>
    <s v="0-10"/>
    <n v="2"/>
    <n v="27"/>
    <n v="29"/>
    <s v="20-30"/>
    <x v="3"/>
    <s v="W3"/>
    <n v="3000"/>
  </r>
  <r>
    <x v="5"/>
    <n v="40"/>
    <x v="1"/>
    <n v="27"/>
    <n v="27.5"/>
    <n v="0.5"/>
    <n v="0.15"/>
    <n v="30"/>
    <n v="30"/>
    <s v="25%-50%"/>
    <n v="5"/>
    <n v="100"/>
    <s v="60mm-200 mm"/>
    <n v="10"/>
    <n v="6"/>
    <s v="0-10"/>
    <n v="2"/>
    <n v="29"/>
    <n v="31"/>
    <s v="30-40"/>
    <x v="3"/>
    <s v="W3"/>
    <n v="3000"/>
  </r>
  <r>
    <x v="5"/>
    <n v="40"/>
    <x v="1"/>
    <n v="27.5"/>
    <n v="28"/>
    <n v="0.5"/>
    <n v="0.16"/>
    <n v="32"/>
    <n v="0"/>
    <s v="0%-25%"/>
    <n v="10"/>
    <n v="50"/>
    <s v="0mm-60 mm"/>
    <n v="20"/>
    <n v="1"/>
    <s v="0-10"/>
    <n v="1"/>
    <n v="17"/>
    <n v="23"/>
    <s v="20-30"/>
    <x v="4"/>
    <s v="W4"/>
    <n v="4000"/>
  </r>
  <r>
    <x v="5"/>
    <n v="40"/>
    <x v="1"/>
    <n v="28"/>
    <n v="28.5"/>
    <n v="0.5"/>
    <n v="0.18"/>
    <n v="36"/>
    <n v="0"/>
    <s v="0%-25%"/>
    <n v="5"/>
    <n v="100"/>
    <s v="60mm-200 mm"/>
    <n v="10"/>
    <n v="1"/>
    <s v="0-10"/>
    <n v="1"/>
    <n v="20"/>
    <n v="24"/>
    <s v="20-30"/>
    <x v="4"/>
    <s v="W4"/>
    <n v="4000"/>
  </r>
  <r>
    <x v="5"/>
    <n v="40"/>
    <x v="1"/>
    <n v="28.5"/>
    <n v="29"/>
    <n v="0.5"/>
    <n v="0.19"/>
    <n v="38"/>
    <n v="0"/>
    <s v="0%-25%"/>
    <n v="5"/>
    <n v="100"/>
    <s v="60mm-200 mm"/>
    <n v="10"/>
    <n v="1"/>
    <s v="0-10"/>
    <n v="1"/>
    <n v="20"/>
    <n v="24"/>
    <s v="20-30"/>
    <x v="4"/>
    <s v="W4"/>
    <n v="4000"/>
  </r>
  <r>
    <x v="5"/>
    <n v="40"/>
    <x v="1"/>
    <n v="29"/>
    <n v="29.5"/>
    <n v="0.5"/>
    <n v="0.18"/>
    <n v="36"/>
    <n v="0"/>
    <s v="0%-25%"/>
    <n v="5"/>
    <n v="100"/>
    <s v="60mm-200 mm"/>
    <n v="10"/>
    <n v="8"/>
    <s v="0-10"/>
    <n v="1"/>
    <n v="27"/>
    <n v="31"/>
    <s v="30-40"/>
    <x v="4"/>
    <s v="W3"/>
    <n v="3000"/>
  </r>
  <r>
    <x v="5"/>
    <n v="40"/>
    <x v="1"/>
    <n v="29.5"/>
    <n v="30"/>
    <n v="0.5"/>
    <n v="0.25"/>
    <n v="50"/>
    <n v="0"/>
    <s v="0%-25%"/>
    <n v="4"/>
    <n v="125"/>
    <s v="60mm-200 mm"/>
    <n v="8"/>
    <n v="7"/>
    <s v="0-10"/>
    <n v="1"/>
    <n v="28"/>
    <n v="31"/>
    <s v="30-40"/>
    <x v="4"/>
    <s v="W3"/>
    <n v="3000"/>
  </r>
  <r>
    <x v="5"/>
    <n v="40"/>
    <x v="1"/>
    <n v="30"/>
    <n v="30.5"/>
    <n v="0.5"/>
    <n v="0.27"/>
    <n v="54"/>
    <n v="20"/>
    <s v="0%-25%"/>
    <n v="5"/>
    <n v="100"/>
    <s v="60mm-200 mm"/>
    <n v="10"/>
    <n v="6"/>
    <s v="0-10"/>
    <n v="1"/>
    <n v="30"/>
    <n v="33"/>
    <s v="30-40"/>
    <x v="4"/>
    <s v="W4"/>
    <n v="4000"/>
  </r>
  <r>
    <x v="5"/>
    <n v="40"/>
    <x v="1"/>
    <n v="30.5"/>
    <n v="31"/>
    <n v="0.5"/>
    <n v="0.27"/>
    <n v="54"/>
    <n v="24"/>
    <s v="0%-25%"/>
    <n v="5"/>
    <n v="100"/>
    <s v="60mm-200 mm"/>
    <n v="10"/>
    <n v="6"/>
    <s v="0-10"/>
    <n v="1"/>
    <n v="31"/>
    <n v="34"/>
    <s v="30-40"/>
    <x v="4"/>
    <s v="W4"/>
    <n v="4000"/>
  </r>
  <r>
    <x v="5"/>
    <n v="40"/>
    <x v="1"/>
    <n v="31"/>
    <n v="31.5"/>
    <n v="0.5"/>
    <n v="0.35"/>
    <n v="70"/>
    <n v="54"/>
    <s v="50%-75%"/>
    <n v="5"/>
    <n v="100"/>
    <s v="60mm-200 mm"/>
    <n v="10"/>
    <n v="9"/>
    <s v="0-10"/>
    <n v="2"/>
    <n v="41"/>
    <n v="44"/>
    <s v="40-50"/>
    <x v="3"/>
    <s v="W3"/>
    <n v="3000"/>
  </r>
  <r>
    <x v="5"/>
    <n v="40"/>
    <x v="1"/>
    <n v="31.5"/>
    <n v="32"/>
    <n v="0.5"/>
    <n v="0.28000000000000003"/>
    <n v="56.000000000000007"/>
    <n v="52"/>
    <s v="50%-75%"/>
    <n v="5"/>
    <n v="100"/>
    <s v="60mm-200 mm"/>
    <n v="10"/>
    <n v="9"/>
    <s v="0-10"/>
    <n v="2"/>
    <n v="41"/>
    <n v="44"/>
    <s v="40-50"/>
    <x v="3"/>
    <s v="W3"/>
    <n v="3000"/>
  </r>
  <r>
    <x v="5"/>
    <n v="40"/>
    <x v="1"/>
    <n v="32"/>
    <n v="32.5"/>
    <n v="0.5"/>
    <n v="0.32"/>
    <n v="64"/>
    <n v="24"/>
    <s v="0%-25%"/>
    <n v="4"/>
    <n v="125"/>
    <s v="60mm-200 mm"/>
    <n v="8"/>
    <n v="11"/>
    <s v="10-20"/>
    <n v="2"/>
    <n v="39"/>
    <n v="41"/>
    <s v="40-50"/>
    <x v="3"/>
    <s v="W2"/>
    <n v="2000"/>
  </r>
  <r>
    <x v="5"/>
    <n v="40"/>
    <x v="1"/>
    <n v="32.5"/>
    <n v="33"/>
    <n v="0.5"/>
    <n v="0.32"/>
    <n v="64"/>
    <n v="64"/>
    <s v="50%-75%"/>
    <n v="3"/>
    <n v="166.66666666666666"/>
    <s v="60mm-200 mm"/>
    <n v="6"/>
    <n v="11"/>
    <s v="10-20"/>
    <n v="2"/>
    <n v="48"/>
    <n v="50"/>
    <s v="40-50"/>
    <x v="3"/>
    <s v="W2"/>
    <n v="2000"/>
  </r>
  <r>
    <x v="5"/>
    <n v="40"/>
    <x v="1"/>
    <n v="33"/>
    <n v="33.5"/>
    <n v="0.5"/>
    <n v="0.15"/>
    <n v="30"/>
    <n v="20"/>
    <s v="0%-25%"/>
    <n v="5"/>
    <n v="100"/>
    <s v="60mm-200 mm"/>
    <n v="10"/>
    <n v="9"/>
    <s v="0-10"/>
    <n v="2"/>
    <n v="34"/>
    <n v="37"/>
    <s v="30-40"/>
    <x v="3"/>
    <s v="W3"/>
    <n v="3000"/>
  </r>
  <r>
    <x v="5"/>
    <n v="40"/>
    <x v="1"/>
    <n v="33.5"/>
    <n v="34"/>
    <n v="0.5"/>
    <n v="0.19"/>
    <n v="38"/>
    <n v="0"/>
    <s v="0%-25%"/>
    <n v="10"/>
    <n v="50"/>
    <s v="0mm-60 mm"/>
    <n v="20"/>
    <n v="5"/>
    <s v="0-10"/>
    <n v="2"/>
    <n v="22"/>
    <n v="28"/>
    <s v="20-30"/>
    <x v="3"/>
    <s v="W4"/>
    <n v="4000"/>
  </r>
  <r>
    <x v="5"/>
    <n v="40"/>
    <x v="1"/>
    <n v="34"/>
    <n v="34.5"/>
    <n v="0.5"/>
    <n v="0.21"/>
    <n v="42"/>
    <n v="22"/>
    <s v="0%-25%"/>
    <n v="5"/>
    <n v="100"/>
    <s v="60mm-200 mm"/>
    <n v="10"/>
    <n v="1"/>
    <s v="0-10"/>
    <n v="2"/>
    <n v="23"/>
    <n v="25"/>
    <s v="20-30"/>
    <x v="3"/>
    <s v="W4"/>
    <n v="4000"/>
  </r>
  <r>
    <x v="5"/>
    <n v="40"/>
    <x v="1"/>
    <n v="34.5"/>
    <n v="35"/>
    <n v="0.5"/>
    <n v="0.27"/>
    <n v="54"/>
    <n v="0"/>
    <s v="0%-25%"/>
    <n v="4"/>
    <n v="125"/>
    <s v="60mm-200 mm"/>
    <n v="8"/>
    <n v="1"/>
    <s v="0-10"/>
    <n v="2"/>
    <n v="20"/>
    <n v="21"/>
    <s v="20-30"/>
    <x v="3"/>
    <s v="W4"/>
    <n v="4000"/>
  </r>
  <r>
    <x v="5"/>
    <n v="40"/>
    <x v="1"/>
    <n v="35"/>
    <n v="35.5"/>
    <n v="0.5"/>
    <n v="0.32"/>
    <n v="64"/>
    <n v="0"/>
    <s v="0%-25%"/>
    <n v="8"/>
    <n v="62.5"/>
    <s v="60mm-200 mm"/>
    <n v="16"/>
    <n v="7"/>
    <s v="0-10"/>
    <n v="2"/>
    <n v="24"/>
    <n v="30"/>
    <s v="20-30"/>
    <x v="3"/>
    <s v="W3"/>
    <n v="3000"/>
  </r>
  <r>
    <x v="5"/>
    <n v="40"/>
    <x v="1"/>
    <n v="35.5"/>
    <n v="36"/>
    <n v="0.5"/>
    <n v="0.17"/>
    <n v="34"/>
    <n v="0"/>
    <s v="0%-25%"/>
    <n v="5"/>
    <n v="100"/>
    <s v="60mm-200 mm"/>
    <n v="10"/>
    <n v="7"/>
    <s v="0-10"/>
    <n v="2"/>
    <n v="27"/>
    <n v="31"/>
    <s v="30-40"/>
    <x v="3"/>
    <s v="W3"/>
    <n v="3000"/>
  </r>
  <r>
    <x v="5"/>
    <n v="40"/>
    <x v="1"/>
    <n v="36"/>
    <n v="36.5"/>
    <n v="0.5"/>
    <n v="0.1"/>
    <n v="20"/>
    <n v="0"/>
    <s v="0%-25%"/>
    <n v="10"/>
    <n v="50"/>
    <s v="0mm-60 mm"/>
    <n v="20"/>
    <n v="1"/>
    <s v="0-10"/>
    <n v="2"/>
    <n v="15"/>
    <n v="19"/>
    <s v="0-20"/>
    <x v="3"/>
    <s v="W4"/>
    <n v="4000"/>
  </r>
  <r>
    <x v="5"/>
    <n v="40"/>
    <x v="1"/>
    <n v="36.5"/>
    <n v="37"/>
    <n v="0.5"/>
    <n v="0.12"/>
    <n v="24"/>
    <n v="0"/>
    <s v="0%-25%"/>
    <n v="10"/>
    <n v="50"/>
    <s v="0mm-60 mm"/>
    <n v="20"/>
    <n v="1"/>
    <s v="0-10"/>
    <n v="2"/>
    <n v="15"/>
    <n v="19"/>
    <s v="0-20"/>
    <x v="3"/>
    <s v="W4"/>
    <n v="4000"/>
  </r>
  <r>
    <x v="5"/>
    <n v="40"/>
    <x v="1"/>
    <n v="37"/>
    <n v="37.5"/>
    <n v="0.5"/>
    <n v="0.36"/>
    <n v="72"/>
    <n v="0"/>
    <s v="0%-25%"/>
    <n v="5"/>
    <n v="100"/>
    <s v="60mm-200 mm"/>
    <n v="10"/>
    <n v="9"/>
    <s v="0-10"/>
    <n v="2"/>
    <n v="30"/>
    <n v="33"/>
    <s v="30-40"/>
    <x v="3"/>
    <s v="W3"/>
    <n v="3000"/>
  </r>
  <r>
    <x v="5"/>
    <n v="40"/>
    <x v="1"/>
    <n v="37.5"/>
    <n v="38"/>
    <n v="0.5"/>
    <n v="0.4"/>
    <n v="80"/>
    <n v="48"/>
    <s v="25%-50%"/>
    <n v="3"/>
    <n v="166.66666666666666"/>
    <s v="60mm-200 mm"/>
    <n v="6"/>
    <n v="4"/>
    <s v="0-10"/>
    <n v="7"/>
    <n v="42"/>
    <n v="45"/>
    <s v="40-50"/>
    <x v="2"/>
    <s v="W4"/>
    <n v="4000"/>
  </r>
  <r>
    <x v="5"/>
    <n v="40"/>
    <x v="1"/>
    <n v="38"/>
    <n v="38.5"/>
    <n v="0.5"/>
    <n v="0.46"/>
    <n v="92"/>
    <n v="0"/>
    <s v="0%-25%"/>
    <n v="4"/>
    <n v="125"/>
    <s v="60mm-200 mm"/>
    <n v="8"/>
    <n v="1"/>
    <s v="0-10"/>
    <n v="2"/>
    <n v="20"/>
    <n v="21"/>
    <s v="20-30"/>
    <x v="3"/>
    <s v="W4"/>
    <n v="4000"/>
  </r>
  <r>
    <x v="5"/>
    <n v="40"/>
    <x v="1"/>
    <n v="38.5"/>
    <n v="39"/>
    <n v="0.5"/>
    <n v="0.43"/>
    <n v="86"/>
    <n v="36"/>
    <s v="25%-50%"/>
    <n v="4"/>
    <n v="125"/>
    <s v="60mm-200 mm"/>
    <n v="8"/>
    <n v="6"/>
    <s v="0-10"/>
    <n v="2"/>
    <n v="36"/>
    <n v="39"/>
    <s v="30-40"/>
    <x v="3"/>
    <s v="W3"/>
    <n v="3000"/>
  </r>
  <r>
    <x v="5"/>
    <n v="30"/>
    <x v="1"/>
    <n v="39"/>
    <n v="39.5"/>
    <n v="0.5"/>
    <n v="0.46"/>
    <n v="92"/>
    <n v="9.376786022400001"/>
    <s v="0%-25%"/>
    <n v="15"/>
    <n v="33.333333333333336"/>
    <s v="0mm-60 mm"/>
    <n v="30"/>
    <n v="6"/>
    <s v="0-10"/>
    <n v="2"/>
    <n v="25"/>
    <n v="30"/>
    <s v="20-30"/>
    <x v="3"/>
    <s v="W3"/>
    <n v="3000"/>
  </r>
  <r>
    <x v="5"/>
    <n v="30"/>
    <x v="1"/>
    <n v="39.5"/>
    <n v="40"/>
    <n v="0.5"/>
    <n v="0.5"/>
    <n v="100"/>
    <n v="12.5"/>
    <s v="0%-25%"/>
    <n v="7.62939453125"/>
    <n v="65.536000000000001"/>
    <s v="60mm-200 mm"/>
    <n v="15.2587890625"/>
    <n v="6"/>
    <s v="0-10"/>
    <n v="2"/>
    <n v="27"/>
    <n v="32"/>
    <s v="30-40"/>
    <x v="3"/>
    <s v="W3"/>
    <n v="3000"/>
  </r>
  <r>
    <x v="6"/>
    <n v="60"/>
    <x v="2"/>
    <n v="0"/>
    <n v="0.5"/>
    <n v="0.5"/>
    <n v="0.39"/>
    <n v="78"/>
    <n v="2.8149950088000009"/>
    <s v="0%-25%"/>
    <n v="20"/>
    <n v="25"/>
    <s v="0mm-60 mm"/>
    <n v="40"/>
    <n v="2"/>
    <s v="0-10"/>
    <n v="0"/>
    <n v="18"/>
    <n v="23"/>
    <s v="20-30"/>
    <x v="0"/>
    <s v="W4"/>
    <n v="4000"/>
  </r>
  <r>
    <x v="6"/>
    <n v="60"/>
    <x v="2"/>
    <n v="0.5"/>
    <n v="1.1000000000000001"/>
    <n v="0.60000000000000009"/>
    <m/>
    <n v="0"/>
    <n v="0"/>
    <s v="0%-25%"/>
    <n v="30"/>
    <n v="20.000000000000004"/>
    <s v="0mm-60 mm"/>
    <n v="49.999999999999993"/>
    <n v="2"/>
    <s v="0-10"/>
    <n v="0"/>
    <n v="17"/>
    <n v="21"/>
    <s v="20-30"/>
    <x v="0"/>
    <s v="W4"/>
    <n v="4000"/>
  </r>
  <r>
    <x v="6"/>
    <n v="60"/>
    <x v="2"/>
    <n v="1.1000000000000001"/>
    <n v="1.7"/>
    <n v="0.59999999999999987"/>
    <m/>
    <n v="0"/>
    <n v="0"/>
    <s v="0%-25%"/>
    <n v="30"/>
    <n v="19.999999999999996"/>
    <s v="0mm-60 mm"/>
    <n v="50.000000000000007"/>
    <n v="2"/>
    <s v="0-10"/>
    <n v="0"/>
    <n v="17"/>
    <n v="21"/>
    <s v="20-30"/>
    <x v="0"/>
    <s v="W4"/>
    <n v="4000"/>
  </r>
  <r>
    <x v="6"/>
    <n v="60"/>
    <x v="2"/>
    <n v="1.7"/>
    <n v="2.15"/>
    <n v="0.44999999999999996"/>
    <m/>
    <n v="0"/>
    <n v="0"/>
    <s v="0%-25%"/>
    <n v="30"/>
    <n v="14.999999999999998"/>
    <s v="0mm-60 mm"/>
    <n v="66.666666666666671"/>
    <n v="2"/>
    <s v="0-10"/>
    <n v="0"/>
    <n v="17"/>
    <n v="21"/>
    <s v="20-30"/>
    <x v="0"/>
    <s v="W4"/>
    <n v="4000"/>
  </r>
  <r>
    <x v="6"/>
    <n v="60"/>
    <x v="2"/>
    <n v="2.15"/>
    <n v="2.8"/>
    <n v="0.64999999999999991"/>
    <m/>
    <n v="0"/>
    <n v="0"/>
    <s v="0%-25%"/>
    <n v="30"/>
    <n v="21.666666666666664"/>
    <s v="0mm-60 mm"/>
    <n v="46.15384615384616"/>
    <n v="2"/>
    <s v="0-10"/>
    <n v="0"/>
    <n v="17"/>
    <n v="21"/>
    <s v="20-30"/>
    <x v="0"/>
    <s v="W4"/>
    <n v="4000"/>
  </r>
  <r>
    <x v="6"/>
    <n v="60"/>
    <x v="2"/>
    <n v="2.8"/>
    <n v="3.3"/>
    <n v="0.5"/>
    <m/>
    <n v="0"/>
    <n v="0"/>
    <s v="0%-25%"/>
    <n v="30"/>
    <n v="16.666666666666668"/>
    <s v="0mm-60 mm"/>
    <n v="60"/>
    <n v="2"/>
    <s v="0-10"/>
    <n v="0"/>
    <n v="17"/>
    <n v="21"/>
    <s v="20-30"/>
    <x v="0"/>
    <s v="W4"/>
    <n v="4000"/>
  </r>
  <r>
    <x v="6"/>
    <n v="60"/>
    <x v="2"/>
    <n v="3.3"/>
    <n v="3.9"/>
    <n v="0.60000000000000009"/>
    <m/>
    <n v="0"/>
    <n v="0"/>
    <s v="0%-25%"/>
    <n v="30"/>
    <n v="20.000000000000004"/>
    <s v="0mm-60 mm"/>
    <n v="49.999999999999993"/>
    <n v="2"/>
    <s v="0-10"/>
    <n v="0"/>
    <n v="17"/>
    <n v="21"/>
    <s v="20-30"/>
    <x v="0"/>
    <s v="W4"/>
    <n v="4000"/>
  </r>
  <r>
    <x v="6"/>
    <n v="60"/>
    <x v="2"/>
    <n v="3.9"/>
    <n v="4.5"/>
    <n v="0.60000000000000009"/>
    <m/>
    <n v="0"/>
    <n v="0"/>
    <s v="0%-25%"/>
    <n v="30"/>
    <n v="20.000000000000004"/>
    <s v="0mm-60 mm"/>
    <n v="49.999999999999993"/>
    <n v="2"/>
    <s v="0-10"/>
    <n v="0"/>
    <n v="17"/>
    <n v="21"/>
    <s v="20-30"/>
    <x v="0"/>
    <s v="W4"/>
    <n v="4000"/>
  </r>
  <r>
    <x v="6"/>
    <n v="40"/>
    <x v="2"/>
    <n v="4.5"/>
    <n v="6.15"/>
    <n v="1.6500000000000004"/>
    <m/>
    <n v="0"/>
    <n v="0"/>
    <s v="0%-25%"/>
    <n v="30"/>
    <n v="55.000000000000014"/>
    <s v="0mm-60 mm"/>
    <n v="18.181818181818176"/>
    <n v="2"/>
    <s v="0-10"/>
    <n v="0"/>
    <n v="17"/>
    <n v="23"/>
    <s v="20-30"/>
    <x v="0"/>
    <s v="W4"/>
    <n v="4000"/>
  </r>
  <r>
    <x v="6"/>
    <n v="40"/>
    <x v="1"/>
    <n v="6.15"/>
    <n v="7.05"/>
    <n v="0.89999999999999947"/>
    <m/>
    <n v="0"/>
    <n v="0"/>
    <s v="0%-25%"/>
    <n v="30"/>
    <n v="29.999999999999982"/>
    <s v="0mm-60 mm"/>
    <n v="33.333333333333357"/>
    <n v="2"/>
    <s v="0-10"/>
    <n v="4"/>
    <n v="21"/>
    <n v="26"/>
    <s v="20-30"/>
    <x v="1"/>
    <s v="W4"/>
    <n v="4000"/>
  </r>
  <r>
    <x v="6"/>
    <n v="40"/>
    <x v="1"/>
    <n v="7.05"/>
    <n v="7.65"/>
    <n v="0.60000000000000053"/>
    <n v="0.39"/>
    <n v="64.999999999999943"/>
    <n v="23.333333333333314"/>
    <s v="0%-25%"/>
    <n v="6"/>
    <n v="100.0000000000001"/>
    <s v="60mm-200 mm"/>
    <n v="9.9999999999999893"/>
    <n v="11"/>
    <s v="10-20"/>
    <n v="4"/>
    <n v="38"/>
    <n v="42"/>
    <s v="40-50"/>
    <x v="1"/>
    <s v="W3"/>
    <n v="3000"/>
  </r>
  <r>
    <x v="6"/>
    <n v="40"/>
    <x v="1"/>
    <n v="7.65"/>
    <n v="8.3000000000000007"/>
    <n v="0.65000000000000036"/>
    <n v="0.4"/>
    <n v="61.538461538461512"/>
    <n v="19.999999999999989"/>
    <s v="0%-25%"/>
    <n v="4"/>
    <n v="162.50000000000009"/>
    <s v="60mm-200 mm"/>
    <n v="6.1538461538461506"/>
    <n v="11"/>
    <s v="10-20"/>
    <n v="4"/>
    <n v="40"/>
    <n v="43"/>
    <s v="40-50"/>
    <x v="1"/>
    <s v="W3"/>
    <n v="3000"/>
  </r>
  <r>
    <x v="6"/>
    <n v="40"/>
    <x v="1"/>
    <n v="8.3000000000000007"/>
    <n v="8.6999999999999993"/>
    <n v="0.39999999999999858"/>
    <n v="0.3"/>
    <n v="75.00000000000027"/>
    <n v="0"/>
    <s v="0%-25%"/>
    <n v="20"/>
    <n v="19.999999999999929"/>
    <s v="0mm-60 mm"/>
    <n v="50.000000000000178"/>
    <n v="8"/>
    <s v="0-10"/>
    <n v="1"/>
    <n v="24"/>
    <n v="28"/>
    <s v="20-30"/>
    <x v="4"/>
    <s v="W3"/>
    <n v="3000"/>
  </r>
  <r>
    <x v="6"/>
    <n v="40"/>
    <x v="1"/>
    <n v="8.6999999999999993"/>
    <n v="8.9"/>
    <n v="0.20000000000000107"/>
    <n v="0.16"/>
    <n v="79.999999999999574"/>
    <n v="0"/>
    <s v="0%-25%"/>
    <n v="20"/>
    <n v="10.000000000000053"/>
    <s v="0mm-60 mm"/>
    <n v="99.99999999999946"/>
    <n v="7"/>
    <s v="0-10"/>
    <n v="2"/>
    <n v="24"/>
    <n v="27"/>
    <s v="20-30"/>
    <x v="3"/>
    <s v="W3"/>
    <n v="3000"/>
  </r>
  <r>
    <x v="6"/>
    <n v="40"/>
    <x v="1"/>
    <n v="8.9"/>
    <n v="9.35"/>
    <n v="0.44999999999999929"/>
    <n v="0.27"/>
    <n v="60.000000000000099"/>
    <n v="0"/>
    <s v="0%-25%"/>
    <n v="20"/>
    <n v="22.499999999999964"/>
    <s v="0mm-60 mm"/>
    <n v="44.444444444444514"/>
    <n v="7"/>
    <s v="0-10"/>
    <n v="1"/>
    <n v="23"/>
    <n v="27"/>
    <s v="20-30"/>
    <x v="4"/>
    <s v="W3"/>
    <n v="3000"/>
  </r>
  <r>
    <x v="6"/>
    <n v="40"/>
    <x v="1"/>
    <n v="9.35"/>
    <n v="9.8000000000000007"/>
    <n v="0.45000000000000107"/>
    <n v="0.28999999999999998"/>
    <n v="64.444444444444287"/>
    <n v="53.333333333333208"/>
    <s v="50%-75%"/>
    <n v="4"/>
    <n v="112.50000000000027"/>
    <s v="60mm-200 mm"/>
    <n v="8.888888888888868"/>
    <n v="10"/>
    <s v="0-10"/>
    <n v="4"/>
    <n v="44"/>
    <n v="48"/>
    <s v="40-50"/>
    <x v="1"/>
    <s v="W2"/>
    <n v="2000"/>
  </r>
  <r>
    <x v="6"/>
    <n v="40"/>
    <x v="1"/>
    <n v="9.8000000000000007"/>
    <n v="10.7"/>
    <n v="0.89999999999999858"/>
    <n v="0.3"/>
    <n v="33.333333333333385"/>
    <n v="16.666666666666693"/>
    <s v="0%-25%"/>
    <n v="7"/>
    <n v="128.57142857142838"/>
    <s v="60mm-200 mm"/>
    <n v="7.7777777777777883"/>
    <n v="11"/>
    <s v="10-20"/>
    <n v="4"/>
    <n v="40"/>
    <n v="42"/>
    <s v="40-50"/>
    <x v="1"/>
    <s v="W2"/>
    <n v="2000"/>
  </r>
  <r>
    <x v="6"/>
    <n v="40"/>
    <x v="1"/>
    <n v="10.7"/>
    <n v="11.1"/>
    <n v="0.40000000000000036"/>
    <n v="0.33"/>
    <n v="82.499999999999929"/>
    <n v="27.499999999999975"/>
    <s v="25%-50%"/>
    <n v="5"/>
    <n v="80.000000000000071"/>
    <s v="60mm-200 mm"/>
    <n v="12.499999999999989"/>
    <n v="11"/>
    <s v="10-20"/>
    <n v="4"/>
    <n v="39"/>
    <n v="43"/>
    <s v="40-50"/>
    <x v="1"/>
    <s v="W2"/>
    <n v="2000"/>
  </r>
  <r>
    <x v="6"/>
    <n v="40"/>
    <x v="1"/>
    <n v="11.1"/>
    <n v="11.35"/>
    <n v="0.25"/>
    <n v="0.18"/>
    <n v="72"/>
    <n v="40"/>
    <s v="25%-50%"/>
    <n v="3"/>
    <n v="83.333333333333329"/>
    <s v="60mm-200 mm"/>
    <n v="12"/>
    <n v="11"/>
    <s v="10-20"/>
    <n v="4"/>
    <n v="41"/>
    <n v="45"/>
    <s v="40-50"/>
    <x v="1"/>
    <s v="W2"/>
    <n v="2000"/>
  </r>
  <r>
    <x v="6"/>
    <n v="40"/>
    <x v="1"/>
    <n v="11.35"/>
    <n v="11.8"/>
    <n v="0.45000000000000107"/>
    <n v="0.32"/>
    <n v="71.111111111110944"/>
    <n v="0"/>
    <s v="0%-25%"/>
    <n v="20"/>
    <n v="22.500000000000053"/>
    <s v="0mm-60 mm"/>
    <n v="44.444444444444336"/>
    <n v="7"/>
    <s v="0-10"/>
    <n v="2"/>
    <n v="24"/>
    <n v="28"/>
    <s v="20-30"/>
    <x v="3"/>
    <s v="W3"/>
    <n v="3000"/>
  </r>
  <r>
    <x v="6"/>
    <n v="40"/>
    <x v="1"/>
    <n v="11.8"/>
    <n v="12.3"/>
    <n v="0.5"/>
    <n v="0.32"/>
    <n v="64"/>
    <n v="30"/>
    <s v="25%-50%"/>
    <n v="5"/>
    <n v="100"/>
    <s v="60mm-200 mm"/>
    <n v="10"/>
    <n v="13"/>
    <s v="10-20"/>
    <n v="7"/>
    <n v="45"/>
    <n v="48"/>
    <s v="40-50"/>
    <x v="2"/>
    <s v="W2"/>
    <n v="2000"/>
  </r>
  <r>
    <x v="6"/>
    <n v="40"/>
    <x v="1"/>
    <n v="12.3"/>
    <n v="12.9"/>
    <n v="0.59999999999999964"/>
    <n v="0.24"/>
    <n v="40.000000000000021"/>
    <n v="0"/>
    <s v="0%-25%"/>
    <n v="20"/>
    <n v="29.999999999999982"/>
    <s v="0mm-60 mm"/>
    <n v="33.333333333333357"/>
    <n v="9"/>
    <s v="0-10"/>
    <n v="4"/>
    <n v="29"/>
    <n v="33"/>
    <s v="30-40"/>
    <x v="1"/>
    <s v="W2"/>
    <n v="2000"/>
  </r>
  <r>
    <x v="6"/>
    <n v="40"/>
    <x v="1"/>
    <n v="12.9"/>
    <n v="13.2"/>
    <n v="0.29999999999999893"/>
    <n v="0.18"/>
    <n v="60.000000000000206"/>
    <n v="0"/>
    <s v="0%-25%"/>
    <n v="20"/>
    <n v="14.999999999999947"/>
    <s v="0mm-60 mm"/>
    <n v="66.666666666666899"/>
    <n v="6"/>
    <s v="0-10"/>
    <n v="2"/>
    <n v="23"/>
    <n v="27"/>
    <s v="20-30"/>
    <x v="3"/>
    <s v="W3"/>
    <n v="3000"/>
  </r>
  <r>
    <x v="6"/>
    <n v="50"/>
    <x v="1"/>
    <n v="13.2"/>
    <n v="13.45"/>
    <n v="0.25"/>
    <n v="0.1"/>
    <n v="40"/>
    <n v="0"/>
    <s v="0%-25%"/>
    <n v="20"/>
    <n v="12.5"/>
    <s v="0mm-60 mm"/>
    <n v="80"/>
    <n v="6"/>
    <s v="0-10"/>
    <n v="2"/>
    <n v="23"/>
    <n v="27"/>
    <s v="20-30"/>
    <x v="3"/>
    <s v="W3"/>
    <n v="3000"/>
  </r>
  <r>
    <x v="6"/>
    <n v="50"/>
    <x v="1"/>
    <n v="13.45"/>
    <n v="13.75"/>
    <n v="0.30000000000000071"/>
    <n v="0.16"/>
    <n v="53.333333333333208"/>
    <n v="0"/>
    <s v="0%-25%"/>
    <n v="20"/>
    <n v="15.000000000000034"/>
    <s v="0mm-60 mm"/>
    <n v="66.666666666666515"/>
    <n v="6"/>
    <s v="0-10"/>
    <n v="2"/>
    <n v="23"/>
    <n v="27"/>
    <s v="20-30"/>
    <x v="3"/>
    <s v="W3"/>
    <n v="3000"/>
  </r>
  <r>
    <x v="6"/>
    <n v="50"/>
    <x v="2"/>
    <n v="13.75"/>
    <n v="14.75"/>
    <n v="1"/>
    <n v="0.51"/>
    <n v="51"/>
    <n v="0"/>
    <s v="0%-25%"/>
    <n v="20"/>
    <n v="50"/>
    <s v="0mm-60 mm"/>
    <n v="20"/>
    <n v="2"/>
    <s v="0-10"/>
    <n v="1"/>
    <n v="18"/>
    <n v="24"/>
    <s v="20-30"/>
    <x v="4"/>
    <s v="W4"/>
    <n v="4000"/>
  </r>
  <r>
    <x v="6"/>
    <n v="50"/>
    <x v="6"/>
    <n v="14.75"/>
    <n v="15.4"/>
    <n v="0.65000000000000036"/>
    <n v="0.59"/>
    <n v="90.769230769230717"/>
    <n v="0"/>
    <s v="0%-25%"/>
    <n v="20"/>
    <n v="32.500000000000014"/>
    <s v="0mm-60 mm"/>
    <n v="30.769230769230756"/>
    <n v="2"/>
    <s v="0-10"/>
    <n v="1"/>
    <n v="18"/>
    <n v="23"/>
    <s v="20-30"/>
    <x v="4"/>
    <s v="W4"/>
    <n v="4000"/>
  </r>
  <r>
    <x v="6"/>
    <n v="50"/>
    <x v="6"/>
    <n v="15.4"/>
    <n v="16.2"/>
    <n v="0.79999999999999893"/>
    <n v="0.6"/>
    <n v="75.000000000000099"/>
    <n v="0"/>
    <s v="0%-25%"/>
    <n v="20"/>
    <n v="39.99999999999995"/>
    <s v="0mm-60 mm"/>
    <n v="25.000000000000028"/>
    <n v="2"/>
    <s v="0-10"/>
    <n v="1"/>
    <n v="18"/>
    <n v="23"/>
    <s v="20-30"/>
    <x v="4"/>
    <s v="W4"/>
    <n v="4000"/>
  </r>
  <r>
    <x v="6"/>
    <n v="50"/>
    <x v="6"/>
    <n v="16.2"/>
    <n v="17.75"/>
    <n v="1.5500000000000007"/>
    <n v="1.04"/>
    <n v="67.096774193548356"/>
    <n v="27.096774193548374"/>
    <s v="25%-50%"/>
    <n v="12"/>
    <n v="129.16666666666671"/>
    <s v="60mm-200 mm"/>
    <n v="7.7419354838709653"/>
    <n v="6"/>
    <s v="0-10"/>
    <n v="1"/>
    <n v="33"/>
    <n v="36"/>
    <s v="30-40"/>
    <x v="4"/>
    <s v="W3"/>
    <n v="3000"/>
  </r>
  <r>
    <x v="6"/>
    <n v="50"/>
    <x v="6"/>
    <n v="17.75"/>
    <n v="19.350000000000001"/>
    <n v="1.6000000000000014"/>
    <n v="1.19"/>
    <n v="74.374999999999929"/>
    <n v="63.749999999999943"/>
    <s v="50%-75%"/>
    <n v="6"/>
    <n v="266.66666666666691"/>
    <s v="200mm-600 mm"/>
    <n v="3.749999999999996"/>
    <n v="7"/>
    <s v="0-10"/>
    <n v="1"/>
    <n v="46"/>
    <n v="46"/>
    <s v="40-50"/>
    <x v="4"/>
    <s v="W3"/>
    <n v="3000"/>
  </r>
  <r>
    <x v="6"/>
    <n v="40"/>
    <x v="6"/>
    <n v="19.350000000000001"/>
    <n v="20.75"/>
    <n v="1.3999999999999986"/>
    <n v="1.1800000000000002"/>
    <n v="84.285714285714391"/>
    <n v="64.285714285714363"/>
    <s v="50%-75%"/>
    <n v="7"/>
    <n v="199.9999999999998"/>
    <s v="60mm-200 mm"/>
    <n v="5.0000000000000053"/>
    <n v="7"/>
    <s v="0-10"/>
    <n v="2"/>
    <n v="45"/>
    <n v="46"/>
    <s v="40-50"/>
    <x v="3"/>
    <s v="W3"/>
    <n v="3000"/>
  </r>
  <r>
    <x v="6"/>
    <n v="40"/>
    <x v="6"/>
    <n v="20.75"/>
    <n v="22.35"/>
    <n v="1.6000000000000014"/>
    <n v="1.32"/>
    <n v="82.499999999999929"/>
    <n v="73.124999999999929"/>
    <s v="50%-75%"/>
    <n v="5"/>
    <n v="320.00000000000028"/>
    <s v="200mm-600 mm"/>
    <n v="3.1249999999999973"/>
    <n v="6"/>
    <s v="0-10"/>
    <n v="2"/>
    <n v="48"/>
    <n v="49"/>
    <s v="40-50"/>
    <x v="3"/>
    <s v="W3"/>
    <n v="3000"/>
  </r>
  <r>
    <x v="6"/>
    <n v="40"/>
    <x v="3"/>
    <n v="22.35"/>
    <n v="23.85"/>
    <n v="1.5"/>
    <n v="0.9"/>
    <n v="60"/>
    <n v="43.333333333333336"/>
    <s v="25%-50%"/>
    <n v="10"/>
    <n v="150"/>
    <s v="60mm-200 mm"/>
    <n v="6.666666666666667"/>
    <n v="6"/>
    <s v="0-10"/>
    <n v="4"/>
    <n v="40"/>
    <n v="42"/>
    <s v="40-50"/>
    <x v="1"/>
    <s v="W3"/>
    <n v="3000"/>
  </r>
  <r>
    <x v="6"/>
    <n v="40"/>
    <x v="3"/>
    <n v="23.85"/>
    <n v="25"/>
    <n v="1.1499999999999986"/>
    <n v="0.96"/>
    <n v="83.478260869565318"/>
    <n v="49.565217391304408"/>
    <s v="25%-50%"/>
    <n v="6"/>
    <n v="191.66666666666643"/>
    <s v="60mm-200 mm"/>
    <n v="5.2173913043478324"/>
    <n v="9"/>
    <s v="0-10"/>
    <n v="4"/>
    <n v="46"/>
    <n v="47"/>
    <s v="40-50"/>
    <x v="1"/>
    <s v="W3"/>
    <n v="3000"/>
  </r>
  <r>
    <x v="6"/>
    <n v="40"/>
    <x v="5"/>
    <n v="25"/>
    <n v="26.6"/>
    <n v="1.6000000000000014"/>
    <n v="1.23"/>
    <n v="76.874999999999929"/>
    <n v="46.874999999999957"/>
    <s v="25%-50%"/>
    <n v="8"/>
    <n v="200.00000000000017"/>
    <s v="60mm-200 mm"/>
    <n v="4.9999999999999956"/>
    <n v="6"/>
    <s v="0-10"/>
    <n v="2"/>
    <n v="40"/>
    <n v="42"/>
    <s v="40-50"/>
    <x v="3"/>
    <s v="W3"/>
    <n v="3000"/>
  </r>
  <r>
    <x v="6"/>
    <n v="30"/>
    <x v="5"/>
    <n v="26.6"/>
    <n v="27.85"/>
    <n v="1.25"/>
    <n v="0.75"/>
    <n v="60"/>
    <n v="15.2"/>
    <s v="0%-25%"/>
    <n v="10"/>
    <n v="125"/>
    <s v="60mm-200 mm"/>
    <n v="8"/>
    <n v="6"/>
    <s v="0-10"/>
    <n v="2"/>
    <n v="31"/>
    <n v="34"/>
    <s v="30-40"/>
    <x v="3"/>
    <s v="W3"/>
    <n v="3000"/>
  </r>
  <r>
    <x v="6"/>
    <n v="30"/>
    <x v="1"/>
    <n v="27.85"/>
    <n v="29.6"/>
    <n v="1.75"/>
    <n v="1.1299999999999999"/>
    <n v="64.571428571428569"/>
    <n v="22.857142857142858"/>
    <s v="0%-25%"/>
    <n v="12"/>
    <n v="145.83333333333334"/>
    <s v="60mm-200 mm"/>
    <n v="6.8571428571428568"/>
    <n v="9"/>
    <s v="0-10"/>
    <n v="2"/>
    <n v="37"/>
    <n v="39"/>
    <s v="30-40"/>
    <x v="3"/>
    <s v="W3"/>
    <n v="3000"/>
  </r>
  <r>
    <x v="6"/>
    <n v="30"/>
    <x v="3"/>
    <n v="29.6"/>
    <n v="30.85"/>
    <n v="1.25"/>
    <n v="0.93"/>
    <n v="74.400000000000006"/>
    <n v="45.599999999999994"/>
    <s v="25%-50%"/>
    <n v="9"/>
    <n v="138.88888888888889"/>
    <s v="60mm-200 mm"/>
    <n v="7.1999999999999993"/>
    <n v="9"/>
    <s v="0-10"/>
    <n v="2"/>
    <n v="42"/>
    <n v="44"/>
    <s v="40-50"/>
    <x v="3"/>
    <s v="W3"/>
    <n v="3000"/>
  </r>
  <r>
    <x v="6"/>
    <n v="30"/>
    <x v="3"/>
    <n v="30.85"/>
    <n v="32.75"/>
    <n v="1.8999999999999986"/>
    <n v="1.67"/>
    <n v="87.894736842105331"/>
    <n v="65.263157894736892"/>
    <s v="50%-75%"/>
    <n v="6"/>
    <n v="316.66666666666646"/>
    <s v="200mm-600 mm"/>
    <n v="3.1578947368421071"/>
    <n v="9"/>
    <s v="0-10"/>
    <n v="2"/>
    <n v="50"/>
    <n v="50"/>
    <s v="40-50"/>
    <x v="3"/>
    <s v="W3"/>
    <n v="3000"/>
  </r>
  <r>
    <x v="6"/>
    <n v="30"/>
    <x v="3"/>
    <n v="32.75"/>
    <n v="34.35"/>
    <n v="1.6000000000000014"/>
    <n v="1.37"/>
    <n v="85.624999999999929"/>
    <n v="11.874999999999989"/>
    <s v="0%-25%"/>
    <n v="16"/>
    <n v="100.00000000000009"/>
    <s v="60mm-200 mm"/>
    <n v="9.9999999999999911"/>
    <n v="2"/>
    <s v="0-10"/>
    <n v="1"/>
    <n v="24"/>
    <n v="28"/>
    <s v="20-30"/>
    <x v="4"/>
    <s v="W4"/>
    <n v="4000"/>
  </r>
  <r>
    <x v="6"/>
    <n v="30"/>
    <x v="3"/>
    <n v="34.35"/>
    <n v="35.299999999999997"/>
    <n v="0.94999999999999574"/>
    <n v="0.91"/>
    <n v="95.789473684210961"/>
    <n v="13.684210526315852"/>
    <s v="0%-25%"/>
    <n v="12"/>
    <n v="79.166666666666302"/>
    <s v="60mm-200 mm"/>
    <n v="12.63157894736848"/>
    <n v="2"/>
    <s v="0-10"/>
    <n v="4"/>
    <n v="26"/>
    <n v="31"/>
    <s v="30-40"/>
    <x v="1"/>
    <s v="W4"/>
    <n v="4000"/>
  </r>
  <r>
    <x v="6"/>
    <n v="30"/>
    <x v="3"/>
    <n v="35.299999999999997"/>
    <n v="36.799999999999997"/>
    <n v="1.5"/>
    <n v="1.27"/>
    <n v="84.666666666666671"/>
    <n v="48.666666666666664"/>
    <s v="25%-50%"/>
    <n v="11"/>
    <n v="136.36363636363637"/>
    <s v="60mm-200 mm"/>
    <n v="7.3333333333333321"/>
    <n v="9"/>
    <s v="0-10"/>
    <n v="4"/>
    <n v="44"/>
    <n v="46"/>
    <s v="40-50"/>
    <x v="1"/>
    <s v="W3"/>
    <n v="3000"/>
  </r>
  <r>
    <x v="6"/>
    <n v="30"/>
    <x v="3"/>
    <n v="36.799999999999997"/>
    <n v="37.85"/>
    <n v="1.0500000000000043"/>
    <n v="0.93"/>
    <n v="88.571428571428214"/>
    <n v="13.333333333333281"/>
    <s v="0%-25%"/>
    <n v="11"/>
    <n v="95.454545454545851"/>
    <s v="60mm-200 mm"/>
    <n v="10.476190476190434"/>
    <n v="7"/>
    <s v="0-10"/>
    <n v="4"/>
    <n v="33"/>
    <n v="36"/>
    <s v="30-40"/>
    <x v="1"/>
    <s v="W4"/>
    <n v="4000"/>
  </r>
  <r>
    <x v="6"/>
    <n v="30"/>
    <x v="3"/>
    <n v="37.85"/>
    <n v="39.549999999999997"/>
    <n v="1.6999999999999957"/>
    <n v="1.28"/>
    <n v="75.294117647059011"/>
    <n v="30.588235294117727"/>
    <s v="25%-50%"/>
    <n v="14"/>
    <n v="121.42857142857112"/>
    <s v="60mm-200 mm"/>
    <n v="8.2352941176470793"/>
    <n v="9"/>
    <s v="0-10"/>
    <n v="4"/>
    <n v="40"/>
    <n v="43"/>
    <s v="40-50"/>
    <x v="1"/>
    <s v="W3"/>
    <n v="3000"/>
  </r>
  <r>
    <x v="6"/>
    <n v="30"/>
    <x v="3"/>
    <n v="39.549999999999997"/>
    <n v="40.85"/>
    <n v="1.3000000000000043"/>
    <n v="1.01"/>
    <n v="77.692307692307438"/>
    <n v="52.307692307692143"/>
    <s v="50%-75%"/>
    <n v="9"/>
    <n v="144.44444444444491"/>
    <s v="60mm-200 mm"/>
    <n v="6.9230769230769011"/>
    <n v="9"/>
    <s v="0-10"/>
    <n v="4"/>
    <n v="45"/>
    <n v="47"/>
    <s v="40-50"/>
    <x v="1"/>
    <s v="W3"/>
    <n v="3000"/>
  </r>
  <r>
    <x v="6"/>
    <n v="30"/>
    <x v="3"/>
    <n v="40.85"/>
    <n v="42.15"/>
    <n v="1.2999999999999972"/>
    <n v="0.99"/>
    <n v="76.153846153846317"/>
    <n v="7.6923076923077094"/>
    <s v="0%-25%"/>
    <n v="14"/>
    <n v="92.857142857142662"/>
    <s v="60mm-200 mm"/>
    <n v="10.769230769230791"/>
    <n v="6"/>
    <s v="0-10"/>
    <n v="2"/>
    <n v="29"/>
    <n v="32"/>
    <s v="30-40"/>
    <x v="3"/>
    <s v="W4"/>
    <n v="4000"/>
  </r>
  <r>
    <x v="6"/>
    <n v="30"/>
    <x v="3"/>
    <n v="42.15"/>
    <n v="43.05"/>
    <n v="0.89999999999999858"/>
    <n v="0.65"/>
    <n v="72.222222222222342"/>
    <n v="12.222222222222241"/>
    <s v="0%-25%"/>
    <n v="9"/>
    <n v="99.999999999999844"/>
    <s v="60mm-200 mm"/>
    <n v="10.000000000000016"/>
    <n v="6"/>
    <s v="0-10"/>
    <n v="2"/>
    <n v="29"/>
    <n v="33"/>
    <s v="30-40"/>
    <x v="3"/>
    <s v="W3"/>
    <n v="3000"/>
  </r>
  <r>
    <x v="6"/>
    <n v="30"/>
    <x v="3"/>
    <n v="43.05"/>
    <n v="44.15"/>
    <n v="1.1000000000000014"/>
    <n v="0.77"/>
    <n v="69.999999999999901"/>
    <n v="39.999999999999943"/>
    <s v="25%-50%"/>
    <n v="7"/>
    <n v="157.14285714285734"/>
    <s v="60mm-200 mm"/>
    <n v="6.3636363636363562"/>
    <n v="6"/>
    <s v="0-10"/>
    <n v="12"/>
    <n v="43"/>
    <n v="49"/>
    <s v="40-50"/>
    <x v="2"/>
    <s v="W4"/>
    <n v="4000"/>
  </r>
  <r>
    <x v="6"/>
    <n v="30"/>
    <x v="3"/>
    <n v="44.15"/>
    <n v="45.3"/>
    <n v="1.1499999999999986"/>
    <n v="0.83"/>
    <n v="72.17391304347835"/>
    <n v="39.130434782608745"/>
    <s v="25%-50%"/>
    <n v="8"/>
    <n v="143.74999999999983"/>
    <s v="60mm-200 mm"/>
    <n v="6.9565217391304435"/>
    <n v="8"/>
    <s v="0-10"/>
    <n v="12"/>
    <n v="44"/>
    <n v="51"/>
    <s v="50-60"/>
    <x v="2"/>
    <s v="W3"/>
    <n v="3000"/>
  </r>
  <r>
    <x v="6"/>
    <n v="30"/>
    <x v="3"/>
    <n v="45.3"/>
    <n v="47.05"/>
    <n v="1.75"/>
    <n v="1.54"/>
    <n v="88"/>
    <n v="30.857142857142861"/>
    <s v="25%-50%"/>
    <n v="13"/>
    <n v="134.61538461538461"/>
    <s v="60mm-200 mm"/>
    <n v="7.4285714285714288"/>
    <n v="6"/>
    <s v="0-10"/>
    <n v="2"/>
    <n v="35"/>
    <n v="38"/>
    <s v="30-40"/>
    <x v="3"/>
    <s v="W3"/>
    <n v="3000"/>
  </r>
  <r>
    <x v="6"/>
    <n v="30"/>
    <x v="3"/>
    <n v="47.05"/>
    <n v="47.75"/>
    <n v="0.70000000000000284"/>
    <n v="0.62"/>
    <n v="88.571428571428214"/>
    <n v="0"/>
    <s v="0%-25%"/>
    <n v="20"/>
    <n v="35.000000000000142"/>
    <s v="0mm-60 mm"/>
    <n v="28.571428571428456"/>
    <n v="4"/>
    <s v="0-10"/>
    <n v="1"/>
    <n v="20"/>
    <n v="25"/>
    <s v="20-30"/>
    <x v="4"/>
    <s v="W4"/>
    <n v="4000"/>
  </r>
  <r>
    <x v="6"/>
    <n v="30"/>
    <x v="3"/>
    <n v="47.75"/>
    <n v="48.4"/>
    <n v="0.64999999999999858"/>
    <n v="0.42"/>
    <n v="64.615384615384755"/>
    <n v="0"/>
    <s v="0%-25%"/>
    <n v="20"/>
    <n v="32.499999999999929"/>
    <s v="0mm-60 mm"/>
    <n v="30.769230769230834"/>
    <n v="5"/>
    <s v="0-10"/>
    <n v="2"/>
    <n v="23"/>
    <n v="27"/>
    <s v="20-30"/>
    <x v="3"/>
    <s v="W4"/>
    <n v="4000"/>
  </r>
  <r>
    <x v="6"/>
    <n v="30"/>
    <x v="1"/>
    <n v="48.4"/>
    <n v="48.65"/>
    <n v="0.25"/>
    <n v="0.14000000000000001"/>
    <n v="56.000000000000007"/>
    <n v="0"/>
    <s v="0%-25%"/>
    <n v="20"/>
    <n v="12.5"/>
    <s v="0mm-60 mm"/>
    <n v="80"/>
    <n v="5"/>
    <s v="0-10"/>
    <n v="1"/>
    <n v="21"/>
    <n v="25"/>
    <s v="20-30"/>
    <x v="4"/>
    <s v="W3"/>
    <n v="3000"/>
  </r>
  <r>
    <x v="6"/>
    <n v="30"/>
    <x v="1"/>
    <n v="48.65"/>
    <n v="49.05"/>
    <n v="0.39999999999999858"/>
    <n v="0.24"/>
    <n v="60.000000000000206"/>
    <n v="25.000000000000089"/>
    <s v="25%-50%"/>
    <n v="6"/>
    <n v="66.66666666666643"/>
    <s v="60mm-200 mm"/>
    <n v="15.000000000000053"/>
    <n v="5"/>
    <s v="0-10"/>
    <n v="4"/>
    <n v="30"/>
    <n v="35"/>
    <s v="30-40"/>
    <x v="1"/>
    <s v="W3"/>
    <n v="3000"/>
  </r>
  <r>
    <x v="6"/>
    <n v="30"/>
    <x v="1"/>
    <n v="49.05"/>
    <n v="50.45"/>
    <n v="1.4000000000000057"/>
    <n v="0.42"/>
    <n v="29.999999999999876"/>
    <n v="24.285714285714189"/>
    <s v="0%-25%"/>
    <n v="12"/>
    <n v="116.66666666666714"/>
    <s v="60mm-200 mm"/>
    <n v="8.5714285714285374"/>
    <n v="9"/>
    <s v="0-10"/>
    <n v="4"/>
    <n v="38"/>
    <n v="41"/>
    <s v="40-50"/>
    <x v="1"/>
    <s v="W3"/>
    <n v="3000"/>
  </r>
  <r>
    <x v="6"/>
    <n v="30"/>
    <x v="1"/>
    <n v="50.45"/>
    <n v="51.15"/>
    <n v="0.69999999999999574"/>
    <n v="0.22999999999999998"/>
    <n v="32.85714285714306"/>
    <n v="0"/>
    <s v="0%-25%"/>
    <n v="20"/>
    <n v="34.999999999999787"/>
    <s v="0mm-60 mm"/>
    <n v="28.571428571428743"/>
    <n v="9"/>
    <s v="0-10"/>
    <n v="4"/>
    <n v="29"/>
    <n v="33"/>
    <s v="30-40"/>
    <x v="1"/>
    <s v="W3"/>
    <n v="3000"/>
  </r>
  <r>
    <x v="6"/>
    <n v="30"/>
    <x v="3"/>
    <n v="51.15"/>
    <n v="52.05"/>
    <n v="0.89999999999999858"/>
    <n v="0.68"/>
    <n v="75.555555555555671"/>
    <n v="20.000000000000032"/>
    <s v="0%-25%"/>
    <n v="7"/>
    <n v="128.57142857142838"/>
    <s v="60mm-200 mm"/>
    <n v="7.7777777777777883"/>
    <n v="7"/>
    <s v="0-10"/>
    <n v="4"/>
    <n v="36"/>
    <n v="38"/>
    <s v="30-40"/>
    <x v="1"/>
    <s v="W3"/>
    <n v="3000"/>
  </r>
  <r>
    <x v="6"/>
    <n v="30"/>
    <x v="1"/>
    <n v="52.05"/>
    <n v="52.65"/>
    <n v="0.60000000000000142"/>
    <n v="0.39"/>
    <n v="64.999999999999844"/>
    <n v="0"/>
    <s v="0%-25%"/>
    <n v="20"/>
    <n v="30.000000000000068"/>
    <s v="0mm-60 mm"/>
    <n v="33.333333333333258"/>
    <n v="9"/>
    <s v="0-10"/>
    <n v="4"/>
    <n v="29"/>
    <n v="33"/>
    <s v="30-40"/>
    <x v="1"/>
    <s v="W3"/>
    <n v="3000"/>
  </r>
  <r>
    <x v="6"/>
    <n v="30"/>
    <x v="1"/>
    <n v="52.65"/>
    <n v="53.35"/>
    <n v="0.70000000000000284"/>
    <n v="0.34"/>
    <n v="48.571428571428378"/>
    <n v="17.142857142857075"/>
    <s v="0%-25%"/>
    <n v="6"/>
    <n v="116.66666666666714"/>
    <s v="60mm-200 mm"/>
    <n v="8.5714285714285374"/>
    <n v="10"/>
    <s v="0-10"/>
    <n v="4"/>
    <n v="38"/>
    <n v="41"/>
    <s v="40-50"/>
    <x v="1"/>
    <s v="W3"/>
    <n v="3000"/>
  </r>
  <r>
    <x v="6"/>
    <n v="30"/>
    <x v="1"/>
    <n v="53.35"/>
    <n v="54.05"/>
    <n v="0.69999999999999574"/>
    <n v="0.47"/>
    <n v="67.142857142857551"/>
    <n v="47.14285714285743"/>
    <s v="25%-50%"/>
    <n v="5"/>
    <n v="139.99999999999915"/>
    <s v="60mm-200 mm"/>
    <n v="7.1428571428571859"/>
    <n v="10"/>
    <s v="0-10"/>
    <n v="4"/>
    <n v="45"/>
    <n v="47"/>
    <s v="40-50"/>
    <x v="1"/>
    <s v="W3"/>
    <n v="3000"/>
  </r>
  <r>
    <x v="6"/>
    <n v="30"/>
    <x v="1"/>
    <n v="54.05"/>
    <n v="54.65"/>
    <n v="0.60000000000000142"/>
    <n v="0.39"/>
    <n v="64.999999999999844"/>
    <n v="19.99999999999995"/>
    <s v="0%-25%"/>
    <n v="5"/>
    <n v="120.00000000000027"/>
    <s v="60mm-200 mm"/>
    <n v="8.3333333333333144"/>
    <n v="10"/>
    <s v="0-10"/>
    <n v="4"/>
    <n v="38"/>
    <n v="41"/>
    <s v="40-50"/>
    <x v="1"/>
    <s v="W3"/>
    <n v="3000"/>
  </r>
  <r>
    <x v="6"/>
    <n v="30"/>
    <x v="3"/>
    <n v="54.65"/>
    <n v="55.2"/>
    <n v="0.55000000000000426"/>
    <n v="0.42"/>
    <n v="76.363636363635763"/>
    <n v="18.181818181818041"/>
    <s v="0%-25%"/>
    <n v="6"/>
    <n v="91.666666666667382"/>
    <s v="60mm-200 mm"/>
    <n v="10.909090909090825"/>
    <n v="10"/>
    <s v="0-10"/>
    <n v="4"/>
    <n v="37"/>
    <n v="40"/>
    <s v="30-40"/>
    <x v="1"/>
    <s v="W3"/>
    <n v="3000"/>
  </r>
  <r>
    <x v="6"/>
    <n v="30"/>
    <x v="3"/>
    <n v="55.2"/>
    <n v="55.85"/>
    <n v="0.64999999999999858"/>
    <n v="0.43"/>
    <n v="66.153846153846303"/>
    <n v="0"/>
    <s v="0%-25%"/>
    <n v="20"/>
    <n v="32.499999999999929"/>
    <s v="0mm-60 mm"/>
    <n v="30.769230769230834"/>
    <n v="9"/>
    <s v="0-10"/>
    <n v="4"/>
    <n v="28"/>
    <n v="33"/>
    <s v="30-40"/>
    <x v="1"/>
    <s v="W3"/>
    <n v="3000"/>
  </r>
  <r>
    <x v="6"/>
    <n v="30"/>
    <x v="3"/>
    <n v="55.85"/>
    <n v="56.55"/>
    <n v="0.69999999999999574"/>
    <n v="0.36"/>
    <n v="51.428571428571736"/>
    <n v="14.285714285714374"/>
    <s v="0%-25%"/>
    <n v="6"/>
    <n v="116.66666666666595"/>
    <s v="60mm-200 mm"/>
    <n v="8.5714285714286245"/>
    <n v="9"/>
    <s v="0-10"/>
    <n v="4"/>
    <n v="35"/>
    <n v="39"/>
    <s v="30-40"/>
    <x v="1"/>
    <s v="W3"/>
    <n v="3000"/>
  </r>
  <r>
    <x v="6"/>
    <n v="30"/>
    <x v="3"/>
    <n v="56.55"/>
    <n v="57.15"/>
    <n v="0.60000000000000142"/>
    <n v="0.08"/>
    <n v="13.333333333333302"/>
    <n v="0"/>
    <s v="0%-25%"/>
    <n v="20"/>
    <n v="30.000000000000068"/>
    <s v="0mm-60 mm"/>
    <n v="33.333333333333258"/>
    <n v="6"/>
    <s v="0-10"/>
    <n v="4"/>
    <n v="25"/>
    <n v="30"/>
    <s v="20-30"/>
    <x v="1"/>
    <s v="W4"/>
    <n v="4000"/>
  </r>
  <r>
    <x v="6"/>
    <n v="30"/>
    <x v="3"/>
    <n v="57.15"/>
    <n v="57.85"/>
    <n v="0.70000000000000284"/>
    <n v="0.47"/>
    <n v="67.142857142856869"/>
    <n v="41.42857142857126"/>
    <s v="25%-50%"/>
    <n v="5"/>
    <n v="140.00000000000057"/>
    <s v="60mm-200 mm"/>
    <n v="7.1428571428571139"/>
    <n v="9"/>
    <s v="0-10"/>
    <n v="4"/>
    <n v="42"/>
    <n v="45"/>
    <s v="40-50"/>
    <x v="1"/>
    <s v="W3"/>
    <n v="3000"/>
  </r>
  <r>
    <x v="6"/>
    <n v="30"/>
    <x v="3"/>
    <n v="57.85"/>
    <n v="58.45"/>
    <n v="0.60000000000000142"/>
    <n v="0.42000000000000004"/>
    <n v="69.999999999999844"/>
    <n v="0"/>
    <s v="0%-25%"/>
    <n v="10"/>
    <n v="60.000000000000135"/>
    <s v="60mm-200 mm"/>
    <n v="16.666666666666629"/>
    <n v="6"/>
    <s v="0-10"/>
    <n v="4"/>
    <n v="25"/>
    <n v="31"/>
    <s v="30-40"/>
    <x v="1"/>
    <s v="W4"/>
    <n v="4000"/>
  </r>
  <r>
    <x v="6"/>
    <n v="30"/>
    <x v="2"/>
    <n v="58.45"/>
    <n v="59.3"/>
    <n v="0.84999999999999432"/>
    <n v="0.74"/>
    <n v="87.058823529412336"/>
    <n v="0"/>
    <s v="0%-25%"/>
    <n v="15"/>
    <n v="56.666666666666288"/>
    <s v="0mm-60 mm"/>
    <n v="17.64705882352953"/>
    <n v="2"/>
    <s v="0-10"/>
    <n v="0"/>
    <n v="17"/>
    <n v="23"/>
    <s v="20-30"/>
    <x v="0"/>
    <s v="W4"/>
    <n v="4000"/>
  </r>
  <r>
    <x v="6"/>
    <n v="30"/>
    <x v="3"/>
    <n v="59.3"/>
    <n v="60.25"/>
    <n v="0.95000000000000284"/>
    <n v="0.54"/>
    <n v="56.842105263157727"/>
    <n v="44.210526315789338"/>
    <s v="25%-50%"/>
    <n v="8"/>
    <n v="118.75000000000036"/>
    <s v="60mm-200 mm"/>
    <n v="8.421052631578922"/>
    <n v="10"/>
    <s v="0-10"/>
    <n v="12"/>
    <n v="46"/>
    <n v="54"/>
    <s v="50-60"/>
    <x v="2"/>
    <s v="W3"/>
    <n v="3000"/>
  </r>
  <r>
    <x v="6"/>
    <n v="30"/>
    <x v="3"/>
    <n v="60.25"/>
    <n v="61.35"/>
    <n v="1.1000000000000014"/>
    <n v="0.18"/>
    <n v="16.363636363636342"/>
    <n v="9.9999999999999858"/>
    <s v="0%-25%"/>
    <n v="12"/>
    <n v="91.666666666666785"/>
    <s v="60mm-200 mm"/>
    <n v="10.909090909090896"/>
    <n v="9"/>
    <s v="0-10"/>
    <n v="12"/>
    <n v="36"/>
    <n v="45"/>
    <s v="40-50"/>
    <x v="2"/>
    <s v="W3"/>
    <n v="3000"/>
  </r>
  <r>
    <x v="6"/>
    <n v="30"/>
    <x v="3"/>
    <n v="61.35"/>
    <n v="62.25"/>
    <n v="0.89999999999999858"/>
    <n v="0.54"/>
    <n v="60.000000000000099"/>
    <n v="22.222222222222261"/>
    <s v="0%-25%"/>
    <n v="6"/>
    <n v="149.99999999999977"/>
    <s v="60mm-200 mm"/>
    <n v="6.6666666666666767"/>
    <n v="9"/>
    <s v="0-10"/>
    <n v="12"/>
    <n v="42"/>
    <n v="49"/>
    <s v="40-50"/>
    <x v="2"/>
    <s v="W3"/>
    <n v="3000"/>
  </r>
  <r>
    <x v="6"/>
    <n v="30"/>
    <x v="3"/>
    <n v="62.25"/>
    <n v="62.9"/>
    <n v="0.64999999999999858"/>
    <n v="0.6"/>
    <n v="92.307692307692506"/>
    <n v="70.76923076923093"/>
    <s v="50%-75%"/>
    <n v="5"/>
    <n v="129.99999999999972"/>
    <s v="60mm-200 mm"/>
    <n v="7.6923076923077085"/>
    <n v="10"/>
    <s v="0-10"/>
    <n v="4"/>
    <n v="50"/>
    <n v="52"/>
    <s v="50-60"/>
    <x v="1"/>
    <s v="W3"/>
    <n v="3000"/>
  </r>
  <r>
    <x v="6"/>
    <n v="30"/>
    <x v="3"/>
    <n v="62.9"/>
    <n v="63.4"/>
    <n v="0.5"/>
    <n v="0.45"/>
    <n v="90"/>
    <n v="54"/>
    <s v="50%-75%"/>
    <n v="6"/>
    <n v="83.333333333333329"/>
    <s v="60mm-200 mm"/>
    <n v="12"/>
    <n v="10"/>
    <s v="0-10"/>
    <n v="4"/>
    <n v="43"/>
    <n v="47"/>
    <s v="40-50"/>
    <x v="1"/>
    <s v="W3"/>
    <n v="3000"/>
  </r>
  <r>
    <x v="6"/>
    <n v="30"/>
    <x v="3"/>
    <n v="63.4"/>
    <n v="64.5"/>
    <n v="1.1000000000000014"/>
    <n v="0.3"/>
    <n v="27.272727272727238"/>
    <n v="0"/>
    <s v="0%-25%"/>
    <n v="20"/>
    <n v="55.000000000000071"/>
    <s v="0mm-60 mm"/>
    <n v="18.181818181818159"/>
    <n v="4"/>
    <s v="0-10"/>
    <n v="2"/>
    <n v="21"/>
    <n v="27"/>
    <s v="20-30"/>
    <x v="3"/>
    <s v="W4"/>
    <n v="4000"/>
  </r>
  <r>
    <x v="6"/>
    <n v="30"/>
    <x v="2"/>
    <n v="64.5"/>
    <n v="65.5"/>
    <n v="1"/>
    <n v="0.89"/>
    <n v="89"/>
    <n v="0"/>
    <s v="0%-25%"/>
    <n v="20"/>
    <n v="50"/>
    <s v="0mm-60 mm"/>
    <n v="20"/>
    <n v="4"/>
    <s v="0-10"/>
    <n v="2"/>
    <n v="21"/>
    <n v="27"/>
    <s v="20-30"/>
    <x v="3"/>
    <s v="W4"/>
    <n v="4000"/>
  </r>
  <r>
    <x v="6"/>
    <n v="30"/>
    <x v="5"/>
    <n v="65.5"/>
    <n v="66.84"/>
    <n v="1.3400000000000034"/>
    <n v="0.86"/>
    <n v="64.179104477611787"/>
    <n v="0"/>
    <s v="0%-25%"/>
    <n v="20"/>
    <n v="67.000000000000171"/>
    <s v="60mm-200 mm"/>
    <n v="14.92537313432832"/>
    <n v="4"/>
    <s v="0-10"/>
    <n v="2"/>
    <n v="22"/>
    <n v="27"/>
    <s v="20-30"/>
    <x v="3"/>
    <s v="W4"/>
    <n v="4000"/>
  </r>
  <r>
    <x v="6"/>
    <n v="30"/>
    <x v="5"/>
    <n v="66.84"/>
    <n v="67.34"/>
    <n v="0.5"/>
    <n v="0.45"/>
    <n v="90"/>
    <n v="70"/>
    <s v="50%-75%"/>
    <n v="2"/>
    <n v="250"/>
    <s v="200mm-600 mm"/>
    <n v="4"/>
    <n v="4"/>
    <s v="0-10"/>
    <n v="2"/>
    <n v="44"/>
    <n v="45"/>
    <s v="40-50"/>
    <x v="3"/>
    <s v="W4"/>
    <n v="4000"/>
  </r>
  <r>
    <x v="6"/>
    <n v="20"/>
    <x v="5"/>
    <n v="67.34"/>
    <n v="68.040000000000006"/>
    <n v="0.70000000000000284"/>
    <n v="0.39"/>
    <n v="55.714285714285495"/>
    <n v="14.28571428571423"/>
    <s v="0%-25%"/>
    <n v="8"/>
    <n v="87.500000000000355"/>
    <s v="60mm-200 mm"/>
    <n v="11.428571428571383"/>
    <n v="5"/>
    <s v="0-10"/>
    <n v="1"/>
    <n v="26"/>
    <n v="31"/>
    <s v="30-40"/>
    <x v="4"/>
    <s v="W3"/>
    <n v="3000"/>
  </r>
  <r>
    <x v="6"/>
    <n v="20"/>
    <x v="5"/>
    <n v="68.040000000000006"/>
    <n v="68.34"/>
    <n v="0.29999999999999716"/>
    <n v="0.3"/>
    <n v="100.00000000000094"/>
    <n v="0"/>
    <s v="0%-25%"/>
    <n v="20"/>
    <n v="14.999999999999858"/>
    <s v="0mm-60 mm"/>
    <n v="66.666666666667297"/>
    <n v="6"/>
    <s v="0-10"/>
    <n v="0"/>
    <n v="21"/>
    <n v="25"/>
    <s v="20-30"/>
    <x v="0"/>
    <s v="W3"/>
    <n v="3000"/>
  </r>
  <r>
    <x v="6"/>
    <n v="20"/>
    <x v="5"/>
    <n v="68.34"/>
    <n v="70.239999999999995"/>
    <n v="1.8999999999999915"/>
    <n v="1.24"/>
    <n v="65.263157894737134"/>
    <n v="5.7894736842105523"/>
    <s v="0%-25%"/>
    <n v="16"/>
    <n v="118.74999999999946"/>
    <s v="60mm-200 mm"/>
    <n v="8.421052631578986"/>
    <n v="9"/>
    <s v="0-10"/>
    <n v="2"/>
    <n v="32"/>
    <n v="35"/>
    <s v="30-40"/>
    <x v="3"/>
    <s v="W3"/>
    <n v="3000"/>
  </r>
  <r>
    <x v="6"/>
    <n v="20"/>
    <x v="5"/>
    <n v="70.239999999999995"/>
    <n v="71.34"/>
    <n v="1.1000000000000085"/>
    <n v="0.81"/>
    <n v="73.636363636363072"/>
    <n v="0"/>
    <s v="0%-25%"/>
    <n v="20"/>
    <n v="55.000000000000433"/>
    <s v="0mm-60 mm"/>
    <n v="18.181818181818038"/>
    <n v="9"/>
    <s v="0-10"/>
    <n v="2"/>
    <n v="27"/>
    <n v="32"/>
    <s v="30-40"/>
    <x v="3"/>
    <s v="W3"/>
    <n v="3000"/>
  </r>
  <r>
    <x v="6"/>
    <n v="20"/>
    <x v="4"/>
    <n v="71.34"/>
    <n v="71.94"/>
    <n v="0.59999999999999432"/>
    <n v="0.3"/>
    <n v="50.000000000000469"/>
    <n v="20.000000000000188"/>
    <s v="0%-25%"/>
    <n v="5"/>
    <n v="119.99999999999886"/>
    <s v="60mm-200 mm"/>
    <n v="8.3333333333334121"/>
    <n v="9"/>
    <s v="0-10"/>
    <n v="2"/>
    <n v="35"/>
    <n v="38"/>
    <s v="30-40"/>
    <x v="3"/>
    <s v="W3"/>
    <n v="3000"/>
  </r>
  <r>
    <x v="6"/>
    <n v="10"/>
    <x v="4"/>
    <n v="71.94"/>
    <n v="72.790000000000006"/>
    <n v="0.85000000000000853"/>
    <n v="0.49"/>
    <n v="57.64705882352883"/>
    <n v="17.647058823529235"/>
    <s v="0%-25%"/>
    <n v="11"/>
    <n v="77.272727272728048"/>
    <s v="60mm-200 mm"/>
    <n v="12.941176470588106"/>
    <n v="11"/>
    <s v="10-20"/>
    <n v="2"/>
    <n v="34"/>
    <n v="39"/>
    <s v="30-40"/>
    <x v="3"/>
    <s v="W3"/>
    <n v="3000"/>
  </r>
  <r>
    <x v="6"/>
    <n v="10"/>
    <x v="4"/>
    <n v="72.790000000000006"/>
    <n v="73.39"/>
    <n v="0.59999999999999432"/>
    <n v="0.39"/>
    <n v="65.000000000000611"/>
    <n v="0"/>
    <s v="0%-25%"/>
    <n v="20"/>
    <n v="29.999999999999716"/>
    <s v="0mm-60 mm"/>
    <n v="33.333333333333648"/>
    <n v="2"/>
    <s v="0-10"/>
    <n v="0"/>
    <n v="17"/>
    <n v="22"/>
    <s v="20-30"/>
    <x v="0"/>
    <s v="W4"/>
    <n v="4000"/>
  </r>
  <r>
    <x v="6"/>
    <n v="10"/>
    <x v="4"/>
    <n v="73.39"/>
    <n v="74.89"/>
    <n v="1.5"/>
    <n v="1.01"/>
    <n v="67.333333333333329"/>
    <n v="52.666666666666671"/>
    <s v="50%-75%"/>
    <n v="8"/>
    <n v="187.5"/>
    <s v="60mm-200 mm"/>
    <n v="5.333333333333333"/>
    <n v="14"/>
    <s v="10-20"/>
    <n v="7"/>
    <n v="55"/>
    <n v="56"/>
    <s v="50-60"/>
    <x v="2"/>
    <s v="W2"/>
    <n v="2000"/>
  </r>
  <r>
    <x v="6"/>
    <n v="10"/>
    <x v="4"/>
    <n v="74.89"/>
    <n v="75.84"/>
    <n v="0.95000000000000284"/>
    <n v="0.54"/>
    <n v="56.842105263157727"/>
    <n v="42.105263157894612"/>
    <s v="25%-50%"/>
    <n v="5"/>
    <n v="190.00000000000057"/>
    <s v="60mm-200 mm"/>
    <n v="5.2631578947368265"/>
    <n v="14"/>
    <s v="10-20"/>
    <n v="7"/>
    <n v="53"/>
    <n v="54"/>
    <s v="50-60"/>
    <x v="2"/>
    <s v="W2"/>
    <n v="2000"/>
  </r>
  <r>
    <x v="6"/>
    <n v="10"/>
    <x v="4"/>
    <n v="75.84"/>
    <n v="77.39"/>
    <n v="1.5499999999999972"/>
    <n v="1.28"/>
    <n v="82.580645161290477"/>
    <n v="60.64516129032269"/>
    <s v="50%-75%"/>
    <n v="7"/>
    <n v="221.42857142857105"/>
    <s v="200mm-600 mm"/>
    <n v="4.5161290322580721"/>
    <n v="14"/>
    <s v="10-20"/>
    <n v="7"/>
    <n v="58"/>
    <n v="58"/>
    <s v="50-60"/>
    <x v="2"/>
    <s v="W2"/>
    <n v="2000"/>
  </r>
  <r>
    <x v="6"/>
    <n v="10"/>
    <x v="4"/>
    <n v="77.39"/>
    <n v="78.62"/>
    <n v="1.230000000000004"/>
    <n v="1.19"/>
    <n v="96.747967479674486"/>
    <n v="81.300813008129808"/>
    <s v="75%-90%"/>
    <n v="4"/>
    <n v="307.50000000000102"/>
    <s v="200mm-600 mm"/>
    <n v="3.2520325203251921"/>
    <n v="14"/>
    <s v="10-20"/>
    <n v="7"/>
    <n v="64"/>
    <n v="64"/>
    <s v="60-70"/>
    <x v="2"/>
    <s v="W2"/>
    <n v="2000"/>
  </r>
  <r>
    <x v="6"/>
    <n v="10"/>
    <x v="4"/>
    <n v="78.62"/>
    <n v="80.510000000000005"/>
    <n v="1.8900000000000006"/>
    <n v="1.7"/>
    <n v="89.947089947089921"/>
    <n v="89.947089947089921"/>
    <s v="75%-90%"/>
    <n v="4"/>
    <n v="472.50000000000011"/>
    <s v="200mm-600 mm"/>
    <n v="2.1164021164021158"/>
    <n v="14"/>
    <s v="10-20"/>
    <n v="7"/>
    <n v="68"/>
    <n v="66"/>
    <s v="60-70"/>
    <x v="2"/>
    <s v="W2"/>
    <n v="2000"/>
  </r>
  <r>
    <x v="7"/>
    <n v="60"/>
    <x v="0"/>
    <n v="0"/>
    <n v="0.75"/>
    <n v="0.75"/>
    <n v="0.57999999999999996"/>
    <n v="77.333333333333329"/>
    <n v="0"/>
    <s v="0%-25%"/>
    <n v="20"/>
    <n v="37.5"/>
    <s v="0mm-60 mm"/>
    <n v="26.666666666666668"/>
    <n v="2"/>
    <s v="0-10"/>
    <n v="0"/>
    <n v="17"/>
    <n v="22"/>
    <s v="20-30"/>
    <x v="0"/>
    <s v="W4"/>
    <n v="4000"/>
  </r>
  <r>
    <x v="7"/>
    <n v="60"/>
    <x v="0"/>
    <n v="0.75"/>
    <n v="1.5"/>
    <n v="0.75"/>
    <n v="0.52"/>
    <n v="69.333333333333343"/>
    <n v="0"/>
    <s v="0%-25%"/>
    <n v="20"/>
    <n v="37.5"/>
    <s v="0mm-60 mm"/>
    <n v="26.666666666666668"/>
    <n v="2"/>
    <s v="0-10"/>
    <n v="0"/>
    <n v="17"/>
    <n v="22"/>
    <s v="20-30"/>
    <x v="0"/>
    <s v="W4"/>
    <n v="4000"/>
  </r>
  <r>
    <x v="7"/>
    <n v="60"/>
    <x v="0"/>
    <n v="1.5"/>
    <n v="2.25"/>
    <n v="0.75"/>
    <n v="0.54"/>
    <n v="72.000000000000014"/>
    <n v="0"/>
    <s v="0%-25%"/>
    <n v="20"/>
    <n v="37.5"/>
    <s v="0mm-60 mm"/>
    <n v="26.666666666666668"/>
    <n v="2"/>
    <s v="0-10"/>
    <n v="0"/>
    <n v="17"/>
    <n v="22"/>
    <s v="20-30"/>
    <x v="0"/>
    <s v="W4"/>
    <n v="4000"/>
  </r>
  <r>
    <x v="7"/>
    <n v="60"/>
    <x v="0"/>
    <n v="2.25"/>
    <n v="3.25"/>
    <n v="1"/>
    <n v="0.67"/>
    <n v="67"/>
    <n v="0"/>
    <s v="0%-25%"/>
    <n v="20"/>
    <n v="50"/>
    <s v="0mm-60 mm"/>
    <n v="20"/>
    <n v="2"/>
    <s v="0-10"/>
    <n v="0"/>
    <n v="17"/>
    <n v="23"/>
    <s v="20-30"/>
    <x v="0"/>
    <s v="W4"/>
    <n v="4000"/>
  </r>
  <r>
    <x v="7"/>
    <n v="40"/>
    <x v="0"/>
    <n v="3.25"/>
    <n v="4.3499999999999996"/>
    <n v="1.0999999999999996"/>
    <n v="0.75"/>
    <n v="68.181818181818201"/>
    <n v="30.000000000000011"/>
    <s v="25%-50%"/>
    <n v="10"/>
    <n v="109.99999999999996"/>
    <s v="60mm-200 mm"/>
    <n v="9.0909090909090935"/>
    <n v="11"/>
    <s v="10-20"/>
    <n v="7"/>
    <n v="44"/>
    <n v="46"/>
    <s v="40-50"/>
    <x v="2"/>
    <s v="W3"/>
    <n v="3000"/>
  </r>
  <r>
    <x v="7"/>
    <n v="40"/>
    <x v="1"/>
    <n v="4.3499999999999996"/>
    <n v="4.95"/>
    <n v="0.60000000000000053"/>
    <n v="0.36"/>
    <n v="59.999999999999943"/>
    <n v="46.666666666666629"/>
    <s v="25%-50%"/>
    <n v="9"/>
    <n v="66.666666666666728"/>
    <s v="60mm-200 mm"/>
    <n v="14.999999999999984"/>
    <n v="11"/>
    <s v="10-20"/>
    <n v="12"/>
    <n v="45"/>
    <n v="54"/>
    <s v="50-60"/>
    <x v="2"/>
    <s v="W3"/>
    <n v="3000"/>
  </r>
  <r>
    <x v="7"/>
    <n v="40"/>
    <x v="1"/>
    <n v="4.95"/>
    <n v="5.75"/>
    <n v="0.79999999999999982"/>
    <n v="0.45"/>
    <n v="56.250000000000014"/>
    <n v="26.250000000000007"/>
    <s v="25%-50%"/>
    <n v="9"/>
    <n v="88.888888888888857"/>
    <s v="60mm-200 mm"/>
    <n v="11.250000000000005"/>
    <n v="11"/>
    <s v="10-20"/>
    <n v="12"/>
    <n v="42"/>
    <n v="51"/>
    <s v="50-60"/>
    <x v="2"/>
    <s v="W3"/>
    <n v="3000"/>
  </r>
  <r>
    <x v="7"/>
    <n v="40"/>
    <x v="1"/>
    <n v="5.75"/>
    <n v="6.65"/>
    <n v="0.90000000000000036"/>
    <n v="0.55000000000000004"/>
    <n v="61.111111111111093"/>
    <n v="46.666666666666643"/>
    <s v="25%-50%"/>
    <n v="9"/>
    <n v="100.00000000000004"/>
    <s v="60mm-200 mm"/>
    <n v="9.9999999999999947"/>
    <n v="11"/>
    <s v="10-20"/>
    <n v="12"/>
    <n v="47"/>
    <n v="55"/>
    <s v="50-60"/>
    <x v="2"/>
    <s v="W3"/>
    <n v="3000"/>
  </r>
  <r>
    <x v="7"/>
    <n v="40"/>
    <x v="1"/>
    <n v="6.65"/>
    <n v="7.28"/>
    <n v="0.62999999999999989"/>
    <n v="0.52"/>
    <n v="82.539682539682559"/>
    <n v="63.492063492063508"/>
    <s v="50%-75%"/>
    <n v="4"/>
    <n v="157.49999999999997"/>
    <s v="60mm-200 mm"/>
    <n v="6.3492063492063506"/>
    <n v="11"/>
    <s v="10-20"/>
    <n v="12"/>
    <n v="53"/>
    <n v="59"/>
    <s v="50-60"/>
    <x v="2"/>
    <s v="W3"/>
    <n v="3000"/>
  </r>
  <r>
    <x v="7"/>
    <n v="40"/>
    <x v="1"/>
    <n v="7.28"/>
    <n v="7.66"/>
    <n v="0.37999999999999989"/>
    <n v="0.28000000000000003"/>
    <n v="73.684210526315823"/>
    <n v="68.421052631578974"/>
    <s v="50%-75%"/>
    <n v="2"/>
    <n v="189.99999999999994"/>
    <s v="60mm-200 mm"/>
    <n v="5.2631578947368434"/>
    <n v="11"/>
    <s v="10-20"/>
    <n v="12"/>
    <n v="55"/>
    <n v="61"/>
    <s v="60-70"/>
    <x v="2"/>
    <s v="W3"/>
    <n v="3000"/>
  </r>
  <r>
    <x v="7"/>
    <n v="40"/>
    <x v="1"/>
    <n v="7.66"/>
    <n v="8.56"/>
    <n v="0.90000000000000036"/>
    <n v="0.41"/>
    <n v="45.555555555555536"/>
    <n v="16.666666666666661"/>
    <s v="0%-25%"/>
    <n v="10"/>
    <n v="90.000000000000028"/>
    <s v="60mm-200 mm"/>
    <n v="11.111111111111109"/>
    <n v="11"/>
    <s v="10-20"/>
    <n v="12"/>
    <n v="41"/>
    <n v="49"/>
    <s v="40-50"/>
    <x v="2"/>
    <s v="W3"/>
    <n v="3000"/>
  </r>
  <r>
    <x v="7"/>
    <n v="40"/>
    <x v="1"/>
    <n v="8.56"/>
    <n v="9.4600000000000009"/>
    <n v="0.90000000000000036"/>
    <n v="0.57999999999999996"/>
    <n v="64.444444444444414"/>
    <n v="56.666666666666643"/>
    <s v="50%-75%"/>
    <n v="9"/>
    <n v="100.00000000000004"/>
    <s v="60mm-200 mm"/>
    <n v="9.9999999999999947"/>
    <n v="11"/>
    <s v="10-20"/>
    <n v="12"/>
    <n v="49"/>
    <n v="57"/>
    <s v="50-60"/>
    <x v="2"/>
    <s v="W3"/>
    <n v="3000"/>
  </r>
  <r>
    <x v="7"/>
    <n v="50"/>
    <x v="1"/>
    <n v="9.4600000000000009"/>
    <n v="9.86"/>
    <n v="0.39999999999999858"/>
    <n v="0.2"/>
    <n v="50.000000000000178"/>
    <n v="27.500000000000096"/>
    <s v="25%-50%"/>
    <n v="5"/>
    <n v="79.999999999999716"/>
    <s v="60mm-200 mm"/>
    <n v="12.500000000000044"/>
    <n v="11"/>
    <s v="10-20"/>
    <n v="12"/>
    <n v="42"/>
    <n v="51"/>
    <s v="50-60"/>
    <x v="2"/>
    <s v="W3"/>
    <n v="3000"/>
  </r>
  <r>
    <x v="7"/>
    <n v="50"/>
    <x v="1"/>
    <n v="9.86"/>
    <n v="10.46"/>
    <n v="0.60000000000000142"/>
    <n v="0.41"/>
    <n v="68.333333333333172"/>
    <n v="0"/>
    <s v="0%-25%"/>
    <n v="6"/>
    <n v="100.00000000000023"/>
    <s v="60mm-200 mm"/>
    <n v="9.9999999999999769"/>
    <n v="11"/>
    <s v="10-20"/>
    <n v="12"/>
    <n v="37"/>
    <n v="45"/>
    <s v="40-50"/>
    <x v="2"/>
    <s v="W3"/>
    <n v="3000"/>
  </r>
  <r>
    <x v="7"/>
    <n v="50"/>
    <x v="1"/>
    <n v="10.46"/>
    <n v="11.36"/>
    <n v="0.89999999999999858"/>
    <n v="0.64"/>
    <n v="71.111111111111228"/>
    <n v="57.777777777777871"/>
    <s v="50%-75%"/>
    <n v="7"/>
    <n v="128.57142857142838"/>
    <s v="60mm-200 mm"/>
    <n v="7.7777777777777883"/>
    <n v="11"/>
    <s v="10-20"/>
    <n v="12"/>
    <n v="51"/>
    <n v="58"/>
    <s v="50-60"/>
    <x v="2"/>
    <s v="W3"/>
    <n v="3000"/>
  </r>
  <r>
    <x v="7"/>
    <n v="50"/>
    <x v="1"/>
    <n v="11.36"/>
    <n v="13.06"/>
    <n v="1.7000000000000011"/>
    <n v="1.21"/>
    <n v="71.176470588235247"/>
    <n v="43.529411764705856"/>
    <s v="25%-50%"/>
    <n v="10"/>
    <n v="170.00000000000011"/>
    <s v="60mm-200 mm"/>
    <n v="5.8823529411764666"/>
    <n v="11"/>
    <s v="10-20"/>
    <n v="12"/>
    <n v="49"/>
    <n v="56"/>
    <s v="50-60"/>
    <x v="2"/>
    <s v="W3"/>
    <n v="3000"/>
  </r>
  <r>
    <x v="7"/>
    <n v="50"/>
    <x v="1"/>
    <n v="13.06"/>
    <n v="13.76"/>
    <n v="0.69999999999999929"/>
    <n v="0.49"/>
    <n v="70.000000000000071"/>
    <n v="17.14285714285716"/>
    <s v="0%-25%"/>
    <n v="10"/>
    <n v="69.999999999999929"/>
    <s v="60mm-200 mm"/>
    <n v="14.285714285714301"/>
    <n v="11"/>
    <s v="10-20"/>
    <n v="12"/>
    <n v="39"/>
    <n v="48"/>
    <s v="40-50"/>
    <x v="2"/>
    <s v="W3"/>
    <n v="3000"/>
  </r>
  <r>
    <x v="7"/>
    <n v="50"/>
    <x v="2"/>
    <n v="13.76"/>
    <n v="14.6"/>
    <n v="0.83999999999999986"/>
    <n v="0.56000000000000005"/>
    <n v="66.666666666666686"/>
    <n v="22.61904761904762"/>
    <s v="0%-25%"/>
    <n v="10"/>
    <n v="83.999999999999986"/>
    <s v="60mm-200 mm"/>
    <n v="11.904761904761907"/>
    <n v="6"/>
    <s v="0-10"/>
    <n v="2"/>
    <n v="30"/>
    <n v="35"/>
    <s v="30-40"/>
    <x v="3"/>
    <s v="W3"/>
    <n v="3000"/>
  </r>
  <r>
    <x v="7"/>
    <n v="50"/>
    <x v="2"/>
    <n v="14.6"/>
    <n v="15.35"/>
    <n v="0.75"/>
    <n v="0.5"/>
    <n v="66.666666666666657"/>
    <n v="0"/>
    <s v="0%-25%"/>
    <n v="9"/>
    <n v="83.333333333333329"/>
    <s v="60mm-200 mm"/>
    <n v="12"/>
    <n v="6"/>
    <s v="0-10"/>
    <n v="2"/>
    <n v="25"/>
    <n v="30"/>
    <s v="20-30"/>
    <x v="3"/>
    <s v="W3"/>
    <n v="3000"/>
  </r>
  <r>
    <x v="7"/>
    <n v="50"/>
    <x v="2"/>
    <n v="15.35"/>
    <n v="16.57"/>
    <n v="1.2200000000000006"/>
    <n v="1.1100000000000001"/>
    <n v="90.983606557377001"/>
    <n v="0"/>
    <s v="0%-25%"/>
    <n v="20"/>
    <n v="61.000000000000036"/>
    <s v="60mm-200 mm"/>
    <n v="16.393442622950811"/>
    <n v="4"/>
    <s v="0-10"/>
    <n v="2"/>
    <n v="21"/>
    <n v="27"/>
    <s v="20-30"/>
    <x v="3"/>
    <s v="W4"/>
    <n v="4000"/>
  </r>
  <r>
    <x v="7"/>
    <n v="50"/>
    <x v="2"/>
    <n v="16.57"/>
    <n v="18.489999999999998"/>
    <n v="1.9199999999999982"/>
    <n v="1.21"/>
    <n v="63.020833333333393"/>
    <n v="26.041666666666689"/>
    <s v="25%-50%"/>
    <n v="15"/>
    <n v="127.99999999999987"/>
    <s v="60mm-200 mm"/>
    <n v="7.812500000000008"/>
    <n v="6"/>
    <s v="0-10"/>
    <n v="1"/>
    <n v="33"/>
    <n v="36"/>
    <s v="30-40"/>
    <x v="4"/>
    <s v="W3"/>
    <n v="3000"/>
  </r>
  <r>
    <x v="7"/>
    <n v="50"/>
    <x v="2"/>
    <n v="18.489999999999998"/>
    <n v="19.670000000000002"/>
    <n v="1.1800000000000033"/>
    <n v="0.81"/>
    <n v="68.644067796609988"/>
    <n v="23.728813559321971"/>
    <s v="0%-25%"/>
    <n v="15"/>
    <n v="78.666666666666885"/>
    <s v="60mm-200 mm"/>
    <n v="12.711864406779625"/>
    <n v="6"/>
    <s v="0-10"/>
    <n v="1"/>
    <n v="29"/>
    <n v="34"/>
    <s v="30-40"/>
    <x v="4"/>
    <s v="W3"/>
    <n v="3000"/>
  </r>
  <r>
    <x v="7"/>
    <n v="50"/>
    <x v="2"/>
    <n v="19.670000000000002"/>
    <n v="21.17"/>
    <n v="1.5"/>
    <n v="1.08"/>
    <n v="72.000000000000014"/>
    <n v="0"/>
    <s v="0%-25%"/>
    <n v="20"/>
    <n v="75"/>
    <s v="60mm-200 mm"/>
    <n v="13.333333333333334"/>
    <n v="4"/>
    <s v="0-10"/>
    <n v="1"/>
    <n v="21"/>
    <n v="27"/>
    <s v="20-30"/>
    <x v="4"/>
    <s v="W4"/>
    <n v="4000"/>
  </r>
  <r>
    <x v="7"/>
    <n v="50"/>
    <x v="2"/>
    <n v="21.17"/>
    <n v="22.97"/>
    <n v="1.7999999999999972"/>
    <n v="1.45"/>
    <n v="80.555555555555685"/>
    <n v="27.222222222222264"/>
    <s v="25%-50%"/>
    <n v="11"/>
    <n v="163.6363636363634"/>
    <s v="60mm-200 mm"/>
    <n v="6.1111111111111205"/>
    <n v="6"/>
    <s v="0-10"/>
    <n v="1"/>
    <n v="34"/>
    <n v="37"/>
    <s v="30-40"/>
    <x v="4"/>
    <s v="W3"/>
    <n v="3000"/>
  </r>
  <r>
    <x v="7"/>
    <n v="50"/>
    <x v="2"/>
    <n v="22.97"/>
    <n v="23.97"/>
    <n v="1"/>
    <n v="0.79"/>
    <n v="79"/>
    <n v="0"/>
    <s v="0%-25%"/>
    <n v="20"/>
    <n v="50"/>
    <s v="0mm-60 mm"/>
    <n v="20"/>
    <n v="4"/>
    <s v="0-10"/>
    <n v="1"/>
    <n v="20"/>
    <n v="26"/>
    <s v="20-30"/>
    <x v="4"/>
    <s v="W4"/>
    <n v="4000"/>
  </r>
  <r>
    <x v="7"/>
    <n v="40"/>
    <x v="2"/>
    <n v="23.97"/>
    <n v="25.9"/>
    <n v="1.9299999999999997"/>
    <n v="1.79"/>
    <n v="92.746113989637323"/>
    <n v="47.150259067357517"/>
    <s v="25%-50%"/>
    <n v="12"/>
    <n v="160.83333333333331"/>
    <s v="60mm-200 mm"/>
    <n v="6.2176165803108807"/>
    <n v="5"/>
    <s v="0-10"/>
    <n v="1"/>
    <n v="37"/>
    <n v="39"/>
    <s v="30-40"/>
    <x v="4"/>
    <s v="W3"/>
    <n v="3000"/>
  </r>
  <r>
    <x v="7"/>
    <n v="40"/>
    <x v="2"/>
    <n v="25.77"/>
    <n v="26.07"/>
    <n v="0.30000000000000071"/>
    <n v="0.2"/>
    <n v="66.666666666666501"/>
    <n v="0"/>
    <s v="0%-25%"/>
    <n v="20"/>
    <n v="15.000000000000034"/>
    <s v="0mm-60 mm"/>
    <n v="66.666666666666515"/>
    <n v="2"/>
    <s v="0-10"/>
    <n v="1"/>
    <n v="18"/>
    <n v="22"/>
    <s v="20-30"/>
    <x v="4"/>
    <s v="W4"/>
    <n v="4000"/>
  </r>
  <r>
    <x v="7"/>
    <n v="40"/>
    <x v="2"/>
    <n v="26.07"/>
    <n v="26.77"/>
    <n v="0.69999999999999929"/>
    <n v="0.7"/>
    <n v="100.00000000000009"/>
    <n v="0"/>
    <s v="0%-25%"/>
    <n v="20"/>
    <n v="34.999999999999964"/>
    <s v="0mm-60 mm"/>
    <n v="28.571428571428601"/>
    <n v="2"/>
    <s v="0-10"/>
    <n v="1"/>
    <n v="18"/>
    <n v="23"/>
    <s v="20-30"/>
    <x v="4"/>
    <s v="W4"/>
    <n v="4000"/>
  </r>
  <r>
    <x v="7"/>
    <n v="40"/>
    <x v="2"/>
    <n v="26.77"/>
    <n v="27.97"/>
    <n v="1.1999999999999993"/>
    <n v="1.1200000000000001"/>
    <n v="93.3333333333334"/>
    <n v="0"/>
    <s v="0%-25%"/>
    <n v="20"/>
    <n v="59.999999999999964"/>
    <s v="0mm-60 mm"/>
    <n v="16.666666666666679"/>
    <n v="6"/>
    <s v="0-10"/>
    <n v="1"/>
    <n v="23"/>
    <n v="28"/>
    <s v="20-30"/>
    <x v="4"/>
    <s v="W3"/>
    <n v="3000"/>
  </r>
  <r>
    <x v="7"/>
    <n v="40"/>
    <x v="2"/>
    <n v="27.97"/>
    <n v="29.12"/>
    <n v="1.1500000000000021"/>
    <n v="1.02"/>
    <n v="88.695652173912876"/>
    <n v="18.260869565217359"/>
    <s v="0%-25%"/>
    <n v="19"/>
    <n v="60.526315789473792"/>
    <s v="60mm-200 mm"/>
    <n v="16.521739130434753"/>
    <n v="5"/>
    <s v="0-10"/>
    <n v="1"/>
    <n v="26"/>
    <n v="31"/>
    <s v="30-40"/>
    <x v="4"/>
    <s v="W3"/>
    <n v="3000"/>
  </r>
  <r>
    <x v="7"/>
    <n v="40"/>
    <x v="2"/>
    <n v="29.12"/>
    <n v="31.12"/>
    <n v="2"/>
    <n v="1.78"/>
    <n v="89"/>
    <n v="36"/>
    <s v="25%-50%"/>
    <n v="14"/>
    <n v="142.85714285714286"/>
    <s v="60mm-200 mm"/>
    <n v="7"/>
    <n v="5"/>
    <s v="0-10"/>
    <n v="1"/>
    <n v="35"/>
    <n v="37"/>
    <s v="30-40"/>
    <x v="4"/>
    <s v="W3"/>
    <n v="3000"/>
  </r>
  <r>
    <x v="7"/>
    <n v="40"/>
    <x v="2"/>
    <n v="31.12"/>
    <n v="33.72"/>
    <n v="2.5999999999999979"/>
    <n v="1.2"/>
    <n v="46.153846153846189"/>
    <n v="10.769230769230779"/>
    <s v="0%-25%"/>
    <n v="18"/>
    <n v="144.44444444444431"/>
    <s v="60mm-200 mm"/>
    <n v="6.9230769230769287"/>
    <n v="5"/>
    <s v="0-10"/>
    <n v="1"/>
    <n v="29"/>
    <n v="31"/>
    <s v="30-40"/>
    <x v="4"/>
    <s v="W3"/>
    <n v="3000"/>
  </r>
  <r>
    <x v="7"/>
    <n v="40"/>
    <x v="2"/>
    <n v="33.72"/>
    <n v="34.76"/>
    <n v="1.0399999999999991"/>
    <n v="1"/>
    <n v="96.153846153846231"/>
    <n v="34.615384615384642"/>
    <s v="25%-50%"/>
    <n v="20"/>
    <n v="51.999999999999957"/>
    <s v="0mm-60 mm"/>
    <n v="19.230769230769248"/>
    <n v="4"/>
    <s v="0-10"/>
    <n v="1"/>
    <n v="27"/>
    <n v="33"/>
    <s v="30-40"/>
    <x v="4"/>
    <s v="W3"/>
    <n v="3000"/>
  </r>
  <r>
    <x v="7"/>
    <n v="40"/>
    <x v="2"/>
    <n v="34.76"/>
    <n v="35.32"/>
    <n v="0.56000000000000227"/>
    <n v="0.44"/>
    <n v="78.571428571428243"/>
    <n v="23.214285714285619"/>
    <s v="0%-25%"/>
    <n v="7"/>
    <n v="80.000000000000327"/>
    <s v="60mm-200 mm"/>
    <n v="12.49999999999995"/>
    <n v="4"/>
    <s v="0-10"/>
    <n v="1"/>
    <n v="28"/>
    <n v="32"/>
    <s v="30-40"/>
    <x v="4"/>
    <s v="W3"/>
    <n v="3000"/>
  </r>
  <r>
    <x v="7"/>
    <n v="30"/>
    <x v="1"/>
    <n v="35.32"/>
    <n v="35.92"/>
    <n v="0.60000000000000142"/>
    <n v="0.43"/>
    <n v="71.666666666666501"/>
    <n v="0"/>
    <s v="0%-25%"/>
    <n v="20"/>
    <n v="30.000000000000068"/>
    <s v="0mm-60 mm"/>
    <n v="33.333333333333258"/>
    <n v="5"/>
    <s v="0-10"/>
    <n v="1"/>
    <n v="21"/>
    <n v="26"/>
    <s v="20-30"/>
    <x v="4"/>
    <s v="W3"/>
    <n v="3000"/>
  </r>
  <r>
    <x v="7"/>
    <n v="30"/>
    <x v="1"/>
    <n v="35.92"/>
    <n v="36.270000000000003"/>
    <n v="0.35000000000000142"/>
    <n v="0.27"/>
    <n v="77.14285714285684"/>
    <n v="0"/>
    <s v="0%-25%"/>
    <n v="20"/>
    <n v="17.500000000000071"/>
    <s v="0mm-60 mm"/>
    <n v="57.142857142856911"/>
    <n v="4"/>
    <s v="0-10"/>
    <n v="2"/>
    <n v="22"/>
    <n v="25"/>
    <s v="20-30"/>
    <x v="3"/>
    <s v="W3"/>
    <n v="3000"/>
  </r>
  <r>
    <x v="7"/>
    <n v="30"/>
    <x v="1"/>
    <n v="36.270000000000003"/>
    <n v="37.020000000000003"/>
    <n v="0.75"/>
    <n v="0.74"/>
    <n v="98.666666666666671"/>
    <n v="33.333333333333329"/>
    <s v="25%-50%"/>
    <n v="11"/>
    <n v="68.181818181818187"/>
    <s v="60mm-200 mm"/>
    <n v="14.666666666666664"/>
    <n v="9"/>
    <s v="0-10"/>
    <n v="2"/>
    <n v="35"/>
    <n v="39"/>
    <s v="30-40"/>
    <x v="3"/>
    <s v="W3"/>
    <n v="3000"/>
  </r>
  <r>
    <x v="7"/>
    <n v="30"/>
    <x v="1"/>
    <n v="37.020000000000003"/>
    <n v="37.92"/>
    <n v="0.89999999999999858"/>
    <n v="0.55000000000000004"/>
    <n v="61.111111111111214"/>
    <n v="0"/>
    <s v="0%-25%"/>
    <n v="15"/>
    <n v="59.999999999999908"/>
    <s v="0mm-60 mm"/>
    <n v="16.666666666666693"/>
    <n v="5"/>
    <s v="0-10"/>
    <n v="2"/>
    <n v="22"/>
    <n v="28"/>
    <s v="20-30"/>
    <x v="3"/>
    <s v="W3"/>
    <n v="3000"/>
  </r>
  <r>
    <x v="7"/>
    <n v="30"/>
    <x v="1"/>
    <n v="37.92"/>
    <n v="38.82"/>
    <n v="0.89999999999999858"/>
    <n v="0.52"/>
    <n v="57.777777777777871"/>
    <n v="0"/>
    <s v="0%-25%"/>
    <n v="20"/>
    <n v="44.999999999999929"/>
    <s v="0mm-60 mm"/>
    <n v="22.222222222222257"/>
    <n v="5"/>
    <s v="0-10"/>
    <n v="2"/>
    <n v="22"/>
    <n v="28"/>
    <s v="20-30"/>
    <x v="3"/>
    <s v="W3"/>
    <n v="3000"/>
  </r>
  <r>
    <x v="7"/>
    <n v="30"/>
    <x v="1"/>
    <n v="38.82"/>
    <n v="39.619999999999997"/>
    <n v="0.79999999999999716"/>
    <n v="0.56000000000000005"/>
    <n v="70.000000000000256"/>
    <n v="0"/>
    <s v="0%-25%"/>
    <n v="20"/>
    <n v="39.999999999999858"/>
    <s v="0mm-60 mm"/>
    <n v="25.000000000000089"/>
    <n v="5"/>
    <s v="0-10"/>
    <n v="2"/>
    <n v="22"/>
    <n v="27"/>
    <s v="20-30"/>
    <x v="3"/>
    <s v="W3"/>
    <n v="3000"/>
  </r>
  <r>
    <x v="7"/>
    <n v="50"/>
    <x v="2"/>
    <n v="39.619999999999997"/>
    <n v="40.270000000000003"/>
    <n v="0.65000000000000568"/>
    <n v="0.38"/>
    <n v="58.461538461537955"/>
    <n v="0"/>
    <s v="0%-25%"/>
    <n v="20"/>
    <n v="32.500000000000284"/>
    <s v="0mm-60 mm"/>
    <n v="30.7692307692305"/>
    <n v="9"/>
    <s v="0-10"/>
    <n v="2"/>
    <n v="27"/>
    <n v="31"/>
    <s v="30-40"/>
    <x v="3"/>
    <s v="W3"/>
    <n v="3000"/>
  </r>
  <r>
    <x v="7"/>
    <n v="30"/>
    <x v="2"/>
    <n v="40.270000000000003"/>
    <n v="40.97"/>
    <n v="0.69999999999999574"/>
    <n v="0.2"/>
    <n v="28.571428571428747"/>
    <n v="17.142857142857245"/>
    <s v="0%-25%"/>
    <n v="7"/>
    <n v="99.999999999999389"/>
    <s v="60mm-200 mm"/>
    <n v="10.00000000000006"/>
    <n v="5"/>
    <s v="0-10"/>
    <n v="2"/>
    <n v="29"/>
    <n v="33"/>
    <s v="30-40"/>
    <x v="3"/>
    <s v="W3"/>
    <n v="3000"/>
  </r>
  <r>
    <x v="7"/>
    <n v="30"/>
    <x v="2"/>
    <n v="40.97"/>
    <n v="41.37"/>
    <n v="0.39999999999999858"/>
    <n v="0.18"/>
    <n v="45.000000000000156"/>
    <n v="0"/>
    <s v="0%-25%"/>
    <n v="10"/>
    <n v="39.999999999999858"/>
    <s v="0mm-60 mm"/>
    <n v="25.000000000000089"/>
    <n v="5"/>
    <s v="0-10"/>
    <n v="2"/>
    <n v="22"/>
    <n v="27"/>
    <s v="20-30"/>
    <x v="3"/>
    <s v="W3"/>
    <n v="3000"/>
  </r>
  <r>
    <x v="7"/>
    <n v="30"/>
    <x v="2"/>
    <n v="41.37"/>
    <n v="42.17"/>
    <n v="0.80000000000000426"/>
    <n v="0.6"/>
    <n v="74.999999999999602"/>
    <n v="0"/>
    <s v="0%-25%"/>
    <n v="20"/>
    <n v="40.000000000000213"/>
    <s v="0mm-60 mm"/>
    <n v="24.999999999999865"/>
    <n v="5"/>
    <s v="0-10"/>
    <n v="2"/>
    <n v="22"/>
    <n v="27"/>
    <s v="20-30"/>
    <x v="3"/>
    <s v="W3"/>
    <n v="3000"/>
  </r>
  <r>
    <x v="7"/>
    <n v="30"/>
    <x v="1"/>
    <n v="42.17"/>
    <n v="43.17"/>
    <n v="1"/>
    <n v="0.44"/>
    <n v="44"/>
    <n v="0"/>
    <s v="0%-25%"/>
    <n v="10"/>
    <n v="100"/>
    <s v="60mm-200 mm"/>
    <n v="10"/>
    <n v="5"/>
    <s v="0-10"/>
    <n v="2"/>
    <n v="25"/>
    <n v="29"/>
    <s v="20-30"/>
    <x v="3"/>
    <s v="W3"/>
    <n v="3000"/>
  </r>
  <r>
    <x v="7"/>
    <n v="30"/>
    <x v="1"/>
    <n v="43.17"/>
    <n v="44.67"/>
    <n v="1.5"/>
    <n v="1.1200000000000001"/>
    <n v="74.666666666666671"/>
    <n v="0"/>
    <s v="0%-25%"/>
    <n v="20"/>
    <n v="75"/>
    <s v="60mm-200 mm"/>
    <n v="13.333333333333334"/>
    <n v="5"/>
    <s v="0-10"/>
    <n v="2"/>
    <n v="23"/>
    <n v="29"/>
    <s v="20-30"/>
    <x v="3"/>
    <s v="W3"/>
    <n v="3000"/>
  </r>
  <r>
    <x v="7"/>
    <n v="30"/>
    <x v="1"/>
    <n v="44.67"/>
    <n v="45.57"/>
    <n v="0.89999999999999858"/>
    <n v="0.59"/>
    <n v="65.555555555555657"/>
    <n v="0"/>
    <s v="0%-25%"/>
    <n v="20"/>
    <n v="44.999999999999929"/>
    <s v="0mm-60 mm"/>
    <n v="22.222222222222257"/>
    <n v="5"/>
    <s v="0-10"/>
    <n v="1"/>
    <n v="18"/>
    <n v="22"/>
    <s v="20-30"/>
    <x v="4"/>
    <s v="W3"/>
    <n v="3000"/>
  </r>
  <r>
    <x v="7"/>
    <n v="30"/>
    <x v="1"/>
    <n v="45.57"/>
    <n v="46.17"/>
    <n v="0.60000000000000142"/>
    <n v="0.28000000000000003"/>
    <n v="46.666666666666565"/>
    <n v="0"/>
    <s v="0%-25%"/>
    <n v="20"/>
    <n v="30.000000000000068"/>
    <s v="0mm-60 mm"/>
    <n v="33.333333333333258"/>
    <n v="6"/>
    <s v="0-10"/>
    <n v="2"/>
    <n v="24"/>
    <n v="28"/>
    <s v="20-30"/>
    <x v="3"/>
    <s v="W3"/>
    <n v="3000"/>
  </r>
  <r>
    <x v="7"/>
    <n v="30"/>
    <x v="1"/>
    <n v="46.17"/>
    <n v="46.67"/>
    <n v="0.5"/>
    <n v="0.46"/>
    <n v="92"/>
    <n v="24"/>
    <s v="0%-25%"/>
    <n v="5"/>
    <n v="100"/>
    <s v="60mm-200 mm"/>
    <n v="10"/>
    <n v="6"/>
    <s v="0-10"/>
    <n v="2"/>
    <n v="32"/>
    <n v="35"/>
    <s v="30-40"/>
    <x v="3"/>
    <s v="W3"/>
    <n v="3000"/>
  </r>
  <r>
    <x v="7"/>
    <n v="30"/>
    <x v="1"/>
    <n v="46.67"/>
    <n v="47.47"/>
    <n v="0.79999999999999716"/>
    <n v="0.56000000000000005"/>
    <n v="70.000000000000256"/>
    <n v="0"/>
    <s v="0%-25%"/>
    <n v="15"/>
    <n v="53.333333333333144"/>
    <s v="0mm-60 mm"/>
    <n v="18.750000000000068"/>
    <n v="7"/>
    <s v="0-10"/>
    <n v="2"/>
    <n v="24"/>
    <n v="30"/>
    <s v="20-30"/>
    <x v="3"/>
    <s v="W3"/>
    <n v="3000"/>
  </r>
  <r>
    <x v="7"/>
    <n v="30"/>
    <x v="1"/>
    <n v="47.47"/>
    <n v="48.32"/>
    <n v="0.85000000000000142"/>
    <n v="0.39"/>
    <n v="45.882352941176393"/>
    <n v="0"/>
    <s v="0%-25%"/>
    <n v="15"/>
    <n v="56.666666666666757"/>
    <s v="0mm-60 mm"/>
    <n v="17.647058823529385"/>
    <n v="6"/>
    <s v="0-10"/>
    <n v="2"/>
    <n v="24"/>
    <n v="29"/>
    <s v="20-30"/>
    <x v="3"/>
    <s v="W3"/>
    <n v="3000"/>
  </r>
  <r>
    <x v="7"/>
    <n v="30"/>
    <x v="1"/>
    <n v="48.32"/>
    <n v="48.87"/>
    <n v="0.54999999999999716"/>
    <n v="0.27"/>
    <n v="49.090909090909349"/>
    <n v="0"/>
    <s v="0%-25%"/>
    <n v="15"/>
    <n v="36.66666666666648"/>
    <s v="0mm-60 mm"/>
    <n v="27.272727272727412"/>
    <n v="6"/>
    <s v="0-10"/>
    <n v="2"/>
    <n v="24"/>
    <n v="28"/>
    <s v="20-30"/>
    <x v="3"/>
    <s v="W3"/>
    <n v="3000"/>
  </r>
  <r>
    <x v="7"/>
    <n v="30"/>
    <x v="1"/>
    <n v="48.87"/>
    <n v="49.57"/>
    <n v="0.70000000000000284"/>
    <n v="0.4"/>
    <n v="57.142857142856919"/>
    <n v="0"/>
    <s v="0%-25%"/>
    <n v="15"/>
    <n v="46.666666666666856"/>
    <s v="0mm-60 mm"/>
    <n v="21.428571428571342"/>
    <n v="6"/>
    <s v="0-10"/>
    <n v="2"/>
    <n v="24"/>
    <n v="29"/>
    <s v="20-30"/>
    <x v="3"/>
    <s v="W3"/>
    <n v="3000"/>
  </r>
  <r>
    <x v="7"/>
    <n v="30"/>
    <x v="1"/>
    <n v="49.57"/>
    <n v="50.72"/>
    <n v="1.1499999999999986"/>
    <n v="0.6"/>
    <n v="52.173913043478329"/>
    <n v="29.565217391304387"/>
    <s v="25%-50%"/>
    <n v="8"/>
    <n v="143.74999999999983"/>
    <s v="60mm-200 mm"/>
    <n v="6.9565217391304435"/>
    <n v="9"/>
    <s v="0-10"/>
    <n v="12"/>
    <n v="43"/>
    <n v="50"/>
    <s v="40-50"/>
    <x v="2"/>
    <s v="W3"/>
    <n v="3000"/>
  </r>
  <r>
    <x v="7"/>
    <n v="30"/>
    <x v="1"/>
    <n v="50.72"/>
    <n v="52.08"/>
    <n v="1.3599999999999994"/>
    <n v="0.65"/>
    <n v="47.79411764705884"/>
    <n v="44.117647058823543"/>
    <s v="25%-50%"/>
    <n v="10"/>
    <n v="135.99999999999994"/>
    <s v="60mm-200 mm"/>
    <n v="7.3529411764705905"/>
    <n v="9"/>
    <s v="0-10"/>
    <n v="12"/>
    <n v="46"/>
    <n v="53"/>
    <s v="50-60"/>
    <x v="2"/>
    <s v="W3"/>
    <n v="3000"/>
  </r>
  <r>
    <x v="7"/>
    <n v="30"/>
    <x v="1"/>
    <n v="52.08"/>
    <n v="53.13"/>
    <n v="1.0500000000000043"/>
    <n v="0.75"/>
    <n v="71.428571428571146"/>
    <n v="35.238095238095099"/>
    <s v="25%-50%"/>
    <n v="8"/>
    <n v="131.25000000000054"/>
    <s v="60mm-200 mm"/>
    <n v="7.6190476190475884"/>
    <n v="9"/>
    <s v="0-10"/>
    <n v="12"/>
    <n v="44"/>
    <n v="51"/>
    <s v="50-60"/>
    <x v="2"/>
    <s v="W3"/>
    <n v="3000"/>
  </r>
  <r>
    <x v="7"/>
    <n v="30"/>
    <x v="1"/>
    <n v="53.13"/>
    <n v="54.03"/>
    <n v="0.89999999999999858"/>
    <n v="0.62"/>
    <n v="68.888888888888999"/>
    <n v="13.333333333333353"/>
    <s v="0%-25%"/>
    <n v="10"/>
    <n v="89.999999999999858"/>
    <s v="60mm-200 mm"/>
    <n v="11.111111111111128"/>
    <n v="9"/>
    <s v="0-10"/>
    <n v="4"/>
    <n v="35"/>
    <n v="38"/>
    <s v="30-40"/>
    <x v="1"/>
    <s v="W3"/>
    <n v="3000"/>
  </r>
  <r>
    <x v="7"/>
    <n v="30"/>
    <x v="1"/>
    <n v="54.03"/>
    <n v="55.03"/>
    <n v="1"/>
    <n v="0.57999999999999996"/>
    <n v="57.999999999999993"/>
    <n v="13"/>
    <s v="0%-25%"/>
    <n v="8"/>
    <n v="125"/>
    <s v="60mm-200 mm"/>
    <n v="8"/>
    <n v="6"/>
    <s v="0-10"/>
    <n v="4"/>
    <n v="34"/>
    <n v="36"/>
    <s v="30-40"/>
    <x v="1"/>
    <s v="W3"/>
    <n v="3000"/>
  </r>
  <r>
    <x v="7"/>
    <n v="30"/>
    <x v="1"/>
    <n v="55.03"/>
    <n v="55.43"/>
    <n v="0.39999999999999858"/>
    <n v="0.28999999999999998"/>
    <n v="72.500000000000256"/>
    <n v="0"/>
    <s v="0%-25%"/>
    <n v="20"/>
    <n v="19.999999999999929"/>
    <s v="0mm-60 mm"/>
    <n v="50.000000000000178"/>
    <n v="5"/>
    <s v="0-10"/>
    <n v="4"/>
    <n v="24"/>
    <n v="28"/>
    <s v="20-30"/>
    <x v="1"/>
    <s v="W3"/>
    <n v="3000"/>
  </r>
  <r>
    <x v="7"/>
    <n v="30"/>
    <x v="1"/>
    <n v="55.43"/>
    <n v="55.93"/>
    <n v="0.5"/>
    <n v="0.31"/>
    <n v="62"/>
    <n v="0"/>
    <s v="0%-25%"/>
    <n v="20"/>
    <n v="25"/>
    <s v="0mm-60 mm"/>
    <n v="40"/>
    <n v="7"/>
    <s v="0-10"/>
    <n v="2"/>
    <n v="24"/>
    <n v="29"/>
    <s v="20-30"/>
    <x v="3"/>
    <s v="W3"/>
    <n v="3000"/>
  </r>
  <r>
    <x v="7"/>
    <n v="30"/>
    <x v="1"/>
    <n v="55.93"/>
    <n v="56.98"/>
    <n v="1.0499999999999972"/>
    <n v="0.54"/>
    <n v="51.428571428571566"/>
    <n v="10.476190476190505"/>
    <s v="0%-25%"/>
    <n v="9"/>
    <n v="116.66666666666636"/>
    <s v="60mm-200 mm"/>
    <n v="8.5714285714285943"/>
    <n v="1"/>
    <s v="0-10"/>
    <n v="2"/>
    <n v="24"/>
    <n v="28"/>
    <s v="20-30"/>
    <x v="3"/>
    <s v="W4"/>
    <n v="4000"/>
  </r>
  <r>
    <x v="7"/>
    <n v="30"/>
    <x v="1"/>
    <n v="56.98"/>
    <n v="57.08"/>
    <n v="0.10000000000000142"/>
    <n v="0.1"/>
    <n v="99.999999999998579"/>
    <n v="0"/>
    <s v="0%-25%"/>
    <n v="20"/>
    <n v="5.0000000000000711"/>
    <s v="0mm-60 mm"/>
    <n v="199.99999999999716"/>
    <n v="7"/>
    <s v="0-10"/>
    <n v="2"/>
    <n v="24"/>
    <n v="27"/>
    <s v="20-30"/>
    <x v="3"/>
    <s v="W3"/>
    <n v="3000"/>
  </r>
  <r>
    <x v="7"/>
    <n v="30"/>
    <x v="1"/>
    <n v="57.08"/>
    <n v="57.48"/>
    <n v="0.39999999999999858"/>
    <n v="0.27"/>
    <n v="67.500000000000256"/>
    <n v="0"/>
    <s v="0%-25%"/>
    <n v="20"/>
    <n v="19.999999999999929"/>
    <s v="0mm-60 mm"/>
    <n v="50.000000000000178"/>
    <n v="1"/>
    <s v="0-10"/>
    <n v="1"/>
    <n v="17"/>
    <n v="21"/>
    <s v="20-30"/>
    <x v="4"/>
    <s v="W4"/>
    <n v="4000"/>
  </r>
  <r>
    <x v="7"/>
    <n v="30"/>
    <x v="1"/>
    <n v="57.48"/>
    <n v="58.28"/>
    <n v="0.80000000000000426"/>
    <n v="0.47"/>
    <n v="58.74999999999968"/>
    <n v="22.499999999999879"/>
    <s v="0%-25%"/>
    <n v="15"/>
    <n v="53.33333333333362"/>
    <s v="0mm-60 mm"/>
    <n v="18.749999999999901"/>
    <n v="8"/>
    <s v="0-10"/>
    <n v="1"/>
    <n v="28"/>
    <n v="35"/>
    <s v="30-40"/>
    <x v="4"/>
    <s v="W3"/>
    <n v="3000"/>
  </r>
  <r>
    <x v="7"/>
    <n v="30"/>
    <x v="3"/>
    <n v="58.28"/>
    <n v="59.48"/>
    <n v="1.1999999999999957"/>
    <n v="0.8"/>
    <n v="66.666666666666913"/>
    <n v="0"/>
    <s v="0%-25%"/>
    <n v="20"/>
    <n v="59.999999999999787"/>
    <s v="0mm-60 mm"/>
    <n v="16.666666666666725"/>
    <n v="1"/>
    <s v="0-10"/>
    <n v="1"/>
    <n v="17"/>
    <n v="23"/>
    <s v="20-30"/>
    <x v="4"/>
    <s v="W4"/>
    <n v="4000"/>
  </r>
  <r>
    <x v="7"/>
    <n v="30"/>
    <x v="3"/>
    <n v="59.48"/>
    <n v="60.98"/>
    <n v="1.5"/>
    <n v="0.88"/>
    <n v="58.666666666666664"/>
    <n v="16.666666666666664"/>
    <s v="0%-25%"/>
    <n v="15"/>
    <n v="100"/>
    <s v="60mm-200 mm"/>
    <n v="10"/>
    <n v="8"/>
    <s v="0-10"/>
    <n v="1"/>
    <n v="31"/>
    <n v="35"/>
    <s v="30-40"/>
    <x v="4"/>
    <s v="W3"/>
    <n v="3000"/>
  </r>
  <r>
    <x v="7"/>
    <n v="30"/>
    <x v="1"/>
    <n v="60.98"/>
    <n v="62.28"/>
    <n v="1.3000000000000043"/>
    <n v="0.95"/>
    <n v="73.076923076922824"/>
    <n v="0"/>
    <s v="0%-25%"/>
    <n v="20"/>
    <n v="65.000000000000213"/>
    <s v="60mm-200 mm"/>
    <n v="15.384615384615335"/>
    <n v="8"/>
    <s v="0-10"/>
    <n v="1"/>
    <n v="25"/>
    <n v="30"/>
    <s v="20-30"/>
    <x v="4"/>
    <s v="W3"/>
    <n v="3000"/>
  </r>
  <r>
    <x v="7"/>
    <n v="30"/>
    <x v="1"/>
    <n v="62.28"/>
    <n v="64.28"/>
    <n v="2"/>
    <n v="1.52"/>
    <n v="76"/>
    <n v="6"/>
    <s v="0%-25%"/>
    <n v="17"/>
    <n v="117.64705882352941"/>
    <s v="60mm-200 mm"/>
    <n v="8.5"/>
    <n v="2"/>
    <s v="0-10"/>
    <n v="1"/>
    <n v="23"/>
    <n v="27"/>
    <s v="20-30"/>
    <x v="4"/>
    <s v="W4"/>
    <n v="4000"/>
  </r>
  <r>
    <x v="7"/>
    <n v="30"/>
    <x v="2"/>
    <n v="64.28"/>
    <n v="66.28"/>
    <n v="2"/>
    <n v="1.44"/>
    <n v="72"/>
    <n v="45.5"/>
    <s v="25%-50%"/>
    <n v="11"/>
    <n v="181.81818181818181"/>
    <s v="60mm-200 mm"/>
    <n v="5.5"/>
    <n v="8"/>
    <s v="0-10"/>
    <n v="1"/>
    <n v="41"/>
    <n v="43"/>
    <s v="40-50"/>
    <x v="4"/>
    <s v="W3"/>
    <n v="3000"/>
  </r>
  <r>
    <x v="7"/>
    <n v="30"/>
    <x v="2"/>
    <n v="66.28"/>
    <n v="68.38"/>
    <n v="2.0999999999999943"/>
    <n v="1.76"/>
    <n v="83.809523809524038"/>
    <n v="42.857142857142975"/>
    <s v="25%-50%"/>
    <n v="15"/>
    <n v="139.99999999999963"/>
    <s v="60mm-200 mm"/>
    <n v="7.1428571428571619"/>
    <n v="9"/>
    <s v="0-10"/>
    <n v="2"/>
    <n v="41"/>
    <n v="43"/>
    <s v="40-50"/>
    <x v="3"/>
    <s v="W3"/>
    <n v="3000"/>
  </r>
  <r>
    <x v="7"/>
    <n v="30"/>
    <x v="2"/>
    <n v="68.38"/>
    <n v="70.38"/>
    <n v="2"/>
    <n v="1.54"/>
    <n v="77"/>
    <n v="17.5"/>
    <s v="0%-25%"/>
    <n v="14"/>
    <n v="142.85714285714286"/>
    <s v="60mm-200 mm"/>
    <n v="7"/>
    <n v="9"/>
    <s v="0-10"/>
    <n v="2"/>
    <n v="36"/>
    <n v="38"/>
    <s v="30-40"/>
    <x v="3"/>
    <s v="W3"/>
    <n v="3000"/>
  </r>
  <r>
    <x v="7"/>
    <n v="30"/>
    <x v="2"/>
    <n v="70.38"/>
    <n v="71.38"/>
    <n v="1"/>
    <n v="0.76"/>
    <n v="76"/>
    <n v="0"/>
    <s v="0%-25%"/>
    <n v="20"/>
    <n v="50"/>
    <s v="0mm-60 mm"/>
    <n v="20"/>
    <n v="8"/>
    <s v="0-10"/>
    <n v="2"/>
    <n v="25"/>
    <n v="31"/>
    <s v="30-40"/>
    <x v="3"/>
    <s v="W3"/>
    <n v="3000"/>
  </r>
  <r>
    <x v="7"/>
    <n v="30"/>
    <x v="6"/>
    <n v="71.38"/>
    <n v="72.88"/>
    <n v="1.5"/>
    <n v="1.1599999999999999"/>
    <n v="77.333333333333329"/>
    <n v="11.333333333333334"/>
    <s v="0%-25%"/>
    <n v="15"/>
    <n v="100"/>
    <s v="60mm-200 mm"/>
    <n v="10"/>
    <n v="8"/>
    <s v="0-10"/>
    <n v="2"/>
    <n v="30"/>
    <n v="34"/>
    <s v="30-40"/>
    <x v="3"/>
    <s v="W3"/>
    <n v="3000"/>
  </r>
  <r>
    <x v="7"/>
    <n v="30"/>
    <x v="6"/>
    <n v="72.88"/>
    <n v="74.78"/>
    <n v="1.9000000000000057"/>
    <n v="1.1399999999999999"/>
    <n v="59.999999999999822"/>
    <n v="0"/>
    <s v="0%-25%"/>
    <n v="20"/>
    <n v="95.000000000000284"/>
    <s v="60mm-200 mm"/>
    <n v="10.526315789473653"/>
    <n v="8"/>
    <s v="0-10"/>
    <n v="2"/>
    <n v="28"/>
    <n v="32"/>
    <s v="30-40"/>
    <x v="3"/>
    <s v="W3"/>
    <n v="3000"/>
  </r>
  <r>
    <x v="7"/>
    <n v="30"/>
    <x v="4"/>
    <n v="74.78"/>
    <n v="75.98"/>
    <n v="1.2000000000000028"/>
    <n v="0.85"/>
    <n v="70.833333333333158"/>
    <n v="12.49999999999997"/>
    <s v="0%-25%"/>
    <n v="15"/>
    <n v="80.000000000000185"/>
    <s v="60mm-200 mm"/>
    <n v="12.499999999999972"/>
    <n v="8"/>
    <s v="0-10"/>
    <n v="2"/>
    <n v="30"/>
    <n v="35"/>
    <s v="30-40"/>
    <x v="3"/>
    <s v="W3"/>
    <n v="3000"/>
  </r>
  <r>
    <x v="7"/>
    <n v="30"/>
    <x v="4"/>
    <n v="75.98"/>
    <n v="76.680000000000007"/>
    <n v="0.70000000000000284"/>
    <n v="0.52"/>
    <n v="74.285714285713993"/>
    <n v="0"/>
    <s v="0%-25%"/>
    <n v="20"/>
    <n v="35.000000000000142"/>
    <s v="0mm-60 mm"/>
    <n v="28.571428571428456"/>
    <n v="8"/>
    <s v="0-10"/>
    <n v="2"/>
    <n v="25"/>
    <n v="30"/>
    <s v="20-30"/>
    <x v="3"/>
    <s v="W3"/>
    <n v="3000"/>
  </r>
  <r>
    <x v="7"/>
    <n v="30"/>
    <x v="4"/>
    <n v="76.680000000000007"/>
    <n v="77.88"/>
    <n v="1.1999999999999886"/>
    <n v="0.86999999999999988"/>
    <n v="72.500000000000682"/>
    <n v="9.1666666666667531"/>
    <s v="0%-25%"/>
    <n v="15"/>
    <n v="79.999999999999247"/>
    <s v="60mm-200 mm"/>
    <n v="12.500000000000117"/>
    <n v="8"/>
    <s v="0-10"/>
    <n v="0"/>
    <n v="27"/>
    <n v="32"/>
    <s v="30-40"/>
    <x v="0"/>
    <s v="W3"/>
    <n v="3000"/>
  </r>
  <r>
    <x v="7"/>
    <n v="30"/>
    <x v="4"/>
    <n v="77.88"/>
    <n v="79.08"/>
    <n v="1.2000000000000028"/>
    <n v="0.86"/>
    <n v="71.666666666666501"/>
    <n v="10.833333333333309"/>
    <s v="0%-25%"/>
    <n v="15"/>
    <n v="80.000000000000185"/>
    <s v="60mm-200 mm"/>
    <n v="12.499999999999972"/>
    <n v="8"/>
    <s v="0-10"/>
    <n v="0"/>
    <n v="27"/>
    <n v="32"/>
    <s v="30-40"/>
    <x v="0"/>
    <s v="W3"/>
    <n v="3000"/>
  </r>
  <r>
    <x v="7"/>
    <n v="20"/>
    <x v="4"/>
    <n v="79.08"/>
    <n v="80"/>
    <n v="0.92000000000000171"/>
    <n v="0.47"/>
    <n v="51.086956521739033"/>
    <n v="0"/>
    <s v="0%-25%"/>
    <n v="20"/>
    <n v="46.000000000000085"/>
    <s v="0mm-60 mm"/>
    <n v="21.73913043478257"/>
    <n v="8"/>
    <s v="0-10"/>
    <n v="0"/>
    <n v="23"/>
    <n v="29"/>
    <s v="20-30"/>
    <x v="0"/>
    <s v="W3"/>
    <n v="3000"/>
  </r>
  <r>
    <x v="8"/>
    <n v="60"/>
    <x v="0"/>
    <n v="0"/>
    <n v="0.6"/>
    <n v="0.6"/>
    <n v="0.49"/>
    <n v="81.666666666666671"/>
    <n v="0"/>
    <s v="0%-25%"/>
    <n v="20"/>
    <n v="30"/>
    <s v="0mm-60 mm"/>
    <n v="33.333333333333336"/>
    <n v="2"/>
    <s v="0-10"/>
    <n v="0"/>
    <n v="17"/>
    <n v="22"/>
    <s v="20-30"/>
    <x v="0"/>
    <s v="W4"/>
    <n v="4000"/>
  </r>
  <r>
    <x v="8"/>
    <n v="60"/>
    <x v="0"/>
    <n v="0.6"/>
    <n v="1.2"/>
    <n v="0.6"/>
    <n v="0.44"/>
    <n v="73.333333333333343"/>
    <n v="0"/>
    <s v="0%-25%"/>
    <n v="20"/>
    <n v="30"/>
    <s v="0mm-60 mm"/>
    <n v="33.333333333333336"/>
    <n v="2"/>
    <s v="0-10"/>
    <n v="0"/>
    <n v="17"/>
    <n v="22"/>
    <s v="20-30"/>
    <x v="0"/>
    <s v="W4"/>
    <n v="4000"/>
  </r>
  <r>
    <x v="8"/>
    <n v="60"/>
    <x v="0"/>
    <n v="1.2"/>
    <n v="1.8"/>
    <n v="0.60000000000000009"/>
    <n v="0.47"/>
    <n v="78.333333333333314"/>
    <n v="0"/>
    <s v="0%-25%"/>
    <n v="20"/>
    <n v="30.000000000000007"/>
    <s v="0mm-60 mm"/>
    <n v="33.333333333333329"/>
    <n v="2"/>
    <s v="0-10"/>
    <n v="0"/>
    <n v="17"/>
    <n v="22"/>
    <s v="20-30"/>
    <x v="0"/>
    <s v="W4"/>
    <n v="4000"/>
  </r>
  <r>
    <x v="8"/>
    <n v="60"/>
    <x v="0"/>
    <n v="1.8"/>
    <n v="2.5"/>
    <n v="0.7"/>
    <n v="0.52"/>
    <n v="74.285714285714292"/>
    <n v="0"/>
    <s v="0%-25%"/>
    <n v="20"/>
    <n v="35"/>
    <s v="0mm-60 mm"/>
    <n v="28.571428571428569"/>
    <n v="2"/>
    <s v="0-10"/>
    <n v="0"/>
    <n v="17"/>
    <n v="22"/>
    <s v="20-30"/>
    <x v="0"/>
    <s v="W4"/>
    <n v="4000"/>
  </r>
  <r>
    <x v="8"/>
    <n v="40"/>
    <x v="1"/>
    <n v="2.5"/>
    <n v="3.15"/>
    <n v="0.64999999999999991"/>
    <n v="0.67"/>
    <n v="103.07692307692309"/>
    <n v="0"/>
    <s v="0%-25%"/>
    <n v="20"/>
    <n v="32.499999999999993"/>
    <s v="0mm-60 mm"/>
    <n v="30.769230769230774"/>
    <n v="2"/>
    <s v="0-10"/>
    <n v="0"/>
    <n v="17"/>
    <n v="22"/>
    <s v="20-30"/>
    <x v="0"/>
    <s v="W4"/>
    <n v="4000"/>
  </r>
  <r>
    <x v="8"/>
    <n v="40"/>
    <x v="1"/>
    <n v="3.15"/>
    <n v="4.05"/>
    <n v="0.89999999999999991"/>
    <n v="0.85"/>
    <n v="94.444444444444457"/>
    <n v="0"/>
    <s v="0%-25%"/>
    <n v="20"/>
    <n v="44.999999999999993"/>
    <s v="0mm-60 mm"/>
    <n v="22.222222222222225"/>
    <n v="2"/>
    <s v="0-10"/>
    <n v="0"/>
    <n v="17"/>
    <n v="23"/>
    <s v="20-30"/>
    <x v="0"/>
    <s v="W4"/>
    <n v="4000"/>
  </r>
  <r>
    <x v="8"/>
    <n v="40"/>
    <x v="1"/>
    <n v="4.05"/>
    <n v="5.35"/>
    <n v="1.2999999999999998"/>
    <n v="0.6"/>
    <n v="46.153846153846153"/>
    <n v="0"/>
    <s v="0%-25%"/>
    <n v="20"/>
    <n v="64.999999999999986"/>
    <s v="60mm-200 mm"/>
    <n v="15.384615384615387"/>
    <n v="2"/>
    <s v="0-10"/>
    <n v="0"/>
    <n v="18"/>
    <n v="23"/>
    <s v="20-30"/>
    <x v="0"/>
    <s v="W4"/>
    <n v="4000"/>
  </r>
  <r>
    <x v="8"/>
    <n v="50"/>
    <x v="1"/>
    <n v="5.35"/>
    <n v="6.25"/>
    <n v="0.90000000000000036"/>
    <n v="0.34"/>
    <n v="37.777777777777764"/>
    <n v="0"/>
    <s v="0%-25%"/>
    <n v="20"/>
    <n v="45.000000000000014"/>
    <s v="0mm-60 mm"/>
    <n v="22.222222222222218"/>
    <n v="2"/>
    <s v="0-10"/>
    <n v="0"/>
    <n v="17"/>
    <n v="23"/>
    <s v="20-30"/>
    <x v="0"/>
    <s v="W4"/>
    <n v="4000"/>
  </r>
  <r>
    <x v="8"/>
    <n v="50"/>
    <x v="1"/>
    <n v="6.25"/>
    <n v="7.65"/>
    <n v="1.4000000000000004"/>
    <n v="0.48000000000000004"/>
    <n v="34.285714285714278"/>
    <n v="17.857142857142851"/>
    <s v="0%-25%"/>
    <n v="10"/>
    <n v="140.00000000000006"/>
    <s v="60mm-200 mm"/>
    <n v="7.1428571428571397"/>
    <n v="9"/>
    <s v="0-10"/>
    <n v="1"/>
    <n v="35"/>
    <n v="37"/>
    <s v="30-40"/>
    <x v="4"/>
    <s v="W3"/>
    <n v="3000"/>
  </r>
  <r>
    <x v="8"/>
    <n v="50"/>
    <x v="1"/>
    <n v="7.65"/>
    <n v="8.65"/>
    <n v="1"/>
    <n v="0.73"/>
    <n v="73"/>
    <n v="0"/>
    <s v="0%-25%"/>
    <n v="20"/>
    <n v="50"/>
    <s v="0mm-60 mm"/>
    <n v="20"/>
    <n v="7"/>
    <s v="0-10"/>
    <n v="1"/>
    <n v="23"/>
    <n v="29"/>
    <s v="20-30"/>
    <x v="4"/>
    <s v="W4"/>
    <n v="4000"/>
  </r>
  <r>
    <x v="8"/>
    <n v="50"/>
    <x v="1"/>
    <n v="8.65"/>
    <n v="10.15"/>
    <n v="1.5"/>
    <n v="0.94"/>
    <n v="62.666666666666657"/>
    <n v="24"/>
    <s v="0%-25%"/>
    <n v="8"/>
    <n v="187.5"/>
    <s v="60mm-200 mm"/>
    <n v="5.333333333333333"/>
    <n v="8"/>
    <s v="0-10"/>
    <n v="1"/>
    <n v="36"/>
    <n v="38"/>
    <s v="30-40"/>
    <x v="4"/>
    <s v="W3"/>
    <n v="3000"/>
  </r>
  <r>
    <x v="8"/>
    <n v="50"/>
    <x v="1"/>
    <n v="10.15"/>
    <n v="11.8"/>
    <n v="1.6500000000000004"/>
    <n v="0.32999999999999996"/>
    <n v="19.999999999999993"/>
    <n v="23.636363636363633"/>
    <s v="0%-25%"/>
    <n v="11"/>
    <n v="150.00000000000003"/>
    <s v="60mm-200 mm"/>
    <n v="6.6666666666666661"/>
    <n v="8"/>
    <s v="0-10"/>
    <n v="1"/>
    <n v="35"/>
    <n v="37"/>
    <s v="30-40"/>
    <x v="4"/>
    <s v="W3"/>
    <n v="3000"/>
  </r>
  <r>
    <x v="8"/>
    <n v="50"/>
    <x v="1"/>
    <n v="11.8"/>
    <n v="12.3"/>
    <n v="0.5"/>
    <n v="0.34"/>
    <n v="68"/>
    <n v="0"/>
    <s v="0%-25%"/>
    <n v="20"/>
    <n v="25"/>
    <s v="0mm-60 mm"/>
    <n v="40"/>
    <n v="4"/>
    <s v="0-10"/>
    <n v="1"/>
    <n v="20"/>
    <n v="25"/>
    <s v="20-30"/>
    <x v="4"/>
    <s v="W3"/>
    <n v="3000"/>
  </r>
  <r>
    <x v="8"/>
    <n v="40"/>
    <x v="3"/>
    <n v="12.3"/>
    <n v="14"/>
    <n v="1.6999999999999993"/>
    <n v="0.99"/>
    <n v="58.235294117647086"/>
    <n v="23.529411764705895"/>
    <s v="0%-25%"/>
    <n v="10"/>
    <n v="169.99999999999994"/>
    <s v="60mm-200 mm"/>
    <n v="5.8823529411764719"/>
    <n v="7"/>
    <s v="0-10"/>
    <n v="0"/>
    <n v="33"/>
    <n v="36"/>
    <s v="30-40"/>
    <x v="0"/>
    <s v="W4"/>
    <n v="4000"/>
  </r>
  <r>
    <x v="8"/>
    <n v="40"/>
    <x v="3"/>
    <n v="14"/>
    <n v="14.5"/>
    <n v="0.5"/>
    <n v="0.32"/>
    <n v="64"/>
    <n v="26"/>
    <s v="25%-50%"/>
    <n v="5"/>
    <n v="100"/>
    <s v="60mm-200 mm"/>
    <n v="10"/>
    <n v="7"/>
    <s v="0-10"/>
    <n v="0"/>
    <n v="31"/>
    <n v="35"/>
    <s v="30-40"/>
    <x v="0"/>
    <s v="W4"/>
    <n v="4000"/>
  </r>
  <r>
    <x v="8"/>
    <n v="40"/>
    <x v="3"/>
    <n v="14.5"/>
    <n v="16.3"/>
    <n v="1.8000000000000007"/>
    <n v="1.3"/>
    <n v="72.2222222222222"/>
    <n v="6.6666666666666634"/>
    <s v="0%-25%"/>
    <n v="15"/>
    <n v="120.00000000000004"/>
    <s v="60mm-200 mm"/>
    <n v="8.3333333333333304"/>
    <n v="7"/>
    <s v="0-10"/>
    <n v="0"/>
    <n v="27"/>
    <n v="31"/>
    <s v="30-40"/>
    <x v="0"/>
    <s v="W4"/>
    <n v="4000"/>
  </r>
  <r>
    <x v="8"/>
    <n v="40"/>
    <x v="1"/>
    <n v="16.3"/>
    <n v="17.2"/>
    <n v="0.89999999999999858"/>
    <n v="0.67"/>
    <n v="74.444444444444571"/>
    <n v="0"/>
    <s v="0%-25%"/>
    <n v="8"/>
    <n v="112.49999999999983"/>
    <s v="60mm-200 mm"/>
    <n v="8.8888888888889017"/>
    <n v="7"/>
    <s v="0-10"/>
    <n v="0"/>
    <n v="26"/>
    <n v="30"/>
    <s v="20-30"/>
    <x v="0"/>
    <s v="W4"/>
    <n v="4000"/>
  </r>
  <r>
    <x v="8"/>
    <n v="40"/>
    <x v="1"/>
    <n v="17.2"/>
    <n v="18"/>
    <n v="0.80000000000000071"/>
    <n v="0.4"/>
    <n v="49.999999999999957"/>
    <n v="17.499999999999986"/>
    <s v="0%-25%"/>
    <n v="7"/>
    <n v="114.28571428571438"/>
    <s v="60mm-200 mm"/>
    <n v="8.7499999999999929"/>
    <n v="8"/>
    <s v="0-10"/>
    <n v="1"/>
    <n v="32"/>
    <n v="36"/>
    <s v="30-40"/>
    <x v="4"/>
    <s v="W3"/>
    <n v="3000"/>
  </r>
  <r>
    <x v="8"/>
    <n v="40"/>
    <x v="1"/>
    <n v="18"/>
    <n v="18.3"/>
    <n v="0.30000000000000071"/>
    <n v="0.19"/>
    <n v="63.333333333333186"/>
    <n v="0"/>
    <s v="0%-25%"/>
    <n v="8"/>
    <n v="37.500000000000085"/>
    <s v="0mm-60 mm"/>
    <n v="26.666666666666607"/>
    <n v="8"/>
    <s v="0-10"/>
    <n v="1"/>
    <n v="24"/>
    <n v="29"/>
    <s v="20-30"/>
    <x v="4"/>
    <s v="W3"/>
    <n v="3000"/>
  </r>
  <r>
    <x v="8"/>
    <n v="40"/>
    <x v="1"/>
    <n v="18.3"/>
    <n v="18.7"/>
    <n v="0.39999999999999858"/>
    <n v="0.24"/>
    <n v="60.000000000000206"/>
    <n v="0"/>
    <s v="0%-25%"/>
    <n v="8"/>
    <n v="49.999999999999822"/>
    <s v="0mm-60 mm"/>
    <n v="20.000000000000071"/>
    <n v="8"/>
    <s v="0-10"/>
    <n v="0"/>
    <n v="23"/>
    <n v="29"/>
    <s v="20-30"/>
    <x v="0"/>
    <s v="W3"/>
    <n v="3000"/>
  </r>
  <r>
    <x v="8"/>
    <n v="40"/>
    <x v="1"/>
    <n v="18.7"/>
    <n v="19.05"/>
    <n v="0.35000000000000142"/>
    <n v="0.18"/>
    <n v="51.42857142857121"/>
    <n v="0"/>
    <s v="0%-25%"/>
    <n v="10"/>
    <n v="35.000000000000142"/>
    <s v="0mm-60 mm"/>
    <n v="28.571428571428456"/>
    <n v="8"/>
    <s v="0-10"/>
    <n v="0"/>
    <n v="23"/>
    <n v="28"/>
    <s v="20-30"/>
    <x v="0"/>
    <s v="W3"/>
    <n v="3000"/>
  </r>
  <r>
    <x v="8"/>
    <n v="40"/>
    <x v="1"/>
    <n v="19.05"/>
    <n v="19.5"/>
    <n v="0.44999999999999929"/>
    <n v="0.27"/>
    <n v="60.000000000000099"/>
    <n v="60.000000000000099"/>
    <s v="50%-75%"/>
    <n v="4"/>
    <n v="112.49999999999983"/>
    <s v="60mm-200 mm"/>
    <n v="8.8888888888889017"/>
    <n v="12"/>
    <s v="10-20"/>
    <n v="12"/>
    <n v="51"/>
    <n v="59"/>
    <s v="50-60"/>
    <x v="2"/>
    <s v="W3"/>
    <n v="3000"/>
  </r>
  <r>
    <x v="8"/>
    <n v="40"/>
    <x v="1"/>
    <n v="19.5"/>
    <n v="20"/>
    <n v="0.5"/>
    <n v="0.23"/>
    <n v="46"/>
    <n v="46"/>
    <s v="25%-50%"/>
    <n v="3"/>
    <n v="166.66666666666666"/>
    <s v="60mm-200 mm"/>
    <n v="6"/>
    <n v="12"/>
    <s v="10-20"/>
    <n v="12"/>
    <n v="51"/>
    <n v="58"/>
    <s v="50-60"/>
    <x v="2"/>
    <s v="W3"/>
    <n v="3000"/>
  </r>
  <r>
    <x v="8"/>
    <n v="40"/>
    <x v="1"/>
    <n v="20"/>
    <n v="20.399999999999999"/>
    <n v="0.39999999999999858"/>
    <n v="0.22"/>
    <n v="55.000000000000192"/>
    <n v="0"/>
    <s v="0%-25%"/>
    <n v="6"/>
    <n v="66.66666666666643"/>
    <s v="60mm-200 mm"/>
    <n v="15.000000000000053"/>
    <n v="12"/>
    <s v="10-20"/>
    <n v="12"/>
    <n v="36"/>
    <n v="45"/>
    <s v="40-50"/>
    <x v="2"/>
    <s v="W3"/>
    <n v="3000"/>
  </r>
  <r>
    <x v="8"/>
    <n v="30"/>
    <x v="1"/>
    <n v="20.399999999999999"/>
    <n v="20.95"/>
    <n v="0.55000000000000071"/>
    <n v="0.3"/>
    <n v="54.545454545454476"/>
    <n v="32.727272727272684"/>
    <s v="25%-50%"/>
    <n v="4"/>
    <n v="137.50000000000017"/>
    <s v="60mm-200 mm"/>
    <n v="7.2727272727272636"/>
    <n v="12"/>
    <s v="10-20"/>
    <n v="12"/>
    <n v="47"/>
    <n v="54"/>
    <s v="50-60"/>
    <x v="2"/>
    <s v="W3"/>
    <n v="3000"/>
  </r>
  <r>
    <x v="8"/>
    <n v="30"/>
    <x v="3"/>
    <n v="20.95"/>
    <n v="21.8"/>
    <n v="0.85000000000000142"/>
    <n v="0.56000000000000005"/>
    <n v="65.882352941176364"/>
    <n v="0"/>
    <s v="0%-25%"/>
    <n v="10"/>
    <n v="85.000000000000142"/>
    <s v="60mm-200 mm"/>
    <n v="11.764705882352921"/>
    <n v="7"/>
    <s v="0-10"/>
    <n v="1"/>
    <n v="25"/>
    <n v="30"/>
    <s v="20-30"/>
    <x v="4"/>
    <s v="W4"/>
    <n v="4000"/>
  </r>
  <r>
    <x v="8"/>
    <n v="30"/>
    <x v="3"/>
    <n v="21.8"/>
    <n v="22.15"/>
    <n v="0.34999999999999787"/>
    <n v="0.21"/>
    <n v="60.000000000000362"/>
    <n v="0"/>
    <s v="0%-25%"/>
    <n v="10"/>
    <n v="34.999999999999787"/>
    <s v="0mm-60 mm"/>
    <n v="28.571428571428743"/>
    <n v="7"/>
    <s v="0-10"/>
    <n v="1"/>
    <n v="23"/>
    <n v="28"/>
    <s v="20-30"/>
    <x v="4"/>
    <s v="W4"/>
    <n v="4000"/>
  </r>
  <r>
    <x v="8"/>
    <n v="30"/>
    <x v="3"/>
    <n v="22.15"/>
    <n v="22.55"/>
    <n v="0.40000000000000213"/>
    <n v="0.22"/>
    <n v="54.999999999999702"/>
    <n v="0"/>
    <s v="0%-25%"/>
    <n v="10"/>
    <n v="40.000000000000213"/>
    <s v="0mm-60 mm"/>
    <n v="24.999999999999865"/>
    <n v="5"/>
    <s v="0-10"/>
    <n v="1"/>
    <n v="21"/>
    <n v="26"/>
    <s v="20-30"/>
    <x v="4"/>
    <s v="W4"/>
    <n v="4000"/>
  </r>
  <r>
    <x v="8"/>
    <m/>
    <x v="3"/>
    <n v="22.5"/>
    <n v="23.55"/>
    <n v="1.0500000000000007"/>
    <n v="0.31"/>
    <n v="29.523809523809501"/>
    <n v="0"/>
    <s v="0%-25%"/>
    <n v="20"/>
    <n v="52.500000000000036"/>
    <s v="0mm-60 mm"/>
    <n v="19.047619047619037"/>
    <m/>
    <s v="0-10"/>
    <n v="1"/>
    <m/>
    <m/>
    <s v="0-20"/>
    <x v="4"/>
    <s v="W4"/>
    <n v="4000"/>
  </r>
  <r>
    <x v="8"/>
    <n v="30"/>
    <x v="3"/>
    <n v="22.55"/>
    <n v="23.95"/>
    <n v="1.3999999999999986"/>
    <n v="0.26"/>
    <n v="18.571428571428591"/>
    <n v="0"/>
    <s v="0%-25%"/>
    <n v="18"/>
    <n v="77.7777777777777"/>
    <s v="60mm-200 mm"/>
    <n v="12.85714285714287"/>
    <n v="7"/>
    <s v="0-10"/>
    <n v="2"/>
    <n v="26"/>
    <n v="31"/>
    <s v="30-40"/>
    <x v="3"/>
    <s v="W4"/>
    <n v="4000"/>
  </r>
  <r>
    <x v="8"/>
    <n v="30"/>
    <x v="3"/>
    <n v="23.95"/>
    <n v="24.45"/>
    <n v="0.5"/>
    <n v="0.32"/>
    <n v="64"/>
    <n v="0"/>
    <s v="0%-25%"/>
    <n v="15"/>
    <n v="33.333333333333336"/>
    <s v="0mm-60 mm"/>
    <n v="30"/>
    <n v="7"/>
    <s v="0-10"/>
    <n v="2"/>
    <n v="24"/>
    <n v="29"/>
    <s v="20-30"/>
    <x v="3"/>
    <s v="W4"/>
    <n v="4000"/>
  </r>
  <r>
    <x v="8"/>
    <n v="30"/>
    <x v="3"/>
    <n v="24.45"/>
    <n v="25"/>
    <n v="0.55000000000000071"/>
    <n v="0.36"/>
    <n v="65.454545454545368"/>
    <n v="0"/>
    <s v="0%-25%"/>
    <n v="15"/>
    <n v="36.666666666666714"/>
    <s v="0mm-60 mm"/>
    <n v="27.272727272727238"/>
    <n v="7"/>
    <s v="0-10"/>
    <n v="2"/>
    <n v="24"/>
    <n v="29"/>
    <s v="20-30"/>
    <x v="3"/>
    <s v="W4"/>
    <n v="4000"/>
  </r>
  <r>
    <x v="8"/>
    <n v="30"/>
    <x v="1"/>
    <n v="25"/>
    <n v="25.3"/>
    <n v="0.30000000000000071"/>
    <n v="0.19"/>
    <n v="63.333333333333186"/>
    <n v="0"/>
    <s v="0%-25%"/>
    <n v="15"/>
    <n v="20.000000000000046"/>
    <s v="0mm-60 mm"/>
    <n v="49.999999999999886"/>
    <n v="7"/>
    <s v="0-10"/>
    <n v="2"/>
    <n v="24"/>
    <n v="28"/>
    <s v="20-30"/>
    <x v="3"/>
    <s v="W4"/>
    <n v="4000"/>
  </r>
  <r>
    <x v="8"/>
    <n v="30"/>
    <x v="1"/>
    <n v="25.3"/>
    <n v="25.6"/>
    <n v="0.30000000000000071"/>
    <n v="0.11"/>
    <n v="36.666666666666579"/>
    <n v="0"/>
    <s v="0%-25%"/>
    <n v="10"/>
    <n v="30.000000000000068"/>
    <s v="0mm-60 mm"/>
    <n v="33.333333333333258"/>
    <n v="7"/>
    <s v="0-10"/>
    <n v="2"/>
    <n v="24"/>
    <n v="29"/>
    <s v="20-30"/>
    <x v="3"/>
    <s v="W4"/>
    <n v="4000"/>
  </r>
  <r>
    <x v="8"/>
    <n v="30"/>
    <x v="1"/>
    <n v="25.6"/>
    <n v="25.95"/>
    <n v="0.34999999999999787"/>
    <n v="0.23"/>
    <n v="65.71428571428612"/>
    <n v="0"/>
    <s v="0%-25%"/>
    <n v="8"/>
    <n v="43.74999999999973"/>
    <s v="0mm-60 mm"/>
    <n v="22.857142857143"/>
    <n v="9"/>
    <s v="0-10"/>
    <n v="2"/>
    <n v="27"/>
    <n v="31"/>
    <s v="30-40"/>
    <x v="3"/>
    <s v="W3"/>
    <n v="3000"/>
  </r>
  <r>
    <x v="8"/>
    <n v="30"/>
    <x v="1"/>
    <n v="25.95"/>
    <n v="26.25"/>
    <n v="0.30000000000000071"/>
    <n v="0.16"/>
    <n v="53.333333333333208"/>
    <n v="0"/>
    <s v="0%-25%"/>
    <n v="7"/>
    <n v="42.857142857142954"/>
    <s v="0mm-60 mm"/>
    <n v="23.333333333333279"/>
    <n v="9"/>
    <s v="0-10"/>
    <n v="2"/>
    <n v="27"/>
    <n v="31"/>
    <s v="30-40"/>
    <x v="3"/>
    <s v="W3"/>
    <n v="3000"/>
  </r>
  <r>
    <x v="8"/>
    <n v="30"/>
    <x v="1"/>
    <n v="26.25"/>
    <n v="26.65"/>
    <n v="0.39999999999999858"/>
    <n v="0.25"/>
    <n v="62.50000000000022"/>
    <n v="0"/>
    <s v="0%-25%"/>
    <n v="3"/>
    <n v="133.33333333333286"/>
    <s v="60mm-200 mm"/>
    <n v="7.5000000000000266"/>
    <n v="8"/>
    <s v="0-10"/>
    <n v="2"/>
    <n v="30"/>
    <n v="33"/>
    <s v="30-40"/>
    <x v="3"/>
    <s v="W3"/>
    <n v="3000"/>
  </r>
  <r>
    <x v="8"/>
    <n v="30"/>
    <x v="1"/>
    <n v="26.65"/>
    <n v="27.05"/>
    <n v="0.40000000000000213"/>
    <n v="0.24"/>
    <n v="59.999999999999673"/>
    <n v="0"/>
    <s v="0%-25%"/>
    <n v="7"/>
    <n v="57.142857142857451"/>
    <s v="0mm-60 mm"/>
    <n v="17.499999999999904"/>
    <n v="8"/>
    <s v="0-10"/>
    <n v="2"/>
    <n v="25"/>
    <n v="31"/>
    <s v="30-40"/>
    <x v="3"/>
    <s v="W3"/>
    <n v="3000"/>
  </r>
  <r>
    <x v="8"/>
    <n v="30"/>
    <x v="1"/>
    <n v="27.05"/>
    <n v="27.7"/>
    <n v="0.64999999999999858"/>
    <n v="0.48"/>
    <n v="73.84615384615401"/>
    <n v="0"/>
    <s v="0%-25%"/>
    <n v="9"/>
    <n v="72.222222222222072"/>
    <s v="60mm-200 mm"/>
    <n v="13.846153846153873"/>
    <n v="8"/>
    <s v="0-10"/>
    <n v="4"/>
    <n v="28"/>
    <n v="33"/>
    <s v="30-40"/>
    <x v="1"/>
    <s v="W3"/>
    <n v="3000"/>
  </r>
  <r>
    <x v="8"/>
    <n v="30"/>
    <x v="1"/>
    <n v="27.7"/>
    <n v="28.25"/>
    <n v="0.55000000000000071"/>
    <n v="0.34"/>
    <n v="61.818181818181742"/>
    <n v="0"/>
    <s v="0%-25%"/>
    <n v="4"/>
    <n v="137.50000000000017"/>
    <s v="60mm-200 mm"/>
    <n v="7.2727272727272636"/>
    <n v="8"/>
    <s v="0-10"/>
    <n v="4"/>
    <n v="32"/>
    <n v="35"/>
    <s v="30-40"/>
    <x v="1"/>
    <s v="W3"/>
    <n v="3000"/>
  </r>
  <r>
    <x v="8"/>
    <n v="30"/>
    <x v="1"/>
    <n v="28.25"/>
    <n v="28.85"/>
    <n v="0.60000000000000142"/>
    <n v="0.34"/>
    <n v="56.666666666666529"/>
    <n v="43.333333333333236"/>
    <s v="25%-50%"/>
    <n v="5"/>
    <n v="120.00000000000027"/>
    <s v="60mm-200 mm"/>
    <n v="8.3333333333333144"/>
    <n v="11"/>
    <s v="10-20"/>
    <n v="4"/>
    <n v="44"/>
    <n v="47"/>
    <s v="40-50"/>
    <x v="1"/>
    <s v="W3"/>
    <n v="3000"/>
  </r>
  <r>
    <x v="8"/>
    <n v="30"/>
    <x v="1"/>
    <n v="28.85"/>
    <n v="29.65"/>
    <n v="0.79999999999999716"/>
    <n v="0.74"/>
    <n v="92.500000000000327"/>
    <n v="16.25000000000006"/>
    <s v="0%-25%"/>
    <n v="5"/>
    <n v="159.99999999999943"/>
    <s v="60mm-200 mm"/>
    <n v="6.2500000000000222"/>
    <n v="9"/>
    <s v="0-10"/>
    <n v="2"/>
    <n v="37"/>
    <n v="38"/>
    <s v="30-40"/>
    <x v="3"/>
    <s v="W3"/>
    <n v="3000"/>
  </r>
  <r>
    <x v="8"/>
    <n v="30"/>
    <x v="1"/>
    <n v="29.65"/>
    <n v="30.3"/>
    <n v="0.65000000000000213"/>
    <n v="0.42"/>
    <n v="64.6153846153844"/>
    <n v="0"/>
    <s v="0%-25%"/>
    <n v="7"/>
    <n v="92.85714285714316"/>
    <s v="60mm-200 mm"/>
    <n v="10.769230769230733"/>
    <n v="9"/>
    <s v="0-10"/>
    <n v="2"/>
    <n v="30"/>
    <n v="33"/>
    <s v="30-40"/>
    <x v="3"/>
    <s v="W3"/>
    <n v="3000"/>
  </r>
  <r>
    <x v="8"/>
    <n v="30"/>
    <x v="1"/>
    <n v="30.3"/>
    <n v="31"/>
    <n v="0.69999999999999929"/>
    <n v="0.46"/>
    <n v="65.714285714285779"/>
    <n v="0"/>
    <s v="0%-25%"/>
    <n v="9"/>
    <n v="77.7777777777777"/>
    <s v="60mm-200 mm"/>
    <n v="12.85714285714287"/>
    <n v="9"/>
    <s v="0-10"/>
    <n v="2"/>
    <n v="29"/>
    <n v="33"/>
    <s v="30-40"/>
    <x v="3"/>
    <s v="W3"/>
    <n v="3000"/>
  </r>
  <r>
    <x v="8"/>
    <n v="30"/>
    <x v="1"/>
    <n v="31"/>
    <n v="31.6"/>
    <n v="0.60000000000000142"/>
    <n v="0.42"/>
    <n v="69.999999999999829"/>
    <n v="0"/>
    <s v="0%-25%"/>
    <n v="9"/>
    <n v="66.666666666666814"/>
    <s v="60mm-200 mm"/>
    <n v="14.999999999999966"/>
    <n v="9"/>
    <s v="0-10"/>
    <n v="2"/>
    <n v="28"/>
    <n v="32"/>
    <s v="30-40"/>
    <x v="3"/>
    <s v="W3"/>
    <n v="3000"/>
  </r>
  <r>
    <x v="8"/>
    <n v="30"/>
    <x v="1"/>
    <n v="31.6"/>
    <n v="32.6"/>
    <n v="1"/>
    <n v="0.68"/>
    <n v="68"/>
    <n v="0"/>
    <s v="0%-25%"/>
    <n v="10"/>
    <n v="100"/>
    <s v="60mm-200 mm"/>
    <n v="10"/>
    <n v="9"/>
    <s v="0-10"/>
    <n v="2"/>
    <n v="30"/>
    <n v="33"/>
    <s v="30-40"/>
    <x v="3"/>
    <s v="W3"/>
    <n v="3000"/>
  </r>
  <r>
    <x v="8"/>
    <n v="20"/>
    <x v="1"/>
    <n v="32.6"/>
    <n v="32.9"/>
    <n v="0.29999999999999716"/>
    <n v="0.13"/>
    <n v="43.333333333333748"/>
    <n v="0"/>
    <s v="0%-25%"/>
    <n v="5"/>
    <n v="59.999999999999432"/>
    <s v="0mm-60 mm"/>
    <n v="16.666666666666824"/>
    <n v="9"/>
    <s v="0-10"/>
    <n v="2"/>
    <n v="27"/>
    <n v="32"/>
    <s v="30-40"/>
    <x v="3"/>
    <s v="W3"/>
    <n v="3000"/>
  </r>
  <r>
    <x v="8"/>
    <n v="20"/>
    <x v="1"/>
    <n v="32.9"/>
    <n v="33.85"/>
    <n v="0.95000000000000284"/>
    <n v="0.65"/>
    <n v="68.421052631578746"/>
    <n v="12.631578947368382"/>
    <s v="0%-25%"/>
    <n v="9"/>
    <n v="105.55555555555587"/>
    <s v="60mm-200 mm"/>
    <n v="9.4736842105262866"/>
    <n v="9"/>
    <s v="0-10"/>
    <n v="4"/>
    <n v="36"/>
    <n v="38"/>
    <s v="30-40"/>
    <x v="1"/>
    <s v="W3"/>
    <n v="3000"/>
  </r>
  <r>
    <x v="8"/>
    <n v="20"/>
    <x v="1"/>
    <n v="33.85"/>
    <n v="34.450000000000003"/>
    <n v="0.60000000000000142"/>
    <n v="0.32"/>
    <n v="53.333333333333208"/>
    <n v="29.999999999999925"/>
    <s v="25%-50%"/>
    <n v="5"/>
    <n v="120.00000000000027"/>
    <s v="60mm-200 mm"/>
    <n v="8.3333333333333144"/>
    <n v="9"/>
    <s v="0-10"/>
    <n v="4"/>
    <n v="39"/>
    <n v="42"/>
    <s v="40-50"/>
    <x v="1"/>
    <s v="W3"/>
    <n v="3000"/>
  </r>
  <r>
    <x v="8"/>
    <n v="20"/>
    <x v="1"/>
    <n v="34.450000000000003"/>
    <n v="34.950000000000003"/>
    <n v="0.5"/>
    <n v="0.35"/>
    <n v="70"/>
    <n v="0"/>
    <s v="0%-25%"/>
    <n v="8"/>
    <n v="62.5"/>
    <s v="60mm-200 mm"/>
    <n v="16"/>
    <n v="8"/>
    <s v="0-10"/>
    <n v="2"/>
    <n v="25"/>
    <n v="31"/>
    <s v="30-40"/>
    <x v="3"/>
    <s v="W3"/>
    <n v="3000"/>
  </r>
  <r>
    <x v="8"/>
    <n v="20"/>
    <x v="1"/>
    <n v="34.950000000000003"/>
    <n v="35.799999999999997"/>
    <n v="0.84999999999999432"/>
    <n v="0.5"/>
    <n v="58.823529411765094"/>
    <n v="0"/>
    <s v="0%-25%"/>
    <n v="9"/>
    <n v="94.444444444443818"/>
    <s v="60mm-200 mm"/>
    <n v="10.588235294117718"/>
    <n v="8"/>
    <s v="0-10"/>
    <n v="2"/>
    <n v="28"/>
    <n v="32"/>
    <s v="30-40"/>
    <x v="3"/>
    <s v="W3"/>
    <n v="3000"/>
  </r>
  <r>
    <x v="8"/>
    <n v="20"/>
    <x v="1"/>
    <n v="35.799999999999997"/>
    <n v="36.6"/>
    <n v="0.80000000000000426"/>
    <n v="0.56000000000000005"/>
    <n v="69.999999999999631"/>
    <n v="0"/>
    <s v="0%-25%"/>
    <n v="12"/>
    <n v="66.666666666667027"/>
    <s v="60mm-200 mm"/>
    <n v="14.999999999999918"/>
    <n v="8"/>
    <s v="0-10"/>
    <n v="2"/>
    <n v="26"/>
    <n v="31"/>
    <s v="30-40"/>
    <x v="3"/>
    <s v="W3"/>
    <n v="3000"/>
  </r>
  <r>
    <x v="8"/>
    <n v="20"/>
    <x v="1"/>
    <n v="36.6"/>
    <n v="37.25"/>
    <n v="0.64999999999999858"/>
    <n v="0.27"/>
    <n v="41.538461538461632"/>
    <n v="0"/>
    <s v="0%-25%"/>
    <n v="4"/>
    <n v="162.49999999999966"/>
    <s v="60mm-200 mm"/>
    <n v="6.1538461538461666"/>
    <n v="8"/>
    <s v="0-10"/>
    <n v="2"/>
    <n v="31"/>
    <n v="34"/>
    <s v="30-40"/>
    <x v="3"/>
    <s v="W3"/>
    <n v="3000"/>
  </r>
  <r>
    <x v="8"/>
    <n v="20"/>
    <x v="1"/>
    <n v="37.25"/>
    <n v="38.65"/>
    <n v="1.3999999999999986"/>
    <n v="1.01"/>
    <n v="72.142857142857224"/>
    <n v="15.714285714285731"/>
    <s v="0%-25%"/>
    <n v="13"/>
    <n v="107.69230769230759"/>
    <s v="60mm-200 mm"/>
    <n v="9.2857142857142954"/>
    <n v="6"/>
    <s v="0-10"/>
    <n v="1"/>
    <n v="29"/>
    <n v="32"/>
    <s v="30-40"/>
    <x v="4"/>
    <s v="W3"/>
    <n v="3000"/>
  </r>
  <r>
    <x v="8"/>
    <n v="20"/>
    <x v="1"/>
    <n v="38.65"/>
    <n v="39.299999999999997"/>
    <n v="0.64999999999999858"/>
    <n v="0.42"/>
    <n v="64.615384615384755"/>
    <n v="0"/>
    <s v="0%-25%"/>
    <n v="10"/>
    <n v="64.999999999999858"/>
    <s v="60mm-200 mm"/>
    <n v="15.384615384615417"/>
    <n v="4"/>
    <s v="0-10"/>
    <n v="1"/>
    <n v="21"/>
    <n v="26"/>
    <s v="20-30"/>
    <x v="4"/>
    <s v="W4"/>
    <n v="4000"/>
  </r>
  <r>
    <x v="8"/>
    <n v="20"/>
    <x v="1"/>
    <n v="39.299999999999997"/>
    <n v="40.1"/>
    <n v="0.80000000000000426"/>
    <n v="0.53"/>
    <n v="66.249999999999659"/>
    <n v="0"/>
    <s v="0%-25%"/>
    <n v="10"/>
    <n v="80.000000000000426"/>
    <s v="60mm-200 mm"/>
    <n v="12.499999999999932"/>
    <n v="4"/>
    <s v="0-10"/>
    <n v="1"/>
    <n v="22"/>
    <n v="27"/>
    <s v="20-30"/>
    <x v="4"/>
    <s v="W4"/>
    <n v="4000"/>
  </r>
  <r>
    <x v="8"/>
    <n v="20"/>
    <x v="3"/>
    <n v="40.1"/>
    <n v="42"/>
    <n v="1.8999999999999986"/>
    <n v="1.3"/>
    <n v="68.421052631579002"/>
    <n v="0"/>
    <s v="0%-25%"/>
    <n v="20"/>
    <n v="94.999999999999929"/>
    <s v="60mm-200 mm"/>
    <n v="10.526315789473692"/>
    <n v="4"/>
    <s v="0-10"/>
    <n v="1"/>
    <n v="23"/>
    <n v="27"/>
    <s v="20-30"/>
    <x v="4"/>
    <s v="W4"/>
    <n v="4000"/>
  </r>
  <r>
    <x v="8"/>
    <n v="20"/>
    <x v="3"/>
    <n v="42"/>
    <n v="43"/>
    <n v="1"/>
    <n v="0.72"/>
    <n v="72"/>
    <n v="0"/>
    <s v="0%-25%"/>
    <n v="15"/>
    <n v="66.666666666666671"/>
    <s v="60mm-200 mm"/>
    <n v="15"/>
    <n v="4"/>
    <s v="0-10"/>
    <n v="1"/>
    <n v="21"/>
    <n v="26"/>
    <s v="20-30"/>
    <x v="4"/>
    <s v="W4"/>
    <n v="4000"/>
  </r>
  <r>
    <x v="8"/>
    <n v="20"/>
    <x v="3"/>
    <n v="43"/>
    <n v="44.8"/>
    <n v="1.7999999999999972"/>
    <n v="1.34"/>
    <n v="74.444444444444571"/>
    <n v="0"/>
    <s v="0%-25%"/>
    <n v="20"/>
    <n v="89.999999999999858"/>
    <s v="60mm-200 mm"/>
    <n v="11.111111111111128"/>
    <n v="4"/>
    <s v="0-10"/>
    <n v="1"/>
    <n v="23"/>
    <n v="27"/>
    <s v="20-30"/>
    <x v="4"/>
    <s v="W4"/>
    <n v="4000"/>
  </r>
  <r>
    <x v="8"/>
    <n v="20"/>
    <x v="3"/>
    <n v="44.8"/>
    <n v="45.8"/>
    <n v="1"/>
    <n v="0.69"/>
    <n v="69"/>
    <n v="0"/>
    <s v="0%-25%"/>
    <n v="8"/>
    <n v="125"/>
    <s v="60mm-200 mm"/>
    <n v="8"/>
    <n v="4"/>
    <s v="0-10"/>
    <n v="1"/>
    <n v="25"/>
    <n v="28"/>
    <s v="20-30"/>
    <x v="4"/>
    <s v="W4"/>
    <n v="4000"/>
  </r>
  <r>
    <x v="8"/>
    <n v="20"/>
    <x v="3"/>
    <n v="45.8"/>
    <n v="46.5"/>
    <n v="0.70000000000000284"/>
    <n v="0.44"/>
    <n v="62.857142857142598"/>
    <n v="0"/>
    <s v="0%-25%"/>
    <n v="7"/>
    <n v="100.00000000000041"/>
    <s v="60mm-200 mm"/>
    <n v="9.9999999999999591"/>
    <n v="7"/>
    <s v="0-10"/>
    <n v="2"/>
    <n v="28"/>
    <n v="31"/>
    <s v="30-40"/>
    <x v="3"/>
    <s v="W3"/>
    <n v="3000"/>
  </r>
  <r>
    <x v="8"/>
    <n v="20"/>
    <x v="3"/>
    <n v="46.5"/>
    <n v="47.7"/>
    <n v="1.2000000000000028"/>
    <n v="0.73"/>
    <n v="60.833333333333186"/>
    <n v="0"/>
    <s v="0%-25%"/>
    <n v="12"/>
    <n v="100.00000000000023"/>
    <s v="60mm-200 mm"/>
    <n v="9.9999999999999769"/>
    <n v="7"/>
    <s v="0-10"/>
    <n v="1"/>
    <n v="27"/>
    <n v="30"/>
    <s v="20-30"/>
    <x v="4"/>
    <s v="W3"/>
    <n v="3000"/>
  </r>
  <r>
    <x v="8"/>
    <n v="20"/>
    <x v="6"/>
    <n v="47.7"/>
    <n v="48.9"/>
    <n v="1.1999999999999957"/>
    <n v="0.87000000000000011"/>
    <n v="72.50000000000027"/>
    <n v="0"/>
    <s v="0%-25%"/>
    <n v="15"/>
    <n v="79.999999999999716"/>
    <s v="60mm-200 mm"/>
    <n v="12.500000000000044"/>
    <n v="4"/>
    <s v="0-10"/>
    <n v="0"/>
    <n v="21"/>
    <n v="26"/>
    <s v="20-30"/>
    <x v="0"/>
    <s v="W4"/>
    <n v="4000"/>
  </r>
  <r>
    <x v="8"/>
    <n v="20"/>
    <x v="6"/>
    <n v="48.9"/>
    <n v="49.7"/>
    <n v="0.80000000000000426"/>
    <n v="0.51"/>
    <n v="63.749999999999659"/>
    <n v="0"/>
    <s v="0%-25%"/>
    <n v="20"/>
    <n v="40.000000000000213"/>
    <s v="0mm-60 mm"/>
    <n v="24.999999999999865"/>
    <n v="9"/>
    <s v="0-10"/>
    <n v="2"/>
    <n v="27"/>
    <n v="31"/>
    <s v="30-40"/>
    <x v="3"/>
    <s v="W3"/>
    <n v="3000"/>
  </r>
  <r>
    <x v="8"/>
    <n v="20"/>
    <x v="5"/>
    <n v="49.7"/>
    <n v="51.6"/>
    <n v="1.8999999999999986"/>
    <n v="1.4"/>
    <n v="73.684210526315837"/>
    <n v="16.842105263157908"/>
    <s v="0%-25%"/>
    <n v="14"/>
    <n v="135.71428571428561"/>
    <s v="60mm-200 mm"/>
    <n v="7.3684210526315841"/>
    <n v="9"/>
    <s v="0-10"/>
    <n v="2"/>
    <n v="36"/>
    <n v="38"/>
    <s v="30-40"/>
    <x v="3"/>
    <s v="W3"/>
    <n v="3000"/>
  </r>
  <r>
    <x v="8"/>
    <n v="20"/>
    <x v="5"/>
    <n v="51.6"/>
    <n v="53.1"/>
    <n v="1.5"/>
    <n v="1.1100000000000001"/>
    <n v="74.000000000000014"/>
    <n v="28.666666666666668"/>
    <s v="25%-50%"/>
    <n v="8"/>
    <n v="187.5"/>
    <s v="60mm-200 mm"/>
    <n v="5.333333333333333"/>
    <n v="9"/>
    <s v="0-10"/>
    <n v="2"/>
    <n v="40"/>
    <n v="41"/>
    <s v="40-50"/>
    <x v="3"/>
    <s v="W3"/>
    <n v="3000"/>
  </r>
  <r>
    <x v="8"/>
    <n v="20"/>
    <x v="5"/>
    <n v="53.1"/>
    <n v="54.3"/>
    <n v="1.1999999999999957"/>
    <n v="0.77"/>
    <n v="64.166666666666899"/>
    <n v="31.666666666666782"/>
    <s v="25%-50%"/>
    <n v="10"/>
    <n v="119.99999999999957"/>
    <s v="60mm-200 mm"/>
    <n v="8.3333333333333623"/>
    <n v="9"/>
    <s v="0-10"/>
    <n v="2"/>
    <n v="38"/>
    <n v="41"/>
    <s v="40-50"/>
    <x v="3"/>
    <s v="W3"/>
    <n v="3000"/>
  </r>
  <r>
    <x v="8"/>
    <n v="20"/>
    <x v="5"/>
    <n v="54.3"/>
    <n v="54.8"/>
    <n v="0.5"/>
    <n v="0.35"/>
    <n v="70"/>
    <n v="0"/>
    <s v="0%-25%"/>
    <n v="9"/>
    <n v="55.555555555555557"/>
    <s v="0mm-60 mm"/>
    <n v="18"/>
    <n v="9"/>
    <s v="0-10"/>
    <n v="2"/>
    <n v="27"/>
    <n v="32"/>
    <s v="30-40"/>
    <x v="3"/>
    <s v="W3"/>
    <n v="3000"/>
  </r>
  <r>
    <x v="8"/>
    <n v="20"/>
    <x v="5"/>
    <n v="54.8"/>
    <n v="56"/>
    <n v="1.2000000000000028"/>
    <n v="0.38"/>
    <n v="31.666666666666593"/>
    <n v="0"/>
    <s v="0%-25%"/>
    <n v="7"/>
    <n v="171.42857142857181"/>
    <s v="60mm-200 mm"/>
    <n v="5.8333333333333197"/>
    <n v="9"/>
    <s v="0-10"/>
    <n v="2"/>
    <n v="33"/>
    <n v="35"/>
    <s v="30-40"/>
    <x v="3"/>
    <s v="W3"/>
    <n v="3000"/>
  </r>
  <r>
    <x v="8"/>
    <n v="20"/>
    <x v="3"/>
    <n v="56"/>
    <n v="57.2"/>
    <n v="1.2000000000000028"/>
    <n v="0.44"/>
    <n v="36.666666666666579"/>
    <n v="9.1666666666666448"/>
    <s v="0%-25%"/>
    <n v="10"/>
    <n v="120.00000000000027"/>
    <s v="60mm-200 mm"/>
    <n v="8.3333333333333144"/>
    <n v="8"/>
    <s v="0-10"/>
    <n v="4"/>
    <n v="33"/>
    <n v="37"/>
    <s v="30-40"/>
    <x v="1"/>
    <s v="W3"/>
    <n v="3000"/>
  </r>
  <r>
    <x v="8"/>
    <n v="20"/>
    <x v="3"/>
    <n v="57.2"/>
    <n v="57.9"/>
    <n v="0.69999999999999574"/>
    <n v="0.7"/>
    <n v="100.0000000000006"/>
    <n v="0"/>
    <s v="0%-25%"/>
    <n v="9"/>
    <n v="77.777777777777303"/>
    <s v="60mm-200 mm"/>
    <n v="12.857142857142936"/>
    <n v="9"/>
    <s v="0-10"/>
    <n v="4"/>
    <n v="31"/>
    <n v="35"/>
    <s v="30-40"/>
    <x v="1"/>
    <s v="W3"/>
    <n v="3000"/>
  </r>
  <r>
    <x v="8"/>
    <n v="20"/>
    <x v="3"/>
    <n v="57.9"/>
    <n v="58.4"/>
    <n v="0.5"/>
    <n v="0.32"/>
    <n v="64"/>
    <n v="64"/>
    <s v="50%-75%"/>
    <n v="4"/>
    <n v="125"/>
    <s v="60mm-200 mm"/>
    <n v="8"/>
    <n v="9"/>
    <s v="0-10"/>
    <n v="4"/>
    <n v="47"/>
    <n v="49"/>
    <s v="40-50"/>
    <x v="1"/>
    <s v="W3"/>
    <n v="3000"/>
  </r>
  <r>
    <x v="8"/>
    <n v="20"/>
    <x v="3"/>
    <n v="58.4"/>
    <n v="58.85"/>
    <n v="0.45000000000000284"/>
    <n v="0.34"/>
    <n v="75.555555555555088"/>
    <n v="0"/>
    <s v="0%-25%"/>
    <n v="4"/>
    <n v="112.50000000000071"/>
    <s v="60mm-200 mm"/>
    <n v="8.8888888888888324"/>
    <n v="9"/>
    <s v="0-10"/>
    <n v="4"/>
    <n v="33"/>
    <n v="36"/>
    <s v="30-40"/>
    <x v="1"/>
    <s v="W3"/>
    <n v="3000"/>
  </r>
  <r>
    <x v="8"/>
    <n v="20"/>
    <x v="5"/>
    <n v="58.85"/>
    <n v="59.4"/>
    <n v="0.54999999999999716"/>
    <n v="0.26"/>
    <n v="47.272727272727515"/>
    <n v="0"/>
    <s v="0%-25%"/>
    <n v="5"/>
    <n v="109.99999999999943"/>
    <s v="60mm-200 mm"/>
    <n v="9.0909090909091379"/>
    <n v="9"/>
    <s v="0-10"/>
    <n v="4"/>
    <n v="33"/>
    <n v="35"/>
    <s v="30-40"/>
    <x v="1"/>
    <s v="W3"/>
    <n v="3000"/>
  </r>
  <r>
    <x v="8"/>
    <n v="20"/>
    <x v="5"/>
    <n v="59.4"/>
    <n v="59.9"/>
    <n v="0.5"/>
    <n v="0.32"/>
    <n v="64"/>
    <n v="0"/>
    <s v="0%-25%"/>
    <n v="8"/>
    <n v="62.5"/>
    <s v="60mm-200 mm"/>
    <n v="16"/>
    <n v="9"/>
    <s v="0-10"/>
    <n v="7"/>
    <n v="32"/>
    <n v="37"/>
    <s v="30-40"/>
    <x v="2"/>
    <s v="W3"/>
    <n v="3000"/>
  </r>
  <r>
    <x v="8"/>
    <n v="20"/>
    <x v="5"/>
    <n v="59.9"/>
    <n v="60.6"/>
    <n v="0.70000000000000284"/>
    <n v="0.38"/>
    <n v="54.285714285714072"/>
    <n v="0"/>
    <s v="0%-25%"/>
    <n v="11"/>
    <n v="63.636363636363896"/>
    <s v="60mm-200 mm"/>
    <n v="15.714285714285651"/>
    <n v="8"/>
    <s v="0-10"/>
    <n v="1"/>
    <n v="24"/>
    <n v="30"/>
    <s v="20-30"/>
    <x v="4"/>
    <s v="W3"/>
    <n v="3000"/>
  </r>
  <r>
    <x v="8"/>
    <n v="20"/>
    <x v="3"/>
    <n v="60.6"/>
    <n v="61.3"/>
    <n v="0.69999999999999574"/>
    <n v="0.41"/>
    <n v="58.571428571428932"/>
    <n v="34.285714285714491"/>
    <s v="25%-50%"/>
    <n v="6"/>
    <n v="116.66666666666595"/>
    <s v="60mm-200 mm"/>
    <n v="8.5714285714286245"/>
    <n v="8"/>
    <s v="0-10"/>
    <n v="1"/>
    <n v="35"/>
    <n v="39"/>
    <s v="30-40"/>
    <x v="4"/>
    <s v="W3"/>
    <n v="3000"/>
  </r>
  <r>
    <x v="8"/>
    <n v="20"/>
    <x v="5"/>
    <n v="61.3"/>
    <n v="62.8"/>
    <n v="1.5"/>
    <n v="0.52"/>
    <n v="34.666666666666671"/>
    <n v="0"/>
    <s v="0%-25%"/>
    <n v="10"/>
    <n v="150"/>
    <s v="60mm-200 mm"/>
    <n v="6.666666666666667"/>
    <n v="8"/>
    <s v="0-10"/>
    <n v="1"/>
    <n v="30"/>
    <n v="32"/>
    <s v="30-40"/>
    <x v="4"/>
    <s v="W3"/>
    <n v="3000"/>
  </r>
  <r>
    <x v="8"/>
    <n v="20"/>
    <x v="5"/>
    <n v="62.8"/>
    <n v="63.45"/>
    <n v="0.65000000000000568"/>
    <n v="0.48"/>
    <n v="73.8461538461532"/>
    <n v="0"/>
    <s v="0%-25%"/>
    <n v="7"/>
    <n v="92.857142857143671"/>
    <s v="60mm-200 mm"/>
    <n v="10.769230769230676"/>
    <n v="8"/>
    <s v="0-10"/>
    <n v="1"/>
    <n v="27"/>
    <n v="31"/>
    <s v="30-40"/>
    <x v="4"/>
    <s v="W3"/>
    <n v="3000"/>
  </r>
  <r>
    <x v="8"/>
    <n v="20"/>
    <x v="7"/>
    <n v="63.45"/>
    <n v="64.75"/>
    <n v="1.2999999999999972"/>
    <n v="0.74"/>
    <n v="56.923076923077041"/>
    <n v="9.2307692307692513"/>
    <s v="0%-25%"/>
    <n v="12"/>
    <n v="108.3333333333331"/>
    <s v="60mm-200 mm"/>
    <n v="9.2307692307692513"/>
    <n v="9"/>
    <s v="0-10"/>
    <n v="4"/>
    <n v="34"/>
    <n v="37"/>
    <s v="30-40"/>
    <x v="1"/>
    <s v="W3"/>
    <n v="3000"/>
  </r>
  <r>
    <x v="8"/>
    <n v="20"/>
    <x v="7"/>
    <n v="64.75"/>
    <n v="65.7"/>
    <n v="0.95000000000000284"/>
    <n v="0.79"/>
    <n v="83.157894736841868"/>
    <n v="14.736842105263115"/>
    <s v="0%-25%"/>
    <n v="11"/>
    <n v="86.363636363636616"/>
    <s v="60mm-200 mm"/>
    <n v="11.578947368421019"/>
    <n v="9"/>
    <s v="0-10"/>
    <n v="4"/>
    <n v="33"/>
    <n v="38"/>
    <s v="30-40"/>
    <x v="1"/>
    <s v="W3"/>
    <n v="3000"/>
  </r>
  <r>
    <x v="8"/>
    <n v="20"/>
    <x v="7"/>
    <n v="65.7"/>
    <n v="67.7"/>
    <n v="2"/>
    <n v="1.5"/>
    <n v="75"/>
    <n v="42"/>
    <s v="25%-50%"/>
    <n v="14"/>
    <n v="142.85714285714286"/>
    <s v="60mm-200 mm"/>
    <n v="7"/>
    <n v="14"/>
    <s v="10-20"/>
    <n v="7"/>
    <n v="51"/>
    <n v="53"/>
    <s v="50-60"/>
    <x v="2"/>
    <s v="W2"/>
    <n v="2000"/>
  </r>
  <r>
    <x v="8"/>
    <n v="20"/>
    <x v="7"/>
    <n v="67.7"/>
    <n v="68.099999999999994"/>
    <n v="0.39999999999999147"/>
    <n v="0.4"/>
    <n v="100.00000000000213"/>
    <n v="75.000000000001592"/>
    <s v="75%-90%"/>
    <n v="2"/>
    <n v="199.99999999999574"/>
    <s v="60mm-200 mm"/>
    <n v="5.0000000000001066"/>
    <n v="14"/>
    <s v="10-20"/>
    <n v="7"/>
    <n v="59"/>
    <n v="60"/>
    <s v="50-60"/>
    <x v="2"/>
    <s v="W2"/>
    <n v="2000"/>
  </r>
  <r>
    <x v="8"/>
    <n v="20"/>
    <x v="7"/>
    <n v="68.099999999999994"/>
    <n v="69.2"/>
    <n v="1.1000000000000085"/>
    <n v="0.32"/>
    <n v="29.090909090908866"/>
    <n v="13.63636363636353"/>
    <s v="0%-25%"/>
    <n v="7"/>
    <n v="157.14285714285839"/>
    <s v="60mm-200 mm"/>
    <n v="6.3636363636363136"/>
    <n v="14"/>
    <s v="10-20"/>
    <n v="7"/>
    <n v="46"/>
    <n v="47"/>
    <s v="40-50"/>
    <x v="2"/>
    <s v="W2"/>
    <n v="2000"/>
  </r>
  <r>
    <x v="8"/>
    <n v="10"/>
    <x v="7"/>
    <n v="69.2"/>
    <n v="70.400000000000006"/>
    <n v="1.2000000000000028"/>
    <n v="0.68"/>
    <n v="56.666666666666529"/>
    <n v="35.83333333333325"/>
    <s v="25%-50%"/>
    <n v="16"/>
    <n v="75.000000000000171"/>
    <s v="60mm-200 mm"/>
    <n v="13.333333333333304"/>
    <n v="14"/>
    <s v="10-20"/>
    <n v="7"/>
    <n v="46"/>
    <n v="51"/>
    <s v="50-60"/>
    <x v="2"/>
    <s v="W2"/>
    <n v="2000"/>
  </r>
  <r>
    <x v="8"/>
    <n v="10"/>
    <x v="4"/>
    <n v="70.400000000000006"/>
    <n v="72.400000000000006"/>
    <n v="2"/>
    <n v="1.61"/>
    <n v="80.5"/>
    <n v="63"/>
    <s v="50%-75%"/>
    <n v="10"/>
    <n v="200"/>
    <s v="60mm-200 mm"/>
    <n v="5"/>
    <n v="14"/>
    <s v="10-20"/>
    <n v="7"/>
    <n v="57"/>
    <n v="58"/>
    <s v="50-60"/>
    <x v="2"/>
    <s v="W2"/>
    <n v="2000"/>
  </r>
  <r>
    <x v="8"/>
    <n v="10"/>
    <x v="4"/>
    <n v="72.400000000000006"/>
    <n v="74.400000000000006"/>
    <n v="2"/>
    <n v="1.32"/>
    <n v="66"/>
    <n v="46"/>
    <s v="25%-50%"/>
    <n v="7"/>
    <n v="285.71428571428572"/>
    <s v="200mm-600 mm"/>
    <n v="3.5"/>
    <n v="14"/>
    <s v="10-20"/>
    <n v="7"/>
    <n v="57"/>
    <n v="56"/>
    <s v="50-60"/>
    <x v="2"/>
    <s v="W2"/>
    <n v="2000"/>
  </r>
  <r>
    <x v="8"/>
    <n v="10"/>
    <x v="4"/>
    <n v="74.400000000000006"/>
    <n v="76.400000000000006"/>
    <n v="2"/>
    <n v="1.38"/>
    <n v="69"/>
    <n v="35.5"/>
    <s v="25%-50%"/>
    <n v="11"/>
    <n v="181.81818181818181"/>
    <s v="60mm-200 mm"/>
    <n v="5.5"/>
    <n v="14"/>
    <s v="10-20"/>
    <n v="7"/>
    <n v="52"/>
    <n v="53"/>
    <s v="50-60"/>
    <x v="2"/>
    <s v="W2"/>
    <n v="2000"/>
  </r>
  <r>
    <x v="8"/>
    <n v="10"/>
    <x v="4"/>
    <n v="76.400000000000006"/>
    <n v="78.5"/>
    <n v="2.0999999999999943"/>
    <n v="1.17"/>
    <n v="55.714285714285857"/>
    <n v="41.428571428571544"/>
    <s v="25%-50%"/>
    <n v="15"/>
    <n v="139.99999999999963"/>
    <s v="60mm-200 mm"/>
    <n v="7.1428571428571619"/>
    <n v="14"/>
    <s v="10-20"/>
    <n v="7"/>
    <n v="51"/>
    <n v="53"/>
    <s v="50-60"/>
    <x v="2"/>
    <s v="W2"/>
    <n v="2000"/>
  </r>
  <r>
    <x v="8"/>
    <n v="10"/>
    <x v="4"/>
    <n v="78.5"/>
    <n v="80.400000000000006"/>
    <n v="1.9000000000000057"/>
    <n v="1.8"/>
    <n v="94.73684210526288"/>
    <n v="57.894736842105097"/>
    <s v="50%-75%"/>
    <n v="12"/>
    <n v="158.3333333333338"/>
    <s v="60mm-200 mm"/>
    <n v="6.315789473684192"/>
    <n v="14"/>
    <s v="10-20"/>
    <n v="7"/>
    <n v="55"/>
    <n v="56"/>
    <s v="50-60"/>
    <x v="2"/>
    <s v="W2"/>
    <n v="2000"/>
  </r>
  <r>
    <x v="9"/>
    <n v="60"/>
    <x v="0"/>
    <n v="0"/>
    <n v="0.8"/>
    <n v="0.8"/>
    <n v="0.77"/>
    <n v="96.25"/>
    <n v="0"/>
    <s v="0%-25%"/>
    <n v="20"/>
    <n v="40"/>
    <s v="0mm-60 mm"/>
    <n v="25"/>
    <n v="2"/>
    <s v="0-10"/>
    <n v="0"/>
    <n v="17"/>
    <n v="22"/>
    <s v="20-30"/>
    <x v="0"/>
    <s v="W4"/>
    <n v="4000"/>
  </r>
  <r>
    <x v="9"/>
    <n v="60"/>
    <x v="0"/>
    <n v="0.8"/>
    <n v="1.9"/>
    <n v="1.0999999999999999"/>
    <n v="0.62"/>
    <n v="56.363636363636374"/>
    <n v="0"/>
    <s v="0%-25%"/>
    <n v="20"/>
    <n v="54.999999999999986"/>
    <s v="0mm-60 mm"/>
    <n v="18.181818181818187"/>
    <n v="2"/>
    <s v="0-10"/>
    <n v="0"/>
    <n v="17"/>
    <n v="23"/>
    <s v="20-30"/>
    <x v="0"/>
    <s v="W4"/>
    <n v="4000"/>
  </r>
  <r>
    <x v="9"/>
    <n v="60"/>
    <x v="0"/>
    <n v="1.9"/>
    <n v="2.6"/>
    <n v="0.70000000000000018"/>
    <n v="0.54"/>
    <n v="77.142857142857125"/>
    <n v="0"/>
    <s v="0%-25%"/>
    <n v="20"/>
    <n v="35.000000000000014"/>
    <s v="0mm-60 mm"/>
    <n v="28.571428571428559"/>
    <n v="2"/>
    <s v="0-10"/>
    <n v="0"/>
    <n v="17"/>
    <n v="22"/>
    <s v="20-30"/>
    <x v="0"/>
    <s v="W4"/>
    <n v="4000"/>
  </r>
  <r>
    <x v="9"/>
    <n v="40"/>
    <x v="0"/>
    <n v="2.6"/>
    <n v="3.6"/>
    <n v="1"/>
    <n v="0.79"/>
    <n v="79"/>
    <n v="0"/>
    <s v="0%-25%"/>
    <n v="20"/>
    <n v="50"/>
    <s v="0mm-60 mm"/>
    <n v="20"/>
    <n v="2"/>
    <s v="0-10"/>
    <n v="0"/>
    <n v="17"/>
    <n v="23"/>
    <s v="20-30"/>
    <x v="0"/>
    <s v="W4"/>
    <n v="4000"/>
  </r>
  <r>
    <x v="9"/>
    <n v="40"/>
    <x v="1"/>
    <n v="3.6"/>
    <n v="4.5999999999999996"/>
    <n v="0.99999999999999956"/>
    <n v="0.77"/>
    <n v="77.000000000000028"/>
    <n v="0"/>
    <s v="0%-25%"/>
    <n v="20"/>
    <n v="49.999999999999979"/>
    <s v="0mm-60 mm"/>
    <n v="20.000000000000007"/>
    <n v="8"/>
    <s v="0-10"/>
    <n v="4"/>
    <n v="27"/>
    <n v="33"/>
    <s v="30-40"/>
    <x v="1"/>
    <s v="W3"/>
    <n v="3000"/>
  </r>
  <r>
    <x v="9"/>
    <n v="40"/>
    <x v="1"/>
    <n v="4.5999999999999996"/>
    <n v="5.4"/>
    <n v="0.80000000000000071"/>
    <n v="0.55000000000000004"/>
    <n v="68.749999999999943"/>
    <n v="0"/>
    <s v="0%-25%"/>
    <n v="20"/>
    <n v="40.000000000000036"/>
    <s v="0mm-60 mm"/>
    <n v="24.999999999999979"/>
    <n v="8"/>
    <s v="0-10"/>
    <n v="4"/>
    <n v="27"/>
    <n v="32"/>
    <s v="30-40"/>
    <x v="1"/>
    <s v="W3"/>
    <n v="3000"/>
  </r>
  <r>
    <x v="9"/>
    <n v="40"/>
    <x v="1"/>
    <n v="5.4"/>
    <n v="6.2"/>
    <n v="0.79999999999999982"/>
    <n v="0.57999999999999996"/>
    <n v="72.500000000000014"/>
    <n v="0"/>
    <s v="0%-25%"/>
    <n v="5"/>
    <n v="159.99999999999994"/>
    <s v="60mm-200 mm"/>
    <n v="6.2500000000000018"/>
    <n v="8"/>
    <s v="0-10"/>
    <n v="4"/>
    <n v="33"/>
    <n v="35"/>
    <s v="30-40"/>
    <x v="1"/>
    <s v="W3"/>
    <n v="3000"/>
  </r>
  <r>
    <x v="9"/>
    <n v="40"/>
    <x v="3"/>
    <n v="6.2"/>
    <n v="6.75"/>
    <n v="0.54999999999999982"/>
    <n v="0.32"/>
    <n v="58.181818181818201"/>
    <n v="30.909090909090921"/>
    <s v="25%-50%"/>
    <n v="5"/>
    <n v="109.99999999999996"/>
    <s v="60mm-200 mm"/>
    <n v="9.0909090909090935"/>
    <n v="8"/>
    <s v="0-10"/>
    <n v="4"/>
    <n v="38"/>
    <n v="41"/>
    <s v="40-50"/>
    <x v="1"/>
    <s v="W3"/>
    <n v="3000"/>
  </r>
  <r>
    <x v="9"/>
    <n v="40"/>
    <x v="3"/>
    <n v="6.75"/>
    <n v="7.3"/>
    <n v="0.54999999999999982"/>
    <n v="0.35"/>
    <n v="63.636363636363654"/>
    <n v="0"/>
    <s v="0%-25%"/>
    <n v="9"/>
    <n v="61.111111111111086"/>
    <s v="60mm-200 mm"/>
    <n v="16.36363636363637"/>
    <n v="8"/>
    <s v="0-10"/>
    <n v="12"/>
    <n v="30"/>
    <n v="41"/>
    <s v="40-50"/>
    <x v="2"/>
    <s v="W3"/>
    <n v="3000"/>
  </r>
  <r>
    <x v="9"/>
    <n v="40"/>
    <x v="3"/>
    <n v="7.3"/>
    <n v="7.8"/>
    <n v="0.5"/>
    <n v="0.37"/>
    <n v="74"/>
    <n v="0"/>
    <s v="0%-25%"/>
    <n v="8"/>
    <n v="62.5"/>
    <s v="60mm-200 mm"/>
    <n v="16"/>
    <n v="8"/>
    <s v="0-10"/>
    <n v="4"/>
    <n v="27"/>
    <n v="33"/>
    <s v="30-40"/>
    <x v="1"/>
    <s v="W3"/>
    <n v="3000"/>
  </r>
  <r>
    <x v="9"/>
    <n v="40"/>
    <x v="3"/>
    <n v="7.8"/>
    <n v="8.1"/>
    <n v="0.29999999999999982"/>
    <n v="0.21"/>
    <n v="70.000000000000043"/>
    <n v="0"/>
    <s v="0%-25%"/>
    <n v="3"/>
    <n v="99.999999999999943"/>
    <s v="60mm-200 mm"/>
    <n v="10.000000000000005"/>
    <n v="8"/>
    <s v="0-10"/>
    <n v="4"/>
    <n v="30"/>
    <n v="34"/>
    <s v="30-40"/>
    <x v="1"/>
    <s v="W3"/>
    <n v="3000"/>
  </r>
  <r>
    <x v="9"/>
    <n v="30"/>
    <x v="3"/>
    <n v="8.1"/>
    <n v="8.4499999999999993"/>
    <n v="0.34999999999999964"/>
    <n v="0.24"/>
    <n v="68.57142857142864"/>
    <n v="28.571428571428605"/>
    <s v="25%-50%"/>
    <n v="3"/>
    <n v="116.66666666666656"/>
    <s v="60mm-200 mm"/>
    <n v="8.5714285714285801"/>
    <n v="8"/>
    <s v="0-10"/>
    <n v="4"/>
    <n v="37"/>
    <n v="41"/>
    <s v="40-50"/>
    <x v="1"/>
    <s v="W3"/>
    <n v="3000"/>
  </r>
  <r>
    <x v="9"/>
    <n v="30"/>
    <x v="3"/>
    <n v="8.4499999999999993"/>
    <n v="9.1999999999999993"/>
    <n v="0.75"/>
    <n v="0.55000000000000004"/>
    <n v="73.333333333333343"/>
    <n v="0"/>
    <s v="0%-25%"/>
    <n v="5"/>
    <n v="150"/>
    <s v="60mm-200 mm"/>
    <n v="6.666666666666667"/>
    <n v="8"/>
    <s v="0-10"/>
    <n v="4"/>
    <n v="33"/>
    <n v="35"/>
    <s v="30-40"/>
    <x v="1"/>
    <s v="W3"/>
    <n v="3000"/>
  </r>
  <r>
    <x v="9"/>
    <n v="30"/>
    <x v="3"/>
    <n v="9.1999999999999993"/>
    <n v="10.5"/>
    <n v="1.3000000000000007"/>
    <n v="0.82"/>
    <n v="63.076923076923045"/>
    <n v="29.230769230769216"/>
    <s v="25%-50%"/>
    <n v="9"/>
    <n v="144.44444444444451"/>
    <s v="60mm-200 mm"/>
    <n v="6.9230769230769198"/>
    <n v="11"/>
    <s v="10-20"/>
    <n v="12"/>
    <n v="45"/>
    <n v="52"/>
    <s v="50-60"/>
    <x v="2"/>
    <s v="W3"/>
    <n v="3000"/>
  </r>
  <r>
    <x v="9"/>
    <n v="30"/>
    <x v="3"/>
    <n v="10.5"/>
    <n v="11.3"/>
    <n v="0.80000000000000071"/>
    <n v="0.62"/>
    <n v="77.499999999999929"/>
    <n v="0"/>
    <s v="0%-25%"/>
    <n v="9"/>
    <n v="88.888888888888971"/>
    <s v="60mm-200 mm"/>
    <n v="11.249999999999989"/>
    <n v="10"/>
    <s v="0-10"/>
    <n v="4"/>
    <n v="31"/>
    <n v="36"/>
    <s v="30-40"/>
    <x v="1"/>
    <s v="W3"/>
    <n v="3000"/>
  </r>
  <r>
    <x v="9"/>
    <n v="30"/>
    <x v="3"/>
    <n v="11.3"/>
    <n v="13.35"/>
    <n v="2.0499999999999989"/>
    <n v="0.5"/>
    <n v="24.390243902439039"/>
    <n v="16.097560975609763"/>
    <s v="0%-25%"/>
    <n v="17"/>
    <n v="120.5882352941176"/>
    <s v="60mm-200 mm"/>
    <n v="8.2926829268292721"/>
    <n v="11"/>
    <s v="10-20"/>
    <n v="12"/>
    <n v="41"/>
    <n v="49"/>
    <s v="40-50"/>
    <x v="2"/>
    <s v="W3"/>
    <n v="3000"/>
  </r>
  <r>
    <x v="9"/>
    <n v="30"/>
    <x v="1"/>
    <n v="13.35"/>
    <n v="13.65"/>
    <n v="0.30000000000000071"/>
    <n v="0.3"/>
    <n v="99.999999999999758"/>
    <n v="33.33333333333325"/>
    <s v="25%-50%"/>
    <n v="6"/>
    <n v="50.000000000000114"/>
    <s v="0mm-60 mm"/>
    <n v="19.999999999999954"/>
    <n v="9"/>
    <s v="0-10"/>
    <n v="4"/>
    <n v="35"/>
    <n v="41"/>
    <s v="40-50"/>
    <x v="1"/>
    <s v="W3"/>
    <n v="3000"/>
  </r>
  <r>
    <x v="9"/>
    <n v="30"/>
    <x v="1"/>
    <n v="13.65"/>
    <n v="13.95"/>
    <n v="0.29999999999999893"/>
    <n v="0.2"/>
    <n v="66.666666666666913"/>
    <n v="0"/>
    <s v="0%-25%"/>
    <n v="5"/>
    <n v="59.999999999999787"/>
    <s v="0mm-60 mm"/>
    <n v="16.666666666666725"/>
    <n v="8"/>
    <s v="0-10"/>
    <n v="4"/>
    <n v="27"/>
    <n v="33"/>
    <s v="30-40"/>
    <x v="1"/>
    <s v="W3"/>
    <n v="3000"/>
  </r>
  <r>
    <x v="9"/>
    <n v="30"/>
    <x v="1"/>
    <n v="13.95"/>
    <n v="14.8"/>
    <n v="0.85000000000000142"/>
    <n v="0.69"/>
    <n v="81.176470588235148"/>
    <n v="0"/>
    <s v="0%-25%"/>
    <n v="10"/>
    <n v="85.000000000000142"/>
    <s v="60mm-200 mm"/>
    <n v="11.764705882352921"/>
    <n v="8"/>
    <s v="0-10"/>
    <n v="4"/>
    <n v="29"/>
    <n v="34"/>
    <s v="30-40"/>
    <x v="1"/>
    <s v="W3"/>
    <n v="3000"/>
  </r>
  <r>
    <x v="9"/>
    <n v="30"/>
    <x v="1"/>
    <n v="14.8"/>
    <n v="15.1"/>
    <n v="0.29999999999999893"/>
    <n v="0.19"/>
    <n v="63.333333333333563"/>
    <n v="0"/>
    <s v="0%-25%"/>
    <n v="10"/>
    <n v="29.999999999999893"/>
    <s v="0mm-60 mm"/>
    <n v="33.333333333333449"/>
    <n v="8"/>
    <s v="0-10"/>
    <n v="4"/>
    <n v="27"/>
    <n v="32"/>
    <s v="30-40"/>
    <x v="1"/>
    <s v="W3"/>
    <n v="3000"/>
  </r>
  <r>
    <x v="9"/>
    <n v="30"/>
    <x v="1"/>
    <n v="15.1"/>
    <n v="15.7"/>
    <n v="0.59999999999999964"/>
    <n v="0.47"/>
    <n v="78.333333333333371"/>
    <n v="0"/>
    <s v="0%-25%"/>
    <n v="5"/>
    <n v="119.99999999999993"/>
    <s v="60mm-200 mm"/>
    <n v="8.3333333333333393"/>
    <n v="8"/>
    <s v="0-10"/>
    <n v="4"/>
    <n v="31"/>
    <n v="35"/>
    <s v="30-40"/>
    <x v="1"/>
    <s v="W3"/>
    <n v="3000"/>
  </r>
  <r>
    <x v="9"/>
    <n v="30"/>
    <x v="1"/>
    <n v="15.7"/>
    <n v="15.95"/>
    <n v="0.25"/>
    <n v="0.12"/>
    <n v="48"/>
    <n v="0"/>
    <s v="0%-25%"/>
    <n v="6"/>
    <n v="41.666666666666664"/>
    <s v="0mm-60 mm"/>
    <n v="24"/>
    <n v="8"/>
    <s v="0-10"/>
    <n v="4"/>
    <n v="27"/>
    <n v="32"/>
    <s v="30-40"/>
    <x v="1"/>
    <s v="W3"/>
    <n v="3000"/>
  </r>
  <r>
    <x v="9"/>
    <n v="30"/>
    <x v="1"/>
    <n v="15.95"/>
    <n v="16.25"/>
    <n v="0.30000000000000071"/>
    <n v="0.18"/>
    <n v="59.999999999999851"/>
    <n v="0"/>
    <s v="0%-25%"/>
    <n v="6"/>
    <n v="50.000000000000114"/>
    <s v="0mm-60 mm"/>
    <n v="19.999999999999954"/>
    <n v="8"/>
    <s v="0-10"/>
    <n v="4"/>
    <n v="26"/>
    <n v="33"/>
    <s v="30-40"/>
    <x v="1"/>
    <s v="W3"/>
    <n v="3000"/>
  </r>
  <r>
    <x v="9"/>
    <n v="30"/>
    <x v="1"/>
    <n v="16.25"/>
    <n v="16.600000000000001"/>
    <n v="0.35000000000000142"/>
    <n v="0.3"/>
    <n v="85.714285714285367"/>
    <n v="37.142857142856997"/>
    <s v="25%-50%"/>
    <n v="5"/>
    <n v="70.000000000000284"/>
    <s v="60mm-200 mm"/>
    <n v="14.285714285714228"/>
    <n v="8"/>
    <s v="0-10"/>
    <n v="12"/>
    <n v="39"/>
    <n v="49"/>
    <s v="40-50"/>
    <x v="2"/>
    <s v="W3"/>
    <n v="3000"/>
  </r>
  <r>
    <x v="9"/>
    <n v="30"/>
    <x v="1"/>
    <n v="16.600000000000001"/>
    <n v="17.350000000000001"/>
    <n v="0.75"/>
    <n v="0.56000000000000005"/>
    <n v="74.666666666666671"/>
    <n v="0"/>
    <s v="0%-25%"/>
    <n v="10"/>
    <n v="75"/>
    <s v="60mm-200 mm"/>
    <n v="13.333333333333334"/>
    <n v="8"/>
    <s v="0-10"/>
    <n v="4"/>
    <n v="28"/>
    <n v="34"/>
    <s v="30-40"/>
    <x v="1"/>
    <s v="W3"/>
    <n v="3000"/>
  </r>
  <r>
    <x v="9"/>
    <n v="30"/>
    <x v="1"/>
    <n v="17.350000000000001"/>
    <n v="18.100000000000001"/>
    <n v="0.75"/>
    <n v="0.57999999999999996"/>
    <n v="77.333333333333329"/>
    <n v="0"/>
    <s v="0%-25%"/>
    <n v="10"/>
    <n v="75"/>
    <s v="60mm-200 mm"/>
    <n v="13.333333333333334"/>
    <n v="8"/>
    <s v="0-10"/>
    <n v="4"/>
    <n v="28"/>
    <n v="34"/>
    <s v="30-40"/>
    <x v="1"/>
    <s v="W3"/>
    <n v="3000"/>
  </r>
  <r>
    <x v="9"/>
    <n v="30"/>
    <x v="1"/>
    <n v="18.100000000000001"/>
    <n v="18.55"/>
    <n v="0.44999999999999929"/>
    <n v="0.3"/>
    <n v="66.666666666666771"/>
    <n v="0"/>
    <s v="0%-25%"/>
    <n v="5"/>
    <n v="89.999999999999858"/>
    <s v="60mm-200 mm"/>
    <n v="11.111111111111128"/>
    <n v="8"/>
    <s v="0-10"/>
    <n v="4"/>
    <n v="30"/>
    <n v="34"/>
    <s v="30-40"/>
    <x v="1"/>
    <s v="W3"/>
    <n v="3000"/>
  </r>
  <r>
    <x v="9"/>
    <n v="30"/>
    <x v="1"/>
    <n v="18.55"/>
    <n v="19.350000000000001"/>
    <n v="0.80000000000000071"/>
    <n v="0.6"/>
    <n v="74.999999999999929"/>
    <n v="52.499999999999943"/>
    <s v="50%-75%"/>
    <n v="5"/>
    <n v="160.00000000000014"/>
    <s v="60mm-200 mm"/>
    <n v="6.2499999999999947"/>
    <n v="8"/>
    <s v="0-10"/>
    <n v="4"/>
    <n v="44"/>
    <n v="46"/>
    <s v="40-50"/>
    <x v="1"/>
    <s v="W3"/>
    <n v="3000"/>
  </r>
  <r>
    <x v="9"/>
    <n v="30"/>
    <x v="3"/>
    <n v="19.350000000000001"/>
    <n v="20.75"/>
    <n v="1.3999999999999986"/>
    <n v="1"/>
    <n v="71.428571428571502"/>
    <n v="0"/>
    <s v="0%-25%"/>
    <n v="10"/>
    <n v="139.99999999999986"/>
    <s v="60mm-200 mm"/>
    <n v="7.1428571428571503"/>
    <n v="9"/>
    <s v="0-10"/>
    <n v="4"/>
    <n v="34"/>
    <n v="36"/>
    <s v="30-40"/>
    <x v="1"/>
    <s v="W3"/>
    <n v="3000"/>
  </r>
  <r>
    <x v="9"/>
    <n v="30"/>
    <x v="3"/>
    <n v="20.75"/>
    <n v="21.95"/>
    <n v="1.1999999999999993"/>
    <n v="0.78"/>
    <n v="65.000000000000028"/>
    <n v="17.500000000000011"/>
    <s v="0%-25%"/>
    <n v="11"/>
    <n v="109.09090909090902"/>
    <s v="60mm-200 mm"/>
    <n v="9.1666666666666732"/>
    <n v="9"/>
    <s v="0-10"/>
    <n v="4"/>
    <n v="37"/>
    <n v="39"/>
    <s v="30-40"/>
    <x v="1"/>
    <s v="W3"/>
    <n v="3000"/>
  </r>
  <r>
    <x v="9"/>
    <n v="30"/>
    <x v="3"/>
    <n v="21.95"/>
    <n v="23.95"/>
    <n v="2"/>
    <n v="1.41"/>
    <n v="70.5"/>
    <n v="18.5"/>
    <s v="0%-25%"/>
    <n v="16"/>
    <n v="125"/>
    <s v="60mm-200 mm"/>
    <n v="8"/>
    <n v="9"/>
    <s v="0-10"/>
    <n v="4"/>
    <n v="38"/>
    <n v="40"/>
    <s v="30-40"/>
    <x v="1"/>
    <s v="W3"/>
    <n v="3000"/>
  </r>
  <r>
    <x v="9"/>
    <n v="30"/>
    <x v="7"/>
    <n v="23.95"/>
    <n v="25.7"/>
    <n v="1.75"/>
    <n v="0.45"/>
    <n v="25.714285714285719"/>
    <n v="53.714285714285715"/>
    <s v="50%-75%"/>
    <n v="7"/>
    <n v="250"/>
    <s v="200mm-600 mm"/>
    <n v="4"/>
    <n v="14"/>
    <s v="10-20"/>
    <n v="4"/>
    <n v="54"/>
    <n v="54"/>
    <s v="50-60"/>
    <x v="1"/>
    <s v="W2"/>
    <n v="2000"/>
  </r>
  <r>
    <x v="9"/>
    <n v="20"/>
    <x v="7"/>
    <n v="25.7"/>
    <n v="27.8"/>
    <n v="2.1000000000000014"/>
    <n v="1.75"/>
    <n v="83.333333333333286"/>
    <n v="55.238095238095198"/>
    <s v="50%-75%"/>
    <n v="9"/>
    <n v="233.33333333333348"/>
    <s v="200mm-600 mm"/>
    <n v="4.2857142857142829"/>
    <n v="14"/>
    <s v="10-20"/>
    <n v="4"/>
    <n v="54"/>
    <n v="55"/>
    <s v="50-60"/>
    <x v="1"/>
    <s v="W2"/>
    <n v="2000"/>
  </r>
  <r>
    <x v="9"/>
    <n v="20"/>
    <x v="2"/>
    <n v="27.8"/>
    <n v="29.8"/>
    <n v="2"/>
    <n v="1.85"/>
    <n v="92.5"/>
    <n v="34.5"/>
    <s v="25%-50%"/>
    <n v="11"/>
    <n v="181.81818181818181"/>
    <s v="60mm-200 mm"/>
    <n v="5.5"/>
    <n v="8"/>
    <s v="0-10"/>
    <n v="4"/>
    <n v="41"/>
    <n v="43"/>
    <s v="40-50"/>
    <x v="3"/>
    <s v="W3"/>
    <n v="3000"/>
  </r>
  <r>
    <x v="9"/>
    <n v="20"/>
    <x v="3"/>
    <n v="29.8"/>
    <n v="31.9"/>
    <n v="2.0999999999999979"/>
    <n v="1.8"/>
    <n v="85.714285714285793"/>
    <n v="34.761904761904795"/>
    <s v="25%-50%"/>
    <n v="13"/>
    <n v="161.53846153846138"/>
    <s v="60mm-200 mm"/>
    <n v="6.1904761904761969"/>
    <n v="8"/>
    <s v="0-10"/>
    <n v="1"/>
    <n v="37"/>
    <n v="40"/>
    <s v="30-40"/>
    <x v="4"/>
    <s v="W3"/>
    <n v="3000"/>
  </r>
  <r>
    <x v="9"/>
    <n v="20"/>
    <x v="3"/>
    <n v="31.9"/>
    <n v="33.9"/>
    <n v="2"/>
    <n v="1.51"/>
    <n v="75.5"/>
    <n v="45.5"/>
    <s v="25%-50%"/>
    <n v="9"/>
    <n v="222.22222222222223"/>
    <s v="200mm-600 mm"/>
    <n v="4.5"/>
    <n v="15"/>
    <s v="10-20"/>
    <n v="7"/>
    <n v="55"/>
    <n v="56"/>
    <s v="50-60"/>
    <x v="2"/>
    <s v="W2"/>
    <n v="2000"/>
  </r>
  <r>
    <x v="9"/>
    <n v="20"/>
    <x v="3"/>
    <n v="33.9"/>
    <n v="36"/>
    <n v="2.1000000000000014"/>
    <n v="1.79"/>
    <n v="85.238095238095184"/>
    <n v="22.85714285714284"/>
    <s v="0%-25%"/>
    <n v="13"/>
    <n v="161.53846153846163"/>
    <s v="60mm-200 mm"/>
    <n v="6.1904761904761871"/>
    <n v="9"/>
    <s v="0-10"/>
    <n v="4"/>
    <n v="40"/>
    <n v="42"/>
    <s v="40-50"/>
    <x v="1"/>
    <s v="W3"/>
    <n v="3000"/>
  </r>
  <r>
    <x v="9"/>
    <n v="20"/>
    <x v="5"/>
    <n v="36"/>
    <n v="38.15"/>
    <n v="2.1499999999999986"/>
    <n v="1.78"/>
    <n v="82.790697674418652"/>
    <n v="31.162790697674442"/>
    <s v="25%-50%"/>
    <n v="12"/>
    <n v="179.16666666666654"/>
    <s v="60mm-200 mm"/>
    <n v="5.5813953488372139"/>
    <n v="9"/>
    <s v="0-10"/>
    <n v="4"/>
    <n v="43"/>
    <n v="44"/>
    <s v="40-50"/>
    <x v="1"/>
    <s v="W3"/>
    <n v="3000"/>
  </r>
  <r>
    <x v="9"/>
    <n v="10"/>
    <x v="4"/>
    <n v="38.15"/>
    <n v="40"/>
    <n v="1.8500000000000014"/>
    <n v="1.8"/>
    <n v="97.29729729729722"/>
    <n v="36.756756756756729"/>
    <s v="25%-50%"/>
    <n v="12"/>
    <n v="154.16666666666677"/>
    <s v="60mm-200 mm"/>
    <n v="6.4864864864864824"/>
    <n v="11"/>
    <s v="10-20"/>
    <n v="4"/>
    <n v="45"/>
    <n v="46"/>
    <s v="40-50"/>
    <x v="1"/>
    <s v="W3"/>
    <n v="3000"/>
  </r>
  <r>
    <x v="10"/>
    <n v="60"/>
    <x v="0"/>
    <n v="0"/>
    <n v="1.95"/>
    <n v="1.95"/>
    <n v="0.47"/>
    <n v="24.102564102564102"/>
    <n v="0"/>
    <s v="0%-25%"/>
    <n v="15"/>
    <n v="130"/>
    <s v="60mm-200 mm"/>
    <n v="7.6923076923076916"/>
    <n v="2"/>
    <s v="0-10"/>
    <n v="0"/>
    <n v="22"/>
    <n v="25"/>
    <s v="20-30"/>
    <x v="0"/>
    <s v="W4"/>
    <n v="4000"/>
  </r>
  <r>
    <x v="10"/>
    <n v="60"/>
    <x v="0"/>
    <n v="1.95"/>
    <n v="2.5"/>
    <n v="0.55000000000000004"/>
    <n v="0.36"/>
    <n v="65.454545454545439"/>
    <n v="0"/>
    <s v="0%-25%"/>
    <n v="15"/>
    <n v="36.666666666666664"/>
    <s v="0mm-60 mm"/>
    <n v="27.272727272727273"/>
    <n v="2"/>
    <s v="0-10"/>
    <n v="0"/>
    <n v="17"/>
    <n v="22"/>
    <s v="20-30"/>
    <x v="0"/>
    <s v="W4"/>
    <n v="4000"/>
  </r>
  <r>
    <x v="10"/>
    <n v="60"/>
    <x v="0"/>
    <n v="2.5"/>
    <n v="2.95"/>
    <n v="0.45000000000000018"/>
    <n v="0.5"/>
    <n v="111.11111111111107"/>
    <n v="0"/>
    <s v="0%-25%"/>
    <n v="6"/>
    <n v="75.000000000000028"/>
    <s v="60mm-200 mm"/>
    <n v="13.333333333333329"/>
    <n v="2"/>
    <s v="0-10"/>
    <n v="0"/>
    <n v="18"/>
    <n v="24"/>
    <s v="20-30"/>
    <x v="0"/>
    <s v="W4"/>
    <n v="4000"/>
  </r>
  <r>
    <x v="10"/>
    <n v="60"/>
    <x v="1"/>
    <n v="2.95"/>
    <n v="4"/>
    <n v="1.0499999999999998"/>
    <n v="1.1100000000000001"/>
    <n v="105.71428571428574"/>
    <n v="45.714285714285715"/>
    <s v="25%-50%"/>
    <n v="12"/>
    <n v="87.499999999999986"/>
    <s v="60mm-200 mm"/>
    <n v="11.428571428571431"/>
    <n v="2"/>
    <s v="0-10"/>
    <n v="0"/>
    <n v="29"/>
    <n v="34"/>
    <s v="30-40"/>
    <x v="0"/>
    <s v="W4"/>
    <n v="4000"/>
  </r>
  <r>
    <x v="10"/>
    <n v="40"/>
    <x v="6"/>
    <n v="4"/>
    <n v="6.1"/>
    <n v="2.0999999999999996"/>
    <n v="1.33"/>
    <n v="63.33333333333335"/>
    <n v="10.476190476190478"/>
    <s v="0%-25%"/>
    <n v="25"/>
    <n v="83.999999999999986"/>
    <s v="60mm-200 mm"/>
    <n v="11.904761904761907"/>
    <n v="6"/>
    <s v="0-10"/>
    <n v="1"/>
    <n v="26"/>
    <n v="31"/>
    <s v="30-40"/>
    <x v="4"/>
    <s v="W3"/>
    <n v="3000"/>
  </r>
  <r>
    <x v="10"/>
    <n v="30"/>
    <x v="3"/>
    <n v="6.1"/>
    <n v="8"/>
    <n v="1.9000000000000004"/>
    <n v="1.1000000000000001"/>
    <n v="57.894736842105253"/>
    <n v="28.947368421052627"/>
    <s v="25%-50%"/>
    <n v="15"/>
    <n v="126.6666666666667"/>
    <s v="60mm-200 mm"/>
    <n v="7.8947368421052611"/>
    <n v="6"/>
    <s v="0-10"/>
    <n v="2"/>
    <n v="34"/>
    <n v="37"/>
    <s v="30-40"/>
    <x v="3"/>
    <s v="W3"/>
    <n v="3000"/>
  </r>
  <r>
    <x v="10"/>
    <n v="20"/>
    <x v="3"/>
    <n v="8"/>
    <n v="10"/>
    <n v="2"/>
    <n v="1.48"/>
    <n v="74"/>
    <n v="23.5"/>
    <s v="0%-25%"/>
    <n v="14"/>
    <n v="142.85714285714286"/>
    <s v="60mm-200 mm"/>
    <n v="7"/>
    <n v="6"/>
    <s v="0-10"/>
    <n v="1"/>
    <n v="32"/>
    <n v="35"/>
    <s v="30-40"/>
    <x v="4"/>
    <s v="W3"/>
    <n v="3000"/>
  </r>
  <r>
    <x v="10"/>
    <n v="20"/>
    <x v="3"/>
    <n v="10"/>
    <n v="11.2"/>
    <n v="1.1999999999999993"/>
    <n v="0.83000000000000007"/>
    <n v="69.166666666666714"/>
    <n v="37.500000000000021"/>
    <s v="25%-50%"/>
    <n v="10"/>
    <n v="119.99999999999993"/>
    <s v="60mm-200 mm"/>
    <n v="8.3333333333333393"/>
    <n v="6"/>
    <s v="0-10"/>
    <n v="2"/>
    <n v="35"/>
    <n v="39"/>
    <s v="30-40"/>
    <x v="3"/>
    <s v="W3"/>
    <n v="3000"/>
  </r>
  <r>
    <x v="10"/>
    <n v="20"/>
    <x v="3"/>
    <n v="11.2"/>
    <n v="12.3"/>
    <n v="1.1000000000000014"/>
    <n v="0.82"/>
    <n v="74.545454545454447"/>
    <n v="17.272727272727252"/>
    <s v="0%-25%"/>
    <n v="10"/>
    <n v="110.00000000000014"/>
    <s v="60mm-200 mm"/>
    <n v="9.0909090909090793"/>
    <n v="5"/>
    <s v="0-10"/>
    <n v="2"/>
    <n v="30"/>
    <n v="33"/>
    <s v="30-40"/>
    <x v="3"/>
    <s v="W4"/>
    <n v="4000"/>
  </r>
  <r>
    <x v="10"/>
    <n v="20"/>
    <x v="3"/>
    <n v="12.3"/>
    <n v="13"/>
    <n v="0.69999999999999929"/>
    <n v="0.35"/>
    <n v="50.000000000000043"/>
    <n v="0"/>
    <s v="0%-25%"/>
    <n v="10"/>
    <n v="69.999999999999929"/>
    <s v="60mm-200 mm"/>
    <n v="14.285714285714301"/>
    <n v="6"/>
    <s v="0-10"/>
    <n v="2"/>
    <n v="24"/>
    <n v="29"/>
    <s v="20-30"/>
    <x v="3"/>
    <s v="W3"/>
    <n v="3000"/>
  </r>
  <r>
    <x v="10"/>
    <n v="20"/>
    <x v="2"/>
    <n v="13"/>
    <n v="14.3"/>
    <n v="1.3000000000000007"/>
    <n v="0.78"/>
    <n v="59.999999999999964"/>
    <n v="21.538461538461529"/>
    <s v="0%-25%"/>
    <n v="10"/>
    <n v="130.00000000000006"/>
    <s v="60mm-200 mm"/>
    <n v="7.692307692307689"/>
    <n v="6"/>
    <s v="0-10"/>
    <n v="2"/>
    <n v="33"/>
    <n v="36"/>
    <s v="30-40"/>
    <x v="3"/>
    <s v="W3"/>
    <n v="3000"/>
  </r>
  <r>
    <x v="10"/>
    <n v="20"/>
    <x v="2"/>
    <n v="14.3"/>
    <n v="16.399999999999999"/>
    <n v="2.0999999999999979"/>
    <n v="1.3"/>
    <n v="61.904761904761976"/>
    <n v="31.904761904761941"/>
    <s v="25%-50%"/>
    <n v="11"/>
    <n v="190.90909090909071"/>
    <s v="60mm-200 mm"/>
    <n v="5.2380952380952444"/>
    <n v="6"/>
    <s v="0-10"/>
    <n v="2"/>
    <n v="37"/>
    <n v="39"/>
    <s v="30-40"/>
    <x v="3"/>
    <s v="W3"/>
    <n v="3000"/>
  </r>
  <r>
    <x v="10"/>
    <n v="20"/>
    <x v="6"/>
    <n v="16.399999999999999"/>
    <n v="18.399999999999999"/>
    <n v="2"/>
    <n v="1.39"/>
    <n v="69.5"/>
    <n v="10.5"/>
    <s v="0%-25%"/>
    <n v="15"/>
    <n v="133.33333333333334"/>
    <s v="60mm-200 mm"/>
    <n v="7.5"/>
    <n v="6"/>
    <s v="0-10"/>
    <n v="2"/>
    <n v="30"/>
    <n v="33"/>
    <s v="30-40"/>
    <x v="3"/>
    <s v="W3"/>
    <n v="3000"/>
  </r>
  <r>
    <x v="10"/>
    <n v="20"/>
    <x v="6"/>
    <n v="18.399999999999999"/>
    <n v="20.3"/>
    <n v="1.9000000000000021"/>
    <n v="1.45"/>
    <n v="76.31578947368412"/>
    <n v="0"/>
    <s v="0%-25%"/>
    <n v="24"/>
    <n v="79.166666666666757"/>
    <s v="60mm-200 mm"/>
    <n v="12.631578947368407"/>
    <n v="5"/>
    <s v="0-10"/>
    <n v="2"/>
    <n v="24"/>
    <n v="29"/>
    <s v="20-30"/>
    <x v="3"/>
    <s v="W4"/>
    <n v="4000"/>
  </r>
  <r>
    <x v="10"/>
    <n v="20"/>
    <x v="5"/>
    <n v="20.3"/>
    <n v="21"/>
    <n v="0.69999999999999929"/>
    <n v="0.42"/>
    <n v="60.000000000000057"/>
    <n v="15.714285714285731"/>
    <s v="0%-25%"/>
    <n v="8"/>
    <n v="87.499999999999915"/>
    <s v="60mm-200 mm"/>
    <n v="11.428571428571439"/>
    <n v="6"/>
    <s v="0-10"/>
    <n v="2"/>
    <n v="28"/>
    <n v="33"/>
    <s v="30-40"/>
    <x v="3"/>
    <s v="W3"/>
    <n v="3000"/>
  </r>
  <r>
    <x v="10"/>
    <n v="20"/>
    <x v="5"/>
    <n v="21"/>
    <n v="22.3"/>
    <n v="1.3000000000000007"/>
    <n v="0.95"/>
    <n v="73.076923076923023"/>
    <n v="11.538461538461533"/>
    <s v="0%-25%"/>
    <n v="15"/>
    <n v="86.666666666666714"/>
    <s v="60mm-200 mm"/>
    <n v="11.538461538461533"/>
    <n v="6"/>
    <s v="0-10"/>
    <n v="2"/>
    <n v="28"/>
    <n v="33"/>
    <s v="30-40"/>
    <x v="3"/>
    <s v="W3"/>
    <n v="3000"/>
  </r>
  <r>
    <x v="10"/>
    <n v="20"/>
    <x v="4"/>
    <n v="22.3"/>
    <n v="23.3"/>
    <n v="1"/>
    <n v="0.95"/>
    <n v="95"/>
    <n v="79"/>
    <s v="75%-90%"/>
    <n v="3"/>
    <n v="333.33333333333331"/>
    <s v="200mm-600 mm"/>
    <n v="3"/>
    <n v="11"/>
    <s v="10-20"/>
    <n v="7"/>
    <n v="60"/>
    <n v="60"/>
    <s v="50-60"/>
    <x v="2"/>
    <s v="W3"/>
    <n v="3000"/>
  </r>
  <r>
    <x v="10"/>
    <n v="20"/>
    <x v="5"/>
    <n v="23.3"/>
    <n v="25.22"/>
    <n v="1.9199999999999982"/>
    <n v="1.6099999999999999"/>
    <n v="83.854166666666742"/>
    <n v="50.000000000000043"/>
    <s v="25%-50%"/>
    <n v="9"/>
    <n v="213.33333333333314"/>
    <s v="200mm-600 mm"/>
    <n v="4.6875000000000036"/>
    <n v="11"/>
    <s v="10-20"/>
    <n v="1"/>
    <n v="45"/>
    <n v="46"/>
    <s v="40-50"/>
    <x v="4"/>
    <s v="W3"/>
    <n v="3000"/>
  </r>
  <r>
    <x v="10"/>
    <n v="20"/>
    <x v="5"/>
    <n v="25.22"/>
    <n v="26.32"/>
    <n v="1.1000000000000014"/>
    <n v="0.87"/>
    <n v="79.090909090908994"/>
    <n v="22.727272727272698"/>
    <s v="0%-25%"/>
    <n v="15"/>
    <n v="73.333333333333428"/>
    <s v="60mm-200 mm"/>
    <n v="13.636363636363619"/>
    <n v="7"/>
    <s v="0-10"/>
    <n v="0"/>
    <n v="29"/>
    <n v="34"/>
    <s v="30-40"/>
    <x v="0"/>
    <s v="W4"/>
    <n v="4000"/>
  </r>
  <r>
    <x v="10"/>
    <n v="20"/>
    <x v="5"/>
    <n v="26.32"/>
    <n v="27.62"/>
    <n v="1.3000000000000007"/>
    <n v="0.96"/>
    <n v="73.846153846153811"/>
    <n v="0"/>
    <s v="0%-25%"/>
    <n v="20"/>
    <n v="65.000000000000028"/>
    <s v="60mm-200 mm"/>
    <n v="15.384615384615378"/>
    <n v="6"/>
    <s v="0-10"/>
    <n v="1"/>
    <n v="23"/>
    <n v="28"/>
    <s v="20-30"/>
    <x v="4"/>
    <s v="W4"/>
    <n v="4000"/>
  </r>
  <r>
    <x v="10"/>
    <n v="20"/>
    <x v="5"/>
    <n v="27.62"/>
    <n v="28.82"/>
    <n v="1.1999999999999993"/>
    <n v="0.93"/>
    <n v="77.500000000000043"/>
    <n v="0"/>
    <s v="0%-25%"/>
    <n v="17"/>
    <n v="70.588235294117609"/>
    <s v="60mm-200 mm"/>
    <n v="14.166666666666675"/>
    <n v="6"/>
    <s v="0-10"/>
    <n v="1"/>
    <n v="23"/>
    <n v="28"/>
    <s v="20-30"/>
    <x v="4"/>
    <s v="W4"/>
    <n v="4000"/>
  </r>
  <r>
    <x v="10"/>
    <n v="20"/>
    <x v="5"/>
    <n v="28.82"/>
    <n v="30.75"/>
    <n v="1.9299999999999997"/>
    <n v="1.45"/>
    <n v="75.129533678756488"/>
    <n v="0"/>
    <s v="0%-25%"/>
    <n v="18"/>
    <n v="107.22222222222221"/>
    <s v="60mm-200 mm"/>
    <n v="9.3264248704663224"/>
    <n v="6"/>
    <s v="0-10"/>
    <n v="0"/>
    <n v="25"/>
    <n v="28"/>
    <s v="20-30"/>
    <x v="0"/>
    <s v="W4"/>
    <n v="4000"/>
  </r>
  <r>
    <x v="10"/>
    <n v="20"/>
    <x v="4"/>
    <n v="30.75"/>
    <n v="31.99"/>
    <n v="1.2399999999999984"/>
    <n v="0.24"/>
    <n v="19.354838709677445"/>
    <n v="85.48387096774205"/>
    <s v="75%-90%"/>
    <n v="2"/>
    <n v="619.9999999999992"/>
    <s v="600mm-2000 mm"/>
    <n v="1.6129032258064537"/>
    <n v="6"/>
    <s v="0-10"/>
    <n v="0"/>
    <n v="52"/>
    <n v="51"/>
    <s v="50-60"/>
    <x v="0"/>
    <s v="W4"/>
    <n v="4000"/>
  </r>
  <r>
    <x v="10"/>
    <n v="20"/>
    <x v="4"/>
    <n v="31.99"/>
    <n v="34.76"/>
    <n v="2.7699999999999996"/>
    <n v="2.4"/>
    <n v="86.642599277978348"/>
    <n v="58.844765342960294"/>
    <s v="50%-75%"/>
    <n v="14"/>
    <n v="197.85714285714283"/>
    <s v="60mm-200 mm"/>
    <n v="5.0541516245487372"/>
    <n v="9"/>
    <s v="0-10"/>
    <n v="7"/>
    <n v="51"/>
    <n v="52"/>
    <s v="50-60"/>
    <x v="2"/>
    <s v="W3"/>
    <n v="3000"/>
  </r>
  <r>
    <x v="10"/>
    <n v="10"/>
    <x v="4"/>
    <n v="34.76"/>
    <n v="36.76"/>
    <n v="2"/>
    <n v="1.82"/>
    <n v="91"/>
    <n v="62"/>
    <s v="50%-75%"/>
    <n v="10"/>
    <n v="200"/>
    <s v="60mm-200 mm"/>
    <n v="5"/>
    <n v="9"/>
    <s v="0-10"/>
    <n v="7"/>
    <n v="52"/>
    <n v="53"/>
    <s v="50-60"/>
    <x v="2"/>
    <s v="W3"/>
    <n v="3000"/>
  </r>
  <r>
    <x v="10"/>
    <n v="10"/>
    <x v="4"/>
    <n v="36.76"/>
    <n v="37.979999999999997"/>
    <n v="1.2199999999999989"/>
    <n v="1.17"/>
    <n v="95.901639344262378"/>
    <n v="85.245901639344339"/>
    <s v="75%-90%"/>
    <n v="3"/>
    <n v="406.66666666666629"/>
    <s v="200mm-600 mm"/>
    <n v="2.4590163934426252"/>
    <n v="9"/>
    <s v="0-10"/>
    <n v="7"/>
    <n v="61"/>
    <n v="60"/>
    <s v="50-60"/>
    <x v="2"/>
    <s v="W3"/>
    <n v="3000"/>
  </r>
  <r>
    <x v="10"/>
    <n v="10"/>
    <x v="4"/>
    <n v="37.979999999999997"/>
    <n v="40"/>
    <n v="2.0200000000000031"/>
    <n v="1.8499999999999999"/>
    <n v="91.584158415841429"/>
    <n v="70.297029702970192"/>
    <s v="50%-75%"/>
    <n v="9"/>
    <n v="224.4444444444448"/>
    <s v="200mm-600 mm"/>
    <n v="4.4554455445544479"/>
    <n v="9"/>
    <s v="0-10"/>
    <n v="7"/>
    <n v="54"/>
    <n v="54"/>
    <s v="50-60"/>
    <x v="2"/>
    <s v="W3"/>
    <n v="3000"/>
  </r>
  <r>
    <x v="11"/>
    <n v="60"/>
    <x v="0"/>
    <n v="0"/>
    <n v="0.7"/>
    <n v="0.7"/>
    <n v="0.57999999999999996"/>
    <n v="82.857142857142847"/>
    <n v="0"/>
    <s v="0%-25%"/>
    <n v="20"/>
    <n v="35"/>
    <s v="0mm-60 mm"/>
    <n v="28.571428571428569"/>
    <n v="2"/>
    <s v="0-10"/>
    <n v="0"/>
    <n v="17"/>
    <n v="22"/>
    <s v="20-30"/>
    <x v="0"/>
    <s v="W4"/>
    <n v="4000"/>
  </r>
  <r>
    <x v="11"/>
    <n v="60"/>
    <x v="0"/>
    <n v="0.7"/>
    <n v="1.4"/>
    <n v="0.7"/>
    <n v="0.5"/>
    <n v="71.428571428571431"/>
    <n v="0"/>
    <s v="0%-25%"/>
    <n v="20"/>
    <n v="35"/>
    <s v="0mm-60 mm"/>
    <n v="28.571428571428569"/>
    <n v="2"/>
    <s v="0-10"/>
    <n v="0"/>
    <n v="17"/>
    <n v="22"/>
    <s v="20-30"/>
    <x v="0"/>
    <s v="W4"/>
    <n v="4000"/>
  </r>
  <r>
    <x v="11"/>
    <n v="60"/>
    <x v="0"/>
    <n v="1.4"/>
    <n v="2.1"/>
    <n v="0.70000000000000018"/>
    <n v="0.55000000000000004"/>
    <n v="78.571428571428555"/>
    <n v="0"/>
    <s v="0%-25%"/>
    <n v="20"/>
    <n v="35.000000000000014"/>
    <s v="0mm-60 mm"/>
    <n v="28.571428571428559"/>
    <n v="2"/>
    <s v="0-10"/>
    <n v="0"/>
    <n v="17"/>
    <n v="22"/>
    <s v="20-30"/>
    <x v="0"/>
    <s v="W4"/>
    <n v="4000"/>
  </r>
  <r>
    <x v="11"/>
    <n v="60"/>
    <x v="1"/>
    <n v="2.1"/>
    <n v="2.8"/>
    <n v="0.69999999999999973"/>
    <n v="0.46"/>
    <n v="65.714285714285751"/>
    <n v="0"/>
    <s v="0%-25%"/>
    <n v="15"/>
    <n v="46.66666666666665"/>
    <s v="0mm-60 mm"/>
    <n v="21.428571428571438"/>
    <n v="8"/>
    <s v="0-10"/>
    <n v="2"/>
    <n v="26"/>
    <n v="31"/>
    <s v="30-40"/>
    <x v="3"/>
    <s v="W3"/>
    <n v="3000"/>
  </r>
  <r>
    <x v="11"/>
    <n v="60"/>
    <x v="1"/>
    <n v="2.8"/>
    <n v="3.2"/>
    <n v="0.40000000000000036"/>
    <n v="0.25"/>
    <n v="62.499999999999943"/>
    <n v="0"/>
    <s v="0%-25%"/>
    <n v="16"/>
    <n v="25.000000000000021"/>
    <s v="0mm-60 mm"/>
    <n v="39.999999999999964"/>
    <n v="8"/>
    <s v="0-10"/>
    <n v="2"/>
    <n v="26"/>
    <n v="30"/>
    <s v="20-30"/>
    <x v="3"/>
    <s v="W3"/>
    <n v="3000"/>
  </r>
  <r>
    <x v="11"/>
    <n v="60"/>
    <x v="1"/>
    <n v="3.2"/>
    <n v="3.8"/>
    <n v="0.59999999999999964"/>
    <n v="0.39"/>
    <n v="65.000000000000028"/>
    <n v="0"/>
    <s v="0%-25%"/>
    <n v="10"/>
    <n v="59.999999999999964"/>
    <s v="0mm-60 mm"/>
    <n v="16.666666666666679"/>
    <n v="8"/>
    <s v="0-10"/>
    <n v="2"/>
    <n v="26"/>
    <n v="31"/>
    <s v="30-40"/>
    <x v="3"/>
    <s v="W3"/>
    <n v="3000"/>
  </r>
  <r>
    <x v="11"/>
    <n v="60"/>
    <x v="5"/>
    <n v="3.8"/>
    <n v="4.5999999999999996"/>
    <n v="0.79999999999999982"/>
    <n v="0.61"/>
    <n v="76.250000000000014"/>
    <n v="0"/>
    <s v="0%-25%"/>
    <n v="15"/>
    <n v="53.333333333333321"/>
    <s v="0mm-60 mm"/>
    <n v="18.750000000000004"/>
    <n v="4"/>
    <s v="0-10"/>
    <n v="0"/>
    <n v="18"/>
    <n v="25"/>
    <s v="20-30"/>
    <x v="0"/>
    <s v="W4"/>
    <n v="4000"/>
  </r>
  <r>
    <x v="11"/>
    <n v="60"/>
    <x v="5"/>
    <n v="4.5999999999999996"/>
    <n v="5.5"/>
    <n v="0.90000000000000036"/>
    <n v="0.53"/>
    <n v="58.888888888888872"/>
    <n v="28.888888888888882"/>
    <s v="25%-50%"/>
    <n v="9"/>
    <n v="100.00000000000004"/>
    <s v="60mm-200 mm"/>
    <n v="9.9999999999999947"/>
    <n v="4"/>
    <s v="0-10"/>
    <n v="2"/>
    <n v="31"/>
    <n v="34"/>
    <s v="30-40"/>
    <x v="3"/>
    <s v="W3"/>
    <n v="3000"/>
  </r>
  <r>
    <x v="11"/>
    <n v="20"/>
    <x v="5"/>
    <n v="5.5"/>
    <n v="6.9"/>
    <n v="1.4000000000000004"/>
    <n v="0.86"/>
    <n v="61.428571428571409"/>
    <n v="8.5714285714285694"/>
    <s v="0%-25%"/>
    <n v="16"/>
    <n v="87.500000000000028"/>
    <s v="60mm-200 mm"/>
    <n v="11.428571428571425"/>
    <n v="5"/>
    <s v="0-10"/>
    <n v="2"/>
    <n v="27"/>
    <n v="31"/>
    <s v="30-40"/>
    <x v="3"/>
    <s v="W3"/>
    <n v="3000"/>
  </r>
  <r>
    <x v="11"/>
    <n v="20"/>
    <x v="5"/>
    <n v="6.9"/>
    <n v="8.1999999999999993"/>
    <n v="1.2999999999999989"/>
    <n v="0.27"/>
    <n v="20.769230769230788"/>
    <n v="18.461538461538478"/>
    <s v="0%-25%"/>
    <n v="8"/>
    <n v="162.49999999999986"/>
    <s v="60mm-200 mm"/>
    <n v="6.1538461538461586"/>
    <n v="5"/>
    <s v="0-10"/>
    <n v="2"/>
    <n v="33"/>
    <n v="35"/>
    <s v="30-40"/>
    <x v="3"/>
    <s v="W3"/>
    <n v="3000"/>
  </r>
  <r>
    <x v="11"/>
    <n v="20"/>
    <x v="5"/>
    <n v="8.1999999999999993"/>
    <n v="10.199999999999999"/>
    <n v="2"/>
    <n v="1.52"/>
    <n v="76"/>
    <n v="25"/>
    <s v="0%-25%"/>
    <n v="15"/>
    <n v="133.33333333333334"/>
    <s v="60mm-200 mm"/>
    <n v="7.5"/>
    <n v="5"/>
    <s v="0-10"/>
    <n v="2"/>
    <n v="33"/>
    <n v="35"/>
    <s v="30-40"/>
    <x v="3"/>
    <s v="W3"/>
    <n v="3000"/>
  </r>
  <r>
    <x v="11"/>
    <n v="20"/>
    <x v="5"/>
    <n v="10.199999999999999"/>
    <n v="11.6"/>
    <n v="1.4000000000000004"/>
    <n v="1.02"/>
    <n v="72.857142857142847"/>
    <n v="27.142857142857135"/>
    <s v="25%-50%"/>
    <n v="12"/>
    <n v="116.6666666666667"/>
    <s v="60mm-200 mm"/>
    <n v="8.5714285714285694"/>
    <n v="5"/>
    <s v="0-10"/>
    <n v="2"/>
    <n v="33"/>
    <n v="36"/>
    <s v="30-40"/>
    <x v="3"/>
    <s v="W3"/>
    <n v="3000"/>
  </r>
  <r>
    <x v="11"/>
    <n v="20"/>
    <x v="5"/>
    <n v="11.6"/>
    <n v="13.4"/>
    <n v="1.8000000000000007"/>
    <n v="1.34"/>
    <n v="74.444444444444429"/>
    <n v="30.555555555555546"/>
    <s v="25%-50%"/>
    <n v="14"/>
    <n v="128.57142857142861"/>
    <s v="60mm-200 mm"/>
    <n v="7.777777777777775"/>
    <n v="5"/>
    <s v="0-10"/>
    <n v="2"/>
    <n v="35"/>
    <n v="37"/>
    <s v="30-40"/>
    <x v="3"/>
    <s v="W3"/>
    <n v="3000"/>
  </r>
  <r>
    <x v="11"/>
    <n v="20"/>
    <x v="5"/>
    <n v="13.4"/>
    <n v="14.9"/>
    <n v="1.5"/>
    <n v="1.26"/>
    <n v="84"/>
    <n v="0"/>
    <s v="0%-25%"/>
    <n v="15"/>
    <n v="100"/>
    <s v="60mm-200 mm"/>
    <n v="10"/>
    <n v="5"/>
    <s v="0-10"/>
    <n v="2"/>
    <n v="26"/>
    <n v="29"/>
    <s v="20-30"/>
    <x v="3"/>
    <s v="W3"/>
    <n v="3000"/>
  </r>
  <r>
    <x v="11"/>
    <n v="20"/>
    <x v="5"/>
    <n v="14.9"/>
    <n v="16.149999999999999"/>
    <n v="1.2499999999999982"/>
    <n v="1.1299999999999999"/>
    <n v="90.400000000000119"/>
    <n v="9.6000000000000121"/>
    <s v="0%-25%"/>
    <n v="18"/>
    <n v="69.444444444444343"/>
    <s v="60mm-200 mm"/>
    <n v="14.400000000000022"/>
    <n v="2"/>
    <s v="0-10"/>
    <n v="1"/>
    <n v="21"/>
    <n v="26"/>
    <s v="20-30"/>
    <x v="4"/>
    <s v="W4"/>
    <n v="4000"/>
  </r>
  <r>
    <x v="11"/>
    <n v="20"/>
    <x v="3"/>
    <n v="16.149999999999999"/>
    <n v="17.7"/>
    <n v="1.5500000000000007"/>
    <n v="1.37"/>
    <n v="88.387096774193523"/>
    <n v="30.322580645161274"/>
    <s v="25%-50%"/>
    <n v="11"/>
    <n v="140.90909090909096"/>
    <s v="60mm-200 mm"/>
    <n v="7.0967741935483843"/>
    <n v="9"/>
    <s v="0-10"/>
    <n v="1"/>
    <n v="37"/>
    <n v="39"/>
    <s v="30-40"/>
    <x v="4"/>
    <s v="W3"/>
    <n v="3000"/>
  </r>
  <r>
    <x v="11"/>
    <n v="20"/>
    <x v="5"/>
    <n v="17.7"/>
    <n v="18.899999999999999"/>
    <n v="1.1999999999999993"/>
    <n v="1.08"/>
    <n v="90.000000000000057"/>
    <n v="18.333333333333343"/>
    <s v="0%-25%"/>
    <n v="12"/>
    <n v="99.999999999999943"/>
    <s v="60mm-200 mm"/>
    <n v="10.000000000000005"/>
    <n v="9"/>
    <s v="0-10"/>
    <n v="1"/>
    <n v="33"/>
    <n v="36"/>
    <s v="30-40"/>
    <x v="4"/>
    <s v="W3"/>
    <n v="3000"/>
  </r>
  <r>
    <x v="11"/>
    <n v="20"/>
    <x v="5"/>
    <n v="18.899999999999999"/>
    <n v="19.899999999999999"/>
    <n v="1"/>
    <n v="0.71"/>
    <n v="71"/>
    <n v="0"/>
    <s v="0%-25%"/>
    <n v="14"/>
    <n v="71.428571428571431"/>
    <s v="60mm-200 mm"/>
    <n v="14"/>
    <n v="9"/>
    <s v="0-10"/>
    <n v="1"/>
    <n v="27"/>
    <n v="31"/>
    <s v="30-40"/>
    <x v="4"/>
    <s v="W3"/>
    <n v="3000"/>
  </r>
  <r>
    <x v="11"/>
    <n v="20"/>
    <x v="5"/>
    <n v="19.899999999999999"/>
    <n v="21.3"/>
    <n v="1.4000000000000021"/>
    <n v="1.0899999999999999"/>
    <n v="77.857142857142719"/>
    <n v="7.1428571428571326"/>
    <s v="0%-25%"/>
    <n v="17"/>
    <n v="82.352941176470708"/>
    <s v="60mm-200 mm"/>
    <n v="12.142857142857125"/>
    <n v="2"/>
    <s v="0-10"/>
    <n v="1"/>
    <n v="22"/>
    <n v="27"/>
    <s v="20-30"/>
    <x v="4"/>
    <s v="W4"/>
    <n v="4000"/>
  </r>
  <r>
    <x v="11"/>
    <n v="20"/>
    <x v="5"/>
    <n v="21.3"/>
    <n v="21.95"/>
    <n v="0.64999999999999858"/>
    <n v="0.44"/>
    <n v="67.692307692307836"/>
    <n v="35.384615384615465"/>
    <s v="25%-50%"/>
    <n v="7"/>
    <n v="92.857142857142662"/>
    <s v="60mm-200 mm"/>
    <n v="10.769230769230791"/>
    <n v="11"/>
    <s v="10-20"/>
    <n v="1"/>
    <n v="39"/>
    <n v="42"/>
    <s v="40-50"/>
    <x v="4"/>
    <s v="W3"/>
    <n v="3000"/>
  </r>
  <r>
    <x v="11"/>
    <n v="20"/>
    <x v="5"/>
    <n v="21.95"/>
    <n v="22.95"/>
    <n v="1"/>
    <n v="0.69"/>
    <n v="69"/>
    <n v="0"/>
    <s v="0%-25%"/>
    <n v="14"/>
    <n v="71.428571428571431"/>
    <s v="60mm-200 mm"/>
    <n v="14"/>
    <n v="2"/>
    <s v="0-10"/>
    <n v="1"/>
    <n v="19"/>
    <n v="24"/>
    <s v="20-30"/>
    <x v="4"/>
    <s v="W4"/>
    <n v="4000"/>
  </r>
  <r>
    <x v="11"/>
    <n v="20"/>
    <x v="5"/>
    <n v="22.95"/>
    <n v="24.15"/>
    <n v="1.1999999999999993"/>
    <n v="0.75"/>
    <n v="62.500000000000036"/>
    <n v="9.1666666666666714"/>
    <s v="0%-25%"/>
    <n v="20"/>
    <n v="59.999999999999964"/>
    <s v="0mm-60 mm"/>
    <n v="16.666666666666679"/>
    <n v="2"/>
    <s v="0-10"/>
    <n v="1"/>
    <n v="20"/>
    <n v="26"/>
    <s v="20-30"/>
    <x v="4"/>
    <s v="W4"/>
    <n v="4000"/>
  </r>
  <r>
    <x v="11"/>
    <n v="20"/>
    <x v="3"/>
    <n v="24.15"/>
    <n v="25"/>
    <n v="0.85000000000000142"/>
    <n v="0.21"/>
    <n v="24.705882352941131"/>
    <n v="0"/>
    <s v="0%-25%"/>
    <n v="7"/>
    <n v="121.42857142857163"/>
    <s v="60mm-200 mm"/>
    <n v="8.2352941176470456"/>
    <n v="2"/>
    <s v="0-10"/>
    <n v="1"/>
    <n v="22"/>
    <n v="26"/>
    <s v="20-30"/>
    <x v="4"/>
    <s v="W4"/>
    <n v="4000"/>
  </r>
  <r>
    <x v="11"/>
    <n v="20"/>
    <x v="3"/>
    <n v="25"/>
    <n v="26"/>
    <n v="1"/>
    <n v="0.67"/>
    <n v="67"/>
    <n v="0"/>
    <s v="0%-25%"/>
    <n v="11"/>
    <n v="90.909090909090907"/>
    <s v="60mm-200 mm"/>
    <n v="11"/>
    <n v="2"/>
    <s v="0-10"/>
    <n v="1"/>
    <n v="21"/>
    <n v="25"/>
    <s v="20-30"/>
    <x v="4"/>
    <s v="W4"/>
    <n v="4000"/>
  </r>
  <r>
    <x v="11"/>
    <n v="20"/>
    <x v="3"/>
    <n v="26"/>
    <n v="27"/>
    <n v="1"/>
    <n v="0.69"/>
    <n v="69"/>
    <n v="21"/>
    <s v="0%-25%"/>
    <n v="9"/>
    <n v="111.11111111111111"/>
    <s v="60mm-200 mm"/>
    <n v="9"/>
    <n v="4"/>
    <s v="0-10"/>
    <n v="2"/>
    <n v="31"/>
    <n v="34"/>
    <s v="30-40"/>
    <x v="3"/>
    <s v="W3"/>
    <n v="3000"/>
  </r>
  <r>
    <x v="11"/>
    <n v="20"/>
    <x v="3"/>
    <n v="27"/>
    <n v="27.6"/>
    <n v="0.60000000000000142"/>
    <n v="0.33"/>
    <n v="54.999999999999872"/>
    <n v="0"/>
    <s v="0%-25%"/>
    <n v="10"/>
    <n v="60.000000000000135"/>
    <s v="60mm-200 mm"/>
    <n v="16.666666666666629"/>
    <n v="2"/>
    <s v="0-10"/>
    <n v="1"/>
    <n v="18"/>
    <n v="24"/>
    <s v="20-30"/>
    <x v="4"/>
    <s v="W4"/>
    <n v="4000"/>
  </r>
  <r>
    <x v="11"/>
    <n v="20"/>
    <x v="3"/>
    <n v="27.6"/>
    <n v="28.4"/>
    <n v="0.79999999999999716"/>
    <n v="0.56000000000000005"/>
    <n v="70.000000000000256"/>
    <n v="0"/>
    <s v="0%-25%"/>
    <n v="9"/>
    <n v="88.888888888888573"/>
    <s v="60mm-200 mm"/>
    <n v="11.250000000000039"/>
    <n v="2"/>
    <s v="0-10"/>
    <n v="1"/>
    <n v="20"/>
    <n v="25"/>
    <s v="20-30"/>
    <x v="4"/>
    <s v="W4"/>
    <n v="4000"/>
  </r>
  <r>
    <x v="11"/>
    <n v="20"/>
    <x v="5"/>
    <n v="28.4"/>
    <n v="29.5"/>
    <n v="1.1000000000000014"/>
    <n v="0.84"/>
    <n v="76.36363636363626"/>
    <n v="0"/>
    <s v="0%-25%"/>
    <n v="15"/>
    <n v="73.333333333333428"/>
    <s v="60mm-200 mm"/>
    <n v="13.636363636363619"/>
    <n v="2"/>
    <s v="0-10"/>
    <n v="1"/>
    <n v="19"/>
    <n v="25"/>
    <s v="20-30"/>
    <x v="4"/>
    <s v="W4"/>
    <n v="4000"/>
  </r>
  <r>
    <x v="11"/>
    <n v="20"/>
    <x v="5"/>
    <n v="29.5"/>
    <n v="30.5"/>
    <n v="1"/>
    <n v="0.63"/>
    <n v="63"/>
    <n v="10"/>
    <s v="0%-25%"/>
    <n v="9"/>
    <n v="111.11111111111111"/>
    <s v="60mm-200 mm"/>
    <n v="9"/>
    <n v="4"/>
    <s v="0-10"/>
    <n v="2"/>
    <n v="28"/>
    <n v="31"/>
    <s v="30-40"/>
    <x v="3"/>
    <s v="W3"/>
    <n v="3000"/>
  </r>
  <r>
    <x v="11"/>
    <n v="20"/>
    <x v="5"/>
    <n v="30.5"/>
    <n v="31.6"/>
    <n v="1.1000000000000014"/>
    <n v="0.78"/>
    <n v="70.909090909090821"/>
    <n v="12.727272727272712"/>
    <s v="0%-25%"/>
    <n v="14"/>
    <n v="78.571428571428669"/>
    <s v="60mm-200 mm"/>
    <n v="12.727272727272712"/>
    <n v="4"/>
    <s v="0-10"/>
    <n v="2"/>
    <n v="27"/>
    <n v="31"/>
    <s v="30-40"/>
    <x v="3"/>
    <s v="W3"/>
    <n v="3000"/>
  </r>
  <r>
    <x v="11"/>
    <n v="20"/>
    <x v="5"/>
    <n v="31.6"/>
    <n v="33.299999999999997"/>
    <n v="1.6999999999999957"/>
    <n v="1.41"/>
    <n v="82.941176470588445"/>
    <n v="12.352941176470621"/>
    <s v="0%-25%"/>
    <n v="16"/>
    <n v="106.24999999999973"/>
    <s v="60mm-200 mm"/>
    <n v="9.4117647058823763"/>
    <n v="4"/>
    <s v="0-10"/>
    <n v="2"/>
    <n v="29"/>
    <n v="31"/>
    <s v="30-40"/>
    <x v="3"/>
    <s v="W3"/>
    <n v="3000"/>
  </r>
  <r>
    <x v="11"/>
    <n v="20"/>
    <x v="5"/>
    <n v="33.299999999999997"/>
    <n v="33.9"/>
    <n v="0.60000000000000142"/>
    <n v="0.44"/>
    <n v="73.333333333333158"/>
    <n v="0"/>
    <s v="0%-25%"/>
    <n v="7"/>
    <n v="85.714285714285907"/>
    <s v="60mm-200 mm"/>
    <n v="11.666666666666639"/>
    <n v="2"/>
    <s v="0-10"/>
    <n v="1"/>
    <n v="20"/>
    <n v="25"/>
    <s v="20-30"/>
    <x v="4"/>
    <s v="W4"/>
    <n v="4000"/>
  </r>
  <r>
    <x v="11"/>
    <n v="20"/>
    <x v="4"/>
    <n v="33.9"/>
    <n v="35.1"/>
    <n v="1.2000000000000028"/>
    <n v="0.76"/>
    <n v="63.333333333333186"/>
    <n v="51.666666666666536"/>
    <s v="50%-75%"/>
    <n v="9"/>
    <n v="133.33333333333363"/>
    <s v="60mm-200 mm"/>
    <n v="7.4999999999999831"/>
    <n v="9"/>
    <s v="0-10"/>
    <n v="7"/>
    <n v="48"/>
    <n v="50"/>
    <s v="40-50"/>
    <x v="2"/>
    <s v="W3"/>
    <n v="3000"/>
  </r>
  <r>
    <x v="11"/>
    <n v="20"/>
    <x v="4"/>
    <n v="35.1"/>
    <n v="36.4"/>
    <n v="1.2999999999999972"/>
    <n v="0.91"/>
    <n v="70.000000000000156"/>
    <n v="40.000000000000092"/>
    <s v="25%-50%"/>
    <n v="7"/>
    <n v="185.71428571428532"/>
    <s v="60mm-200 mm"/>
    <n v="5.3846153846153957"/>
    <n v="9"/>
    <s v="0-10"/>
    <n v="7"/>
    <n v="47"/>
    <n v="48"/>
    <s v="40-50"/>
    <x v="2"/>
    <s v="W3"/>
    <n v="3000"/>
  </r>
  <r>
    <x v="11"/>
    <n v="20"/>
    <x v="4"/>
    <n v="36.4"/>
    <n v="38.4"/>
    <n v="2"/>
    <n v="1.79"/>
    <n v="89.5"/>
    <n v="54.500000000000007"/>
    <s v="50%-75%"/>
    <n v="9"/>
    <n v="222.22222222222223"/>
    <s v="200mm-600 mm"/>
    <n v="4.5"/>
    <n v="9"/>
    <s v="0-10"/>
    <n v="7"/>
    <n v="51"/>
    <n v="51"/>
    <s v="50-60"/>
    <x v="2"/>
    <s v="W3"/>
    <n v="3000"/>
  </r>
  <r>
    <x v="11"/>
    <n v="10"/>
    <x v="4"/>
    <n v="38.4"/>
    <n v="40.049999999999997"/>
    <n v="1.6499999999999986"/>
    <n v="1.35"/>
    <n v="81.818181818181884"/>
    <n v="51.515151515151572"/>
    <s v="50%-75%"/>
    <n v="8"/>
    <n v="206.24999999999983"/>
    <s v="200mm-600 mm"/>
    <n v="4.8484848484848531"/>
    <n v="9"/>
    <s v="0-10"/>
    <n v="7"/>
    <n v="51"/>
    <n v="51"/>
    <s v="50-60"/>
    <x v="2"/>
    <s v="W3"/>
    <n v="3000"/>
  </r>
  <r>
    <x v="12"/>
    <n v="60"/>
    <x v="0"/>
    <n v="0"/>
    <n v="1.1000000000000001"/>
    <n v="1.1000000000000001"/>
    <n v="0.82"/>
    <n v="74.545454545454533"/>
    <n v="93.636363636363626"/>
    <s v="90%-100%"/>
    <n v="4"/>
    <n v="275"/>
    <s v="200mm-600 mm"/>
    <n v="3.6363636363636362"/>
    <n v="7"/>
    <s v="0-10"/>
    <n v="4"/>
    <n v="55"/>
    <n v="55"/>
    <s v="50-60"/>
    <x v="1"/>
    <s v="W3"/>
    <n v="3000"/>
  </r>
  <r>
    <x v="12"/>
    <n v="60"/>
    <x v="0"/>
    <n v="1.1000000000000001"/>
    <n v="2.1"/>
    <n v="1"/>
    <n v="0.61"/>
    <n v="61"/>
    <n v="56.000000000000007"/>
    <s v="50%-75%"/>
    <n v="5"/>
    <n v="200"/>
    <s v="60mm-200 mm"/>
    <n v="5"/>
    <n v="7"/>
    <s v="0-10"/>
    <n v="4"/>
    <n v="46"/>
    <n v="47"/>
    <s v="40-50"/>
    <x v="1"/>
    <s v="W3"/>
    <n v="3000"/>
  </r>
  <r>
    <x v="12"/>
    <n v="60"/>
    <x v="0"/>
    <n v="2.1"/>
    <n v="3.5"/>
    <n v="1.4"/>
    <n v="1.01"/>
    <n v="72.142857142857153"/>
    <n v="33.571428571428577"/>
    <s v="25%-50%"/>
    <n v="9"/>
    <n v="155.55555555555554"/>
    <s v="60mm-200 mm"/>
    <n v="6.4285714285714297"/>
    <n v="7"/>
    <s v="0-10"/>
    <n v="4"/>
    <n v="40"/>
    <n v="41"/>
    <s v="40-50"/>
    <x v="1"/>
    <s v="W3"/>
    <n v="3000"/>
  </r>
  <r>
    <x v="12"/>
    <n v="60"/>
    <x v="0"/>
    <n v="3.5"/>
    <n v="4"/>
    <n v="0.5"/>
    <n v="0.33"/>
    <n v="66"/>
    <n v="0"/>
    <s v="0%-25%"/>
    <n v="7"/>
    <n v="71.428571428571431"/>
    <s v="60mm-200 mm"/>
    <n v="14"/>
    <n v="7"/>
    <s v="0-10"/>
    <n v="4"/>
    <n v="28"/>
    <n v="32"/>
    <s v="30-40"/>
    <x v="1"/>
    <s v="W3"/>
    <n v="3000"/>
  </r>
  <r>
    <x v="12"/>
    <n v="60"/>
    <x v="1"/>
    <n v="4"/>
    <n v="4.7"/>
    <n v="0.70000000000000018"/>
    <n v="0.51"/>
    <n v="72.857142857142847"/>
    <n v="32.857142857142854"/>
    <s v="25%-50%"/>
    <n v="7"/>
    <n v="100.00000000000003"/>
    <s v="60mm-200 mm"/>
    <n v="9.9999999999999964"/>
    <n v="7"/>
    <s v="0-10"/>
    <n v="4"/>
    <n v="37"/>
    <n v="40"/>
    <s v="30-40"/>
    <x v="1"/>
    <s v="W3"/>
    <n v="3000"/>
  </r>
  <r>
    <x v="12"/>
    <n v="60"/>
    <x v="1"/>
    <n v="4.7"/>
    <n v="5.6"/>
    <n v="0.89999999999999947"/>
    <n v="0.65"/>
    <n v="72.222222222222271"/>
    <n v="47.777777777777807"/>
    <s v="25%-50%"/>
    <n v="6"/>
    <n v="149.99999999999991"/>
    <s v="60mm-200 mm"/>
    <n v="6.6666666666666705"/>
    <n v="8"/>
    <s v="0-10"/>
    <n v="2"/>
    <n v="41"/>
    <n v="43"/>
    <s v="40-50"/>
    <x v="3"/>
    <s v="W3"/>
    <n v="3000"/>
  </r>
  <r>
    <x v="12"/>
    <n v="60"/>
    <x v="1"/>
    <n v="5.6"/>
    <n v="7.1"/>
    <n v="1.5"/>
    <n v="1.1200000000000001"/>
    <n v="74.666666666666671"/>
    <n v="29.333333333333332"/>
    <s v="25%-50%"/>
    <n v="9"/>
    <n v="166.66666666666666"/>
    <s v="60mm-200 mm"/>
    <n v="6"/>
    <n v="8"/>
    <s v="0-10"/>
    <n v="2"/>
    <n v="37"/>
    <n v="40"/>
    <s v="30-40"/>
    <x v="3"/>
    <s v="W3"/>
    <n v="3000"/>
  </r>
  <r>
    <x v="12"/>
    <n v="60"/>
    <x v="3"/>
    <n v="7.1"/>
    <n v="8.6999999999999993"/>
    <n v="1.5999999999999996"/>
    <n v="1.17"/>
    <n v="73.125"/>
    <n v="20.000000000000004"/>
    <s v="0%-25%"/>
    <n v="12"/>
    <n v="133.33333333333329"/>
    <s v="60mm-200 mm"/>
    <n v="7.5000000000000036"/>
    <n v="8"/>
    <s v="0-10"/>
    <n v="2"/>
    <n v="34"/>
    <n v="37"/>
    <s v="30-40"/>
    <x v="3"/>
    <s v="W3"/>
    <n v="3000"/>
  </r>
  <r>
    <x v="12"/>
    <n v="60"/>
    <x v="3"/>
    <n v="8.6999999999999993"/>
    <n v="9.9499999999999993"/>
    <n v="1.25"/>
    <n v="0.88"/>
    <n v="70.399999999999991"/>
    <n v="8.7999999999999989"/>
    <s v="0%-25%"/>
    <n v="13"/>
    <n v="96.15384615384616"/>
    <s v="60mm-200 mm"/>
    <n v="10.399999999999999"/>
    <n v="8"/>
    <s v="0-10"/>
    <n v="2"/>
    <n v="30"/>
    <n v="34"/>
    <s v="30-40"/>
    <x v="3"/>
    <s v="W3"/>
    <n v="3000"/>
  </r>
  <r>
    <x v="12"/>
    <n v="60"/>
    <x v="4"/>
    <n v="9.9499999999999993"/>
    <n v="11.85"/>
    <n v="1.9000000000000004"/>
    <n v="1.64"/>
    <n v="86.315789473684191"/>
    <n v="73.157894736842081"/>
    <s v="50%-75%"/>
    <n v="6"/>
    <n v="316.66666666666674"/>
    <s v="200mm-600 mm"/>
    <n v="3.1578947368421044"/>
    <n v="8"/>
    <s v="0-10"/>
    <n v="2"/>
    <n v="50"/>
    <n v="51"/>
    <s v="50-60"/>
    <x v="3"/>
    <s v="W3"/>
    <n v="3000"/>
  </r>
  <r>
    <x v="12"/>
    <n v="60"/>
    <x v="3"/>
    <n v="11.85"/>
    <n v="13.25"/>
    <n v="1.4000000000000004"/>
    <n v="1"/>
    <n v="71.428571428571402"/>
    <n v="26.428571428571423"/>
    <s v="25%-50%"/>
    <n v="9"/>
    <n v="155.5555555555556"/>
    <s v="60mm-200 mm"/>
    <n v="6.4285714285714262"/>
    <n v="8"/>
    <s v="0-10"/>
    <n v="2"/>
    <n v="37"/>
    <n v="39"/>
    <s v="30-40"/>
    <x v="3"/>
    <s v="W3"/>
    <n v="3000"/>
  </r>
  <r>
    <x v="12"/>
    <n v="60"/>
    <x v="3"/>
    <n v="13.25"/>
    <n v="14.15"/>
    <n v="0.90000000000000036"/>
    <n v="0.63"/>
    <n v="69.999999999999972"/>
    <n v="42.222222222222207"/>
    <s v="25%-50%"/>
    <n v="6"/>
    <n v="150.00000000000006"/>
    <s v="60mm-200 mm"/>
    <n v="6.6666666666666643"/>
    <n v="8"/>
    <s v="0-10"/>
    <n v="2"/>
    <n v="40"/>
    <n v="42"/>
    <s v="40-50"/>
    <x v="3"/>
    <s v="W3"/>
    <n v="3000"/>
  </r>
  <r>
    <x v="12"/>
    <n v="30"/>
    <x v="3"/>
    <n v="14.15"/>
    <n v="15.55"/>
    <n v="1.4000000000000004"/>
    <n v="1.2"/>
    <n v="85.714285714285694"/>
    <n v="44.999999999999993"/>
    <s v="25%-50%"/>
    <n v="8"/>
    <n v="175.00000000000006"/>
    <s v="60mm-200 mm"/>
    <n v="5.7142857142857126"/>
    <n v="8"/>
    <s v="0-10"/>
    <n v="2"/>
    <n v="41"/>
    <n v="43"/>
    <s v="40-50"/>
    <x v="3"/>
    <s v="W3"/>
    <n v="3000"/>
  </r>
  <r>
    <x v="12"/>
    <n v="30"/>
    <x v="5"/>
    <n v="15.55"/>
    <n v="17.100000000000001"/>
    <n v="1.5500000000000007"/>
    <n v="1.1499999999999999"/>
    <n v="74.193548387096726"/>
    <n v="49.032258064516107"/>
    <s v="25%-50%"/>
    <n v="8"/>
    <n v="193.75000000000009"/>
    <s v="60mm-200 mm"/>
    <n v="5.1612903225806424"/>
    <n v="8"/>
    <s v="0-10"/>
    <n v="2"/>
    <n v="42"/>
    <n v="44"/>
    <s v="40-50"/>
    <x v="3"/>
    <s v="W3"/>
    <n v="3000"/>
  </r>
  <r>
    <x v="12"/>
    <n v="30"/>
    <x v="3"/>
    <n v="17.100000000000001"/>
    <n v="18.5"/>
    <n v="1.3999999999999986"/>
    <n v="1.2"/>
    <n v="85.714285714285793"/>
    <n v="54.285714285714334"/>
    <s v="50%-75%"/>
    <n v="9"/>
    <n v="155.5555555555554"/>
    <s v="60mm-200 mm"/>
    <n v="6.428571428571435"/>
    <n v="8"/>
    <s v="0-10"/>
    <n v="2"/>
    <n v="42"/>
    <n v="44"/>
    <s v="40-50"/>
    <x v="3"/>
    <s v="W3"/>
    <n v="3000"/>
  </r>
  <r>
    <x v="12"/>
    <n v="30"/>
    <x v="3"/>
    <n v="18.5"/>
    <n v="19.45"/>
    <n v="0.94999999999999929"/>
    <n v="0.71"/>
    <n v="74.736842105263207"/>
    <n v="52.63157894736846"/>
    <s v="50%-75%"/>
    <n v="5"/>
    <n v="189.99999999999986"/>
    <s v="60mm-200 mm"/>
    <n v="5.263157894736846"/>
    <n v="8"/>
    <s v="0-10"/>
    <n v="2"/>
    <n v="43"/>
    <n v="45"/>
    <s v="40-50"/>
    <x v="3"/>
    <s v="W3"/>
    <n v="3000"/>
  </r>
  <r>
    <x v="12"/>
    <n v="30"/>
    <x v="3"/>
    <n v="19.45"/>
    <n v="20.3"/>
    <n v="0.85000000000000142"/>
    <n v="0.63"/>
    <n v="74.117647058823408"/>
    <n v="45.882352941176393"/>
    <s v="25%-50%"/>
    <n v="5"/>
    <n v="170.00000000000028"/>
    <s v="60mm-200 mm"/>
    <n v="5.8823529411764603"/>
    <n v="8"/>
    <s v="0-10"/>
    <n v="2"/>
    <n v="41"/>
    <n v="44"/>
    <s v="40-50"/>
    <x v="3"/>
    <s v="W3"/>
    <n v="3000"/>
  </r>
  <r>
    <x v="12"/>
    <n v="30"/>
    <x v="3"/>
    <n v="20.3"/>
    <n v="21"/>
    <n v="0.69999999999999929"/>
    <n v="0.51"/>
    <n v="72.857142857142932"/>
    <n v="38.571428571428612"/>
    <s v="25%-50%"/>
    <n v="5"/>
    <n v="139.99999999999986"/>
    <s v="60mm-200 mm"/>
    <n v="7.1428571428571503"/>
    <n v="8"/>
    <s v="0-10"/>
    <n v="2"/>
    <n v="38"/>
    <n v="41"/>
    <s v="40-50"/>
    <x v="3"/>
    <s v="W3"/>
    <n v="3000"/>
  </r>
  <r>
    <x v="12"/>
    <n v="30"/>
    <x v="3"/>
    <n v="21"/>
    <n v="22.7"/>
    <n v="1.6999999999999993"/>
    <n v="1.1599999999999999"/>
    <n v="68.235294117647086"/>
    <n v="56.470588235294137"/>
    <s v="50%-75%"/>
    <n v="10"/>
    <n v="169.99999999999994"/>
    <s v="60mm-200 mm"/>
    <n v="5.8823529411764719"/>
    <n v="8"/>
    <s v="0-10"/>
    <n v="2"/>
    <n v="43"/>
    <n v="46"/>
    <s v="40-50"/>
    <x v="3"/>
    <s v="W3"/>
    <n v="3000"/>
  </r>
  <r>
    <x v="12"/>
    <n v="20"/>
    <x v="3"/>
    <n v="22.7"/>
    <n v="24.5"/>
    <n v="1.8000000000000007"/>
    <n v="1.27"/>
    <n v="70.555555555555529"/>
    <n v="52.777777777777757"/>
    <s v="50%-75%"/>
    <n v="6"/>
    <n v="300.00000000000011"/>
    <s v="200mm-600 mm"/>
    <n v="3.3333333333333321"/>
    <n v="8"/>
    <s v="0-10"/>
    <n v="2"/>
    <n v="46"/>
    <n v="46"/>
    <s v="40-50"/>
    <x v="3"/>
    <s v="W3"/>
    <n v="3000"/>
  </r>
  <r>
    <x v="12"/>
    <n v="20"/>
    <x v="3"/>
    <n v="24.5"/>
    <n v="25.8"/>
    <n v="1.3000000000000007"/>
    <n v="1.01"/>
    <n v="77.692307692307651"/>
    <n v="63.846153846153811"/>
    <s v="50%-75%"/>
    <n v="5"/>
    <n v="260.00000000000011"/>
    <s v="200mm-600 mm"/>
    <n v="3.8461538461538445"/>
    <n v="7"/>
    <s v="0-10"/>
    <n v="4"/>
    <n v="49"/>
    <n v="49"/>
    <s v="40-50"/>
    <x v="1"/>
    <s v="W3"/>
    <n v="3000"/>
  </r>
  <r>
    <x v="12"/>
    <n v="20"/>
    <x v="5"/>
    <n v="25.8"/>
    <n v="27.4"/>
    <n v="1.5999999999999979"/>
    <n v="1.5"/>
    <n v="93.750000000000128"/>
    <n v="20.625000000000028"/>
    <s v="0%-25%"/>
    <n v="16"/>
    <n v="99.999999999999872"/>
    <s v="60mm-200 mm"/>
    <n v="10.000000000000014"/>
    <n v="5"/>
    <s v="0-10"/>
    <n v="1"/>
    <n v="28"/>
    <n v="32"/>
    <s v="30-40"/>
    <x v="4"/>
    <s v="W4"/>
    <n v="4000"/>
  </r>
  <r>
    <x v="12"/>
    <n v="20"/>
    <x v="5"/>
    <n v="27.4"/>
    <n v="28.55"/>
    <n v="1.1500000000000021"/>
    <n v="1.07"/>
    <n v="93.043478260869392"/>
    <n v="8.6956521739130288"/>
    <s v="0%-25%"/>
    <n v="13"/>
    <n v="88.461538461538623"/>
    <s v="60mm-200 mm"/>
    <n v="11.304347826086936"/>
    <n v="5"/>
    <s v="0-10"/>
    <n v="1"/>
    <n v="25"/>
    <n v="30"/>
    <s v="20-30"/>
    <x v="4"/>
    <s v="W4"/>
    <n v="4000"/>
  </r>
  <r>
    <x v="12"/>
    <n v="20"/>
    <x v="6"/>
    <n v="28.55"/>
    <n v="29.55"/>
    <n v="1"/>
    <n v="0.6"/>
    <n v="60"/>
    <n v="22"/>
    <s v="0%-25%"/>
    <n v="19"/>
    <n v="52.631578947368418"/>
    <s v="0mm-60 mm"/>
    <n v="19"/>
    <n v="5"/>
    <s v="0-10"/>
    <n v="1"/>
    <n v="25"/>
    <n v="32"/>
    <s v="30-40"/>
    <x v="4"/>
    <s v="W4"/>
    <n v="4000"/>
  </r>
  <r>
    <x v="12"/>
    <n v="20"/>
    <x v="6"/>
    <n v="29.55"/>
    <n v="30.6"/>
    <n v="1.0500000000000007"/>
    <n v="0.96"/>
    <n v="91.42857142857136"/>
    <n v="9.5238095238095184"/>
    <s v="0%-25%"/>
    <n v="13"/>
    <n v="80.769230769230816"/>
    <s v="60mm-200 mm"/>
    <n v="12.380952380952374"/>
    <n v="5"/>
    <s v="0-10"/>
    <n v="1"/>
    <n v="25"/>
    <n v="30"/>
    <s v="20-30"/>
    <x v="4"/>
    <s v="W4"/>
    <n v="4000"/>
  </r>
  <r>
    <x v="12"/>
    <n v="20"/>
    <x v="6"/>
    <n v="30.6"/>
    <n v="31"/>
    <n v="0.39999999999999858"/>
    <n v="0.35"/>
    <n v="87.500000000000313"/>
    <n v="0"/>
    <s v="0%-25%"/>
    <n v="6"/>
    <n v="66.66666666666643"/>
    <s v="60mm-200 mm"/>
    <n v="15.000000000000053"/>
    <n v="5"/>
    <s v="0-10"/>
    <n v="2"/>
    <n v="23"/>
    <n v="28"/>
    <s v="20-30"/>
    <x v="3"/>
    <s v="W4"/>
    <n v="4000"/>
  </r>
  <r>
    <x v="12"/>
    <n v="20"/>
    <x v="6"/>
    <n v="31"/>
    <n v="32.1"/>
    <n v="1.1000000000000014"/>
    <n v="0.77"/>
    <n v="69.999999999999901"/>
    <n v="16.363636363636342"/>
    <s v="0%-25%"/>
    <n v="12"/>
    <n v="91.666666666666785"/>
    <s v="60mm-200 mm"/>
    <n v="10.909090909090896"/>
    <n v="5"/>
    <s v="0-10"/>
    <n v="2"/>
    <n v="29"/>
    <n v="33"/>
    <s v="30-40"/>
    <x v="3"/>
    <s v="W4"/>
    <n v="4000"/>
  </r>
  <r>
    <x v="12"/>
    <n v="20"/>
    <x v="6"/>
    <n v="32.1"/>
    <n v="34"/>
    <n v="1.8999999999999986"/>
    <n v="1.46"/>
    <n v="76.842105263157947"/>
    <n v="41.57894736842109"/>
    <s v="25%-50%"/>
    <n v="16"/>
    <n v="118.74999999999991"/>
    <s v="60mm-200 mm"/>
    <n v="8.421052631578954"/>
    <n v="7"/>
    <s v="0-10"/>
    <n v="2"/>
    <n v="38"/>
    <n v="41"/>
    <s v="40-50"/>
    <x v="3"/>
    <s v="W3"/>
    <n v="3000"/>
  </r>
  <r>
    <x v="12"/>
    <n v="20"/>
    <x v="6"/>
    <n v="34"/>
    <n v="35.35"/>
    <n v="1.3500000000000014"/>
    <n v="1.18"/>
    <n v="87.407407407407305"/>
    <n v="28.148148148148117"/>
    <s v="25%-50%"/>
    <n v="12"/>
    <n v="112.50000000000011"/>
    <s v="60mm-200 mm"/>
    <n v="8.8888888888888804"/>
    <n v="7"/>
    <s v="0-10"/>
    <n v="2"/>
    <n v="35"/>
    <n v="38"/>
    <s v="30-40"/>
    <x v="3"/>
    <s v="W3"/>
    <n v="3000"/>
  </r>
  <r>
    <x v="12"/>
    <n v="20"/>
    <x v="6"/>
    <n v="35.35"/>
    <n v="37.450000000000003"/>
    <n v="2.1000000000000014"/>
    <n v="1.57"/>
    <n v="74.761904761904717"/>
    <n v="47.14285714285711"/>
    <s v="25%-50%"/>
    <n v="7"/>
    <n v="300.00000000000017"/>
    <s v="200mm-600 mm"/>
    <n v="3.3333333333333317"/>
    <n v="4"/>
    <s v="0-10"/>
    <n v="2"/>
    <n v="41"/>
    <n v="41"/>
    <s v="40-50"/>
    <x v="3"/>
    <s v="W3"/>
    <n v="3000"/>
  </r>
  <r>
    <x v="12"/>
    <n v="20"/>
    <x v="6"/>
    <n v="37.450000000000003"/>
    <n v="39.35"/>
    <n v="1.8999999999999986"/>
    <n v="1.5"/>
    <n v="78.947368421052687"/>
    <n v="31.052631578947388"/>
    <s v="25%-50%"/>
    <n v="13"/>
    <n v="146.15384615384605"/>
    <s v="60mm-200 mm"/>
    <n v="6.8421052631578991"/>
    <n v="4"/>
    <s v="0-10"/>
    <n v="2"/>
    <n v="33"/>
    <n v="36"/>
    <s v="30-40"/>
    <x v="3"/>
    <s v="W3"/>
    <n v="3000"/>
  </r>
  <r>
    <x v="12"/>
    <n v="20"/>
    <x v="6"/>
    <n v="39.35"/>
    <n v="40.049999999999997"/>
    <n v="0.69999999999999574"/>
    <n v="0.7"/>
    <n v="100.0000000000006"/>
    <n v="0"/>
    <s v="0%-25%"/>
    <n v="5"/>
    <n v="139.99999999999915"/>
    <s v="60mm-200 mm"/>
    <n v="7.1428571428571859"/>
    <n v="4"/>
    <s v="0-10"/>
    <n v="2"/>
    <n v="26"/>
    <n v="29"/>
    <s v="20-30"/>
    <x v="3"/>
    <s v="W3"/>
    <n v="3000"/>
  </r>
  <r>
    <x v="13"/>
    <n v="60"/>
    <x v="0"/>
    <n v="0"/>
    <n v="0.7"/>
    <n v="0.7"/>
    <n v="0.59"/>
    <n v="84.285714285714292"/>
    <n v="0"/>
    <s v="0%-25%"/>
    <n v="15"/>
    <n v="46.666666666666664"/>
    <s v="0mm-60 mm"/>
    <n v="21.428571428571431"/>
    <n v="2"/>
    <s v="0-10"/>
    <n v="0"/>
    <n v="17"/>
    <n v="23"/>
    <s v="20-30"/>
    <x v="0"/>
    <s v="W4"/>
    <n v="4000"/>
  </r>
  <r>
    <x v="13"/>
    <n v="60"/>
    <x v="0"/>
    <n v="0.7"/>
    <n v="1.4"/>
    <n v="0.7"/>
    <n v="0.52"/>
    <n v="74.285714285714292"/>
    <n v="0"/>
    <s v="0%-25%"/>
    <n v="15"/>
    <n v="46.666666666666664"/>
    <s v="0mm-60 mm"/>
    <n v="21.428571428571431"/>
    <n v="2"/>
    <s v="0-10"/>
    <n v="0"/>
    <n v="17"/>
    <n v="23"/>
    <s v="20-30"/>
    <x v="0"/>
    <s v="W4"/>
    <n v="4000"/>
  </r>
  <r>
    <x v="13"/>
    <n v="60"/>
    <x v="0"/>
    <n v="1.4"/>
    <n v="2.1"/>
    <n v="0.70000000000000018"/>
    <n v="0.56000000000000005"/>
    <n v="79.999999999999986"/>
    <n v="0"/>
    <s v="0%-25%"/>
    <n v="15"/>
    <n v="46.666666666666679"/>
    <s v="0mm-60 mm"/>
    <n v="21.428571428571423"/>
    <n v="2"/>
    <s v="0-10"/>
    <n v="0"/>
    <n v="17"/>
    <n v="23"/>
    <s v="20-30"/>
    <x v="0"/>
    <s v="W4"/>
    <n v="4000"/>
  </r>
  <r>
    <x v="13"/>
    <n v="60"/>
    <x v="0"/>
    <n v="2.1"/>
    <n v="2.8"/>
    <n v="0.69999999999999973"/>
    <n v="0.54"/>
    <n v="77.142857142857181"/>
    <n v="0"/>
    <s v="0%-25%"/>
    <n v="15"/>
    <n v="46.66666666666665"/>
    <s v="0mm-60 mm"/>
    <n v="21.428571428571438"/>
    <n v="2"/>
    <s v="0-10"/>
    <n v="0"/>
    <n v="17"/>
    <n v="23"/>
    <s v="20-30"/>
    <x v="0"/>
    <s v="W4"/>
    <n v="4000"/>
  </r>
  <r>
    <x v="13"/>
    <n v="60"/>
    <x v="0"/>
    <n v="2.8"/>
    <n v="4.2"/>
    <n v="1.4000000000000004"/>
    <n v="1.1099999999999999"/>
    <n v="79.285714285714263"/>
    <n v="16.428571428571427"/>
    <s v="0%-25%"/>
    <n v="13"/>
    <n v="107.69230769230772"/>
    <s v="60mm-200 mm"/>
    <n v="9.2857142857142829"/>
    <n v="2"/>
    <s v="0-10"/>
    <n v="0"/>
    <n v="25"/>
    <n v="28"/>
    <s v="20-30"/>
    <x v="0"/>
    <s v="W4"/>
    <n v="4000"/>
  </r>
  <r>
    <x v="13"/>
    <n v="60"/>
    <x v="0"/>
    <n v="4.2"/>
    <n v="4.9000000000000004"/>
    <n v="0.70000000000000018"/>
    <n v="0.52"/>
    <n v="74.285714285714263"/>
    <n v="0"/>
    <s v="0%-25%"/>
    <n v="15"/>
    <n v="46.666666666666679"/>
    <s v="0mm-60 mm"/>
    <n v="21.428571428571423"/>
    <n v="10"/>
    <s v="0-10"/>
    <n v="4"/>
    <n v="29"/>
    <n v="35"/>
    <s v="30-40"/>
    <x v="1"/>
    <s v="W3"/>
    <n v="3000"/>
  </r>
  <r>
    <x v="13"/>
    <n v="60"/>
    <x v="1"/>
    <n v="4.9000000000000004"/>
    <n v="5.6"/>
    <n v="0.69999999999999929"/>
    <n v="0.55000000000000004"/>
    <n v="78.571428571428655"/>
    <n v="0"/>
    <s v="0%-25%"/>
    <n v="11"/>
    <n v="63.636363636363576"/>
    <s v="60mm-200 mm"/>
    <n v="15.71428571428573"/>
    <n v="10"/>
    <s v="0-10"/>
    <n v="4"/>
    <n v="29"/>
    <n v="35"/>
    <s v="30-40"/>
    <x v="1"/>
    <s v="W3"/>
    <n v="3000"/>
  </r>
  <r>
    <x v="13"/>
    <n v="60"/>
    <x v="1"/>
    <n v="5.6"/>
    <n v="6.5"/>
    <n v="0.90000000000000036"/>
    <n v="0.64"/>
    <n v="71.111111111111086"/>
    <n v="14.444444444444441"/>
    <s v="0%-25%"/>
    <n v="7"/>
    <n v="128.57142857142861"/>
    <s v="60mm-200 mm"/>
    <n v="7.777777777777775"/>
    <n v="10"/>
    <s v="0-10"/>
    <n v="4"/>
    <n v="37"/>
    <n v="40"/>
    <s v="30-40"/>
    <x v="1"/>
    <s v="W3"/>
    <n v="3000"/>
  </r>
  <r>
    <x v="13"/>
    <n v="40"/>
    <x v="1"/>
    <n v="6.5"/>
    <n v="7.7"/>
    <n v="1.2000000000000002"/>
    <n v="0.84"/>
    <n v="69.999999999999986"/>
    <n v="8.3333333333333321"/>
    <s v="0%-25%"/>
    <n v="10"/>
    <n v="120.00000000000003"/>
    <s v="60mm-200 mm"/>
    <n v="8.3333333333333321"/>
    <n v="11"/>
    <s v="10-20"/>
    <n v="4"/>
    <n v="37"/>
    <n v="40"/>
    <s v="30-40"/>
    <x v="1"/>
    <s v="W3"/>
    <n v="3000"/>
  </r>
  <r>
    <x v="13"/>
    <n v="40"/>
    <x v="1"/>
    <n v="7.7"/>
    <n v="9.1999999999999993"/>
    <n v="1.4999999999999991"/>
    <n v="1.1399999999999999"/>
    <n v="76.000000000000028"/>
    <n v="33.333333333333357"/>
    <s v="25%-50%"/>
    <n v="9"/>
    <n v="166.66666666666657"/>
    <s v="60mm-200 mm"/>
    <n v="6.0000000000000036"/>
    <n v="11"/>
    <s v="10-20"/>
    <n v="2"/>
    <n v="42"/>
    <n v="44"/>
    <s v="40-50"/>
    <x v="3"/>
    <s v="W3"/>
    <n v="3000"/>
  </r>
  <r>
    <x v="13"/>
    <n v="30"/>
    <x v="3"/>
    <n v="9.1999999999999993"/>
    <n v="10.199999999999999"/>
    <n v="1"/>
    <n v="0.68"/>
    <n v="68"/>
    <n v="38"/>
    <s v="25%-50%"/>
    <n v="5"/>
    <n v="200"/>
    <s v="60mm-200 mm"/>
    <n v="5"/>
    <n v="11"/>
    <s v="10-20"/>
    <n v="2"/>
    <n v="44"/>
    <n v="45"/>
    <s v="40-50"/>
    <x v="3"/>
    <s v="W3"/>
    <n v="3000"/>
  </r>
  <r>
    <x v="13"/>
    <n v="30"/>
    <x v="3"/>
    <n v="10.199999999999999"/>
    <n v="11.45"/>
    <n v="1.25"/>
    <n v="0.88"/>
    <n v="70.399999999999991"/>
    <n v="27.200000000000003"/>
    <s v="25%-50%"/>
    <n v="9"/>
    <n v="138.88888888888889"/>
    <s v="60mm-200 mm"/>
    <n v="7.1999999999999993"/>
    <n v="11"/>
    <s v="10-20"/>
    <n v="2"/>
    <n v="40"/>
    <n v="42"/>
    <s v="40-50"/>
    <x v="3"/>
    <s v="W3"/>
    <n v="3000"/>
  </r>
  <r>
    <x v="13"/>
    <n v="30"/>
    <x v="3"/>
    <n v="11.45"/>
    <n v="12.95"/>
    <n v="1.5"/>
    <n v="1.22"/>
    <n v="81.333333333333329"/>
    <n v="31.333333333333329"/>
    <s v="25%-50%"/>
    <n v="7"/>
    <n v="214.28571428571428"/>
    <s v="200mm-600 mm"/>
    <n v="4.666666666666667"/>
    <n v="5"/>
    <s v="0-10"/>
    <n v="2"/>
    <n v="37"/>
    <n v="38"/>
    <s v="30-40"/>
    <x v="3"/>
    <s v="W3"/>
    <n v="3000"/>
  </r>
  <r>
    <x v="13"/>
    <n v="30"/>
    <x v="3"/>
    <n v="12.95"/>
    <n v="14.55"/>
    <n v="1.6000000000000014"/>
    <n v="1.47"/>
    <n v="91.874999999999915"/>
    <n v="21.249999999999982"/>
    <s v="0%-25%"/>
    <n v="13"/>
    <n v="123.07692307692318"/>
    <s v="60mm-200 mm"/>
    <n v="8.1249999999999929"/>
    <n v="5"/>
    <s v="0-10"/>
    <n v="2"/>
    <n v="31"/>
    <n v="35"/>
    <s v="30-40"/>
    <x v="3"/>
    <s v="W3"/>
    <n v="3000"/>
  </r>
  <r>
    <x v="13"/>
    <n v="20"/>
    <x v="3"/>
    <n v="14.55"/>
    <n v="15.7"/>
    <n v="1.1499999999999986"/>
    <n v="1.05"/>
    <n v="91.304347826087067"/>
    <n v="0"/>
    <s v="0%-25%"/>
    <n v="20"/>
    <n v="57.499999999999929"/>
    <s v="0mm-60 mm"/>
    <n v="17.391304347826111"/>
    <n v="5"/>
    <s v="0-10"/>
    <n v="2"/>
    <n v="22"/>
    <n v="28"/>
    <s v="20-30"/>
    <x v="3"/>
    <s v="W3"/>
    <n v="3000"/>
  </r>
  <r>
    <x v="13"/>
    <n v="20"/>
    <x v="5"/>
    <n v="15.7"/>
    <n v="16.3"/>
    <n v="0.60000000000000142"/>
    <n v="0.49"/>
    <n v="81.666666666666472"/>
    <n v="0"/>
    <s v="0%-25%"/>
    <n v="21"/>
    <n v="28.571428571428637"/>
    <s v="0mm-60 mm"/>
    <n v="34.999999999999922"/>
    <n v="5"/>
    <s v="0-10"/>
    <n v="2"/>
    <n v="22"/>
    <n v="27"/>
    <s v="20-30"/>
    <x v="3"/>
    <s v="W3"/>
    <n v="3000"/>
  </r>
  <r>
    <x v="13"/>
    <n v="20"/>
    <x v="7"/>
    <n v="16.3"/>
    <n v="16.8"/>
    <n v="0.5"/>
    <n v="0.44"/>
    <n v="88"/>
    <n v="28.000000000000004"/>
    <s v="25%-50%"/>
    <n v="7"/>
    <n v="71.428571428571431"/>
    <s v="60mm-200 mm"/>
    <n v="14"/>
    <n v="6"/>
    <s v="0-10"/>
    <n v="2"/>
    <n v="30"/>
    <n v="35"/>
    <s v="30-40"/>
    <x v="3"/>
    <s v="W3"/>
    <n v="3000"/>
  </r>
  <r>
    <x v="13"/>
    <n v="20"/>
    <x v="7"/>
    <n v="16.8"/>
    <n v="17.899999999999999"/>
    <n v="1.0999999999999979"/>
    <n v="0.94"/>
    <n v="85.45454545454561"/>
    <n v="26.363636363636417"/>
    <s v="25%-50%"/>
    <n v="11"/>
    <n v="99.999999999999815"/>
    <s v="60mm-200 mm"/>
    <n v="10.00000000000002"/>
    <n v="6"/>
    <s v="0-10"/>
    <n v="4"/>
    <n v="34"/>
    <n v="38"/>
    <s v="30-40"/>
    <x v="1"/>
    <s v="W3"/>
    <n v="3000"/>
  </r>
  <r>
    <x v="13"/>
    <n v="20"/>
    <x v="7"/>
    <n v="17.899999999999999"/>
    <n v="18.350000000000001"/>
    <n v="0.45000000000000284"/>
    <n v="0.37"/>
    <n v="82.222222222221703"/>
    <n v="0"/>
    <s v="0%-25%"/>
    <n v="17"/>
    <n v="26.470588235294287"/>
    <s v="0mm-60 mm"/>
    <n v="37.777777777777537"/>
    <n v="6"/>
    <s v="0-10"/>
    <n v="2"/>
    <n v="23"/>
    <n v="28"/>
    <s v="20-30"/>
    <x v="3"/>
    <s v="W3"/>
    <n v="3000"/>
  </r>
  <r>
    <x v="13"/>
    <n v="20"/>
    <x v="7"/>
    <n v="18.350000000000001"/>
    <n v="19.05"/>
    <n v="0.69999999999999929"/>
    <n v="0.63"/>
    <n v="90.000000000000085"/>
    <n v="14.285714285714302"/>
    <s v="0%-25%"/>
    <n v="9"/>
    <n v="77.7777777777777"/>
    <s v="60mm-200 mm"/>
    <n v="12.85714285714287"/>
    <n v="6"/>
    <s v="0-10"/>
    <n v="2"/>
    <n v="28"/>
    <n v="33"/>
    <s v="30-40"/>
    <x v="3"/>
    <s v="W3"/>
    <n v="3000"/>
  </r>
  <r>
    <x v="13"/>
    <n v="10"/>
    <x v="5"/>
    <n v="19.05"/>
    <n v="20.05"/>
    <n v="1"/>
    <n v="0.95"/>
    <n v="95"/>
    <n v="0"/>
    <s v="0%-25%"/>
    <n v="13"/>
    <n v="76.92307692307692"/>
    <s v="60mm-200 mm"/>
    <n v="13.000000000000002"/>
    <n v="6"/>
    <s v="0-10"/>
    <n v="2"/>
    <n v="25"/>
    <n v="30"/>
    <s v="20-30"/>
    <x v="3"/>
    <s v="W3"/>
    <n v="3000"/>
  </r>
  <r>
    <x v="13"/>
    <n v="10"/>
    <x v="5"/>
    <n v="20.05"/>
    <n v="20.85"/>
    <n v="0.80000000000000071"/>
    <n v="0.76"/>
    <n v="94.999999999999915"/>
    <n v="0"/>
    <s v="0%-25%"/>
    <n v="13"/>
    <n v="61.53846153846159"/>
    <s v="60mm-200 mm"/>
    <n v="16.249999999999986"/>
    <n v="6"/>
    <s v="0-10"/>
    <n v="2"/>
    <n v="23"/>
    <n v="29"/>
    <s v="20-30"/>
    <x v="3"/>
    <s v="W3"/>
    <n v="3000"/>
  </r>
  <r>
    <x v="13"/>
    <n v="10"/>
    <x v="4"/>
    <n v="20.85"/>
    <n v="21.15"/>
    <n v="0.29999999999999716"/>
    <n v="0.3"/>
    <n v="100.00000000000094"/>
    <n v="36.666666666667012"/>
    <s v="25%-50%"/>
    <n v="6"/>
    <n v="49.999999999999524"/>
    <s v="0mm-60 mm"/>
    <n v="20.000000000000192"/>
    <n v="6"/>
    <s v="0-10"/>
    <n v="2"/>
    <n v="31"/>
    <n v="37"/>
    <s v="30-40"/>
    <x v="3"/>
    <s v="W3"/>
    <n v="3000"/>
  </r>
  <r>
    <x v="13"/>
    <n v="10"/>
    <x v="4"/>
    <n v="21.15"/>
    <n v="21.45"/>
    <n v="0.30000000000000071"/>
    <n v="0.3"/>
    <n v="99.999999999999758"/>
    <n v="73.333333333333158"/>
    <s v="50%-75%"/>
    <n v="3"/>
    <n v="100.00000000000023"/>
    <s v="60mm-200 mm"/>
    <n v="9.9999999999999769"/>
    <n v="6"/>
    <s v="0-10"/>
    <n v="2"/>
    <n v="41"/>
    <n v="45"/>
    <s v="40-50"/>
    <x v="3"/>
    <s v="W3"/>
    <n v="3000"/>
  </r>
  <r>
    <x v="13"/>
    <n v="10"/>
    <x v="5"/>
    <n v="21.45"/>
    <n v="22.65"/>
    <n v="1.1999999999999993"/>
    <n v="0.47"/>
    <n v="39.166666666666686"/>
    <n v="8.3333333333333393"/>
    <s v="0%-25%"/>
    <n v="20"/>
    <n v="59.999999999999964"/>
    <s v="0mm-60 mm"/>
    <n v="16.666666666666679"/>
    <n v="4"/>
    <s v="0-10"/>
    <n v="0"/>
    <n v="21"/>
    <n v="27"/>
    <s v="20-30"/>
    <x v="0"/>
    <s v="W4"/>
    <n v="4000"/>
  </r>
  <r>
    <x v="13"/>
    <n v="10"/>
    <x v="4"/>
    <n v="22.65"/>
    <n v="23.45"/>
    <n v="0.80000000000000071"/>
    <n v="0.54"/>
    <n v="67.499999999999943"/>
    <n v="14.999999999999986"/>
    <s v="0%-25%"/>
    <n v="6"/>
    <n v="133.33333333333346"/>
    <s v="60mm-200 mm"/>
    <n v="7.499999999999992"/>
    <n v="4"/>
    <s v="0-10"/>
    <n v="0"/>
    <n v="27"/>
    <n v="30"/>
    <s v="20-30"/>
    <x v="0"/>
    <s v="W4"/>
    <n v="4000"/>
  </r>
  <r>
    <x v="13"/>
    <n v="10"/>
    <x v="5"/>
    <n v="23.45"/>
    <n v="24.3"/>
    <n v="0.85000000000000142"/>
    <n v="0.4"/>
    <n v="47.058823529411683"/>
    <n v="36.470588235294052"/>
    <s v="25%-50%"/>
    <n v="5"/>
    <n v="170.00000000000028"/>
    <s v="60mm-200 mm"/>
    <n v="5.8823529411764603"/>
    <n v="9"/>
    <s v="0-10"/>
    <n v="4"/>
    <n v="43"/>
    <n v="45"/>
    <s v="40-50"/>
    <x v="1"/>
    <s v="W3"/>
    <n v="3000"/>
  </r>
  <r>
    <x v="13"/>
    <n v="20"/>
    <x v="5"/>
    <n v="24.3"/>
    <n v="24.95"/>
    <n v="0.64999999999999858"/>
    <n v="0.47"/>
    <n v="72.307692307692463"/>
    <n v="23.076923076923126"/>
    <s v="0%-25%"/>
    <n v="8"/>
    <n v="81.249999999999829"/>
    <s v="60mm-200 mm"/>
    <n v="12.307692307692333"/>
    <n v="4"/>
    <s v="0-10"/>
    <n v="0"/>
    <n v="26"/>
    <n v="31"/>
    <s v="30-40"/>
    <x v="0"/>
    <s v="W4"/>
    <n v="4000"/>
  </r>
  <r>
    <x v="13"/>
    <n v="20"/>
    <x v="5"/>
    <n v="24.95"/>
    <n v="25.85"/>
    <n v="0.90000000000000213"/>
    <n v="0.56999999999999995"/>
    <n v="63.333333333333172"/>
    <n v="36.666666666666579"/>
    <s v="25%-50%"/>
    <n v="7"/>
    <n v="128.57142857142887"/>
    <s v="60mm-200 mm"/>
    <n v="7.7777777777777599"/>
    <n v="9"/>
    <s v="0-10"/>
    <n v="4"/>
    <n v="42"/>
    <n v="44"/>
    <s v="40-50"/>
    <x v="1"/>
    <s v="W3"/>
    <n v="3000"/>
  </r>
  <r>
    <x v="13"/>
    <n v="20"/>
    <x v="5"/>
    <n v="25.85"/>
    <n v="26.75"/>
    <n v="0.89999999999999858"/>
    <n v="0.64"/>
    <n v="71.111111111111228"/>
    <n v="35.555555555555614"/>
    <s v="25%-50%"/>
    <n v="6"/>
    <n v="149.99999999999977"/>
    <s v="60mm-200 mm"/>
    <n v="6.6666666666666767"/>
    <n v="9"/>
    <s v="0-10"/>
    <n v="4"/>
    <n v="43"/>
    <n v="44"/>
    <s v="40-50"/>
    <x v="1"/>
    <s v="W3"/>
    <n v="3000"/>
  </r>
  <r>
    <x v="13"/>
    <n v="20"/>
    <x v="5"/>
    <n v="26.75"/>
    <n v="28.05"/>
    <n v="1.3000000000000007"/>
    <n v="0.8"/>
    <n v="61.538461538461512"/>
    <n v="39.999999999999979"/>
    <s v="25%-50%"/>
    <n v="12"/>
    <n v="108.33333333333339"/>
    <s v="60mm-200 mm"/>
    <n v="9.2307692307692264"/>
    <n v="9"/>
    <s v="0-10"/>
    <n v="4"/>
    <n v="41"/>
    <n v="43"/>
    <s v="40-50"/>
    <x v="1"/>
    <s v="W3"/>
    <n v="3000"/>
  </r>
  <r>
    <x v="13"/>
    <n v="20"/>
    <x v="5"/>
    <n v="28.05"/>
    <n v="29.15"/>
    <n v="1.0999999999999979"/>
    <n v="0.82"/>
    <n v="74.545454545454675"/>
    <n v="0"/>
    <s v="0%-25%"/>
    <n v="14"/>
    <n v="78.571428571428427"/>
    <s v="60mm-200 mm"/>
    <n v="12.72727272727275"/>
    <n v="4"/>
    <s v="0-10"/>
    <n v="0"/>
    <n v="21"/>
    <n v="26"/>
    <s v="20-30"/>
    <x v="0"/>
    <s v="W4"/>
    <n v="4000"/>
  </r>
  <r>
    <x v="13"/>
    <n v="10"/>
    <x v="5"/>
    <n v="29.15"/>
    <n v="30.85"/>
    <n v="1.7000000000000028"/>
    <n v="1.18"/>
    <n v="69.411764705882234"/>
    <n v="38.823529411764639"/>
    <s v="25%-50%"/>
    <n v="9"/>
    <n v="188.8888888888892"/>
    <s v="60mm-200 mm"/>
    <n v="5.2941176470588154"/>
    <n v="9"/>
    <s v="0-10"/>
    <n v="4"/>
    <n v="44"/>
    <n v="45"/>
    <s v="40-50"/>
    <x v="1"/>
    <s v="W3"/>
    <n v="3000"/>
  </r>
  <r>
    <x v="13"/>
    <n v="10"/>
    <x v="5"/>
    <n v="30.85"/>
    <n v="32.049999999999997"/>
    <n v="1.1999999999999957"/>
    <n v="0.71"/>
    <n v="59.166666666666877"/>
    <n v="0"/>
    <s v="0%-25%"/>
    <n v="15"/>
    <n v="79.999999999999716"/>
    <s v="60mm-200 mm"/>
    <n v="12.500000000000044"/>
    <n v="4"/>
    <s v="0-10"/>
    <n v="4"/>
    <n v="25"/>
    <n v="30"/>
    <s v="20-30"/>
    <x v="1"/>
    <s v="W4"/>
    <n v="4000"/>
  </r>
  <r>
    <x v="13"/>
    <n v="10"/>
    <x v="7"/>
    <n v="32.049999999999997"/>
    <n v="32.700000000000003"/>
    <n v="0.65000000000000568"/>
    <n v="0.42"/>
    <n v="64.615384615384059"/>
    <n v="53.846153846153378"/>
    <s v="50%-75%"/>
    <n v="6"/>
    <n v="108.33333333333428"/>
    <s v="60mm-200 mm"/>
    <n v="9.23076923076915"/>
    <n v="9"/>
    <s v="0-10"/>
    <n v="4"/>
    <n v="44"/>
    <n v="46"/>
    <s v="40-50"/>
    <x v="1"/>
    <s v="W3"/>
    <n v="3000"/>
  </r>
  <r>
    <x v="13"/>
    <n v="10"/>
    <x v="7"/>
    <n v="32.700000000000003"/>
    <n v="34.700000000000003"/>
    <n v="2"/>
    <n v="1.55"/>
    <n v="77.5"/>
    <n v="60"/>
    <s v="50%-75%"/>
    <n v="10"/>
    <n v="200"/>
    <s v="60mm-200 mm"/>
    <n v="5"/>
    <n v="9"/>
    <s v="0-10"/>
    <n v="4"/>
    <n v="48"/>
    <n v="49"/>
    <s v="40-50"/>
    <x v="1"/>
    <s v="W3"/>
    <n v="3000"/>
  </r>
  <r>
    <x v="13"/>
    <n v="10"/>
    <x v="7"/>
    <n v="34.700000000000003"/>
    <n v="36.700000000000003"/>
    <n v="2"/>
    <n v="1.51"/>
    <n v="75.5"/>
    <n v="33"/>
    <s v="25%-50%"/>
    <n v="11"/>
    <n v="181.81818181818181"/>
    <s v="60mm-200 mm"/>
    <n v="5.5"/>
    <n v="4"/>
    <s v="0-10"/>
    <n v="0"/>
    <n v="33"/>
    <n v="35"/>
    <s v="30-40"/>
    <x v="0"/>
    <s v="W4"/>
    <n v="4000"/>
  </r>
  <r>
    <x v="13"/>
    <n v="20"/>
    <x v="7"/>
    <n v="36.700000000000003"/>
    <n v="37.700000000000003"/>
    <n v="1"/>
    <n v="0.55000000000000004"/>
    <n v="55.000000000000007"/>
    <n v="50"/>
    <s v="25%-50%"/>
    <n v="10"/>
    <n v="100"/>
    <s v="60mm-200 mm"/>
    <n v="10"/>
    <n v="9"/>
    <s v="0-10"/>
    <n v="4"/>
    <n v="42"/>
    <n v="45"/>
    <s v="40-50"/>
    <x v="1"/>
    <s v="W3"/>
    <n v="3000"/>
  </r>
  <r>
    <x v="13"/>
    <n v="10"/>
    <x v="7"/>
    <n v="37.700000000000003"/>
    <n v="38.700000000000003"/>
    <n v="1"/>
    <n v="0.64"/>
    <n v="64"/>
    <n v="38"/>
    <s v="25%-50%"/>
    <n v="4"/>
    <n v="250"/>
    <s v="200mm-600 mm"/>
    <n v="4"/>
    <n v="9"/>
    <s v="0-10"/>
    <n v="4"/>
    <n v="46"/>
    <n v="46"/>
    <s v="40-50"/>
    <x v="1"/>
    <s v="W3"/>
    <n v="3000"/>
  </r>
  <r>
    <x v="13"/>
    <n v="10"/>
    <x v="7"/>
    <n v="38.700000000000003"/>
    <n v="40.200000000000003"/>
    <n v="1.5"/>
    <n v="1.18"/>
    <n v="78.666666666666657"/>
    <n v="16"/>
    <s v="0%-25%"/>
    <n v="12"/>
    <n v="125"/>
    <s v="60mm-200 mm"/>
    <n v="8"/>
    <n v="9"/>
    <s v="0-10"/>
    <n v="4"/>
    <n v="37"/>
    <n v="39"/>
    <s v="30-40"/>
    <x v="1"/>
    <s v="W3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13" firstHeaderRow="1" firstDataRow="2" firstDataCol="1"/>
  <pivotFields count="22">
    <pivotField showAll="0"/>
    <pivotField showAll="0"/>
    <pivotField axis="axisRow" showAll="0">
      <items count="10">
        <item x="4"/>
        <item x="8"/>
        <item x="5"/>
        <item x="3"/>
        <item x="1"/>
        <item x="2"/>
        <item x="0"/>
        <item x="7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2"/>
        <item x="1"/>
        <item x="0"/>
        <item h="1" x="4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LONGITUD (m)" fld="5" subtotal="count" baseField="2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12" firstHeaderRow="0" firstDataRow="1" firstDataCol="1"/>
  <pivotFields count="23">
    <pivotField showAll="0"/>
    <pivotField showAll="0"/>
    <pivotField axis="axisRow" showAll="0">
      <items count="10">
        <item x="4"/>
        <item x="8"/>
        <item x="5"/>
        <item x="3"/>
        <item x="1"/>
        <item x="2"/>
        <item x="0"/>
        <item x="7"/>
        <item h="1" x="6"/>
        <item t="default"/>
      </items>
    </pivotField>
    <pivotField showAll="0"/>
    <pivotField showAll="0"/>
    <pivotField showAll="0"/>
    <pivotField showAll="0"/>
    <pivotField showAll="0">
      <items count="418">
        <item x="61"/>
        <item x="70"/>
        <item x="68"/>
        <item x="122"/>
        <item x="67"/>
        <item x="69"/>
        <item x="127"/>
        <item x="233"/>
        <item x="331"/>
        <item x="220"/>
        <item x="59"/>
        <item x="344"/>
        <item x="25"/>
        <item x="63"/>
        <item x="310"/>
        <item x="290"/>
        <item x="354"/>
        <item x="302"/>
        <item x="24"/>
        <item x="129"/>
        <item x="26"/>
        <item x="181"/>
        <item x="274"/>
        <item x="232"/>
        <item x="113"/>
        <item x="57"/>
        <item x="262"/>
        <item x="60"/>
        <item x="114"/>
        <item x="85"/>
        <item x="27"/>
        <item x="217"/>
        <item x="268"/>
        <item x="62"/>
        <item x="235"/>
        <item x="216"/>
        <item x="7"/>
        <item x="405"/>
        <item x="56"/>
        <item x="88"/>
        <item x="74"/>
        <item x="250"/>
        <item x="75"/>
        <item x="58"/>
        <item x="246"/>
        <item x="18"/>
        <item x="182"/>
        <item x="153"/>
        <item x="187"/>
        <item x="11"/>
        <item x="215"/>
        <item x="172"/>
        <item x="186"/>
        <item x="407"/>
        <item x="265"/>
        <item x="191"/>
        <item x="49"/>
        <item x="117"/>
        <item x="188"/>
        <item x="224"/>
        <item x="47"/>
        <item x="318"/>
        <item x="155"/>
        <item x="136"/>
        <item x="91"/>
        <item x="208"/>
        <item x="43"/>
        <item x="226"/>
        <item x="195"/>
        <item x="121"/>
        <item x="48"/>
        <item x="190"/>
        <item x="90"/>
        <item x="16"/>
        <item x="266"/>
        <item x="228"/>
        <item x="231"/>
        <item x="355"/>
        <item x="415"/>
        <item x="227"/>
        <item x="132"/>
        <item x="276"/>
        <item x="21"/>
        <item x="149"/>
        <item x="279"/>
        <item x="241"/>
        <item x="126"/>
        <item x="270"/>
        <item x="189"/>
        <item x="137"/>
        <item x="178"/>
        <item x="315"/>
        <item x="3"/>
        <item x="77"/>
        <item x="284"/>
        <item x="221"/>
        <item x="180"/>
        <item x="267"/>
        <item x="200"/>
        <item x="198"/>
        <item x="248"/>
        <item x="342"/>
        <item x="412"/>
        <item x="238"/>
        <item x="204"/>
        <item x="295"/>
        <item x="148"/>
        <item x="319"/>
        <item x="2"/>
        <item x="323"/>
        <item x="83"/>
        <item x="89"/>
        <item x="230"/>
        <item x="256"/>
        <item x="365"/>
        <item x="150"/>
        <item x="177"/>
        <item x="343"/>
        <item x="80"/>
        <item x="240"/>
        <item x="320"/>
        <item x="23"/>
        <item x="340"/>
        <item x="353"/>
        <item x="237"/>
        <item x="219"/>
        <item x="255"/>
        <item x="357"/>
        <item x="163"/>
        <item x="288"/>
        <item x="409"/>
        <item x="225"/>
        <item x="314"/>
        <item x="293"/>
        <item x="285"/>
        <item x="258"/>
        <item x="17"/>
        <item x="261"/>
        <item x="131"/>
        <item x="84"/>
        <item x="154"/>
        <item x="99"/>
        <item x="413"/>
        <item x="243"/>
        <item x="112"/>
        <item x="116"/>
        <item x="79"/>
        <item x="300"/>
        <item x="138"/>
        <item x="134"/>
        <item x="234"/>
        <item x="311"/>
        <item x="185"/>
        <item x="339"/>
        <item x="244"/>
        <item x="236"/>
        <item x="229"/>
        <item x="22"/>
        <item x="120"/>
        <item x="252"/>
        <item x="168"/>
        <item x="161"/>
        <item x="160"/>
        <item x="297"/>
        <item x="199"/>
        <item x="146"/>
        <item x="94"/>
        <item x="123"/>
        <item x="118"/>
        <item x="139"/>
        <item x="406"/>
        <item x="197"/>
        <item x="352"/>
        <item x="20"/>
        <item x="147"/>
        <item x="378"/>
        <item x="156"/>
        <item x="247"/>
        <item x="253"/>
        <item x="287"/>
        <item x="164"/>
        <item x="282"/>
        <item x="193"/>
        <item x="254"/>
        <item x="316"/>
        <item x="144"/>
        <item x="411"/>
        <item x="321"/>
        <item x="249"/>
        <item x="245"/>
        <item x="124"/>
        <item x="110"/>
        <item x="372"/>
        <item x="396"/>
        <item x="10"/>
        <item x="286"/>
        <item x="159"/>
        <item x="361"/>
        <item x="179"/>
        <item x="369"/>
        <item x="301"/>
        <item x="379"/>
        <item x="205"/>
        <item x="358"/>
        <item x="350"/>
        <item x="87"/>
        <item x="395"/>
        <item x="157"/>
        <item x="158"/>
        <item x="192"/>
        <item x="371"/>
        <item x="337"/>
        <item x="299"/>
        <item x="46"/>
        <item x="175"/>
        <item x="8"/>
        <item x="145"/>
        <item x="366"/>
        <item x="251"/>
        <item x="111"/>
        <item x="222"/>
        <item x="367"/>
        <item x="109"/>
        <item x="408"/>
        <item x="283"/>
        <item x="194"/>
        <item x="257"/>
        <item x="207"/>
        <item x="345"/>
        <item x="377"/>
        <item x="218"/>
        <item x="201"/>
        <item x="324"/>
        <item x="368"/>
        <item x="360"/>
        <item x="210"/>
        <item x="135"/>
        <item x="152"/>
        <item x="259"/>
        <item x="269"/>
        <item x="328"/>
        <item x="239"/>
        <item x="19"/>
        <item x="260"/>
        <item x="376"/>
        <item x="374"/>
        <item x="206"/>
        <item x="393"/>
        <item x="212"/>
        <item x="95"/>
        <item x="100"/>
        <item x="346"/>
        <item x="223"/>
        <item x="317"/>
        <item x="364"/>
        <item x="410"/>
        <item x="184"/>
        <item x="375"/>
        <item x="387"/>
        <item x="183"/>
        <item x="41"/>
        <item x="298"/>
        <item x="272"/>
        <item x="93"/>
        <item x="81"/>
        <item x="330"/>
        <item x="106"/>
        <item x="306"/>
        <item x="264"/>
        <item x="115"/>
        <item x="5"/>
        <item x="397"/>
        <item x="108"/>
        <item x="341"/>
        <item x="322"/>
        <item x="119"/>
        <item x="356"/>
        <item x="385"/>
        <item x="98"/>
        <item x="203"/>
        <item x="281"/>
        <item x="176"/>
        <item x="280"/>
        <item x="391"/>
        <item x="143"/>
        <item x="289"/>
        <item x="414"/>
        <item x="329"/>
        <item x="107"/>
        <item x="380"/>
        <item x="76"/>
        <item x="351"/>
        <item x="9"/>
        <item x="50"/>
        <item x="45"/>
        <item x="211"/>
        <item x="294"/>
        <item x="174"/>
        <item x="338"/>
        <item x="394"/>
        <item x="416"/>
        <item x="388"/>
        <item x="166"/>
        <item x="327"/>
        <item x="392"/>
        <item x="33"/>
        <item x="82"/>
        <item x="390"/>
        <item x="4"/>
        <item x="275"/>
        <item x="165"/>
        <item x="292"/>
        <item x="398"/>
        <item x="40"/>
        <item x="209"/>
        <item x="363"/>
        <item x="15"/>
        <item x="402"/>
        <item x="86"/>
        <item x="151"/>
        <item x="140"/>
        <item x="308"/>
        <item x="336"/>
        <item x="359"/>
        <item x="271"/>
        <item x="303"/>
        <item x="97"/>
        <item x="202"/>
        <item x="326"/>
        <item x="6"/>
        <item x="64"/>
        <item x="389"/>
        <item x="96"/>
        <item x="104"/>
        <item x="55"/>
        <item x="307"/>
        <item x="401"/>
        <item x="102"/>
        <item x="296"/>
        <item x="373"/>
        <item x="72"/>
        <item x="305"/>
        <item x="1"/>
        <item x="66"/>
        <item x="370"/>
        <item x="332"/>
        <item x="125"/>
        <item x="31"/>
        <item x="386"/>
        <item x="384"/>
        <item x="101"/>
        <item x="28"/>
        <item x="65"/>
        <item x="348"/>
        <item x="105"/>
        <item x="39"/>
        <item x="171"/>
        <item x="71"/>
        <item x="36"/>
        <item x="130"/>
        <item x="362"/>
        <item x="142"/>
        <item x="13"/>
        <item x="349"/>
        <item x="403"/>
        <item x="347"/>
        <item x="92"/>
        <item x="162"/>
        <item x="333"/>
        <item x="400"/>
        <item x="383"/>
        <item x="32"/>
        <item x="335"/>
        <item x="399"/>
        <item x="12"/>
        <item x="128"/>
        <item x="304"/>
        <item x="242"/>
        <item x="54"/>
        <item x="167"/>
        <item x="38"/>
        <item x="382"/>
        <item x="170"/>
        <item x="381"/>
        <item x="14"/>
        <item x="214"/>
        <item x="35"/>
        <item x="277"/>
        <item x="404"/>
        <item x="325"/>
        <item x="44"/>
        <item x="103"/>
        <item x="334"/>
        <item x="34"/>
        <item x="173"/>
        <item x="278"/>
        <item x="51"/>
        <item x="141"/>
        <item x="53"/>
        <item x="309"/>
        <item x="0"/>
        <item x="37"/>
        <item x="196"/>
        <item x="52"/>
        <item x="291"/>
        <item x="29"/>
        <item x="169"/>
        <item x="30"/>
        <item x="263"/>
        <item x="133"/>
        <item x="273"/>
        <item x="73"/>
        <item x="213"/>
        <item x="313"/>
        <item x="312"/>
        <item x="42"/>
        <item x="78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uenta de RMR89" fld="18" subtotal="count" baseField="2" baseItem="4"/>
    <dataField name="Mín. de RMR89" fld="18" subtotal="min" baseField="2" baseItem="0"/>
    <dataField name="Máx. de RMR89_2" fld="18" subtotal="max" baseField="2" baseItem="0"/>
    <dataField name="Promedio de RMR89_3" fld="18" subtotal="average" baseField="2" baseItem="0"/>
    <dataField name="Desvest de RMR89_4" fld="18" subtotal="stdDev" baseField="2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12" firstHeaderRow="1" firstDataRow="2" firstDataCol="1" rowPageCount="1" colPageCount="1"/>
  <pivotFields count="23">
    <pivotField axis="axisPage" multipleItemSelectionAllowed="1" showAll="0">
      <items count="15">
        <item h="1" x="0"/>
        <item h="1" x="1"/>
        <item h="1" x="2"/>
        <item h="1" x="5"/>
        <item x="6"/>
        <item x="7"/>
        <item x="8"/>
        <item x="9"/>
        <item x="10"/>
        <item x="11"/>
        <item x="12"/>
        <item x="13"/>
        <item h="1" x="3"/>
        <item h="1" x="4"/>
        <item t="default"/>
      </items>
    </pivotField>
    <pivotField showAll="0"/>
    <pivotField axis="axisRow" showAll="0">
      <items count="9">
        <item x="4"/>
        <item x="7"/>
        <item x="5"/>
        <item x="3"/>
        <item x="1"/>
        <item x="2"/>
        <item h="1"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0"/>
        <item x="4"/>
        <item x="3"/>
        <item x="1"/>
        <item x="2"/>
        <item x="5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Cuenta de Material Classification" fld="20" subtotal="count" baseField="2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2" firstHeaderRow="1" firstDataRow="1" firstDataCol="1" rowPageCount="1" colPageCount="1"/>
  <pivotFields count="31">
    <pivotField axis="axisPage" multipleItemSelectionAllowed="1" showAll="0">
      <items count="18">
        <item x="0"/>
        <item x="1"/>
        <item x="2"/>
        <item x="8"/>
        <item h="1" x="5"/>
        <item h="1" x="6"/>
        <item h="1" x="7"/>
        <item x="9"/>
        <item x="10"/>
        <item x="11"/>
        <item x="12"/>
        <item x="13"/>
        <item x="14"/>
        <item x="15"/>
        <item x="16"/>
        <item x="3"/>
        <item x="4"/>
        <item t="default"/>
      </items>
    </pivotField>
    <pivotField showAll="0"/>
    <pivotField axis="axisRow" showAll="0">
      <items count="10">
        <item x="6"/>
        <item x="4"/>
        <item x="8"/>
        <item x="5"/>
        <item x="3"/>
        <item x="1"/>
        <item x="2"/>
        <item x="0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0" hier="-1"/>
  </pageFields>
  <dataFields count="1">
    <dataField name="Suma de Diferencia" fld="6" showDataAs="percentOfTotal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filterMode="1"/>
  <dimension ref="A1:M1018"/>
  <sheetViews>
    <sheetView zoomScaleNormal="100" workbookViewId="0">
      <pane ySplit="1" topLeftCell="A56" activePane="bottomLeft" state="frozen"/>
      <selection pane="bottomLeft" activeCell="H53" sqref="H53"/>
    </sheetView>
  </sheetViews>
  <sheetFormatPr baseColWidth="10" defaultRowHeight="15" x14ac:dyDescent="0.25"/>
  <cols>
    <col min="1" max="1" width="12.85546875" bestFit="1" customWidth="1"/>
    <col min="2" max="2" width="15.140625" bestFit="1" customWidth="1"/>
    <col min="3" max="3" width="22.28515625" bestFit="1" customWidth="1"/>
    <col min="7" max="7" width="16.42578125" bestFit="1" customWidth="1"/>
    <col min="8" max="8" width="19.28515625" bestFit="1" customWidth="1"/>
    <col min="9" max="9" width="26.140625" bestFit="1" customWidth="1"/>
    <col min="10" max="10" width="18.7109375" bestFit="1" customWidth="1"/>
    <col min="13" max="13" width="22.42578125" bestFit="1" customWidth="1"/>
  </cols>
  <sheetData>
    <row r="1" spans="1:13" x14ac:dyDescent="0.25">
      <c r="A1" t="s">
        <v>0</v>
      </c>
      <c r="B1" s="1" t="s">
        <v>37</v>
      </c>
      <c r="C1" s="2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38</v>
      </c>
    </row>
    <row r="2" spans="1:13" x14ac:dyDescent="0.25">
      <c r="A2" t="s">
        <v>1</v>
      </c>
      <c r="B2">
        <v>60</v>
      </c>
      <c r="C2">
        <v>60</v>
      </c>
      <c r="D2">
        <v>0</v>
      </c>
      <c r="E2">
        <v>0.5</v>
      </c>
      <c r="F2">
        <v>0</v>
      </c>
      <c r="H2">
        <v>0</v>
      </c>
      <c r="I2">
        <v>0</v>
      </c>
      <c r="J2">
        <v>0</v>
      </c>
      <c r="K2">
        <v>15</v>
      </c>
      <c r="L2">
        <v>15</v>
      </c>
      <c r="M2" t="s">
        <v>28</v>
      </c>
    </row>
    <row r="3" spans="1:13" x14ac:dyDescent="0.25">
      <c r="A3" t="s">
        <v>1</v>
      </c>
      <c r="B3">
        <v>60</v>
      </c>
      <c r="C3">
        <v>60</v>
      </c>
      <c r="D3">
        <v>0.5</v>
      </c>
      <c r="E3">
        <v>1</v>
      </c>
      <c r="F3">
        <v>0</v>
      </c>
      <c r="H3">
        <v>0</v>
      </c>
      <c r="I3">
        <v>0</v>
      </c>
      <c r="J3">
        <v>0</v>
      </c>
      <c r="K3">
        <v>15</v>
      </c>
      <c r="L3">
        <v>15</v>
      </c>
      <c r="M3" t="s">
        <v>28</v>
      </c>
    </row>
    <row r="4" spans="1:13" x14ac:dyDescent="0.25">
      <c r="A4" t="s">
        <v>1</v>
      </c>
      <c r="B4">
        <v>60</v>
      </c>
      <c r="C4">
        <v>60</v>
      </c>
      <c r="D4">
        <v>1</v>
      </c>
      <c r="E4">
        <v>1.5</v>
      </c>
      <c r="F4">
        <v>0</v>
      </c>
      <c r="H4">
        <v>0</v>
      </c>
      <c r="I4">
        <v>0</v>
      </c>
      <c r="J4">
        <v>0</v>
      </c>
      <c r="K4">
        <v>15</v>
      </c>
      <c r="L4">
        <v>15</v>
      </c>
      <c r="M4" t="s">
        <v>28</v>
      </c>
    </row>
    <row r="5" spans="1:13" x14ac:dyDescent="0.25">
      <c r="A5" t="s">
        <v>1</v>
      </c>
      <c r="B5">
        <v>60</v>
      </c>
      <c r="C5">
        <v>60</v>
      </c>
      <c r="D5">
        <v>1.5</v>
      </c>
      <c r="E5">
        <v>2</v>
      </c>
      <c r="F5">
        <v>0</v>
      </c>
      <c r="H5">
        <v>0</v>
      </c>
      <c r="I5">
        <v>0</v>
      </c>
      <c r="J5">
        <v>0</v>
      </c>
      <c r="K5">
        <v>15</v>
      </c>
      <c r="L5">
        <v>15</v>
      </c>
      <c r="M5" t="s">
        <v>28</v>
      </c>
    </row>
    <row r="6" spans="1:13" x14ac:dyDescent="0.25">
      <c r="A6" t="s">
        <v>1</v>
      </c>
      <c r="B6">
        <v>40</v>
      </c>
      <c r="C6">
        <v>60</v>
      </c>
      <c r="D6">
        <v>2</v>
      </c>
      <c r="E6">
        <v>2.5</v>
      </c>
      <c r="F6">
        <v>0</v>
      </c>
      <c r="H6">
        <v>0</v>
      </c>
      <c r="I6">
        <v>0</v>
      </c>
      <c r="J6">
        <v>0</v>
      </c>
      <c r="K6">
        <v>15</v>
      </c>
      <c r="L6">
        <v>15</v>
      </c>
      <c r="M6" t="s">
        <v>28</v>
      </c>
    </row>
    <row r="7" spans="1:13" x14ac:dyDescent="0.25">
      <c r="A7" t="s">
        <v>1</v>
      </c>
      <c r="B7">
        <v>40</v>
      </c>
      <c r="C7">
        <v>60</v>
      </c>
      <c r="D7">
        <v>2.5</v>
      </c>
      <c r="E7">
        <v>3</v>
      </c>
      <c r="F7">
        <v>0</v>
      </c>
      <c r="H7">
        <v>0</v>
      </c>
      <c r="I7">
        <v>0</v>
      </c>
      <c r="J7">
        <v>0</v>
      </c>
      <c r="K7">
        <v>15</v>
      </c>
      <c r="L7">
        <v>15</v>
      </c>
      <c r="M7" t="s">
        <v>28</v>
      </c>
    </row>
    <row r="8" spans="1:13" x14ac:dyDescent="0.25">
      <c r="A8" t="s">
        <v>1</v>
      </c>
      <c r="B8">
        <v>40</v>
      </c>
      <c r="C8">
        <v>40</v>
      </c>
      <c r="D8">
        <v>3</v>
      </c>
      <c r="E8">
        <v>3.5</v>
      </c>
      <c r="F8">
        <v>60</v>
      </c>
      <c r="G8">
        <v>3</v>
      </c>
      <c r="H8">
        <v>126.66666666666667</v>
      </c>
      <c r="I8">
        <v>11</v>
      </c>
      <c r="J8">
        <v>4</v>
      </c>
      <c r="K8">
        <v>48</v>
      </c>
      <c r="L8">
        <v>50</v>
      </c>
      <c r="M8" t="s">
        <v>29</v>
      </c>
    </row>
    <row r="9" spans="1:13" x14ac:dyDescent="0.25">
      <c r="A9" t="s">
        <v>1</v>
      </c>
      <c r="B9">
        <v>40</v>
      </c>
      <c r="C9">
        <v>40</v>
      </c>
      <c r="D9">
        <v>3.5</v>
      </c>
      <c r="E9">
        <v>4</v>
      </c>
      <c r="F9">
        <v>100</v>
      </c>
      <c r="G9">
        <v>1</v>
      </c>
      <c r="H9">
        <v>420</v>
      </c>
      <c r="I9">
        <v>9</v>
      </c>
      <c r="J9">
        <v>7</v>
      </c>
      <c r="K9">
        <v>64</v>
      </c>
      <c r="L9">
        <v>63</v>
      </c>
      <c r="M9" t="s">
        <v>30</v>
      </c>
    </row>
    <row r="10" spans="1:13" x14ac:dyDescent="0.25">
      <c r="A10" t="s">
        <v>1</v>
      </c>
      <c r="B10">
        <v>40</v>
      </c>
      <c r="C10">
        <v>40</v>
      </c>
      <c r="D10">
        <v>4</v>
      </c>
      <c r="E10">
        <v>4.5</v>
      </c>
      <c r="F10">
        <v>0</v>
      </c>
      <c r="G10">
        <v>10</v>
      </c>
      <c r="H10">
        <v>19</v>
      </c>
      <c r="I10">
        <v>2</v>
      </c>
      <c r="J10">
        <v>4</v>
      </c>
      <c r="K10">
        <v>22</v>
      </c>
      <c r="L10">
        <v>25</v>
      </c>
      <c r="M10" t="s">
        <v>29</v>
      </c>
    </row>
    <row r="11" spans="1:13" x14ac:dyDescent="0.25">
      <c r="A11" t="s">
        <v>1</v>
      </c>
      <c r="B11">
        <v>50</v>
      </c>
      <c r="C11">
        <v>50</v>
      </c>
      <c r="D11">
        <v>4.5</v>
      </c>
      <c r="E11">
        <v>5</v>
      </c>
      <c r="F11">
        <v>60</v>
      </c>
      <c r="G11">
        <v>2</v>
      </c>
      <c r="H11">
        <v>180</v>
      </c>
      <c r="I11">
        <v>8</v>
      </c>
      <c r="J11">
        <v>0</v>
      </c>
      <c r="K11">
        <v>43</v>
      </c>
      <c r="L11">
        <v>44</v>
      </c>
      <c r="M11" t="s">
        <v>28</v>
      </c>
    </row>
    <row r="12" spans="1:13" x14ac:dyDescent="0.25">
      <c r="A12" t="s">
        <v>1</v>
      </c>
      <c r="B12">
        <v>50</v>
      </c>
      <c r="C12">
        <v>50</v>
      </c>
      <c r="D12">
        <v>5</v>
      </c>
      <c r="E12">
        <v>5.5</v>
      </c>
      <c r="F12">
        <v>26</v>
      </c>
      <c r="G12">
        <v>5</v>
      </c>
      <c r="H12">
        <v>78</v>
      </c>
      <c r="I12">
        <v>6</v>
      </c>
      <c r="J12">
        <v>0</v>
      </c>
      <c r="K12">
        <v>30</v>
      </c>
      <c r="L12">
        <v>34</v>
      </c>
      <c r="M12" t="s">
        <v>28</v>
      </c>
    </row>
    <row r="13" spans="1:13" x14ac:dyDescent="0.25">
      <c r="A13" t="s">
        <v>1</v>
      </c>
      <c r="B13">
        <v>50</v>
      </c>
      <c r="C13">
        <v>50</v>
      </c>
      <c r="D13">
        <v>5.5</v>
      </c>
      <c r="E13">
        <v>6</v>
      </c>
      <c r="F13">
        <v>32</v>
      </c>
      <c r="G13">
        <v>4</v>
      </c>
      <c r="H13">
        <v>87.5</v>
      </c>
      <c r="I13">
        <v>8</v>
      </c>
      <c r="J13">
        <v>0</v>
      </c>
      <c r="K13">
        <v>33</v>
      </c>
      <c r="L13">
        <v>37</v>
      </c>
      <c r="M13" t="s">
        <v>28</v>
      </c>
    </row>
    <row r="14" spans="1:13" x14ac:dyDescent="0.25">
      <c r="A14" t="s">
        <v>1</v>
      </c>
      <c r="B14">
        <v>50</v>
      </c>
      <c r="C14">
        <v>50</v>
      </c>
      <c r="D14">
        <v>6</v>
      </c>
      <c r="E14">
        <v>6.5</v>
      </c>
      <c r="F14">
        <v>0</v>
      </c>
      <c r="G14">
        <v>15</v>
      </c>
      <c r="H14">
        <v>15.333333333333334</v>
      </c>
      <c r="I14">
        <v>4</v>
      </c>
      <c r="J14">
        <v>0</v>
      </c>
      <c r="K14">
        <v>20</v>
      </c>
      <c r="L14">
        <v>23</v>
      </c>
      <c r="M14" t="s">
        <v>28</v>
      </c>
    </row>
    <row r="15" spans="1:13" x14ac:dyDescent="0.25">
      <c r="A15" t="s">
        <v>1</v>
      </c>
      <c r="B15">
        <v>40</v>
      </c>
      <c r="C15">
        <v>40</v>
      </c>
      <c r="D15">
        <v>6.5</v>
      </c>
      <c r="E15">
        <v>7</v>
      </c>
      <c r="F15">
        <v>22</v>
      </c>
      <c r="G15">
        <v>6</v>
      </c>
      <c r="H15">
        <v>76.666666666666671</v>
      </c>
      <c r="I15">
        <v>8</v>
      </c>
      <c r="J15">
        <v>0</v>
      </c>
      <c r="K15">
        <v>31</v>
      </c>
      <c r="L15">
        <v>35</v>
      </c>
      <c r="M15" t="s">
        <v>28</v>
      </c>
    </row>
    <row r="16" spans="1:13" x14ac:dyDescent="0.25">
      <c r="A16" t="s">
        <v>1</v>
      </c>
      <c r="B16">
        <v>40</v>
      </c>
      <c r="C16">
        <v>40</v>
      </c>
      <c r="D16">
        <v>7</v>
      </c>
      <c r="E16">
        <v>7.5</v>
      </c>
      <c r="F16">
        <v>42.000000000000007</v>
      </c>
      <c r="G16">
        <v>5</v>
      </c>
      <c r="H16">
        <v>86</v>
      </c>
      <c r="I16">
        <v>8</v>
      </c>
      <c r="J16">
        <v>2</v>
      </c>
      <c r="K16">
        <v>37</v>
      </c>
      <c r="L16">
        <v>41</v>
      </c>
      <c r="M16" t="s">
        <v>31</v>
      </c>
    </row>
    <row r="17" spans="1:13" x14ac:dyDescent="0.25">
      <c r="A17" t="s">
        <v>1</v>
      </c>
      <c r="B17">
        <v>40</v>
      </c>
      <c r="C17">
        <v>40</v>
      </c>
      <c r="D17">
        <v>7.5</v>
      </c>
      <c r="E17">
        <v>8</v>
      </c>
      <c r="F17">
        <v>56.000000000000007</v>
      </c>
      <c r="G17">
        <v>4</v>
      </c>
      <c r="H17">
        <v>112.5</v>
      </c>
      <c r="I17">
        <v>11</v>
      </c>
      <c r="J17">
        <v>4</v>
      </c>
      <c r="K17">
        <v>47</v>
      </c>
      <c r="L17">
        <v>50</v>
      </c>
      <c r="M17" t="s">
        <v>29</v>
      </c>
    </row>
    <row r="18" spans="1:13" x14ac:dyDescent="0.25">
      <c r="A18" t="s">
        <v>1</v>
      </c>
      <c r="B18">
        <v>40</v>
      </c>
      <c r="C18">
        <v>40</v>
      </c>
      <c r="D18">
        <v>8</v>
      </c>
      <c r="E18">
        <v>8.5</v>
      </c>
      <c r="F18">
        <v>62</v>
      </c>
      <c r="G18">
        <v>2</v>
      </c>
      <c r="H18">
        <v>235</v>
      </c>
      <c r="I18">
        <v>11</v>
      </c>
      <c r="J18">
        <v>4</v>
      </c>
      <c r="K18">
        <v>52</v>
      </c>
      <c r="L18">
        <v>53</v>
      </c>
      <c r="M18" t="s">
        <v>29</v>
      </c>
    </row>
    <row r="19" spans="1:13" x14ac:dyDescent="0.25">
      <c r="A19" t="s">
        <v>1</v>
      </c>
      <c r="B19">
        <v>40</v>
      </c>
      <c r="C19">
        <v>40</v>
      </c>
      <c r="D19">
        <v>8.5</v>
      </c>
      <c r="E19">
        <v>9</v>
      </c>
      <c r="F19">
        <v>32</v>
      </c>
      <c r="G19">
        <v>5</v>
      </c>
      <c r="H19">
        <v>70</v>
      </c>
      <c r="I19">
        <v>6</v>
      </c>
      <c r="J19">
        <v>2</v>
      </c>
      <c r="K19">
        <v>32</v>
      </c>
      <c r="L19">
        <v>36</v>
      </c>
      <c r="M19" t="s">
        <v>31</v>
      </c>
    </row>
    <row r="20" spans="1:13" x14ac:dyDescent="0.25">
      <c r="A20" t="s">
        <v>1</v>
      </c>
      <c r="B20">
        <v>50</v>
      </c>
      <c r="C20">
        <v>40</v>
      </c>
      <c r="D20">
        <v>9</v>
      </c>
      <c r="E20">
        <v>9.5</v>
      </c>
      <c r="F20">
        <v>42</v>
      </c>
      <c r="G20">
        <v>4</v>
      </c>
      <c r="H20">
        <v>102.5</v>
      </c>
      <c r="I20">
        <v>11</v>
      </c>
      <c r="J20">
        <v>4</v>
      </c>
      <c r="K20">
        <v>42</v>
      </c>
      <c r="L20">
        <v>46</v>
      </c>
      <c r="M20" t="s">
        <v>29</v>
      </c>
    </row>
    <row r="21" spans="1:13" x14ac:dyDescent="0.25">
      <c r="A21" t="s">
        <v>1</v>
      </c>
      <c r="B21">
        <v>50</v>
      </c>
      <c r="C21">
        <v>40</v>
      </c>
      <c r="D21">
        <v>9.5</v>
      </c>
      <c r="E21">
        <v>10</v>
      </c>
      <c r="F21">
        <v>50</v>
      </c>
      <c r="G21">
        <v>4</v>
      </c>
      <c r="H21">
        <v>107.5</v>
      </c>
      <c r="I21">
        <v>17</v>
      </c>
      <c r="J21">
        <v>4</v>
      </c>
      <c r="K21">
        <v>49</v>
      </c>
      <c r="L21">
        <v>53</v>
      </c>
      <c r="M21" t="s">
        <v>29</v>
      </c>
    </row>
    <row r="22" spans="1:13" x14ac:dyDescent="0.25">
      <c r="A22" t="s">
        <v>1</v>
      </c>
      <c r="B22">
        <v>50</v>
      </c>
      <c r="C22">
        <v>50</v>
      </c>
      <c r="D22">
        <v>10</v>
      </c>
      <c r="E22">
        <v>10.5</v>
      </c>
      <c r="F22">
        <v>22</v>
      </c>
      <c r="G22">
        <v>3</v>
      </c>
      <c r="H22">
        <v>96.666666666666671</v>
      </c>
      <c r="I22">
        <v>7</v>
      </c>
      <c r="J22">
        <v>1</v>
      </c>
      <c r="K22">
        <v>31</v>
      </c>
      <c r="L22">
        <v>35</v>
      </c>
      <c r="M22" t="s">
        <v>32</v>
      </c>
    </row>
    <row r="23" spans="1:13" x14ac:dyDescent="0.25">
      <c r="A23" t="s">
        <v>1</v>
      </c>
      <c r="B23">
        <v>40</v>
      </c>
      <c r="C23">
        <v>50</v>
      </c>
      <c r="D23">
        <v>10.5</v>
      </c>
      <c r="E23">
        <v>11</v>
      </c>
      <c r="F23">
        <v>0</v>
      </c>
      <c r="G23">
        <v>13</v>
      </c>
      <c r="H23">
        <v>20.76923076923077</v>
      </c>
      <c r="I23">
        <v>7</v>
      </c>
      <c r="J23">
        <v>1</v>
      </c>
      <c r="K23">
        <v>23</v>
      </c>
      <c r="L23">
        <v>27</v>
      </c>
      <c r="M23" t="s">
        <v>32</v>
      </c>
    </row>
    <row r="24" spans="1:13" x14ac:dyDescent="0.25">
      <c r="A24" t="s">
        <v>1</v>
      </c>
      <c r="B24">
        <v>40</v>
      </c>
      <c r="C24">
        <v>50</v>
      </c>
      <c r="D24">
        <v>11</v>
      </c>
      <c r="E24">
        <v>11.5</v>
      </c>
      <c r="F24">
        <v>0</v>
      </c>
      <c r="G24">
        <v>10</v>
      </c>
      <c r="H24">
        <v>29</v>
      </c>
      <c r="I24">
        <v>18</v>
      </c>
      <c r="J24">
        <v>1</v>
      </c>
      <c r="K24">
        <v>34</v>
      </c>
      <c r="L24">
        <v>39</v>
      </c>
      <c r="M24" t="s">
        <v>32</v>
      </c>
    </row>
    <row r="25" spans="1:13" x14ac:dyDescent="0.25">
      <c r="A25" t="s">
        <v>1</v>
      </c>
      <c r="B25">
        <v>40</v>
      </c>
      <c r="C25">
        <v>50</v>
      </c>
      <c r="D25">
        <v>11.5</v>
      </c>
      <c r="E25">
        <v>12</v>
      </c>
      <c r="F25">
        <v>32</v>
      </c>
      <c r="G25">
        <v>10</v>
      </c>
      <c r="H25">
        <v>32</v>
      </c>
      <c r="I25">
        <v>18</v>
      </c>
      <c r="J25">
        <v>4</v>
      </c>
      <c r="K25">
        <v>44</v>
      </c>
      <c r="L25">
        <v>49</v>
      </c>
      <c r="M25" t="s">
        <v>29</v>
      </c>
    </row>
    <row r="26" spans="1:13" x14ac:dyDescent="0.25">
      <c r="A26" t="s">
        <v>1</v>
      </c>
      <c r="B26">
        <v>40</v>
      </c>
      <c r="C26">
        <v>40</v>
      </c>
      <c r="D26">
        <v>12</v>
      </c>
      <c r="E26">
        <v>12.5</v>
      </c>
      <c r="F26">
        <v>38</v>
      </c>
      <c r="G26">
        <v>5</v>
      </c>
      <c r="H26">
        <v>44</v>
      </c>
      <c r="I26">
        <v>18</v>
      </c>
      <c r="J26">
        <v>2</v>
      </c>
      <c r="K26">
        <v>43</v>
      </c>
      <c r="L26">
        <v>49</v>
      </c>
      <c r="M26" t="s">
        <v>31</v>
      </c>
    </row>
    <row r="27" spans="1:13" x14ac:dyDescent="0.25">
      <c r="A27" t="s">
        <v>1</v>
      </c>
      <c r="B27">
        <v>40</v>
      </c>
      <c r="C27">
        <v>40</v>
      </c>
      <c r="D27">
        <v>12.5</v>
      </c>
      <c r="E27">
        <v>13</v>
      </c>
      <c r="F27">
        <v>22</v>
      </c>
      <c r="G27">
        <v>5</v>
      </c>
      <c r="H27">
        <v>46</v>
      </c>
      <c r="I27">
        <v>17</v>
      </c>
      <c r="J27">
        <v>1</v>
      </c>
      <c r="K27">
        <v>37</v>
      </c>
      <c r="L27">
        <v>44</v>
      </c>
      <c r="M27" t="s">
        <v>32</v>
      </c>
    </row>
    <row r="28" spans="1:13" x14ac:dyDescent="0.25">
      <c r="A28" t="s">
        <v>1</v>
      </c>
      <c r="B28">
        <v>40</v>
      </c>
      <c r="C28">
        <v>40</v>
      </c>
      <c r="D28">
        <v>13</v>
      </c>
      <c r="E28">
        <v>13.5</v>
      </c>
      <c r="F28">
        <v>24</v>
      </c>
      <c r="G28">
        <v>3</v>
      </c>
      <c r="H28">
        <v>73.333333333333329</v>
      </c>
      <c r="I28">
        <v>4</v>
      </c>
      <c r="J28">
        <v>2</v>
      </c>
      <c r="K28">
        <v>27</v>
      </c>
      <c r="L28">
        <v>33</v>
      </c>
      <c r="M28" t="s">
        <v>31</v>
      </c>
    </row>
    <row r="29" spans="1:13" x14ac:dyDescent="0.25">
      <c r="A29" t="s">
        <v>1</v>
      </c>
      <c r="B29">
        <v>40</v>
      </c>
      <c r="C29">
        <v>40</v>
      </c>
      <c r="D29">
        <v>13.5</v>
      </c>
      <c r="E29">
        <v>14</v>
      </c>
      <c r="F29">
        <v>28.000000000000004</v>
      </c>
      <c r="G29">
        <v>3</v>
      </c>
      <c r="H29">
        <v>140</v>
      </c>
      <c r="I29">
        <v>4</v>
      </c>
      <c r="J29">
        <v>1</v>
      </c>
      <c r="K29">
        <v>31</v>
      </c>
      <c r="L29">
        <v>34</v>
      </c>
      <c r="M29" t="s">
        <v>32</v>
      </c>
    </row>
    <row r="30" spans="1:13" x14ac:dyDescent="0.25">
      <c r="A30" t="s">
        <v>1</v>
      </c>
      <c r="B30">
        <v>30</v>
      </c>
      <c r="C30">
        <v>40</v>
      </c>
      <c r="D30">
        <v>14</v>
      </c>
      <c r="E30">
        <v>14.5</v>
      </c>
      <c r="F30">
        <v>44</v>
      </c>
      <c r="G30">
        <v>6</v>
      </c>
      <c r="H30">
        <v>70</v>
      </c>
      <c r="I30">
        <v>15</v>
      </c>
      <c r="J30">
        <v>1</v>
      </c>
      <c r="K30">
        <v>41</v>
      </c>
      <c r="L30">
        <v>46</v>
      </c>
      <c r="M30" t="s">
        <v>32</v>
      </c>
    </row>
    <row r="31" spans="1:13" x14ac:dyDescent="0.25">
      <c r="A31" t="s">
        <v>1</v>
      </c>
      <c r="B31">
        <v>30</v>
      </c>
      <c r="C31">
        <v>40</v>
      </c>
      <c r="D31">
        <v>14.5</v>
      </c>
      <c r="E31">
        <v>15</v>
      </c>
      <c r="F31">
        <v>40</v>
      </c>
      <c r="G31">
        <v>4</v>
      </c>
      <c r="H31">
        <v>92.5</v>
      </c>
      <c r="I31">
        <v>15</v>
      </c>
      <c r="J31">
        <v>1</v>
      </c>
      <c r="K31">
        <v>42</v>
      </c>
      <c r="L31">
        <v>46</v>
      </c>
      <c r="M31" t="s">
        <v>32</v>
      </c>
    </row>
    <row r="32" spans="1:13" x14ac:dyDescent="0.25">
      <c r="A32" t="s">
        <v>1</v>
      </c>
      <c r="B32">
        <v>30</v>
      </c>
      <c r="C32">
        <v>40</v>
      </c>
      <c r="D32">
        <v>15</v>
      </c>
      <c r="E32">
        <v>15.5</v>
      </c>
      <c r="F32">
        <v>0</v>
      </c>
      <c r="G32">
        <v>7</v>
      </c>
      <c r="H32">
        <v>48.571428571428569</v>
      </c>
      <c r="I32">
        <v>11</v>
      </c>
      <c r="J32">
        <v>4</v>
      </c>
      <c r="K32">
        <v>30</v>
      </c>
      <c r="L32">
        <v>36</v>
      </c>
      <c r="M32" t="s">
        <v>29</v>
      </c>
    </row>
    <row r="33" spans="1:13" x14ac:dyDescent="0.25">
      <c r="A33" t="s">
        <v>1</v>
      </c>
      <c r="B33">
        <v>30</v>
      </c>
      <c r="C33">
        <v>40</v>
      </c>
      <c r="D33">
        <v>15.5</v>
      </c>
      <c r="E33">
        <v>16</v>
      </c>
      <c r="F33">
        <v>54</v>
      </c>
      <c r="G33">
        <v>6</v>
      </c>
      <c r="H33">
        <v>81.666666666666671</v>
      </c>
      <c r="I33">
        <v>11</v>
      </c>
      <c r="J33">
        <v>2</v>
      </c>
      <c r="K33">
        <v>41</v>
      </c>
      <c r="L33">
        <v>46</v>
      </c>
      <c r="M33" t="s">
        <v>31</v>
      </c>
    </row>
    <row r="34" spans="1:13" x14ac:dyDescent="0.25">
      <c r="A34" t="s">
        <v>1</v>
      </c>
      <c r="B34">
        <v>30</v>
      </c>
      <c r="C34">
        <v>40</v>
      </c>
      <c r="D34">
        <v>16</v>
      </c>
      <c r="E34">
        <v>16.5</v>
      </c>
      <c r="F34">
        <v>24</v>
      </c>
      <c r="G34">
        <v>3</v>
      </c>
      <c r="H34">
        <v>93.333333333333329</v>
      </c>
      <c r="I34">
        <v>8</v>
      </c>
      <c r="J34">
        <v>4</v>
      </c>
      <c r="K34">
        <v>35</v>
      </c>
      <c r="L34">
        <v>39</v>
      </c>
      <c r="M34" t="s">
        <v>29</v>
      </c>
    </row>
    <row r="35" spans="1:13" x14ac:dyDescent="0.25">
      <c r="A35" t="s">
        <v>1</v>
      </c>
      <c r="B35">
        <v>30</v>
      </c>
      <c r="C35">
        <v>40</v>
      </c>
      <c r="D35">
        <v>16.5</v>
      </c>
      <c r="E35">
        <v>17</v>
      </c>
      <c r="F35">
        <v>0</v>
      </c>
      <c r="G35">
        <v>6</v>
      </c>
      <c r="H35">
        <v>55</v>
      </c>
      <c r="I35">
        <v>7</v>
      </c>
      <c r="J35">
        <v>1</v>
      </c>
      <c r="K35">
        <v>23</v>
      </c>
      <c r="L35">
        <v>29</v>
      </c>
      <c r="M35" t="s">
        <v>32</v>
      </c>
    </row>
    <row r="36" spans="1:13" x14ac:dyDescent="0.25">
      <c r="A36" t="s">
        <v>1</v>
      </c>
      <c r="B36">
        <v>30</v>
      </c>
      <c r="C36">
        <v>40</v>
      </c>
      <c r="D36">
        <v>17</v>
      </c>
      <c r="E36">
        <v>17.5</v>
      </c>
      <c r="F36">
        <v>0</v>
      </c>
      <c r="G36">
        <v>10</v>
      </c>
      <c r="H36">
        <v>19</v>
      </c>
      <c r="I36">
        <v>6</v>
      </c>
      <c r="J36">
        <v>1</v>
      </c>
      <c r="K36">
        <v>22</v>
      </c>
      <c r="L36">
        <v>26</v>
      </c>
      <c r="M36" t="s">
        <v>32</v>
      </c>
    </row>
    <row r="37" spans="1:13" x14ac:dyDescent="0.25">
      <c r="A37" t="s">
        <v>1</v>
      </c>
      <c r="B37">
        <v>30</v>
      </c>
      <c r="C37">
        <v>30</v>
      </c>
      <c r="D37">
        <v>17.5</v>
      </c>
      <c r="E37">
        <v>18</v>
      </c>
      <c r="F37">
        <v>0</v>
      </c>
      <c r="G37">
        <v>6</v>
      </c>
      <c r="H37">
        <v>51.666666666666664</v>
      </c>
      <c r="I37">
        <v>6</v>
      </c>
      <c r="J37">
        <v>1</v>
      </c>
      <c r="K37">
        <v>21</v>
      </c>
      <c r="L37">
        <v>23</v>
      </c>
      <c r="M37" t="s">
        <v>32</v>
      </c>
    </row>
    <row r="38" spans="1:13" x14ac:dyDescent="0.25">
      <c r="A38" t="s">
        <v>1</v>
      </c>
      <c r="B38">
        <v>30</v>
      </c>
      <c r="C38">
        <v>30</v>
      </c>
      <c r="D38">
        <v>18</v>
      </c>
      <c r="E38">
        <v>18.5</v>
      </c>
      <c r="F38">
        <v>0</v>
      </c>
      <c r="G38">
        <v>10</v>
      </c>
      <c r="H38">
        <v>13</v>
      </c>
      <c r="I38">
        <v>6</v>
      </c>
      <c r="J38">
        <v>1</v>
      </c>
      <c r="K38">
        <v>22</v>
      </c>
      <c r="L38">
        <v>21</v>
      </c>
      <c r="M38" t="s">
        <v>32</v>
      </c>
    </row>
    <row r="39" spans="1:13" x14ac:dyDescent="0.25">
      <c r="A39" t="s">
        <v>1</v>
      </c>
      <c r="B39">
        <v>30</v>
      </c>
      <c r="C39">
        <v>30</v>
      </c>
      <c r="D39">
        <v>18.5</v>
      </c>
      <c r="E39">
        <v>19</v>
      </c>
      <c r="F39">
        <v>0</v>
      </c>
      <c r="G39">
        <v>10</v>
      </c>
      <c r="H39">
        <v>11</v>
      </c>
      <c r="I39">
        <v>8</v>
      </c>
      <c r="J39">
        <v>1</v>
      </c>
      <c r="K39">
        <v>25</v>
      </c>
      <c r="L39">
        <v>22</v>
      </c>
      <c r="M39" t="s">
        <v>32</v>
      </c>
    </row>
    <row r="40" spans="1:13" x14ac:dyDescent="0.25">
      <c r="A40" t="s">
        <v>1</v>
      </c>
      <c r="B40">
        <v>30</v>
      </c>
      <c r="C40">
        <v>30</v>
      </c>
      <c r="D40">
        <v>19</v>
      </c>
      <c r="E40">
        <v>19.5</v>
      </c>
      <c r="F40">
        <v>0</v>
      </c>
      <c r="G40">
        <v>10</v>
      </c>
      <c r="H40">
        <v>14</v>
      </c>
      <c r="I40">
        <v>8</v>
      </c>
      <c r="J40">
        <v>1</v>
      </c>
      <c r="K40">
        <v>25</v>
      </c>
      <c r="L40">
        <v>23</v>
      </c>
      <c r="M40" t="s">
        <v>32</v>
      </c>
    </row>
    <row r="41" spans="1:13" x14ac:dyDescent="0.25">
      <c r="A41" t="s">
        <v>1</v>
      </c>
      <c r="B41">
        <v>30</v>
      </c>
      <c r="C41">
        <v>30</v>
      </c>
      <c r="D41">
        <v>19.5</v>
      </c>
      <c r="E41">
        <v>20</v>
      </c>
      <c r="F41">
        <v>0</v>
      </c>
      <c r="G41">
        <v>10</v>
      </c>
      <c r="H41">
        <v>23</v>
      </c>
      <c r="I41">
        <v>7</v>
      </c>
      <c r="J41">
        <v>2</v>
      </c>
      <c r="K41">
        <v>25</v>
      </c>
      <c r="L41">
        <v>23</v>
      </c>
      <c r="M41" t="s">
        <v>31</v>
      </c>
    </row>
    <row r="42" spans="1:13" x14ac:dyDescent="0.25">
      <c r="A42" t="s">
        <v>1</v>
      </c>
      <c r="B42">
        <v>30</v>
      </c>
      <c r="C42">
        <v>30</v>
      </c>
      <c r="D42">
        <v>20</v>
      </c>
      <c r="E42">
        <v>20.5</v>
      </c>
      <c r="F42">
        <v>22</v>
      </c>
      <c r="G42">
        <v>5</v>
      </c>
      <c r="H42">
        <v>34</v>
      </c>
      <c r="I42">
        <v>11</v>
      </c>
      <c r="J42">
        <v>2</v>
      </c>
      <c r="K42">
        <v>34</v>
      </c>
      <c r="L42">
        <v>33</v>
      </c>
      <c r="M42" t="s">
        <v>31</v>
      </c>
    </row>
    <row r="43" spans="1:13" x14ac:dyDescent="0.25">
      <c r="A43" t="s">
        <v>1</v>
      </c>
      <c r="B43">
        <v>30</v>
      </c>
      <c r="C43">
        <v>30</v>
      </c>
      <c r="D43">
        <v>20.5</v>
      </c>
      <c r="E43">
        <v>21</v>
      </c>
      <c r="F43">
        <v>0</v>
      </c>
      <c r="G43">
        <v>10</v>
      </c>
      <c r="H43">
        <v>13</v>
      </c>
      <c r="I43">
        <v>11</v>
      </c>
      <c r="J43">
        <v>0</v>
      </c>
      <c r="K43">
        <v>27</v>
      </c>
      <c r="L43">
        <v>25</v>
      </c>
      <c r="M43" t="s">
        <v>28</v>
      </c>
    </row>
    <row r="44" spans="1:13" x14ac:dyDescent="0.25">
      <c r="A44" t="s">
        <v>1</v>
      </c>
      <c r="B44">
        <v>30</v>
      </c>
      <c r="C44">
        <v>30</v>
      </c>
      <c r="D44">
        <v>21</v>
      </c>
      <c r="E44">
        <v>21.5</v>
      </c>
      <c r="F44">
        <v>0</v>
      </c>
      <c r="G44">
        <v>6</v>
      </c>
      <c r="H44">
        <v>51.666666666666664</v>
      </c>
      <c r="I44">
        <v>11</v>
      </c>
      <c r="J44">
        <v>2</v>
      </c>
      <c r="K44">
        <v>28</v>
      </c>
      <c r="L44">
        <v>29</v>
      </c>
      <c r="M44" t="s">
        <v>31</v>
      </c>
    </row>
    <row r="45" spans="1:13" x14ac:dyDescent="0.25">
      <c r="A45" t="s">
        <v>1</v>
      </c>
      <c r="B45">
        <v>30</v>
      </c>
      <c r="C45">
        <v>10</v>
      </c>
      <c r="D45">
        <v>21.5</v>
      </c>
      <c r="E45">
        <v>22</v>
      </c>
      <c r="F45">
        <v>52</v>
      </c>
      <c r="G45">
        <v>5</v>
      </c>
      <c r="H45">
        <v>54</v>
      </c>
      <c r="I45">
        <v>19</v>
      </c>
      <c r="J45">
        <v>4</v>
      </c>
      <c r="K45">
        <v>47</v>
      </c>
      <c r="L45">
        <v>55</v>
      </c>
      <c r="M45" t="s">
        <v>29</v>
      </c>
    </row>
    <row r="46" spans="1:13" x14ac:dyDescent="0.25">
      <c r="A46" t="s">
        <v>1</v>
      </c>
      <c r="B46">
        <v>30</v>
      </c>
      <c r="C46">
        <v>10</v>
      </c>
      <c r="D46">
        <v>22</v>
      </c>
      <c r="E46">
        <v>22.5</v>
      </c>
      <c r="F46">
        <v>36</v>
      </c>
      <c r="G46">
        <v>4</v>
      </c>
      <c r="H46">
        <v>110</v>
      </c>
      <c r="I46">
        <v>19</v>
      </c>
      <c r="J46">
        <v>7</v>
      </c>
      <c r="K46">
        <v>52</v>
      </c>
      <c r="L46">
        <v>56</v>
      </c>
      <c r="M46" t="s">
        <v>30</v>
      </c>
    </row>
    <row r="47" spans="1:13" x14ac:dyDescent="0.25">
      <c r="A47" t="s">
        <v>1</v>
      </c>
      <c r="B47">
        <v>30</v>
      </c>
      <c r="C47">
        <v>10</v>
      </c>
      <c r="D47">
        <v>22.5</v>
      </c>
      <c r="E47">
        <v>23</v>
      </c>
      <c r="F47">
        <v>100</v>
      </c>
      <c r="G47">
        <v>1</v>
      </c>
      <c r="H47">
        <v>500</v>
      </c>
      <c r="I47">
        <v>21</v>
      </c>
      <c r="J47">
        <v>7</v>
      </c>
      <c r="K47">
        <v>74</v>
      </c>
      <c r="L47">
        <v>75</v>
      </c>
      <c r="M47" t="s">
        <v>30</v>
      </c>
    </row>
    <row r="48" spans="1:13" x14ac:dyDescent="0.25">
      <c r="A48" t="s">
        <v>1</v>
      </c>
      <c r="B48">
        <v>30</v>
      </c>
      <c r="C48">
        <v>10</v>
      </c>
      <c r="D48">
        <v>23</v>
      </c>
      <c r="E48">
        <v>23.5</v>
      </c>
      <c r="F48">
        <v>62</v>
      </c>
      <c r="G48">
        <v>3</v>
      </c>
      <c r="H48">
        <v>166.66666666666666</v>
      </c>
      <c r="I48">
        <v>21</v>
      </c>
      <c r="J48">
        <v>4</v>
      </c>
      <c r="K48">
        <v>57</v>
      </c>
      <c r="L48">
        <v>62</v>
      </c>
      <c r="M48" t="s">
        <v>29</v>
      </c>
    </row>
    <row r="49" spans="1:13" x14ac:dyDescent="0.25">
      <c r="A49" t="s">
        <v>1</v>
      </c>
      <c r="B49">
        <v>10</v>
      </c>
      <c r="C49">
        <v>10</v>
      </c>
      <c r="D49">
        <v>23.5</v>
      </c>
      <c r="E49">
        <v>24.83</v>
      </c>
      <c r="F49">
        <v>94.736842105263278</v>
      </c>
      <c r="G49">
        <v>2</v>
      </c>
      <c r="H49">
        <v>665</v>
      </c>
      <c r="I49">
        <v>20</v>
      </c>
      <c r="J49">
        <v>4</v>
      </c>
      <c r="K49">
        <v>72</v>
      </c>
      <c r="L49">
        <v>71</v>
      </c>
      <c r="M49" t="s">
        <v>29</v>
      </c>
    </row>
    <row r="50" spans="1:13" x14ac:dyDescent="0.25">
      <c r="A50" t="s">
        <v>1</v>
      </c>
      <c r="B50">
        <v>10</v>
      </c>
      <c r="C50">
        <v>10</v>
      </c>
      <c r="D50">
        <v>24.83</v>
      </c>
      <c r="E50">
        <v>25.33</v>
      </c>
      <c r="F50">
        <v>34</v>
      </c>
      <c r="G50">
        <v>4</v>
      </c>
      <c r="H50">
        <v>87.5</v>
      </c>
      <c r="I50">
        <v>20</v>
      </c>
      <c r="J50">
        <v>4</v>
      </c>
      <c r="K50">
        <v>47</v>
      </c>
      <c r="L50">
        <v>53</v>
      </c>
      <c r="M50" t="s">
        <v>29</v>
      </c>
    </row>
    <row r="51" spans="1:13" x14ac:dyDescent="0.25">
      <c r="A51" t="s">
        <v>1</v>
      </c>
      <c r="B51">
        <v>10</v>
      </c>
      <c r="C51">
        <v>10</v>
      </c>
      <c r="D51">
        <v>25.33</v>
      </c>
      <c r="E51">
        <v>25.83</v>
      </c>
      <c r="F51">
        <v>32</v>
      </c>
      <c r="G51">
        <v>4</v>
      </c>
      <c r="H51">
        <v>47.5</v>
      </c>
      <c r="I51">
        <v>20</v>
      </c>
      <c r="J51">
        <v>4</v>
      </c>
      <c r="K51">
        <v>45</v>
      </c>
      <c r="L51">
        <v>52</v>
      </c>
      <c r="M51" t="s">
        <v>29</v>
      </c>
    </row>
    <row r="52" spans="1:13" x14ac:dyDescent="0.25">
      <c r="A52" t="s">
        <v>1</v>
      </c>
      <c r="B52">
        <v>10</v>
      </c>
      <c r="C52">
        <v>10</v>
      </c>
      <c r="D52">
        <v>25.83</v>
      </c>
      <c r="E52">
        <v>26.33</v>
      </c>
      <c r="F52">
        <v>22</v>
      </c>
      <c r="G52">
        <v>3</v>
      </c>
      <c r="H52">
        <v>103.33333333333333</v>
      </c>
      <c r="I52">
        <v>20</v>
      </c>
      <c r="J52">
        <v>4</v>
      </c>
      <c r="K52">
        <v>46</v>
      </c>
      <c r="L52">
        <v>51</v>
      </c>
      <c r="M52" t="s">
        <v>29</v>
      </c>
    </row>
    <row r="53" spans="1:13" x14ac:dyDescent="0.25">
      <c r="A53" t="s">
        <v>1</v>
      </c>
      <c r="B53">
        <v>10</v>
      </c>
      <c r="C53">
        <v>10</v>
      </c>
      <c r="D53">
        <v>26.33</v>
      </c>
      <c r="E53">
        <v>27.03</v>
      </c>
      <c r="F53">
        <v>85.714285714285367</v>
      </c>
      <c r="G53">
        <v>2</v>
      </c>
      <c r="H53">
        <v>305</v>
      </c>
      <c r="I53">
        <v>20</v>
      </c>
      <c r="J53">
        <v>4</v>
      </c>
      <c r="K53">
        <v>65</v>
      </c>
      <c r="L53">
        <v>67</v>
      </c>
      <c r="M53" t="s">
        <v>29</v>
      </c>
    </row>
    <row r="54" spans="1:13" x14ac:dyDescent="0.25">
      <c r="A54" t="s">
        <v>1</v>
      </c>
      <c r="B54">
        <v>10</v>
      </c>
      <c r="C54">
        <v>10</v>
      </c>
      <c r="D54">
        <v>27.03</v>
      </c>
      <c r="E54">
        <v>27.97</v>
      </c>
      <c r="F54">
        <v>91.48936170212788</v>
      </c>
      <c r="G54">
        <v>3</v>
      </c>
      <c r="H54">
        <v>286.66666666666669</v>
      </c>
      <c r="I54">
        <v>20</v>
      </c>
      <c r="J54">
        <v>4</v>
      </c>
      <c r="K54">
        <v>66</v>
      </c>
      <c r="L54">
        <v>67</v>
      </c>
      <c r="M54" t="s">
        <v>29</v>
      </c>
    </row>
    <row r="55" spans="1:13" x14ac:dyDescent="0.25">
      <c r="A55" t="s">
        <v>1</v>
      </c>
      <c r="B55">
        <v>10</v>
      </c>
      <c r="C55">
        <v>10</v>
      </c>
      <c r="D55">
        <v>27.97</v>
      </c>
      <c r="E55">
        <v>29</v>
      </c>
      <c r="F55">
        <v>52.427184466019362</v>
      </c>
      <c r="G55">
        <v>5</v>
      </c>
      <c r="H55">
        <v>164</v>
      </c>
      <c r="I55">
        <v>20</v>
      </c>
      <c r="J55">
        <v>7</v>
      </c>
      <c r="K55">
        <v>58</v>
      </c>
      <c r="L55">
        <v>62</v>
      </c>
      <c r="M55" t="s">
        <v>30</v>
      </c>
    </row>
    <row r="56" spans="1:13" x14ac:dyDescent="0.25">
      <c r="A56" t="s">
        <v>1</v>
      </c>
      <c r="B56">
        <v>10</v>
      </c>
      <c r="C56">
        <v>10</v>
      </c>
      <c r="D56">
        <v>29</v>
      </c>
      <c r="E56">
        <v>29.5</v>
      </c>
      <c r="F56">
        <v>80</v>
      </c>
      <c r="G56">
        <v>2</v>
      </c>
      <c r="H56">
        <v>240</v>
      </c>
      <c r="I56">
        <v>20</v>
      </c>
      <c r="J56">
        <v>7</v>
      </c>
      <c r="K56">
        <v>65</v>
      </c>
      <c r="L56">
        <v>68</v>
      </c>
      <c r="M56" t="s">
        <v>30</v>
      </c>
    </row>
    <row r="57" spans="1:13" x14ac:dyDescent="0.25">
      <c r="A57" t="s">
        <v>1</v>
      </c>
      <c r="B57">
        <v>10</v>
      </c>
      <c r="C57">
        <v>10</v>
      </c>
      <c r="D57">
        <v>29.5</v>
      </c>
      <c r="E57">
        <v>30.24</v>
      </c>
      <c r="F57">
        <v>82.432432432432606</v>
      </c>
      <c r="G57">
        <v>3</v>
      </c>
      <c r="H57">
        <v>233.33333333333334</v>
      </c>
      <c r="I57">
        <v>20</v>
      </c>
      <c r="J57">
        <v>7</v>
      </c>
      <c r="K57">
        <v>66</v>
      </c>
      <c r="L57">
        <v>69</v>
      </c>
      <c r="M57" t="s">
        <v>30</v>
      </c>
    </row>
    <row r="58" spans="1:13" x14ac:dyDescent="0.25">
      <c r="A58" t="s">
        <v>1</v>
      </c>
      <c r="B58">
        <v>10</v>
      </c>
      <c r="C58">
        <v>10</v>
      </c>
      <c r="D58">
        <v>30.24</v>
      </c>
      <c r="E58">
        <v>31.04</v>
      </c>
      <c r="F58">
        <v>74.999999999999929</v>
      </c>
      <c r="G58">
        <v>3</v>
      </c>
      <c r="H58">
        <v>236.66666666666666</v>
      </c>
      <c r="I58">
        <v>20</v>
      </c>
      <c r="J58">
        <v>7</v>
      </c>
      <c r="K58">
        <v>64</v>
      </c>
      <c r="L58">
        <v>67</v>
      </c>
      <c r="M58" t="s">
        <v>30</v>
      </c>
    </row>
    <row r="59" spans="1:13" x14ac:dyDescent="0.25">
      <c r="A59" t="s">
        <v>1</v>
      </c>
      <c r="B59">
        <v>10</v>
      </c>
      <c r="C59">
        <v>10</v>
      </c>
      <c r="D59">
        <v>31.04</v>
      </c>
      <c r="E59">
        <v>32.04</v>
      </c>
      <c r="F59">
        <v>40</v>
      </c>
      <c r="G59">
        <v>6</v>
      </c>
      <c r="H59">
        <v>150</v>
      </c>
      <c r="I59">
        <v>20</v>
      </c>
      <c r="J59">
        <v>7</v>
      </c>
      <c r="K59">
        <v>55</v>
      </c>
      <c r="L59">
        <v>58</v>
      </c>
      <c r="M59" t="s">
        <v>30</v>
      </c>
    </row>
    <row r="60" spans="1:13" x14ac:dyDescent="0.25">
      <c r="A60" t="s">
        <v>1</v>
      </c>
      <c r="B60">
        <v>10</v>
      </c>
      <c r="C60">
        <v>10</v>
      </c>
      <c r="D60">
        <v>32.04</v>
      </c>
      <c r="E60">
        <v>32.54</v>
      </c>
      <c r="F60">
        <v>30</v>
      </c>
      <c r="G60">
        <v>5</v>
      </c>
      <c r="H60">
        <v>72</v>
      </c>
      <c r="I60">
        <v>20</v>
      </c>
      <c r="J60">
        <v>7</v>
      </c>
      <c r="K60">
        <v>48</v>
      </c>
      <c r="L60">
        <v>54</v>
      </c>
      <c r="M60" t="s">
        <v>30</v>
      </c>
    </row>
    <row r="61" spans="1:13" x14ac:dyDescent="0.25">
      <c r="A61" t="s">
        <v>1</v>
      </c>
      <c r="B61">
        <v>10</v>
      </c>
      <c r="C61">
        <v>10</v>
      </c>
      <c r="D61">
        <v>32.54</v>
      </c>
      <c r="E61">
        <v>33.29</v>
      </c>
      <c r="F61">
        <v>26.666666666666668</v>
      </c>
      <c r="G61">
        <v>7</v>
      </c>
      <c r="H61">
        <v>105.71428571428571</v>
      </c>
      <c r="I61">
        <v>20</v>
      </c>
      <c r="J61">
        <v>7</v>
      </c>
      <c r="K61">
        <v>51</v>
      </c>
      <c r="L61">
        <v>55</v>
      </c>
      <c r="M61" t="s">
        <v>30</v>
      </c>
    </row>
    <row r="62" spans="1:13" x14ac:dyDescent="0.25">
      <c r="A62" t="s">
        <v>1</v>
      </c>
      <c r="B62">
        <v>10</v>
      </c>
      <c r="C62">
        <v>10</v>
      </c>
      <c r="D62">
        <v>33.29</v>
      </c>
      <c r="E62">
        <v>33.85</v>
      </c>
      <c r="F62">
        <v>92.857142857142478</v>
      </c>
      <c r="G62">
        <v>1</v>
      </c>
      <c r="H62">
        <v>520</v>
      </c>
      <c r="I62">
        <v>20</v>
      </c>
      <c r="J62">
        <v>7</v>
      </c>
      <c r="K62">
        <v>73</v>
      </c>
      <c r="L62">
        <v>73</v>
      </c>
      <c r="M62" t="s">
        <v>30</v>
      </c>
    </row>
    <row r="63" spans="1:13" x14ac:dyDescent="0.25">
      <c r="A63" t="s">
        <v>1</v>
      </c>
      <c r="B63">
        <v>10</v>
      </c>
      <c r="C63">
        <v>10</v>
      </c>
      <c r="D63">
        <v>33.85</v>
      </c>
      <c r="E63">
        <v>34.35</v>
      </c>
      <c r="F63">
        <v>64</v>
      </c>
      <c r="G63">
        <v>3</v>
      </c>
      <c r="H63">
        <v>123.33333333333333</v>
      </c>
      <c r="I63">
        <v>20</v>
      </c>
      <c r="J63">
        <v>7</v>
      </c>
      <c r="K63">
        <v>58</v>
      </c>
      <c r="L63">
        <v>63</v>
      </c>
      <c r="M63" t="s">
        <v>30</v>
      </c>
    </row>
    <row r="64" spans="1:13" x14ac:dyDescent="0.25">
      <c r="A64" t="s">
        <v>1</v>
      </c>
      <c r="B64">
        <v>10</v>
      </c>
      <c r="C64">
        <v>10</v>
      </c>
      <c r="D64">
        <v>34.35</v>
      </c>
      <c r="E64">
        <v>34.85</v>
      </c>
      <c r="F64">
        <v>40</v>
      </c>
      <c r="G64">
        <v>6</v>
      </c>
      <c r="H64">
        <v>73.333333333333329</v>
      </c>
      <c r="I64">
        <v>20</v>
      </c>
      <c r="J64">
        <v>7</v>
      </c>
      <c r="K64">
        <v>50</v>
      </c>
      <c r="L64">
        <v>57</v>
      </c>
      <c r="M64" t="s">
        <v>30</v>
      </c>
    </row>
    <row r="65" spans="1:13" x14ac:dyDescent="0.25">
      <c r="A65" t="s">
        <v>1</v>
      </c>
      <c r="B65">
        <v>10</v>
      </c>
      <c r="C65">
        <v>10</v>
      </c>
      <c r="D65">
        <v>34.85</v>
      </c>
      <c r="E65">
        <v>35.35</v>
      </c>
      <c r="F65">
        <v>0</v>
      </c>
      <c r="G65">
        <v>10</v>
      </c>
      <c r="H65">
        <v>49</v>
      </c>
      <c r="I65">
        <v>13</v>
      </c>
      <c r="J65">
        <v>4</v>
      </c>
      <c r="K65">
        <v>33</v>
      </c>
      <c r="L65">
        <v>38</v>
      </c>
      <c r="M65" t="s">
        <v>29</v>
      </c>
    </row>
    <row r="66" spans="1:13" x14ac:dyDescent="0.25">
      <c r="A66" t="s">
        <v>1</v>
      </c>
      <c r="B66">
        <v>10</v>
      </c>
      <c r="C66">
        <v>10</v>
      </c>
      <c r="D66">
        <v>35.35</v>
      </c>
      <c r="E66">
        <v>35.85</v>
      </c>
      <c r="F66">
        <v>57.999999999999993</v>
      </c>
      <c r="G66">
        <v>4</v>
      </c>
      <c r="H66">
        <v>125</v>
      </c>
      <c r="I66">
        <v>13</v>
      </c>
      <c r="J66">
        <v>4</v>
      </c>
      <c r="K66">
        <v>50</v>
      </c>
      <c r="L66">
        <v>52</v>
      </c>
      <c r="M66" t="s">
        <v>29</v>
      </c>
    </row>
    <row r="67" spans="1:13" x14ac:dyDescent="0.25">
      <c r="A67" t="s">
        <v>1</v>
      </c>
      <c r="B67">
        <v>10</v>
      </c>
      <c r="C67">
        <v>10</v>
      </c>
      <c r="D67">
        <v>35.85</v>
      </c>
      <c r="E67">
        <v>36.35</v>
      </c>
      <c r="F67">
        <v>36</v>
      </c>
      <c r="G67">
        <v>3</v>
      </c>
      <c r="H67">
        <v>146.66666666666666</v>
      </c>
      <c r="I67">
        <v>13</v>
      </c>
      <c r="J67">
        <v>4</v>
      </c>
      <c r="K67">
        <v>46</v>
      </c>
      <c r="L67">
        <v>48</v>
      </c>
      <c r="M67" t="s">
        <v>29</v>
      </c>
    </row>
    <row r="68" spans="1:13" x14ac:dyDescent="0.25">
      <c r="A68" t="s">
        <v>1</v>
      </c>
      <c r="B68">
        <v>10</v>
      </c>
      <c r="C68">
        <v>10</v>
      </c>
      <c r="D68">
        <v>36.35</v>
      </c>
      <c r="E68">
        <v>36.85</v>
      </c>
      <c r="F68">
        <v>0</v>
      </c>
      <c r="G68">
        <v>15</v>
      </c>
      <c r="H68">
        <v>32.666666666666664</v>
      </c>
      <c r="I68">
        <v>13</v>
      </c>
      <c r="J68">
        <v>4</v>
      </c>
      <c r="K68">
        <v>33</v>
      </c>
      <c r="L68">
        <v>37</v>
      </c>
      <c r="M68" t="s">
        <v>29</v>
      </c>
    </row>
    <row r="69" spans="1:13" x14ac:dyDescent="0.25">
      <c r="A69" t="s">
        <v>1</v>
      </c>
      <c r="B69">
        <v>10</v>
      </c>
      <c r="C69">
        <v>10</v>
      </c>
      <c r="D69">
        <v>36.85</v>
      </c>
      <c r="E69">
        <v>37.549999999999997</v>
      </c>
      <c r="F69">
        <v>32.85714285714306</v>
      </c>
      <c r="G69">
        <v>5</v>
      </c>
      <c r="H69">
        <v>124</v>
      </c>
      <c r="I69">
        <v>13</v>
      </c>
      <c r="J69">
        <v>4</v>
      </c>
      <c r="K69">
        <v>44</v>
      </c>
      <c r="L69">
        <v>47</v>
      </c>
      <c r="M69" t="s">
        <v>29</v>
      </c>
    </row>
    <row r="70" spans="1:13" x14ac:dyDescent="0.25">
      <c r="A70" t="s">
        <v>1</v>
      </c>
      <c r="B70">
        <v>10</v>
      </c>
      <c r="C70">
        <v>10</v>
      </c>
      <c r="D70">
        <v>37.549999999999997</v>
      </c>
      <c r="E70">
        <v>38.15</v>
      </c>
      <c r="F70">
        <v>49.999999999999879</v>
      </c>
      <c r="G70">
        <v>5</v>
      </c>
      <c r="H70">
        <v>98</v>
      </c>
      <c r="I70">
        <v>13</v>
      </c>
      <c r="J70">
        <v>4</v>
      </c>
      <c r="K70">
        <v>46</v>
      </c>
      <c r="L70">
        <v>49</v>
      </c>
      <c r="M70" t="s">
        <v>29</v>
      </c>
    </row>
    <row r="71" spans="1:13" x14ac:dyDescent="0.25">
      <c r="A71" t="s">
        <v>1</v>
      </c>
      <c r="B71">
        <v>10</v>
      </c>
      <c r="C71">
        <v>10</v>
      </c>
      <c r="D71">
        <v>38.15</v>
      </c>
      <c r="E71">
        <v>38.65</v>
      </c>
      <c r="F71">
        <v>22</v>
      </c>
      <c r="G71">
        <v>4</v>
      </c>
      <c r="H71">
        <v>120</v>
      </c>
      <c r="I71">
        <v>13</v>
      </c>
      <c r="J71">
        <v>4</v>
      </c>
      <c r="K71">
        <v>42</v>
      </c>
      <c r="L71">
        <v>45</v>
      </c>
      <c r="M71" t="s">
        <v>29</v>
      </c>
    </row>
    <row r="72" spans="1:13" x14ac:dyDescent="0.25">
      <c r="A72" t="s">
        <v>1</v>
      </c>
      <c r="B72">
        <v>10</v>
      </c>
      <c r="C72">
        <v>10</v>
      </c>
      <c r="D72">
        <v>38.65</v>
      </c>
      <c r="E72">
        <v>39.15</v>
      </c>
      <c r="F72">
        <v>0</v>
      </c>
      <c r="G72">
        <v>15</v>
      </c>
      <c r="H72">
        <v>32.666666666666664</v>
      </c>
      <c r="I72">
        <v>2</v>
      </c>
      <c r="J72">
        <v>2</v>
      </c>
      <c r="K72">
        <v>19</v>
      </c>
      <c r="L72">
        <v>24</v>
      </c>
      <c r="M72" t="s">
        <v>31</v>
      </c>
    </row>
    <row r="73" spans="1:13" x14ac:dyDescent="0.25">
      <c r="A73" t="s">
        <v>1</v>
      </c>
      <c r="B73">
        <v>10</v>
      </c>
      <c r="C73">
        <v>10</v>
      </c>
      <c r="D73">
        <v>39.15</v>
      </c>
      <c r="E73">
        <v>39.75</v>
      </c>
      <c r="F73">
        <v>39.999999999999901</v>
      </c>
      <c r="G73">
        <v>3</v>
      </c>
      <c r="H73">
        <v>150</v>
      </c>
      <c r="I73">
        <v>9</v>
      </c>
      <c r="J73">
        <v>4</v>
      </c>
      <c r="K73">
        <v>43</v>
      </c>
      <c r="L73">
        <v>44</v>
      </c>
      <c r="M73" t="s">
        <v>29</v>
      </c>
    </row>
    <row r="74" spans="1:13" x14ac:dyDescent="0.25">
      <c r="A74" t="s">
        <v>1</v>
      </c>
      <c r="B74">
        <v>10</v>
      </c>
      <c r="C74">
        <v>10</v>
      </c>
      <c r="D74">
        <v>39.75</v>
      </c>
      <c r="E74">
        <v>40</v>
      </c>
      <c r="F74">
        <v>56.000000000000007</v>
      </c>
      <c r="G74">
        <v>3</v>
      </c>
      <c r="H74">
        <v>126.66666666666667</v>
      </c>
      <c r="I74">
        <v>13</v>
      </c>
      <c r="J74">
        <v>4</v>
      </c>
      <c r="K74">
        <v>50</v>
      </c>
      <c r="L74">
        <v>52</v>
      </c>
      <c r="M74" t="s">
        <v>29</v>
      </c>
    </row>
    <row r="75" spans="1:13" x14ac:dyDescent="0.25">
      <c r="A75" t="s">
        <v>1</v>
      </c>
      <c r="B75">
        <v>10</v>
      </c>
      <c r="C75">
        <v>10</v>
      </c>
      <c r="D75">
        <v>40</v>
      </c>
      <c r="E75">
        <v>40.450000000000003</v>
      </c>
      <c r="F75">
        <v>0</v>
      </c>
      <c r="G75">
        <v>5</v>
      </c>
      <c r="H75">
        <v>46</v>
      </c>
      <c r="I75">
        <v>15</v>
      </c>
      <c r="J75">
        <v>4</v>
      </c>
      <c r="K75">
        <v>35</v>
      </c>
      <c r="L75">
        <v>40</v>
      </c>
      <c r="M75" t="s">
        <v>29</v>
      </c>
    </row>
    <row r="76" spans="1:13" x14ac:dyDescent="0.25">
      <c r="A76" t="s">
        <v>1</v>
      </c>
      <c r="B76">
        <v>10</v>
      </c>
      <c r="C76">
        <v>10</v>
      </c>
      <c r="D76">
        <v>40.450000000000003</v>
      </c>
      <c r="E76">
        <v>41.25</v>
      </c>
      <c r="F76">
        <v>47.500000000000171</v>
      </c>
      <c r="G76">
        <v>6</v>
      </c>
      <c r="H76">
        <v>126.66666666666667</v>
      </c>
      <c r="I76">
        <v>9</v>
      </c>
      <c r="J76">
        <v>4</v>
      </c>
      <c r="K76">
        <v>44</v>
      </c>
      <c r="L76">
        <v>46</v>
      </c>
      <c r="M76" t="s">
        <v>29</v>
      </c>
    </row>
    <row r="77" spans="1:13" x14ac:dyDescent="0.25">
      <c r="A77" t="s">
        <v>1</v>
      </c>
      <c r="B77">
        <v>10</v>
      </c>
      <c r="C77">
        <v>10</v>
      </c>
      <c r="D77">
        <v>41.25</v>
      </c>
      <c r="E77">
        <v>41.85</v>
      </c>
      <c r="F77">
        <v>31.666666666666593</v>
      </c>
      <c r="G77">
        <v>3</v>
      </c>
      <c r="H77">
        <v>156.66666666666666</v>
      </c>
      <c r="I77">
        <v>13</v>
      </c>
      <c r="J77">
        <v>2</v>
      </c>
      <c r="K77">
        <v>44</v>
      </c>
      <c r="L77">
        <v>45</v>
      </c>
      <c r="M77" t="s">
        <v>31</v>
      </c>
    </row>
    <row r="78" spans="1:13" x14ac:dyDescent="0.25">
      <c r="A78" t="s">
        <v>1</v>
      </c>
      <c r="B78">
        <v>10</v>
      </c>
      <c r="C78">
        <v>10</v>
      </c>
      <c r="D78">
        <v>41.85</v>
      </c>
      <c r="E78">
        <v>42.35</v>
      </c>
      <c r="F78">
        <v>30</v>
      </c>
      <c r="G78">
        <v>5</v>
      </c>
      <c r="H78">
        <v>86</v>
      </c>
      <c r="I78">
        <v>9</v>
      </c>
      <c r="J78">
        <v>2</v>
      </c>
      <c r="K78">
        <v>35</v>
      </c>
      <c r="L78">
        <v>39</v>
      </c>
      <c r="M78" t="s">
        <v>31</v>
      </c>
    </row>
    <row r="79" spans="1:13" x14ac:dyDescent="0.25">
      <c r="A79" t="s">
        <v>1</v>
      </c>
      <c r="B79">
        <v>10</v>
      </c>
      <c r="C79">
        <v>10</v>
      </c>
      <c r="D79">
        <v>42.35</v>
      </c>
      <c r="E79">
        <v>43.05</v>
      </c>
      <c r="F79">
        <v>21.428571428571558</v>
      </c>
      <c r="G79">
        <v>4</v>
      </c>
      <c r="H79">
        <v>125</v>
      </c>
      <c r="I79">
        <v>13</v>
      </c>
      <c r="J79">
        <v>2</v>
      </c>
      <c r="K79">
        <v>41</v>
      </c>
      <c r="L79">
        <v>43</v>
      </c>
      <c r="M79" t="s">
        <v>31</v>
      </c>
    </row>
    <row r="80" spans="1:13" x14ac:dyDescent="0.25">
      <c r="A80" t="s">
        <v>1</v>
      </c>
      <c r="B80">
        <v>10</v>
      </c>
      <c r="C80">
        <v>10</v>
      </c>
      <c r="D80">
        <v>43.05</v>
      </c>
      <c r="E80">
        <v>43.55</v>
      </c>
      <c r="F80">
        <v>0</v>
      </c>
      <c r="G80">
        <v>6</v>
      </c>
      <c r="H80">
        <v>41.666666666666664</v>
      </c>
      <c r="I80">
        <v>11</v>
      </c>
      <c r="J80">
        <v>2</v>
      </c>
      <c r="K80">
        <v>29</v>
      </c>
      <c r="L80">
        <v>33</v>
      </c>
      <c r="M80" t="s">
        <v>31</v>
      </c>
    </row>
    <row r="81" spans="1:13" x14ac:dyDescent="0.25">
      <c r="A81" t="s">
        <v>1</v>
      </c>
      <c r="B81">
        <v>10</v>
      </c>
      <c r="C81">
        <v>10</v>
      </c>
      <c r="D81">
        <v>43.55</v>
      </c>
      <c r="E81">
        <v>44.05</v>
      </c>
      <c r="F81">
        <v>0</v>
      </c>
      <c r="G81">
        <v>4</v>
      </c>
      <c r="H81">
        <v>55</v>
      </c>
      <c r="I81">
        <v>11</v>
      </c>
      <c r="J81">
        <v>2</v>
      </c>
      <c r="K81">
        <v>29</v>
      </c>
      <c r="L81">
        <v>34</v>
      </c>
      <c r="M81" t="s">
        <v>31</v>
      </c>
    </row>
    <row r="82" spans="1:13" x14ac:dyDescent="0.25">
      <c r="A82" t="s">
        <v>1</v>
      </c>
      <c r="B82">
        <v>10</v>
      </c>
      <c r="C82">
        <v>10</v>
      </c>
      <c r="D82">
        <v>44.05</v>
      </c>
      <c r="E82">
        <v>44.55</v>
      </c>
      <c r="F82">
        <v>0</v>
      </c>
      <c r="G82">
        <v>6</v>
      </c>
      <c r="H82">
        <v>43.333333333333336</v>
      </c>
      <c r="I82">
        <v>8</v>
      </c>
      <c r="J82">
        <v>2</v>
      </c>
      <c r="K82">
        <v>25</v>
      </c>
      <c r="L82">
        <v>30</v>
      </c>
      <c r="M82" t="s">
        <v>31</v>
      </c>
    </row>
    <row r="83" spans="1:13" x14ac:dyDescent="0.25">
      <c r="A83" t="s">
        <v>1</v>
      </c>
      <c r="B83">
        <v>10</v>
      </c>
      <c r="C83">
        <v>10</v>
      </c>
      <c r="D83">
        <v>44.55</v>
      </c>
      <c r="E83">
        <v>45.05</v>
      </c>
      <c r="F83">
        <v>0</v>
      </c>
      <c r="G83">
        <v>10</v>
      </c>
      <c r="H83">
        <v>24</v>
      </c>
      <c r="I83">
        <v>8</v>
      </c>
      <c r="J83">
        <v>1</v>
      </c>
      <c r="K83">
        <v>25</v>
      </c>
      <c r="L83">
        <v>28</v>
      </c>
      <c r="M83" t="s">
        <v>32</v>
      </c>
    </row>
    <row r="84" spans="1:13" x14ac:dyDescent="0.25">
      <c r="A84" t="s">
        <v>1</v>
      </c>
      <c r="B84">
        <v>10</v>
      </c>
      <c r="C84">
        <v>10</v>
      </c>
      <c r="D84">
        <v>45.05</v>
      </c>
      <c r="E84">
        <v>45.55</v>
      </c>
      <c r="F84">
        <v>0</v>
      </c>
      <c r="G84">
        <v>10</v>
      </c>
      <c r="H84">
        <v>28</v>
      </c>
      <c r="I84">
        <v>8</v>
      </c>
      <c r="J84">
        <v>1</v>
      </c>
      <c r="K84">
        <v>25</v>
      </c>
      <c r="L84">
        <v>29</v>
      </c>
      <c r="M84" t="s">
        <v>32</v>
      </c>
    </row>
    <row r="85" spans="1:13" x14ac:dyDescent="0.25">
      <c r="A85" t="s">
        <v>1</v>
      </c>
      <c r="B85">
        <v>10</v>
      </c>
      <c r="C85">
        <v>10</v>
      </c>
      <c r="D85">
        <v>45.55</v>
      </c>
      <c r="E85">
        <v>46.05</v>
      </c>
      <c r="F85">
        <v>0</v>
      </c>
      <c r="G85">
        <v>8</v>
      </c>
      <c r="H85">
        <v>33.75</v>
      </c>
      <c r="I85">
        <v>9</v>
      </c>
      <c r="J85">
        <v>1</v>
      </c>
      <c r="K85">
        <v>26</v>
      </c>
      <c r="L85">
        <v>30</v>
      </c>
      <c r="M85" t="s">
        <v>32</v>
      </c>
    </row>
    <row r="86" spans="1:13" x14ac:dyDescent="0.25">
      <c r="A86" t="s">
        <v>1</v>
      </c>
      <c r="B86">
        <v>10</v>
      </c>
      <c r="C86">
        <v>10</v>
      </c>
      <c r="D86">
        <v>46.05</v>
      </c>
      <c r="E86">
        <v>46.55</v>
      </c>
      <c r="F86">
        <v>0</v>
      </c>
      <c r="G86">
        <v>5</v>
      </c>
      <c r="H86">
        <v>74</v>
      </c>
      <c r="I86">
        <v>13</v>
      </c>
      <c r="J86">
        <v>2</v>
      </c>
      <c r="K86">
        <v>32</v>
      </c>
      <c r="L86">
        <v>37</v>
      </c>
      <c r="M86" t="s">
        <v>31</v>
      </c>
    </row>
    <row r="87" spans="1:13" x14ac:dyDescent="0.25">
      <c r="A87" t="s">
        <v>1</v>
      </c>
      <c r="B87">
        <v>10</v>
      </c>
      <c r="C87">
        <v>10</v>
      </c>
      <c r="D87">
        <v>46.55</v>
      </c>
      <c r="E87">
        <v>47.05</v>
      </c>
      <c r="F87">
        <v>0</v>
      </c>
      <c r="G87">
        <v>7</v>
      </c>
      <c r="H87">
        <v>47.142857142857146</v>
      </c>
      <c r="I87">
        <v>9</v>
      </c>
      <c r="J87">
        <v>2</v>
      </c>
      <c r="K87">
        <v>27</v>
      </c>
      <c r="L87">
        <v>32</v>
      </c>
      <c r="M87" t="s">
        <v>31</v>
      </c>
    </row>
    <row r="88" spans="1:13" x14ac:dyDescent="0.25">
      <c r="A88" t="s">
        <v>1</v>
      </c>
      <c r="B88">
        <v>10</v>
      </c>
      <c r="C88">
        <v>10</v>
      </c>
      <c r="D88">
        <v>47.05</v>
      </c>
      <c r="E88">
        <v>47.55</v>
      </c>
      <c r="F88">
        <v>36</v>
      </c>
      <c r="G88">
        <v>3</v>
      </c>
      <c r="H88">
        <v>150</v>
      </c>
      <c r="I88">
        <v>15</v>
      </c>
      <c r="J88">
        <v>2</v>
      </c>
      <c r="K88">
        <v>47</v>
      </c>
      <c r="L88">
        <v>48</v>
      </c>
      <c r="M88" t="s">
        <v>31</v>
      </c>
    </row>
    <row r="89" spans="1:13" x14ac:dyDescent="0.25">
      <c r="A89" t="s">
        <v>1</v>
      </c>
      <c r="B89">
        <v>10</v>
      </c>
      <c r="C89">
        <v>10</v>
      </c>
      <c r="D89">
        <v>47.55</v>
      </c>
      <c r="E89">
        <v>48.05</v>
      </c>
      <c r="F89">
        <v>28.000000000000004</v>
      </c>
      <c r="G89">
        <v>6</v>
      </c>
      <c r="H89">
        <v>65</v>
      </c>
      <c r="I89">
        <v>10</v>
      </c>
      <c r="J89">
        <v>1</v>
      </c>
      <c r="K89">
        <v>33</v>
      </c>
      <c r="L89">
        <v>38</v>
      </c>
      <c r="M89" t="s">
        <v>32</v>
      </c>
    </row>
    <row r="90" spans="1:13" x14ac:dyDescent="0.25">
      <c r="A90" t="s">
        <v>1</v>
      </c>
      <c r="B90">
        <v>10</v>
      </c>
      <c r="C90">
        <v>10</v>
      </c>
      <c r="D90">
        <v>48.05</v>
      </c>
      <c r="E90">
        <v>48.55</v>
      </c>
      <c r="F90">
        <v>24</v>
      </c>
      <c r="G90">
        <v>6</v>
      </c>
      <c r="H90">
        <v>70</v>
      </c>
      <c r="I90">
        <v>10</v>
      </c>
      <c r="J90">
        <v>1</v>
      </c>
      <c r="K90">
        <v>32</v>
      </c>
      <c r="L90">
        <v>37</v>
      </c>
      <c r="M90" t="s">
        <v>32</v>
      </c>
    </row>
    <row r="91" spans="1:13" x14ac:dyDescent="0.25">
      <c r="A91" t="s">
        <v>1</v>
      </c>
      <c r="B91">
        <v>10</v>
      </c>
      <c r="C91">
        <v>10</v>
      </c>
      <c r="D91">
        <v>48.55</v>
      </c>
      <c r="E91">
        <v>49.05</v>
      </c>
      <c r="F91">
        <v>0</v>
      </c>
      <c r="G91">
        <v>14</v>
      </c>
      <c r="H91">
        <v>28.571428571428573</v>
      </c>
      <c r="I91">
        <v>9</v>
      </c>
      <c r="J91">
        <v>1</v>
      </c>
      <c r="K91">
        <v>25</v>
      </c>
      <c r="L91">
        <v>30</v>
      </c>
      <c r="M91" t="s">
        <v>32</v>
      </c>
    </row>
    <row r="92" spans="1:13" x14ac:dyDescent="0.25">
      <c r="A92" t="s">
        <v>1</v>
      </c>
      <c r="B92">
        <v>10</v>
      </c>
      <c r="C92">
        <v>10</v>
      </c>
      <c r="D92">
        <v>49.05</v>
      </c>
      <c r="E92">
        <v>49.6</v>
      </c>
      <c r="F92">
        <v>34.545454545454277</v>
      </c>
      <c r="G92">
        <v>6</v>
      </c>
      <c r="H92">
        <v>71.666666666666671</v>
      </c>
      <c r="I92">
        <v>7</v>
      </c>
      <c r="J92">
        <v>1</v>
      </c>
      <c r="K92">
        <v>31</v>
      </c>
      <c r="L92">
        <v>36</v>
      </c>
      <c r="M92" t="s">
        <v>32</v>
      </c>
    </row>
    <row r="93" spans="1:13" x14ac:dyDescent="0.25">
      <c r="A93" t="s">
        <v>1</v>
      </c>
      <c r="B93">
        <v>10</v>
      </c>
      <c r="C93">
        <v>10</v>
      </c>
      <c r="D93">
        <v>49.6</v>
      </c>
      <c r="E93">
        <v>50.15</v>
      </c>
      <c r="F93">
        <v>0</v>
      </c>
      <c r="G93">
        <v>10</v>
      </c>
      <c r="H93">
        <v>53</v>
      </c>
      <c r="I93">
        <v>9</v>
      </c>
      <c r="J93">
        <v>1</v>
      </c>
      <c r="K93">
        <v>25</v>
      </c>
      <c r="L93">
        <v>31</v>
      </c>
      <c r="M93" t="s">
        <v>32</v>
      </c>
    </row>
    <row r="94" spans="1:13" x14ac:dyDescent="0.25">
      <c r="A94" t="s">
        <v>1</v>
      </c>
      <c r="B94">
        <v>10</v>
      </c>
      <c r="C94">
        <v>10</v>
      </c>
      <c r="D94">
        <v>50.15</v>
      </c>
      <c r="E94">
        <v>50.85</v>
      </c>
      <c r="F94">
        <v>35.714285714285573</v>
      </c>
      <c r="G94">
        <v>7</v>
      </c>
      <c r="H94">
        <v>100</v>
      </c>
      <c r="I94">
        <v>9</v>
      </c>
      <c r="J94">
        <v>2</v>
      </c>
      <c r="K94">
        <v>38</v>
      </c>
      <c r="L94">
        <v>41</v>
      </c>
      <c r="M94" t="s">
        <v>31</v>
      </c>
    </row>
    <row r="95" spans="1:13" x14ac:dyDescent="0.25">
      <c r="A95" t="s">
        <v>1</v>
      </c>
      <c r="B95">
        <v>10</v>
      </c>
      <c r="C95">
        <v>10</v>
      </c>
      <c r="D95">
        <v>50.85</v>
      </c>
      <c r="E95">
        <v>51.85</v>
      </c>
      <c r="F95">
        <v>81</v>
      </c>
      <c r="G95">
        <v>2</v>
      </c>
      <c r="H95">
        <v>485</v>
      </c>
      <c r="I95">
        <v>11</v>
      </c>
      <c r="J95">
        <v>7</v>
      </c>
      <c r="K95">
        <v>63</v>
      </c>
      <c r="L95">
        <v>61</v>
      </c>
      <c r="M95" t="s">
        <v>30</v>
      </c>
    </row>
    <row r="96" spans="1:13" x14ac:dyDescent="0.25">
      <c r="A96" t="s">
        <v>1</v>
      </c>
      <c r="B96">
        <v>10</v>
      </c>
      <c r="C96">
        <v>10</v>
      </c>
      <c r="D96">
        <v>51.85</v>
      </c>
      <c r="E96">
        <v>52.35</v>
      </c>
      <c r="F96">
        <v>28.000000000000004</v>
      </c>
      <c r="G96">
        <v>7</v>
      </c>
      <c r="H96">
        <v>71.428571428571431</v>
      </c>
      <c r="I96">
        <v>9</v>
      </c>
      <c r="J96">
        <v>2</v>
      </c>
      <c r="K96">
        <v>34</v>
      </c>
      <c r="L96">
        <v>38</v>
      </c>
      <c r="M96" t="s">
        <v>31</v>
      </c>
    </row>
    <row r="97" spans="1:13" x14ac:dyDescent="0.25">
      <c r="A97" t="s">
        <v>1</v>
      </c>
      <c r="B97">
        <v>10</v>
      </c>
      <c r="C97">
        <v>10</v>
      </c>
      <c r="D97">
        <v>52.35</v>
      </c>
      <c r="E97">
        <v>52.85</v>
      </c>
      <c r="F97">
        <v>0</v>
      </c>
      <c r="G97">
        <v>10</v>
      </c>
      <c r="H97">
        <v>27</v>
      </c>
      <c r="I97">
        <v>9</v>
      </c>
      <c r="J97">
        <v>1</v>
      </c>
      <c r="K97">
        <v>26</v>
      </c>
      <c r="L97">
        <v>30</v>
      </c>
      <c r="M97" t="s">
        <v>32</v>
      </c>
    </row>
    <row r="98" spans="1:13" x14ac:dyDescent="0.25">
      <c r="A98" t="s">
        <v>1</v>
      </c>
      <c r="B98">
        <v>10</v>
      </c>
      <c r="C98">
        <v>10</v>
      </c>
      <c r="D98">
        <v>52.85</v>
      </c>
      <c r="E98">
        <v>53.35</v>
      </c>
      <c r="F98">
        <v>0</v>
      </c>
      <c r="G98">
        <v>10</v>
      </c>
      <c r="H98">
        <v>25</v>
      </c>
      <c r="I98">
        <v>9</v>
      </c>
      <c r="J98">
        <v>1</v>
      </c>
      <c r="K98">
        <v>26</v>
      </c>
      <c r="L98">
        <v>30</v>
      </c>
      <c r="M98" t="s">
        <v>32</v>
      </c>
    </row>
    <row r="99" spans="1:13" x14ac:dyDescent="0.25">
      <c r="A99" t="s">
        <v>1</v>
      </c>
      <c r="B99">
        <v>10</v>
      </c>
      <c r="C99">
        <v>10</v>
      </c>
      <c r="D99">
        <v>53.35</v>
      </c>
      <c r="E99">
        <v>53.85</v>
      </c>
      <c r="F99">
        <v>54</v>
      </c>
      <c r="G99">
        <v>4</v>
      </c>
      <c r="H99">
        <v>100</v>
      </c>
      <c r="I99">
        <v>11</v>
      </c>
      <c r="J99">
        <v>4</v>
      </c>
      <c r="K99">
        <v>45</v>
      </c>
      <c r="L99">
        <v>48</v>
      </c>
      <c r="M99" t="s">
        <v>29</v>
      </c>
    </row>
    <row r="100" spans="1:13" x14ac:dyDescent="0.25">
      <c r="A100" t="s">
        <v>1</v>
      </c>
      <c r="B100">
        <v>10</v>
      </c>
      <c r="C100">
        <v>10</v>
      </c>
      <c r="D100">
        <v>53.85</v>
      </c>
      <c r="E100">
        <v>54.35</v>
      </c>
      <c r="F100">
        <v>20</v>
      </c>
      <c r="G100">
        <v>3</v>
      </c>
      <c r="H100">
        <v>146.66666666666666</v>
      </c>
      <c r="I100">
        <v>9</v>
      </c>
      <c r="J100">
        <v>2</v>
      </c>
      <c r="K100">
        <v>36</v>
      </c>
      <c r="L100">
        <v>38</v>
      </c>
      <c r="M100" t="s">
        <v>31</v>
      </c>
    </row>
    <row r="101" spans="1:13" x14ac:dyDescent="0.25">
      <c r="A101" t="s">
        <v>1</v>
      </c>
      <c r="B101">
        <v>10</v>
      </c>
      <c r="C101">
        <v>10</v>
      </c>
      <c r="D101">
        <v>54.35</v>
      </c>
      <c r="E101">
        <v>54.85</v>
      </c>
      <c r="F101">
        <v>32</v>
      </c>
      <c r="G101">
        <v>4</v>
      </c>
      <c r="H101">
        <v>100</v>
      </c>
      <c r="I101">
        <v>9</v>
      </c>
      <c r="J101">
        <v>2</v>
      </c>
      <c r="K101">
        <v>36</v>
      </c>
      <c r="L101">
        <v>40</v>
      </c>
      <c r="M101" t="s">
        <v>31</v>
      </c>
    </row>
    <row r="102" spans="1:13" x14ac:dyDescent="0.25">
      <c r="A102" t="s">
        <v>1</v>
      </c>
      <c r="B102">
        <v>10</v>
      </c>
      <c r="C102">
        <v>10</v>
      </c>
      <c r="D102">
        <v>54.85</v>
      </c>
      <c r="E102">
        <v>55.35</v>
      </c>
      <c r="F102">
        <v>32</v>
      </c>
      <c r="G102">
        <v>3</v>
      </c>
      <c r="H102">
        <v>83.333333333333329</v>
      </c>
      <c r="I102">
        <v>8</v>
      </c>
      <c r="J102">
        <v>2</v>
      </c>
      <c r="K102">
        <v>35</v>
      </c>
      <c r="L102">
        <v>39</v>
      </c>
      <c r="M102" t="s">
        <v>31</v>
      </c>
    </row>
    <row r="103" spans="1:13" x14ac:dyDescent="0.25">
      <c r="A103" t="s">
        <v>1</v>
      </c>
      <c r="B103">
        <v>10</v>
      </c>
      <c r="C103">
        <v>10</v>
      </c>
      <c r="D103">
        <v>55.35</v>
      </c>
      <c r="E103">
        <v>55.85</v>
      </c>
      <c r="F103">
        <v>30</v>
      </c>
      <c r="G103">
        <v>5</v>
      </c>
      <c r="H103">
        <v>90</v>
      </c>
      <c r="I103">
        <v>6</v>
      </c>
      <c r="J103">
        <v>1</v>
      </c>
      <c r="K103">
        <v>31</v>
      </c>
      <c r="L103">
        <v>35</v>
      </c>
      <c r="M103" t="s">
        <v>32</v>
      </c>
    </row>
    <row r="104" spans="1:13" x14ac:dyDescent="0.25">
      <c r="A104" t="s">
        <v>1</v>
      </c>
      <c r="B104">
        <v>10</v>
      </c>
      <c r="C104">
        <v>10</v>
      </c>
      <c r="D104">
        <v>55.85</v>
      </c>
      <c r="E104">
        <v>56.35</v>
      </c>
      <c r="F104">
        <v>0</v>
      </c>
      <c r="G104">
        <v>6</v>
      </c>
      <c r="H104">
        <v>60</v>
      </c>
      <c r="I104">
        <v>7</v>
      </c>
      <c r="J104">
        <v>0</v>
      </c>
      <c r="K104">
        <v>23</v>
      </c>
      <c r="L104">
        <v>28</v>
      </c>
      <c r="M104" t="s">
        <v>28</v>
      </c>
    </row>
    <row r="105" spans="1:13" x14ac:dyDescent="0.25">
      <c r="A105" t="s">
        <v>1</v>
      </c>
      <c r="B105">
        <v>10</v>
      </c>
      <c r="C105">
        <v>10</v>
      </c>
      <c r="D105">
        <v>56.35</v>
      </c>
      <c r="E105">
        <v>56.85</v>
      </c>
      <c r="F105">
        <v>0</v>
      </c>
      <c r="G105">
        <v>5</v>
      </c>
      <c r="H105">
        <v>86</v>
      </c>
      <c r="I105">
        <v>9</v>
      </c>
      <c r="J105">
        <v>2</v>
      </c>
      <c r="K105">
        <v>29</v>
      </c>
      <c r="L105">
        <v>33</v>
      </c>
      <c r="M105" t="s">
        <v>31</v>
      </c>
    </row>
    <row r="106" spans="1:13" x14ac:dyDescent="0.25">
      <c r="A106" t="s">
        <v>1</v>
      </c>
      <c r="B106">
        <v>10</v>
      </c>
      <c r="C106">
        <v>10</v>
      </c>
      <c r="D106">
        <v>56.85</v>
      </c>
      <c r="E106">
        <v>57.35</v>
      </c>
      <c r="F106">
        <v>0</v>
      </c>
      <c r="G106">
        <v>10</v>
      </c>
      <c r="H106">
        <v>29</v>
      </c>
      <c r="I106">
        <v>2</v>
      </c>
      <c r="J106">
        <v>1</v>
      </c>
      <c r="K106">
        <v>18</v>
      </c>
      <c r="L106">
        <v>23</v>
      </c>
      <c r="M106" t="s">
        <v>32</v>
      </c>
    </row>
    <row r="107" spans="1:13" x14ac:dyDescent="0.25">
      <c r="A107" t="s">
        <v>1</v>
      </c>
      <c r="B107">
        <v>10</v>
      </c>
      <c r="C107">
        <v>10</v>
      </c>
      <c r="D107">
        <v>57.35</v>
      </c>
      <c r="E107">
        <v>57.85</v>
      </c>
      <c r="F107">
        <v>0</v>
      </c>
      <c r="G107">
        <v>15</v>
      </c>
      <c r="H107">
        <v>16.666666666666668</v>
      </c>
      <c r="I107">
        <v>2</v>
      </c>
      <c r="J107">
        <v>1</v>
      </c>
      <c r="K107">
        <v>18</v>
      </c>
      <c r="L107">
        <v>22</v>
      </c>
      <c r="M107" t="s">
        <v>32</v>
      </c>
    </row>
    <row r="108" spans="1:13" x14ac:dyDescent="0.25">
      <c r="A108" t="s">
        <v>1</v>
      </c>
      <c r="B108">
        <v>10</v>
      </c>
      <c r="C108">
        <v>10</v>
      </c>
      <c r="D108">
        <v>57.85</v>
      </c>
      <c r="E108">
        <v>58.35</v>
      </c>
      <c r="F108">
        <v>80</v>
      </c>
      <c r="G108">
        <v>2</v>
      </c>
      <c r="H108">
        <v>235</v>
      </c>
      <c r="I108">
        <v>13</v>
      </c>
      <c r="J108">
        <v>4</v>
      </c>
      <c r="K108">
        <v>57</v>
      </c>
      <c r="L108">
        <v>58</v>
      </c>
      <c r="M108" t="s">
        <v>29</v>
      </c>
    </row>
    <row r="109" spans="1:13" x14ac:dyDescent="0.25">
      <c r="A109" t="s">
        <v>1</v>
      </c>
      <c r="B109">
        <v>10</v>
      </c>
      <c r="C109">
        <v>10</v>
      </c>
      <c r="D109">
        <v>58.35</v>
      </c>
      <c r="E109">
        <v>58.9</v>
      </c>
      <c r="F109">
        <v>54.545454545454831</v>
      </c>
      <c r="G109">
        <v>3</v>
      </c>
      <c r="H109">
        <v>170</v>
      </c>
      <c r="I109">
        <v>11</v>
      </c>
      <c r="J109">
        <v>4</v>
      </c>
      <c r="K109">
        <v>48</v>
      </c>
      <c r="L109">
        <v>50</v>
      </c>
      <c r="M109" t="s">
        <v>29</v>
      </c>
    </row>
    <row r="110" spans="1:13" x14ac:dyDescent="0.25">
      <c r="A110" t="s">
        <v>1</v>
      </c>
      <c r="B110">
        <v>10</v>
      </c>
      <c r="C110">
        <v>10</v>
      </c>
      <c r="D110">
        <v>58.9</v>
      </c>
      <c r="E110">
        <v>59.5</v>
      </c>
      <c r="F110">
        <v>69.999999999999829</v>
      </c>
      <c r="G110">
        <v>3</v>
      </c>
      <c r="H110">
        <v>170</v>
      </c>
      <c r="I110">
        <v>13</v>
      </c>
      <c r="J110">
        <v>4</v>
      </c>
      <c r="K110">
        <v>53</v>
      </c>
      <c r="L110">
        <v>55</v>
      </c>
      <c r="M110" t="s">
        <v>29</v>
      </c>
    </row>
    <row r="111" spans="1:13" x14ac:dyDescent="0.25">
      <c r="A111" t="s">
        <v>1</v>
      </c>
      <c r="B111">
        <v>10</v>
      </c>
      <c r="C111">
        <v>10</v>
      </c>
      <c r="D111">
        <v>59.5</v>
      </c>
      <c r="E111">
        <v>60</v>
      </c>
      <c r="F111">
        <v>32</v>
      </c>
      <c r="G111">
        <v>5</v>
      </c>
      <c r="H111">
        <v>100</v>
      </c>
      <c r="I111">
        <v>13</v>
      </c>
      <c r="J111">
        <v>2</v>
      </c>
      <c r="K111">
        <v>41</v>
      </c>
      <c r="L111">
        <v>44</v>
      </c>
      <c r="M111" t="s">
        <v>31</v>
      </c>
    </row>
    <row r="112" spans="1:13" x14ac:dyDescent="0.25">
      <c r="A112" t="s">
        <v>2</v>
      </c>
      <c r="B112">
        <v>60</v>
      </c>
      <c r="C112">
        <v>60</v>
      </c>
      <c r="D112">
        <v>0</v>
      </c>
      <c r="E112">
        <v>0.5</v>
      </c>
      <c r="F112">
        <v>0</v>
      </c>
      <c r="G112">
        <v>10</v>
      </c>
      <c r="H112">
        <v>25</v>
      </c>
      <c r="I112">
        <v>0</v>
      </c>
      <c r="J112">
        <v>0</v>
      </c>
      <c r="K112">
        <v>15</v>
      </c>
      <c r="L112">
        <v>20</v>
      </c>
      <c r="M112" t="s">
        <v>28</v>
      </c>
    </row>
    <row r="113" spans="1:13" x14ac:dyDescent="0.25">
      <c r="A113" t="s">
        <v>2</v>
      </c>
      <c r="B113">
        <v>60</v>
      </c>
      <c r="C113">
        <v>60</v>
      </c>
      <c r="D113">
        <v>0.5</v>
      </c>
      <c r="E113">
        <v>1</v>
      </c>
      <c r="F113">
        <v>0</v>
      </c>
      <c r="G113">
        <v>10</v>
      </c>
      <c r="H113">
        <v>37</v>
      </c>
      <c r="I113">
        <v>0</v>
      </c>
      <c r="J113">
        <v>0</v>
      </c>
      <c r="K113">
        <v>15</v>
      </c>
      <c r="L113">
        <v>20</v>
      </c>
      <c r="M113" t="s">
        <v>28</v>
      </c>
    </row>
    <row r="114" spans="1:13" x14ac:dyDescent="0.25">
      <c r="A114" t="s">
        <v>2</v>
      </c>
      <c r="B114">
        <v>60</v>
      </c>
      <c r="C114">
        <v>60</v>
      </c>
      <c r="D114">
        <v>1</v>
      </c>
      <c r="E114">
        <v>1.5</v>
      </c>
      <c r="F114">
        <v>0</v>
      </c>
      <c r="G114">
        <v>10</v>
      </c>
      <c r="H114">
        <v>37</v>
      </c>
      <c r="I114">
        <v>0</v>
      </c>
      <c r="J114">
        <v>0</v>
      </c>
      <c r="K114">
        <v>15</v>
      </c>
      <c r="L114">
        <v>20</v>
      </c>
      <c r="M114" t="s">
        <v>28</v>
      </c>
    </row>
    <row r="115" spans="1:13" x14ac:dyDescent="0.25">
      <c r="A115" t="s">
        <v>2</v>
      </c>
      <c r="B115">
        <v>40</v>
      </c>
      <c r="C115">
        <v>40</v>
      </c>
      <c r="D115">
        <v>1.5</v>
      </c>
      <c r="E115">
        <v>2</v>
      </c>
      <c r="F115">
        <v>0</v>
      </c>
      <c r="G115">
        <v>10</v>
      </c>
      <c r="H115">
        <v>26</v>
      </c>
      <c r="I115">
        <v>0</v>
      </c>
      <c r="J115">
        <v>0</v>
      </c>
      <c r="K115">
        <v>15</v>
      </c>
      <c r="L115">
        <v>20</v>
      </c>
      <c r="M115" t="s">
        <v>28</v>
      </c>
    </row>
    <row r="116" spans="1:13" x14ac:dyDescent="0.25">
      <c r="A116" t="s">
        <v>2</v>
      </c>
      <c r="B116">
        <v>40</v>
      </c>
      <c r="C116">
        <v>40</v>
      </c>
      <c r="D116">
        <v>2</v>
      </c>
      <c r="E116">
        <v>2.5</v>
      </c>
      <c r="F116">
        <v>0</v>
      </c>
      <c r="G116">
        <v>10</v>
      </c>
      <c r="H116">
        <v>26</v>
      </c>
      <c r="I116">
        <v>0</v>
      </c>
      <c r="J116">
        <v>0</v>
      </c>
      <c r="K116">
        <v>15</v>
      </c>
      <c r="L116">
        <v>20</v>
      </c>
      <c r="M116" t="s">
        <v>28</v>
      </c>
    </row>
    <row r="117" spans="1:13" x14ac:dyDescent="0.25">
      <c r="A117" t="s">
        <v>2</v>
      </c>
      <c r="B117">
        <v>60</v>
      </c>
      <c r="C117">
        <v>40</v>
      </c>
      <c r="D117">
        <v>2.5</v>
      </c>
      <c r="E117">
        <v>3</v>
      </c>
      <c r="F117">
        <v>0</v>
      </c>
      <c r="G117">
        <v>10</v>
      </c>
      <c r="H117">
        <v>24</v>
      </c>
      <c r="I117">
        <v>0</v>
      </c>
      <c r="J117">
        <v>0</v>
      </c>
      <c r="K117">
        <v>15</v>
      </c>
      <c r="L117">
        <v>19</v>
      </c>
      <c r="M117" t="s">
        <v>28</v>
      </c>
    </row>
    <row r="118" spans="1:13" x14ac:dyDescent="0.25">
      <c r="A118" t="s">
        <v>2</v>
      </c>
      <c r="B118">
        <v>60</v>
      </c>
      <c r="C118">
        <v>40</v>
      </c>
      <c r="D118">
        <v>3</v>
      </c>
      <c r="E118">
        <v>3.5</v>
      </c>
      <c r="F118">
        <v>0</v>
      </c>
      <c r="G118">
        <v>10</v>
      </c>
      <c r="H118">
        <v>23</v>
      </c>
      <c r="I118">
        <v>0</v>
      </c>
      <c r="J118">
        <v>0</v>
      </c>
      <c r="K118">
        <v>15</v>
      </c>
      <c r="L118">
        <v>19</v>
      </c>
      <c r="M118" t="s">
        <v>28</v>
      </c>
    </row>
    <row r="119" spans="1:13" x14ac:dyDescent="0.25">
      <c r="A119" t="s">
        <v>2</v>
      </c>
      <c r="B119">
        <v>60</v>
      </c>
      <c r="C119">
        <v>40</v>
      </c>
      <c r="D119">
        <v>3.5</v>
      </c>
      <c r="E119">
        <v>4</v>
      </c>
      <c r="F119">
        <v>0</v>
      </c>
      <c r="G119">
        <v>10</v>
      </c>
      <c r="H119">
        <v>22</v>
      </c>
      <c r="I119">
        <v>0</v>
      </c>
      <c r="J119">
        <v>0</v>
      </c>
      <c r="K119">
        <v>15</v>
      </c>
      <c r="L119">
        <v>19</v>
      </c>
      <c r="M119" t="s">
        <v>28</v>
      </c>
    </row>
    <row r="120" spans="1:13" x14ac:dyDescent="0.25">
      <c r="A120" t="s">
        <v>2</v>
      </c>
      <c r="B120">
        <v>60</v>
      </c>
      <c r="C120">
        <v>40</v>
      </c>
      <c r="D120">
        <v>4</v>
      </c>
      <c r="E120">
        <v>4.5</v>
      </c>
      <c r="F120">
        <v>0</v>
      </c>
      <c r="G120">
        <v>10</v>
      </c>
      <c r="H120">
        <v>20</v>
      </c>
      <c r="I120">
        <v>0</v>
      </c>
      <c r="J120">
        <v>0</v>
      </c>
      <c r="K120">
        <v>15</v>
      </c>
      <c r="L120">
        <v>19</v>
      </c>
      <c r="M120" t="s">
        <v>28</v>
      </c>
    </row>
    <row r="121" spans="1:13" x14ac:dyDescent="0.25">
      <c r="A121" t="s">
        <v>2</v>
      </c>
      <c r="B121">
        <v>40</v>
      </c>
      <c r="C121">
        <v>50</v>
      </c>
      <c r="D121">
        <v>4.5</v>
      </c>
      <c r="E121">
        <v>5</v>
      </c>
      <c r="F121">
        <v>0</v>
      </c>
      <c r="G121">
        <v>10</v>
      </c>
      <c r="H121">
        <v>24</v>
      </c>
      <c r="I121">
        <v>0</v>
      </c>
      <c r="J121">
        <v>0</v>
      </c>
      <c r="K121">
        <v>15</v>
      </c>
      <c r="L121">
        <v>19</v>
      </c>
      <c r="M121" t="s">
        <v>28</v>
      </c>
    </row>
    <row r="122" spans="1:13" x14ac:dyDescent="0.25">
      <c r="A122" t="s">
        <v>2</v>
      </c>
      <c r="B122">
        <v>40</v>
      </c>
      <c r="C122">
        <v>50</v>
      </c>
      <c r="D122">
        <v>5</v>
      </c>
      <c r="E122">
        <v>5.5</v>
      </c>
      <c r="F122">
        <v>0</v>
      </c>
      <c r="G122">
        <v>10</v>
      </c>
      <c r="H122">
        <v>15</v>
      </c>
      <c r="I122">
        <v>0</v>
      </c>
      <c r="J122">
        <v>0</v>
      </c>
      <c r="K122">
        <v>15</v>
      </c>
      <c r="L122">
        <v>19</v>
      </c>
      <c r="M122" t="s">
        <v>28</v>
      </c>
    </row>
    <row r="123" spans="1:13" x14ac:dyDescent="0.25">
      <c r="A123" t="s">
        <v>2</v>
      </c>
      <c r="B123">
        <v>40</v>
      </c>
      <c r="C123">
        <v>40</v>
      </c>
      <c r="D123">
        <v>5.5</v>
      </c>
      <c r="E123">
        <v>6</v>
      </c>
      <c r="F123">
        <v>38</v>
      </c>
      <c r="G123">
        <v>5</v>
      </c>
      <c r="H123">
        <v>38</v>
      </c>
      <c r="I123">
        <v>5</v>
      </c>
      <c r="J123">
        <v>4</v>
      </c>
      <c r="K123">
        <v>32</v>
      </c>
      <c r="L123">
        <v>37</v>
      </c>
      <c r="M123" t="s">
        <v>29</v>
      </c>
    </row>
    <row r="124" spans="1:13" x14ac:dyDescent="0.25">
      <c r="A124" t="s">
        <v>2</v>
      </c>
      <c r="B124">
        <v>50</v>
      </c>
      <c r="C124">
        <v>40</v>
      </c>
      <c r="D124">
        <v>6</v>
      </c>
      <c r="E124">
        <v>6.5</v>
      </c>
      <c r="F124">
        <v>0</v>
      </c>
      <c r="G124">
        <v>10</v>
      </c>
      <c r="H124">
        <v>20</v>
      </c>
      <c r="I124">
        <v>3</v>
      </c>
      <c r="J124">
        <v>4</v>
      </c>
      <c r="K124">
        <v>22</v>
      </c>
      <c r="L124">
        <v>26</v>
      </c>
      <c r="M124" t="s">
        <v>29</v>
      </c>
    </row>
    <row r="125" spans="1:13" x14ac:dyDescent="0.25">
      <c r="A125" t="s">
        <v>2</v>
      </c>
      <c r="B125">
        <v>50</v>
      </c>
      <c r="C125">
        <v>40</v>
      </c>
      <c r="D125">
        <v>6.5</v>
      </c>
      <c r="E125">
        <v>7</v>
      </c>
      <c r="F125">
        <v>0</v>
      </c>
      <c r="G125">
        <v>10</v>
      </c>
      <c r="H125">
        <v>24</v>
      </c>
      <c r="I125">
        <v>3</v>
      </c>
      <c r="J125">
        <v>4</v>
      </c>
      <c r="K125">
        <v>22</v>
      </c>
      <c r="L125">
        <v>26</v>
      </c>
      <c r="M125" t="s">
        <v>29</v>
      </c>
    </row>
    <row r="126" spans="1:13" x14ac:dyDescent="0.25">
      <c r="A126" t="s">
        <v>2</v>
      </c>
      <c r="B126">
        <v>50</v>
      </c>
      <c r="C126">
        <v>40</v>
      </c>
      <c r="D126">
        <v>7</v>
      </c>
      <c r="E126">
        <v>7.5</v>
      </c>
      <c r="F126">
        <v>24</v>
      </c>
      <c r="G126">
        <v>3</v>
      </c>
      <c r="H126">
        <v>56.666666666666664</v>
      </c>
      <c r="I126">
        <v>0</v>
      </c>
      <c r="J126">
        <v>4</v>
      </c>
      <c r="K126">
        <v>24</v>
      </c>
      <c r="L126">
        <v>30</v>
      </c>
      <c r="M126" t="s">
        <v>29</v>
      </c>
    </row>
    <row r="127" spans="1:13" x14ac:dyDescent="0.25">
      <c r="A127" t="s">
        <v>2</v>
      </c>
      <c r="B127">
        <v>50</v>
      </c>
      <c r="C127">
        <v>40</v>
      </c>
      <c r="D127">
        <v>7.5</v>
      </c>
      <c r="E127">
        <v>8</v>
      </c>
      <c r="F127">
        <v>42</v>
      </c>
      <c r="G127">
        <v>3</v>
      </c>
      <c r="H127">
        <v>70</v>
      </c>
      <c r="I127">
        <v>0</v>
      </c>
      <c r="J127">
        <v>7</v>
      </c>
      <c r="K127">
        <v>32</v>
      </c>
      <c r="L127">
        <v>37</v>
      </c>
      <c r="M127" t="s">
        <v>30</v>
      </c>
    </row>
    <row r="128" spans="1:13" x14ac:dyDescent="0.25">
      <c r="A128" t="s">
        <v>2</v>
      </c>
      <c r="B128">
        <v>50</v>
      </c>
      <c r="C128">
        <v>40</v>
      </c>
      <c r="D128">
        <v>8</v>
      </c>
      <c r="E128">
        <v>8.5</v>
      </c>
      <c r="F128">
        <v>0</v>
      </c>
      <c r="G128">
        <v>3</v>
      </c>
      <c r="H128">
        <v>76.666666666666671</v>
      </c>
      <c r="I128">
        <v>2</v>
      </c>
      <c r="J128">
        <v>4</v>
      </c>
      <c r="K128">
        <v>23</v>
      </c>
      <c r="L128">
        <v>28</v>
      </c>
      <c r="M128" t="s">
        <v>29</v>
      </c>
    </row>
    <row r="129" spans="1:13" x14ac:dyDescent="0.25">
      <c r="A129" t="s">
        <v>2</v>
      </c>
      <c r="B129">
        <v>50</v>
      </c>
      <c r="C129">
        <v>40</v>
      </c>
      <c r="D129">
        <v>8.5</v>
      </c>
      <c r="E129">
        <v>9</v>
      </c>
      <c r="F129">
        <v>0</v>
      </c>
      <c r="G129">
        <v>5</v>
      </c>
      <c r="H129">
        <v>26</v>
      </c>
      <c r="I129">
        <v>0</v>
      </c>
      <c r="J129">
        <v>4</v>
      </c>
      <c r="K129">
        <v>19</v>
      </c>
      <c r="L129">
        <v>24</v>
      </c>
      <c r="M129" t="s">
        <v>29</v>
      </c>
    </row>
    <row r="130" spans="1:13" x14ac:dyDescent="0.25">
      <c r="A130" t="s">
        <v>2</v>
      </c>
      <c r="B130">
        <v>50</v>
      </c>
      <c r="C130">
        <v>40</v>
      </c>
      <c r="D130">
        <v>9</v>
      </c>
      <c r="E130">
        <v>9.5</v>
      </c>
      <c r="F130">
        <v>0</v>
      </c>
      <c r="G130">
        <v>5</v>
      </c>
      <c r="H130">
        <v>40</v>
      </c>
      <c r="I130">
        <v>11</v>
      </c>
      <c r="J130">
        <v>2</v>
      </c>
      <c r="K130">
        <v>29</v>
      </c>
      <c r="L130">
        <v>33</v>
      </c>
      <c r="M130" t="s">
        <v>31</v>
      </c>
    </row>
    <row r="131" spans="1:13" x14ac:dyDescent="0.25">
      <c r="A131" t="s">
        <v>2</v>
      </c>
      <c r="B131">
        <v>50</v>
      </c>
      <c r="C131">
        <v>40</v>
      </c>
      <c r="D131">
        <v>9.5</v>
      </c>
      <c r="E131">
        <v>10</v>
      </c>
      <c r="F131">
        <v>0</v>
      </c>
      <c r="G131">
        <v>3</v>
      </c>
      <c r="H131">
        <v>50</v>
      </c>
      <c r="I131">
        <v>6</v>
      </c>
      <c r="J131">
        <v>2</v>
      </c>
      <c r="K131">
        <v>23</v>
      </c>
      <c r="L131">
        <v>29</v>
      </c>
      <c r="M131" t="s">
        <v>31</v>
      </c>
    </row>
    <row r="132" spans="1:13" x14ac:dyDescent="0.25">
      <c r="A132" t="s">
        <v>2</v>
      </c>
      <c r="B132">
        <v>50</v>
      </c>
      <c r="C132">
        <v>40</v>
      </c>
      <c r="D132">
        <v>10</v>
      </c>
      <c r="E132">
        <v>10.5</v>
      </c>
      <c r="F132">
        <v>24</v>
      </c>
      <c r="G132">
        <v>5</v>
      </c>
      <c r="H132">
        <v>60</v>
      </c>
      <c r="I132">
        <v>11</v>
      </c>
      <c r="J132">
        <v>4</v>
      </c>
      <c r="K132">
        <v>36</v>
      </c>
      <c r="L132">
        <v>41</v>
      </c>
      <c r="M132" t="s">
        <v>29</v>
      </c>
    </row>
    <row r="133" spans="1:13" x14ac:dyDescent="0.25">
      <c r="A133" t="s">
        <v>2</v>
      </c>
      <c r="B133">
        <v>50</v>
      </c>
      <c r="C133">
        <v>40</v>
      </c>
      <c r="D133">
        <v>10.5</v>
      </c>
      <c r="E133">
        <v>11</v>
      </c>
      <c r="F133">
        <v>54</v>
      </c>
      <c r="G133">
        <v>2</v>
      </c>
      <c r="H133">
        <v>135</v>
      </c>
      <c r="I133">
        <v>11</v>
      </c>
      <c r="J133">
        <v>4</v>
      </c>
      <c r="K133">
        <v>47</v>
      </c>
      <c r="L133">
        <v>49</v>
      </c>
      <c r="M133" t="s">
        <v>29</v>
      </c>
    </row>
    <row r="134" spans="1:13" x14ac:dyDescent="0.25">
      <c r="A134" t="s">
        <v>2</v>
      </c>
      <c r="B134">
        <v>50</v>
      </c>
      <c r="C134">
        <v>40</v>
      </c>
      <c r="D134">
        <v>11</v>
      </c>
      <c r="E134">
        <v>11.5</v>
      </c>
      <c r="F134">
        <v>0</v>
      </c>
      <c r="G134">
        <v>4</v>
      </c>
      <c r="H134">
        <v>60</v>
      </c>
      <c r="I134">
        <v>8</v>
      </c>
      <c r="J134">
        <v>4</v>
      </c>
      <c r="K134">
        <v>28</v>
      </c>
      <c r="L134">
        <v>33</v>
      </c>
      <c r="M134" t="s">
        <v>29</v>
      </c>
    </row>
    <row r="135" spans="1:13" x14ac:dyDescent="0.25">
      <c r="A135" t="s">
        <v>2</v>
      </c>
      <c r="B135">
        <v>50</v>
      </c>
      <c r="C135">
        <v>40</v>
      </c>
      <c r="D135">
        <v>11.5</v>
      </c>
      <c r="E135">
        <v>12</v>
      </c>
      <c r="F135">
        <v>0</v>
      </c>
      <c r="G135">
        <v>6</v>
      </c>
      <c r="H135">
        <v>43.333333333333336</v>
      </c>
      <c r="I135">
        <v>6</v>
      </c>
      <c r="J135">
        <v>7</v>
      </c>
      <c r="K135">
        <v>28</v>
      </c>
      <c r="L135">
        <v>33</v>
      </c>
      <c r="M135" t="s">
        <v>30</v>
      </c>
    </row>
    <row r="136" spans="1:13" x14ac:dyDescent="0.25">
      <c r="A136" t="s">
        <v>2</v>
      </c>
      <c r="B136">
        <v>50</v>
      </c>
      <c r="C136">
        <v>40</v>
      </c>
      <c r="D136">
        <v>12</v>
      </c>
      <c r="E136">
        <v>12.5</v>
      </c>
      <c r="F136">
        <v>46</v>
      </c>
      <c r="G136">
        <v>4</v>
      </c>
      <c r="H136">
        <v>102.5</v>
      </c>
      <c r="I136">
        <v>4</v>
      </c>
      <c r="J136">
        <v>7</v>
      </c>
      <c r="K136">
        <v>39</v>
      </c>
      <c r="L136">
        <v>43</v>
      </c>
      <c r="M136" t="s">
        <v>30</v>
      </c>
    </row>
    <row r="137" spans="1:13" x14ac:dyDescent="0.25">
      <c r="A137" t="s">
        <v>2</v>
      </c>
      <c r="B137">
        <v>50</v>
      </c>
      <c r="C137">
        <v>40</v>
      </c>
      <c r="D137">
        <v>12.5</v>
      </c>
      <c r="E137">
        <v>13</v>
      </c>
      <c r="F137">
        <v>68</v>
      </c>
      <c r="G137">
        <v>2</v>
      </c>
      <c r="H137">
        <v>215</v>
      </c>
      <c r="I137">
        <v>9</v>
      </c>
      <c r="J137">
        <v>7</v>
      </c>
      <c r="K137">
        <v>54</v>
      </c>
      <c r="L137">
        <v>54</v>
      </c>
      <c r="M137" t="s">
        <v>30</v>
      </c>
    </row>
    <row r="138" spans="1:13" x14ac:dyDescent="0.25">
      <c r="A138" t="s">
        <v>2</v>
      </c>
      <c r="B138">
        <v>50</v>
      </c>
      <c r="C138">
        <v>40</v>
      </c>
      <c r="D138">
        <v>13</v>
      </c>
      <c r="E138">
        <v>13.5</v>
      </c>
      <c r="F138">
        <v>24</v>
      </c>
      <c r="G138">
        <v>3</v>
      </c>
      <c r="H138">
        <v>70</v>
      </c>
      <c r="I138">
        <v>9</v>
      </c>
      <c r="J138">
        <v>4</v>
      </c>
      <c r="K138">
        <v>35</v>
      </c>
      <c r="L138">
        <v>39</v>
      </c>
      <c r="M138" t="s">
        <v>29</v>
      </c>
    </row>
    <row r="139" spans="1:13" x14ac:dyDescent="0.25">
      <c r="A139" t="s">
        <v>2</v>
      </c>
      <c r="B139">
        <v>50</v>
      </c>
      <c r="C139">
        <v>40</v>
      </c>
      <c r="D139">
        <v>13.5</v>
      </c>
      <c r="E139">
        <v>14</v>
      </c>
      <c r="F139">
        <v>0</v>
      </c>
      <c r="G139">
        <v>3</v>
      </c>
      <c r="H139">
        <v>73.333333333333329</v>
      </c>
      <c r="I139">
        <v>4</v>
      </c>
      <c r="J139">
        <v>4</v>
      </c>
      <c r="K139">
        <v>24</v>
      </c>
      <c r="L139">
        <v>30</v>
      </c>
      <c r="M139" t="s">
        <v>29</v>
      </c>
    </row>
    <row r="140" spans="1:13" x14ac:dyDescent="0.25">
      <c r="A140" t="s">
        <v>2</v>
      </c>
      <c r="B140">
        <v>50</v>
      </c>
      <c r="C140">
        <v>40</v>
      </c>
      <c r="D140">
        <v>14</v>
      </c>
      <c r="E140">
        <v>14.5</v>
      </c>
      <c r="F140">
        <v>20</v>
      </c>
      <c r="G140">
        <v>1</v>
      </c>
      <c r="H140">
        <v>100</v>
      </c>
      <c r="I140">
        <v>4</v>
      </c>
      <c r="J140">
        <v>4</v>
      </c>
      <c r="K140">
        <v>30</v>
      </c>
      <c r="L140">
        <v>34</v>
      </c>
      <c r="M140" t="s">
        <v>29</v>
      </c>
    </row>
    <row r="141" spans="1:13" x14ac:dyDescent="0.25">
      <c r="A141" t="s">
        <v>2</v>
      </c>
      <c r="B141">
        <v>50</v>
      </c>
      <c r="C141">
        <v>40</v>
      </c>
      <c r="D141">
        <v>14.5</v>
      </c>
      <c r="E141">
        <v>15</v>
      </c>
      <c r="F141">
        <v>0</v>
      </c>
      <c r="G141">
        <v>2</v>
      </c>
      <c r="H141">
        <v>70</v>
      </c>
      <c r="I141">
        <v>4</v>
      </c>
      <c r="J141">
        <v>4</v>
      </c>
      <c r="K141">
        <v>24</v>
      </c>
      <c r="L141">
        <v>29</v>
      </c>
      <c r="M141" t="s">
        <v>29</v>
      </c>
    </row>
    <row r="142" spans="1:13" x14ac:dyDescent="0.25">
      <c r="A142" t="s">
        <v>2</v>
      </c>
      <c r="B142">
        <v>50</v>
      </c>
      <c r="C142">
        <v>40</v>
      </c>
      <c r="D142">
        <v>15</v>
      </c>
      <c r="E142">
        <v>15.5</v>
      </c>
      <c r="F142">
        <v>20</v>
      </c>
      <c r="G142">
        <v>3</v>
      </c>
      <c r="H142">
        <v>53.333333333333336</v>
      </c>
      <c r="I142">
        <v>4</v>
      </c>
      <c r="J142">
        <v>2</v>
      </c>
      <c r="K142">
        <v>24</v>
      </c>
      <c r="L142">
        <v>31</v>
      </c>
      <c r="M142" t="s">
        <v>31</v>
      </c>
    </row>
    <row r="143" spans="1:13" x14ac:dyDescent="0.25">
      <c r="A143" t="s">
        <v>2</v>
      </c>
      <c r="B143">
        <v>50</v>
      </c>
      <c r="C143">
        <v>40</v>
      </c>
      <c r="D143">
        <v>15.5</v>
      </c>
      <c r="E143">
        <v>16</v>
      </c>
      <c r="F143">
        <v>0</v>
      </c>
      <c r="G143">
        <v>5</v>
      </c>
      <c r="H143">
        <v>32</v>
      </c>
      <c r="I143">
        <v>4</v>
      </c>
      <c r="J143">
        <v>1</v>
      </c>
      <c r="K143">
        <v>20</v>
      </c>
      <c r="L143">
        <v>25</v>
      </c>
      <c r="M143" t="s">
        <v>32</v>
      </c>
    </row>
    <row r="144" spans="1:13" x14ac:dyDescent="0.25">
      <c r="A144" t="s">
        <v>2</v>
      </c>
      <c r="B144">
        <v>50</v>
      </c>
      <c r="C144">
        <v>50</v>
      </c>
      <c r="D144">
        <v>16</v>
      </c>
      <c r="E144">
        <v>16.5</v>
      </c>
      <c r="F144">
        <v>0</v>
      </c>
      <c r="G144">
        <v>4</v>
      </c>
      <c r="H144">
        <v>35</v>
      </c>
      <c r="I144">
        <v>4</v>
      </c>
      <c r="J144">
        <v>1</v>
      </c>
      <c r="K144">
        <v>20</v>
      </c>
      <c r="L144">
        <v>25</v>
      </c>
      <c r="M144" t="s">
        <v>32</v>
      </c>
    </row>
    <row r="145" spans="1:13" x14ac:dyDescent="0.25">
      <c r="A145" t="s">
        <v>2</v>
      </c>
      <c r="B145">
        <v>50</v>
      </c>
      <c r="C145">
        <v>50</v>
      </c>
      <c r="D145">
        <v>16.5</v>
      </c>
      <c r="E145">
        <v>17</v>
      </c>
      <c r="F145">
        <v>0</v>
      </c>
      <c r="G145">
        <v>5</v>
      </c>
      <c r="H145">
        <v>28</v>
      </c>
      <c r="I145">
        <v>4</v>
      </c>
      <c r="J145">
        <v>1</v>
      </c>
      <c r="K145">
        <v>20</v>
      </c>
      <c r="L145">
        <v>25</v>
      </c>
      <c r="M145" t="s">
        <v>32</v>
      </c>
    </row>
    <row r="146" spans="1:13" x14ac:dyDescent="0.25">
      <c r="A146" t="s">
        <v>2</v>
      </c>
      <c r="B146">
        <v>50</v>
      </c>
      <c r="C146">
        <v>50</v>
      </c>
      <c r="D146">
        <v>17</v>
      </c>
      <c r="E146">
        <v>17.5</v>
      </c>
      <c r="F146">
        <v>0</v>
      </c>
      <c r="G146">
        <v>3</v>
      </c>
      <c r="H146">
        <v>36.666666666666664</v>
      </c>
      <c r="I146">
        <v>4</v>
      </c>
      <c r="J146">
        <v>1</v>
      </c>
      <c r="K146">
        <v>20</v>
      </c>
      <c r="L146">
        <v>25</v>
      </c>
      <c r="M146" t="s">
        <v>32</v>
      </c>
    </row>
    <row r="147" spans="1:13" x14ac:dyDescent="0.25">
      <c r="A147" t="s">
        <v>2</v>
      </c>
      <c r="B147">
        <v>50</v>
      </c>
      <c r="C147">
        <v>50</v>
      </c>
      <c r="D147">
        <v>17.5</v>
      </c>
      <c r="E147">
        <v>18</v>
      </c>
      <c r="F147">
        <v>0</v>
      </c>
      <c r="G147">
        <v>5</v>
      </c>
      <c r="H147">
        <v>22</v>
      </c>
      <c r="I147">
        <v>4</v>
      </c>
      <c r="J147">
        <v>1</v>
      </c>
      <c r="K147">
        <v>20</v>
      </c>
      <c r="L147">
        <v>24</v>
      </c>
      <c r="M147" t="s">
        <v>32</v>
      </c>
    </row>
    <row r="148" spans="1:13" x14ac:dyDescent="0.25">
      <c r="A148" t="s">
        <v>2</v>
      </c>
      <c r="B148">
        <v>50</v>
      </c>
      <c r="C148">
        <v>50</v>
      </c>
      <c r="D148">
        <v>18</v>
      </c>
      <c r="E148">
        <v>18.5</v>
      </c>
      <c r="F148">
        <v>0</v>
      </c>
      <c r="G148">
        <v>10</v>
      </c>
      <c r="H148">
        <v>10</v>
      </c>
      <c r="I148">
        <v>4</v>
      </c>
      <c r="J148">
        <v>0</v>
      </c>
      <c r="K148">
        <v>19</v>
      </c>
      <c r="L148">
        <v>22</v>
      </c>
      <c r="M148" t="s">
        <v>28</v>
      </c>
    </row>
    <row r="149" spans="1:13" x14ac:dyDescent="0.25">
      <c r="A149" t="s">
        <v>2</v>
      </c>
      <c r="B149">
        <v>50</v>
      </c>
      <c r="C149">
        <v>50</v>
      </c>
      <c r="D149">
        <v>18.5</v>
      </c>
      <c r="E149">
        <v>19</v>
      </c>
      <c r="F149">
        <v>0</v>
      </c>
      <c r="G149">
        <v>10</v>
      </c>
      <c r="H149">
        <v>10</v>
      </c>
      <c r="I149">
        <v>1</v>
      </c>
      <c r="J149">
        <v>1</v>
      </c>
      <c r="K149">
        <v>17</v>
      </c>
      <c r="L149">
        <v>20</v>
      </c>
      <c r="M149" t="s">
        <v>32</v>
      </c>
    </row>
    <row r="150" spans="1:13" x14ac:dyDescent="0.25">
      <c r="A150" t="s">
        <v>2</v>
      </c>
      <c r="B150">
        <v>50</v>
      </c>
      <c r="C150">
        <v>50</v>
      </c>
      <c r="D150">
        <v>19</v>
      </c>
      <c r="E150">
        <v>19.5</v>
      </c>
      <c r="F150">
        <v>0</v>
      </c>
      <c r="G150">
        <v>5</v>
      </c>
      <c r="H150">
        <v>36</v>
      </c>
      <c r="I150">
        <v>1</v>
      </c>
      <c r="J150">
        <v>1</v>
      </c>
      <c r="K150">
        <v>17</v>
      </c>
      <c r="L150">
        <v>22</v>
      </c>
      <c r="M150" t="s">
        <v>32</v>
      </c>
    </row>
    <row r="151" spans="1:13" x14ac:dyDescent="0.25">
      <c r="A151" t="s">
        <v>2</v>
      </c>
      <c r="B151">
        <v>50</v>
      </c>
      <c r="C151">
        <v>50</v>
      </c>
      <c r="D151">
        <v>19.5</v>
      </c>
      <c r="E151">
        <v>20</v>
      </c>
      <c r="F151">
        <v>0</v>
      </c>
      <c r="G151">
        <v>6</v>
      </c>
      <c r="H151">
        <v>51.666666666666664</v>
      </c>
      <c r="I151">
        <v>1</v>
      </c>
      <c r="J151">
        <v>1</v>
      </c>
      <c r="K151">
        <v>16</v>
      </c>
      <c r="L151">
        <v>23</v>
      </c>
      <c r="M151" t="s">
        <v>32</v>
      </c>
    </row>
    <row r="152" spans="1:13" x14ac:dyDescent="0.25">
      <c r="A152" t="s">
        <v>2</v>
      </c>
      <c r="B152">
        <v>50</v>
      </c>
      <c r="C152">
        <v>50</v>
      </c>
      <c r="D152">
        <v>20</v>
      </c>
      <c r="E152">
        <v>20.5</v>
      </c>
      <c r="F152">
        <v>0</v>
      </c>
      <c r="G152">
        <v>4</v>
      </c>
      <c r="H152">
        <v>60</v>
      </c>
      <c r="I152">
        <v>1</v>
      </c>
      <c r="J152">
        <v>1</v>
      </c>
      <c r="K152">
        <v>17</v>
      </c>
      <c r="L152">
        <v>23</v>
      </c>
      <c r="M152" t="s">
        <v>32</v>
      </c>
    </row>
    <row r="153" spans="1:13" x14ac:dyDescent="0.25">
      <c r="A153" t="s">
        <v>2</v>
      </c>
      <c r="B153">
        <v>50</v>
      </c>
      <c r="C153">
        <v>50</v>
      </c>
      <c r="D153">
        <v>20.5</v>
      </c>
      <c r="E153">
        <v>21</v>
      </c>
      <c r="F153">
        <v>0</v>
      </c>
      <c r="G153">
        <v>6</v>
      </c>
      <c r="H153">
        <v>36.666666666666664</v>
      </c>
      <c r="I153">
        <v>1</v>
      </c>
      <c r="J153">
        <v>1</v>
      </c>
      <c r="K153">
        <v>17</v>
      </c>
      <c r="L153">
        <v>22</v>
      </c>
      <c r="M153" t="s">
        <v>32</v>
      </c>
    </row>
    <row r="154" spans="1:13" x14ac:dyDescent="0.25">
      <c r="A154" t="s">
        <v>2</v>
      </c>
      <c r="B154">
        <v>50</v>
      </c>
      <c r="C154">
        <v>50</v>
      </c>
      <c r="D154">
        <v>21</v>
      </c>
      <c r="E154">
        <v>21.5</v>
      </c>
      <c r="F154">
        <v>0</v>
      </c>
      <c r="G154">
        <v>5</v>
      </c>
      <c r="H154">
        <v>46</v>
      </c>
      <c r="I154">
        <v>1</v>
      </c>
      <c r="J154">
        <v>1</v>
      </c>
      <c r="K154">
        <v>17</v>
      </c>
      <c r="L154">
        <v>23</v>
      </c>
      <c r="M154" t="s">
        <v>32</v>
      </c>
    </row>
    <row r="155" spans="1:13" x14ac:dyDescent="0.25">
      <c r="A155" t="s">
        <v>2</v>
      </c>
      <c r="B155">
        <v>50</v>
      </c>
      <c r="C155">
        <v>50</v>
      </c>
      <c r="D155">
        <v>21.5</v>
      </c>
      <c r="E155">
        <v>22</v>
      </c>
      <c r="F155">
        <v>0</v>
      </c>
      <c r="G155">
        <v>5</v>
      </c>
      <c r="H155">
        <v>34</v>
      </c>
      <c r="I155">
        <v>1</v>
      </c>
      <c r="J155">
        <v>1</v>
      </c>
      <c r="K155">
        <v>17</v>
      </c>
      <c r="L155">
        <v>22</v>
      </c>
      <c r="M155" t="s">
        <v>32</v>
      </c>
    </row>
    <row r="156" spans="1:13" x14ac:dyDescent="0.25">
      <c r="A156" t="s">
        <v>2</v>
      </c>
      <c r="B156">
        <v>50</v>
      </c>
      <c r="C156">
        <v>50</v>
      </c>
      <c r="D156">
        <v>22</v>
      </c>
      <c r="E156">
        <v>22.5</v>
      </c>
      <c r="F156">
        <v>0</v>
      </c>
      <c r="G156">
        <v>5</v>
      </c>
      <c r="H156">
        <v>30</v>
      </c>
      <c r="I156">
        <v>1</v>
      </c>
      <c r="J156">
        <v>1</v>
      </c>
      <c r="K156">
        <v>17</v>
      </c>
      <c r="L156">
        <v>22</v>
      </c>
      <c r="M156" t="s">
        <v>32</v>
      </c>
    </row>
    <row r="157" spans="1:13" x14ac:dyDescent="0.25">
      <c r="A157" t="s">
        <v>2</v>
      </c>
      <c r="B157">
        <v>50</v>
      </c>
      <c r="C157">
        <v>50</v>
      </c>
      <c r="D157">
        <v>22.5</v>
      </c>
      <c r="E157">
        <v>23</v>
      </c>
      <c r="F157">
        <v>0</v>
      </c>
      <c r="G157">
        <v>10</v>
      </c>
      <c r="H157">
        <v>19</v>
      </c>
      <c r="I157">
        <v>1</v>
      </c>
      <c r="J157">
        <v>1</v>
      </c>
      <c r="K157">
        <v>17</v>
      </c>
      <c r="L157">
        <v>21</v>
      </c>
      <c r="M157" t="s">
        <v>32</v>
      </c>
    </row>
    <row r="158" spans="1:13" x14ac:dyDescent="0.25">
      <c r="A158" t="s">
        <v>2</v>
      </c>
      <c r="B158">
        <v>50</v>
      </c>
      <c r="C158">
        <v>50</v>
      </c>
      <c r="D158">
        <v>23</v>
      </c>
      <c r="E158">
        <v>23.5</v>
      </c>
      <c r="F158">
        <v>0</v>
      </c>
      <c r="G158">
        <v>5</v>
      </c>
      <c r="H158">
        <v>24</v>
      </c>
      <c r="I158">
        <v>1</v>
      </c>
      <c r="J158">
        <v>1</v>
      </c>
      <c r="K158">
        <v>17</v>
      </c>
      <c r="L158">
        <v>21</v>
      </c>
      <c r="M158" t="s">
        <v>32</v>
      </c>
    </row>
    <row r="159" spans="1:13" x14ac:dyDescent="0.25">
      <c r="A159" t="s">
        <v>2</v>
      </c>
      <c r="B159">
        <v>50</v>
      </c>
      <c r="C159">
        <v>50</v>
      </c>
      <c r="D159">
        <v>23.5</v>
      </c>
      <c r="E159">
        <v>24</v>
      </c>
      <c r="F159">
        <v>0</v>
      </c>
      <c r="G159">
        <v>10</v>
      </c>
      <c r="H159">
        <v>19</v>
      </c>
      <c r="I159">
        <v>1</v>
      </c>
      <c r="J159">
        <v>1</v>
      </c>
      <c r="K159">
        <v>17</v>
      </c>
      <c r="L159">
        <v>21</v>
      </c>
      <c r="M159" t="s">
        <v>32</v>
      </c>
    </row>
    <row r="160" spans="1:13" x14ac:dyDescent="0.25">
      <c r="A160" t="s">
        <v>2</v>
      </c>
      <c r="B160">
        <v>50</v>
      </c>
      <c r="C160">
        <v>50</v>
      </c>
      <c r="D160">
        <v>24</v>
      </c>
      <c r="E160">
        <v>24.5</v>
      </c>
      <c r="F160">
        <v>0</v>
      </c>
      <c r="G160">
        <v>0</v>
      </c>
      <c r="I160">
        <v>1</v>
      </c>
      <c r="J160">
        <v>1</v>
      </c>
      <c r="K160">
        <v>17</v>
      </c>
      <c r="L160">
        <v>17</v>
      </c>
      <c r="M160" t="s">
        <v>32</v>
      </c>
    </row>
    <row r="161" spans="1:13" x14ac:dyDescent="0.25">
      <c r="A161" t="s">
        <v>2</v>
      </c>
      <c r="B161">
        <v>50</v>
      </c>
      <c r="C161">
        <v>50</v>
      </c>
      <c r="D161">
        <v>24.5</v>
      </c>
      <c r="E161">
        <v>25</v>
      </c>
      <c r="F161">
        <v>0</v>
      </c>
      <c r="G161">
        <v>10</v>
      </c>
      <c r="H161">
        <v>20</v>
      </c>
      <c r="I161">
        <v>1</v>
      </c>
      <c r="J161">
        <v>1</v>
      </c>
      <c r="K161">
        <v>17</v>
      </c>
      <c r="L161">
        <v>21</v>
      </c>
      <c r="M161" t="s">
        <v>32</v>
      </c>
    </row>
    <row r="162" spans="1:13" x14ac:dyDescent="0.25">
      <c r="A162" t="s">
        <v>2</v>
      </c>
      <c r="B162">
        <v>50</v>
      </c>
      <c r="C162">
        <v>50</v>
      </c>
      <c r="D162">
        <v>25</v>
      </c>
      <c r="E162">
        <v>25.5</v>
      </c>
      <c r="F162">
        <v>0</v>
      </c>
      <c r="G162">
        <v>10</v>
      </c>
      <c r="H162">
        <v>23</v>
      </c>
      <c r="I162">
        <v>1</v>
      </c>
      <c r="J162">
        <v>1</v>
      </c>
      <c r="K162">
        <v>17</v>
      </c>
      <c r="L162">
        <v>21</v>
      </c>
      <c r="M162" t="s">
        <v>32</v>
      </c>
    </row>
    <row r="163" spans="1:13" x14ac:dyDescent="0.25">
      <c r="A163" t="s">
        <v>2</v>
      </c>
      <c r="B163">
        <v>50</v>
      </c>
      <c r="C163">
        <v>50</v>
      </c>
      <c r="D163">
        <v>25.5</v>
      </c>
      <c r="E163">
        <v>26</v>
      </c>
      <c r="F163">
        <v>0</v>
      </c>
      <c r="G163">
        <v>10</v>
      </c>
      <c r="H163">
        <v>25</v>
      </c>
      <c r="I163">
        <v>1</v>
      </c>
      <c r="J163">
        <v>1</v>
      </c>
      <c r="K163">
        <v>17</v>
      </c>
      <c r="L163">
        <v>22</v>
      </c>
      <c r="M163" t="s">
        <v>32</v>
      </c>
    </row>
    <row r="164" spans="1:13" x14ac:dyDescent="0.25">
      <c r="A164" t="s">
        <v>2</v>
      </c>
      <c r="B164">
        <v>50</v>
      </c>
      <c r="C164">
        <v>40</v>
      </c>
      <c r="D164">
        <v>26</v>
      </c>
      <c r="E164">
        <v>26.5</v>
      </c>
      <c r="F164">
        <v>0</v>
      </c>
      <c r="G164">
        <v>10</v>
      </c>
      <c r="H164">
        <v>28</v>
      </c>
      <c r="I164">
        <v>1</v>
      </c>
      <c r="J164">
        <v>1</v>
      </c>
      <c r="K164">
        <v>17</v>
      </c>
      <c r="L164">
        <v>22</v>
      </c>
      <c r="M164" t="s">
        <v>32</v>
      </c>
    </row>
    <row r="165" spans="1:13" x14ac:dyDescent="0.25">
      <c r="A165" t="s">
        <v>2</v>
      </c>
      <c r="B165">
        <v>50</v>
      </c>
      <c r="C165">
        <v>40</v>
      </c>
      <c r="D165">
        <v>26.5</v>
      </c>
      <c r="E165">
        <v>27</v>
      </c>
      <c r="F165">
        <v>0</v>
      </c>
      <c r="G165">
        <v>10</v>
      </c>
      <c r="H165">
        <v>24</v>
      </c>
      <c r="I165">
        <v>1</v>
      </c>
      <c r="J165">
        <v>1</v>
      </c>
      <c r="K165">
        <v>17</v>
      </c>
      <c r="L165">
        <v>21</v>
      </c>
      <c r="M165" t="s">
        <v>32</v>
      </c>
    </row>
    <row r="166" spans="1:13" x14ac:dyDescent="0.25">
      <c r="A166" t="s">
        <v>2</v>
      </c>
      <c r="B166">
        <v>50</v>
      </c>
      <c r="C166">
        <v>40</v>
      </c>
      <c r="D166">
        <v>27</v>
      </c>
      <c r="E166">
        <v>27.5</v>
      </c>
      <c r="F166">
        <v>0</v>
      </c>
      <c r="G166">
        <v>5</v>
      </c>
      <c r="H166">
        <v>42</v>
      </c>
      <c r="I166">
        <v>1</v>
      </c>
      <c r="J166">
        <v>1</v>
      </c>
      <c r="K166">
        <v>17</v>
      </c>
      <c r="L166">
        <v>22</v>
      </c>
      <c r="M166" t="s">
        <v>32</v>
      </c>
    </row>
    <row r="167" spans="1:13" x14ac:dyDescent="0.25">
      <c r="A167" t="s">
        <v>2</v>
      </c>
      <c r="B167">
        <v>50</v>
      </c>
      <c r="C167">
        <v>40</v>
      </c>
      <c r="D167">
        <v>27.5</v>
      </c>
      <c r="E167">
        <v>28</v>
      </c>
      <c r="F167">
        <v>0</v>
      </c>
      <c r="G167">
        <v>10</v>
      </c>
      <c r="H167">
        <v>20</v>
      </c>
      <c r="I167">
        <v>1</v>
      </c>
      <c r="J167">
        <v>1</v>
      </c>
      <c r="K167">
        <v>17</v>
      </c>
      <c r="L167">
        <v>21</v>
      </c>
      <c r="M167" t="s">
        <v>32</v>
      </c>
    </row>
    <row r="168" spans="1:13" x14ac:dyDescent="0.25">
      <c r="A168" t="s">
        <v>2</v>
      </c>
      <c r="B168">
        <v>50</v>
      </c>
      <c r="C168">
        <v>40</v>
      </c>
      <c r="D168">
        <v>28</v>
      </c>
      <c r="E168">
        <v>28.5</v>
      </c>
      <c r="F168">
        <v>0</v>
      </c>
      <c r="G168">
        <v>10</v>
      </c>
      <c r="I168">
        <v>1</v>
      </c>
      <c r="J168">
        <v>1</v>
      </c>
      <c r="K168">
        <v>17</v>
      </c>
      <c r="L168">
        <v>17</v>
      </c>
      <c r="M168" t="s">
        <v>32</v>
      </c>
    </row>
    <row r="169" spans="1:13" x14ac:dyDescent="0.25">
      <c r="A169" t="s">
        <v>2</v>
      </c>
      <c r="B169">
        <v>50</v>
      </c>
      <c r="C169">
        <v>40</v>
      </c>
      <c r="D169">
        <v>28.5</v>
      </c>
      <c r="E169">
        <v>29</v>
      </c>
      <c r="F169">
        <v>0</v>
      </c>
      <c r="G169">
        <v>10</v>
      </c>
      <c r="H169">
        <v>13</v>
      </c>
      <c r="I169">
        <v>1</v>
      </c>
      <c r="J169">
        <v>1</v>
      </c>
      <c r="K169">
        <v>17</v>
      </c>
      <c r="L169">
        <v>21</v>
      </c>
      <c r="M169" t="s">
        <v>32</v>
      </c>
    </row>
    <row r="170" spans="1:13" x14ac:dyDescent="0.25">
      <c r="A170" t="s">
        <v>2</v>
      </c>
      <c r="B170">
        <v>50</v>
      </c>
      <c r="C170">
        <v>40</v>
      </c>
      <c r="D170">
        <v>29</v>
      </c>
      <c r="E170">
        <v>29.5</v>
      </c>
      <c r="F170">
        <v>0</v>
      </c>
      <c r="G170">
        <v>10</v>
      </c>
      <c r="H170">
        <v>17</v>
      </c>
      <c r="I170">
        <v>1</v>
      </c>
      <c r="J170">
        <v>1</v>
      </c>
      <c r="K170">
        <v>17</v>
      </c>
      <c r="L170">
        <v>21</v>
      </c>
      <c r="M170" t="s">
        <v>32</v>
      </c>
    </row>
    <row r="171" spans="1:13" x14ac:dyDescent="0.25">
      <c r="A171" t="s">
        <v>2</v>
      </c>
      <c r="B171">
        <v>40</v>
      </c>
      <c r="C171">
        <v>40</v>
      </c>
      <c r="D171">
        <v>29.5</v>
      </c>
      <c r="E171">
        <v>30</v>
      </c>
      <c r="F171">
        <v>0</v>
      </c>
      <c r="G171">
        <v>10</v>
      </c>
      <c r="H171">
        <v>16</v>
      </c>
      <c r="I171">
        <v>1</v>
      </c>
      <c r="J171">
        <v>1</v>
      </c>
      <c r="K171">
        <v>17</v>
      </c>
      <c r="L171">
        <v>21</v>
      </c>
      <c r="M171" t="s">
        <v>32</v>
      </c>
    </row>
    <row r="172" spans="1:13" x14ac:dyDescent="0.25">
      <c r="A172" t="s">
        <v>2</v>
      </c>
      <c r="B172">
        <v>40</v>
      </c>
      <c r="C172">
        <v>40</v>
      </c>
      <c r="D172">
        <v>30</v>
      </c>
      <c r="E172">
        <v>30.5</v>
      </c>
      <c r="F172">
        <v>0</v>
      </c>
      <c r="G172">
        <v>10</v>
      </c>
      <c r="H172">
        <v>14</v>
      </c>
      <c r="I172">
        <v>1</v>
      </c>
      <c r="J172">
        <v>1</v>
      </c>
      <c r="K172">
        <v>17</v>
      </c>
      <c r="L172">
        <v>21</v>
      </c>
      <c r="M172" t="s">
        <v>32</v>
      </c>
    </row>
    <row r="173" spans="1:13" x14ac:dyDescent="0.25">
      <c r="A173" t="s">
        <v>2</v>
      </c>
      <c r="B173">
        <v>40</v>
      </c>
      <c r="C173">
        <v>40</v>
      </c>
      <c r="D173">
        <v>30.5</v>
      </c>
      <c r="E173">
        <v>31</v>
      </c>
      <c r="F173">
        <v>0</v>
      </c>
      <c r="G173">
        <v>10</v>
      </c>
      <c r="H173">
        <v>17</v>
      </c>
      <c r="I173">
        <v>1</v>
      </c>
      <c r="J173">
        <v>1</v>
      </c>
      <c r="K173">
        <v>17</v>
      </c>
      <c r="L173">
        <v>21</v>
      </c>
      <c r="M173" t="s">
        <v>32</v>
      </c>
    </row>
    <row r="174" spans="1:13" x14ac:dyDescent="0.25">
      <c r="A174" t="s">
        <v>2</v>
      </c>
      <c r="B174">
        <v>40</v>
      </c>
      <c r="C174">
        <v>40</v>
      </c>
      <c r="D174">
        <v>31</v>
      </c>
      <c r="E174">
        <v>31.5</v>
      </c>
      <c r="F174">
        <v>0</v>
      </c>
      <c r="G174">
        <v>10</v>
      </c>
      <c r="H174">
        <v>23</v>
      </c>
      <c r="I174">
        <v>1</v>
      </c>
      <c r="J174">
        <v>1</v>
      </c>
      <c r="K174">
        <v>17</v>
      </c>
      <c r="L174">
        <v>21</v>
      </c>
      <c r="M174" t="s">
        <v>32</v>
      </c>
    </row>
    <row r="175" spans="1:13" x14ac:dyDescent="0.25">
      <c r="A175" t="s">
        <v>2</v>
      </c>
      <c r="B175">
        <v>40</v>
      </c>
      <c r="C175">
        <v>40</v>
      </c>
      <c r="D175">
        <v>31.5</v>
      </c>
      <c r="E175">
        <v>32</v>
      </c>
      <c r="F175">
        <v>0</v>
      </c>
      <c r="G175">
        <v>10</v>
      </c>
      <c r="H175">
        <v>20</v>
      </c>
      <c r="I175">
        <v>1</v>
      </c>
      <c r="J175">
        <v>1</v>
      </c>
      <c r="K175">
        <v>17</v>
      </c>
      <c r="L175">
        <v>21</v>
      </c>
      <c r="M175" t="s">
        <v>32</v>
      </c>
    </row>
    <row r="176" spans="1:13" x14ac:dyDescent="0.25">
      <c r="A176" t="s">
        <v>2</v>
      </c>
      <c r="B176">
        <v>40</v>
      </c>
      <c r="C176">
        <v>40</v>
      </c>
      <c r="D176">
        <v>32</v>
      </c>
      <c r="E176">
        <v>32.5</v>
      </c>
      <c r="F176">
        <v>0</v>
      </c>
      <c r="G176">
        <v>10</v>
      </c>
      <c r="H176">
        <v>17</v>
      </c>
      <c r="I176">
        <v>8</v>
      </c>
      <c r="J176">
        <v>1</v>
      </c>
      <c r="K176">
        <v>24</v>
      </c>
      <c r="L176">
        <v>28</v>
      </c>
      <c r="M176" t="s">
        <v>32</v>
      </c>
    </row>
    <row r="177" spans="1:13" x14ac:dyDescent="0.25">
      <c r="A177" t="s">
        <v>2</v>
      </c>
      <c r="B177">
        <v>40</v>
      </c>
      <c r="C177">
        <v>40</v>
      </c>
      <c r="D177">
        <v>32.5</v>
      </c>
      <c r="E177">
        <v>33</v>
      </c>
      <c r="F177">
        <v>0</v>
      </c>
      <c r="G177">
        <v>10</v>
      </c>
      <c r="H177">
        <v>18</v>
      </c>
      <c r="I177">
        <v>8</v>
      </c>
      <c r="J177">
        <v>1</v>
      </c>
      <c r="K177">
        <v>24</v>
      </c>
      <c r="L177">
        <v>28</v>
      </c>
      <c r="M177" t="s">
        <v>32</v>
      </c>
    </row>
    <row r="178" spans="1:13" x14ac:dyDescent="0.25">
      <c r="A178" t="s">
        <v>2</v>
      </c>
      <c r="B178">
        <v>40</v>
      </c>
      <c r="C178">
        <v>40</v>
      </c>
      <c r="D178">
        <v>33</v>
      </c>
      <c r="E178">
        <v>33.5</v>
      </c>
      <c r="F178">
        <v>0</v>
      </c>
      <c r="G178">
        <v>10</v>
      </c>
      <c r="H178">
        <v>19</v>
      </c>
      <c r="I178">
        <v>8</v>
      </c>
      <c r="J178">
        <v>1</v>
      </c>
      <c r="K178">
        <v>24</v>
      </c>
      <c r="L178">
        <v>28</v>
      </c>
      <c r="M178" t="s">
        <v>32</v>
      </c>
    </row>
    <row r="179" spans="1:13" x14ac:dyDescent="0.25">
      <c r="A179" t="s">
        <v>2</v>
      </c>
      <c r="B179">
        <v>40</v>
      </c>
      <c r="C179">
        <v>40</v>
      </c>
      <c r="D179">
        <v>33.5</v>
      </c>
      <c r="E179">
        <v>34</v>
      </c>
      <c r="F179">
        <v>0</v>
      </c>
      <c r="G179">
        <v>11</v>
      </c>
      <c r="H179">
        <v>16.363636363636363</v>
      </c>
      <c r="I179">
        <v>8</v>
      </c>
      <c r="J179">
        <v>1</v>
      </c>
      <c r="K179">
        <v>24</v>
      </c>
      <c r="L179">
        <v>28</v>
      </c>
      <c r="M179" t="s">
        <v>32</v>
      </c>
    </row>
    <row r="180" spans="1:13" x14ac:dyDescent="0.25">
      <c r="A180" t="s">
        <v>2</v>
      </c>
      <c r="B180">
        <v>40</v>
      </c>
      <c r="C180">
        <v>40</v>
      </c>
      <c r="D180">
        <v>34</v>
      </c>
      <c r="E180">
        <v>34.5</v>
      </c>
      <c r="F180">
        <v>0</v>
      </c>
      <c r="G180">
        <v>11</v>
      </c>
      <c r="H180">
        <v>10.909090909090908</v>
      </c>
      <c r="I180">
        <v>8</v>
      </c>
      <c r="J180">
        <v>1</v>
      </c>
      <c r="K180">
        <v>24</v>
      </c>
      <c r="L180">
        <v>27</v>
      </c>
      <c r="M180" t="s">
        <v>32</v>
      </c>
    </row>
    <row r="181" spans="1:13" x14ac:dyDescent="0.25">
      <c r="A181" t="s">
        <v>2</v>
      </c>
      <c r="B181">
        <v>40</v>
      </c>
      <c r="C181">
        <v>40</v>
      </c>
      <c r="D181">
        <v>34.5</v>
      </c>
      <c r="E181">
        <v>35</v>
      </c>
      <c r="F181">
        <v>0</v>
      </c>
      <c r="I181">
        <v>8</v>
      </c>
      <c r="J181">
        <v>0</v>
      </c>
      <c r="K181">
        <v>23</v>
      </c>
      <c r="L181">
        <v>23</v>
      </c>
      <c r="M181" t="s">
        <v>28</v>
      </c>
    </row>
    <row r="182" spans="1:13" x14ac:dyDescent="0.25">
      <c r="A182" t="s">
        <v>2</v>
      </c>
      <c r="B182">
        <v>40</v>
      </c>
      <c r="C182">
        <v>40</v>
      </c>
      <c r="D182">
        <v>35</v>
      </c>
      <c r="E182">
        <v>35.5</v>
      </c>
      <c r="F182">
        <v>0</v>
      </c>
      <c r="G182">
        <v>5</v>
      </c>
      <c r="H182">
        <v>24</v>
      </c>
      <c r="I182">
        <v>8</v>
      </c>
      <c r="J182">
        <v>1</v>
      </c>
      <c r="K182">
        <v>24</v>
      </c>
      <c r="L182">
        <v>28</v>
      </c>
      <c r="M182" t="s">
        <v>32</v>
      </c>
    </row>
    <row r="183" spans="1:13" x14ac:dyDescent="0.25">
      <c r="A183" t="s">
        <v>2</v>
      </c>
      <c r="B183">
        <v>40</v>
      </c>
      <c r="C183">
        <v>40</v>
      </c>
      <c r="D183">
        <v>35.5</v>
      </c>
      <c r="E183">
        <v>36</v>
      </c>
      <c r="F183">
        <v>0</v>
      </c>
      <c r="I183">
        <v>8</v>
      </c>
      <c r="J183">
        <v>0</v>
      </c>
      <c r="K183">
        <v>23</v>
      </c>
      <c r="L183">
        <v>23</v>
      </c>
      <c r="M183" t="s">
        <v>28</v>
      </c>
    </row>
    <row r="184" spans="1:13" x14ac:dyDescent="0.25">
      <c r="A184" t="s">
        <v>2</v>
      </c>
      <c r="B184">
        <v>40</v>
      </c>
      <c r="C184">
        <v>40</v>
      </c>
      <c r="D184">
        <v>36</v>
      </c>
      <c r="E184">
        <v>36.5</v>
      </c>
      <c r="F184">
        <v>0</v>
      </c>
      <c r="G184">
        <v>10</v>
      </c>
      <c r="H184">
        <v>24</v>
      </c>
      <c r="I184">
        <v>8</v>
      </c>
      <c r="J184">
        <v>1</v>
      </c>
      <c r="K184">
        <v>24</v>
      </c>
      <c r="L184">
        <v>28</v>
      </c>
      <c r="M184" t="s">
        <v>32</v>
      </c>
    </row>
    <row r="185" spans="1:13" x14ac:dyDescent="0.25">
      <c r="A185" t="s">
        <v>2</v>
      </c>
      <c r="B185">
        <v>40</v>
      </c>
      <c r="C185">
        <v>40</v>
      </c>
      <c r="D185">
        <v>36.5</v>
      </c>
      <c r="E185">
        <v>37</v>
      </c>
      <c r="F185">
        <v>0</v>
      </c>
      <c r="G185">
        <v>10</v>
      </c>
      <c r="H185">
        <v>11</v>
      </c>
      <c r="I185">
        <v>8</v>
      </c>
      <c r="J185">
        <v>1</v>
      </c>
      <c r="K185">
        <v>24</v>
      </c>
      <c r="L185">
        <v>27</v>
      </c>
      <c r="M185" t="s">
        <v>32</v>
      </c>
    </row>
    <row r="186" spans="1:13" x14ac:dyDescent="0.25">
      <c r="A186" t="s">
        <v>2</v>
      </c>
      <c r="B186">
        <v>40</v>
      </c>
      <c r="C186">
        <v>40</v>
      </c>
      <c r="D186">
        <v>37</v>
      </c>
      <c r="E186">
        <v>37.5</v>
      </c>
      <c r="F186">
        <v>0</v>
      </c>
      <c r="G186">
        <v>10</v>
      </c>
      <c r="H186">
        <v>12</v>
      </c>
      <c r="I186">
        <v>8</v>
      </c>
      <c r="J186">
        <v>1</v>
      </c>
      <c r="K186">
        <v>24</v>
      </c>
      <c r="L186">
        <v>28</v>
      </c>
      <c r="M186" t="s">
        <v>32</v>
      </c>
    </row>
    <row r="187" spans="1:13" x14ac:dyDescent="0.25">
      <c r="A187" t="s">
        <v>2</v>
      </c>
      <c r="B187">
        <v>40</v>
      </c>
      <c r="C187">
        <v>40</v>
      </c>
      <c r="D187">
        <v>37.5</v>
      </c>
      <c r="E187">
        <v>38</v>
      </c>
      <c r="F187">
        <v>0</v>
      </c>
      <c r="G187">
        <v>3</v>
      </c>
      <c r="H187">
        <v>86.666666666666671</v>
      </c>
      <c r="I187">
        <v>7</v>
      </c>
      <c r="J187">
        <v>2</v>
      </c>
      <c r="K187">
        <v>27</v>
      </c>
      <c r="L187">
        <v>31</v>
      </c>
      <c r="M187" t="s">
        <v>31</v>
      </c>
    </row>
    <row r="188" spans="1:13" x14ac:dyDescent="0.25">
      <c r="A188" t="s">
        <v>2</v>
      </c>
      <c r="B188">
        <v>40</v>
      </c>
      <c r="C188">
        <v>40</v>
      </c>
      <c r="D188">
        <v>38</v>
      </c>
      <c r="E188">
        <v>38.5</v>
      </c>
      <c r="F188">
        <v>0</v>
      </c>
      <c r="G188">
        <v>10</v>
      </c>
      <c r="H188">
        <v>26</v>
      </c>
      <c r="I188">
        <v>2</v>
      </c>
      <c r="J188">
        <v>0</v>
      </c>
      <c r="K188">
        <v>17</v>
      </c>
      <c r="L188">
        <v>22</v>
      </c>
      <c r="M188" t="s">
        <v>28</v>
      </c>
    </row>
    <row r="189" spans="1:13" x14ac:dyDescent="0.25">
      <c r="A189" t="s">
        <v>2</v>
      </c>
      <c r="B189">
        <v>40</v>
      </c>
      <c r="C189">
        <v>40</v>
      </c>
      <c r="D189">
        <v>38.5</v>
      </c>
      <c r="E189">
        <v>39</v>
      </c>
      <c r="F189">
        <v>0</v>
      </c>
      <c r="G189">
        <v>15</v>
      </c>
      <c r="H189">
        <v>10.666666666666666</v>
      </c>
      <c r="I189">
        <v>2</v>
      </c>
      <c r="J189">
        <v>2</v>
      </c>
      <c r="K189">
        <v>19</v>
      </c>
      <c r="L189">
        <v>22</v>
      </c>
      <c r="M189" t="s">
        <v>31</v>
      </c>
    </row>
    <row r="190" spans="1:13" x14ac:dyDescent="0.25">
      <c r="A190" t="s">
        <v>2</v>
      </c>
      <c r="B190">
        <v>40</v>
      </c>
      <c r="C190">
        <v>40</v>
      </c>
      <c r="D190">
        <v>39</v>
      </c>
      <c r="E190">
        <v>39.5</v>
      </c>
      <c r="F190">
        <v>0</v>
      </c>
      <c r="G190">
        <v>15</v>
      </c>
      <c r="H190">
        <v>12</v>
      </c>
      <c r="I190">
        <v>2</v>
      </c>
      <c r="J190">
        <v>2</v>
      </c>
      <c r="K190">
        <v>19</v>
      </c>
      <c r="L190">
        <v>23</v>
      </c>
      <c r="M190" t="s">
        <v>31</v>
      </c>
    </row>
    <row r="191" spans="1:13" x14ac:dyDescent="0.25">
      <c r="A191" t="s">
        <v>2</v>
      </c>
      <c r="B191">
        <v>40</v>
      </c>
      <c r="C191">
        <v>40</v>
      </c>
      <c r="D191">
        <v>39.5</v>
      </c>
      <c r="E191">
        <v>40</v>
      </c>
      <c r="F191">
        <v>0</v>
      </c>
      <c r="G191">
        <v>7</v>
      </c>
      <c r="H191">
        <v>45.714285714285715</v>
      </c>
      <c r="I191">
        <v>8</v>
      </c>
      <c r="J191">
        <v>2</v>
      </c>
      <c r="K191">
        <v>25</v>
      </c>
      <c r="L191">
        <v>31</v>
      </c>
      <c r="M191" t="s">
        <v>31</v>
      </c>
    </row>
    <row r="192" spans="1:13" x14ac:dyDescent="0.25">
      <c r="A192" t="s">
        <v>2</v>
      </c>
      <c r="B192">
        <v>40</v>
      </c>
      <c r="C192">
        <v>40</v>
      </c>
      <c r="D192">
        <v>40</v>
      </c>
      <c r="E192">
        <v>40.5</v>
      </c>
      <c r="F192">
        <v>0</v>
      </c>
      <c r="G192">
        <v>8</v>
      </c>
      <c r="H192">
        <v>20</v>
      </c>
      <c r="I192">
        <v>8</v>
      </c>
      <c r="J192">
        <v>2</v>
      </c>
      <c r="K192">
        <v>25</v>
      </c>
      <c r="L192">
        <v>29</v>
      </c>
      <c r="M192" t="s">
        <v>31</v>
      </c>
    </row>
    <row r="193" spans="1:13" x14ac:dyDescent="0.25">
      <c r="A193" t="s">
        <v>2</v>
      </c>
      <c r="B193">
        <v>40</v>
      </c>
      <c r="C193">
        <v>40</v>
      </c>
      <c r="D193">
        <v>40.5</v>
      </c>
      <c r="E193">
        <v>41</v>
      </c>
      <c r="F193">
        <v>0</v>
      </c>
      <c r="G193">
        <v>5</v>
      </c>
      <c r="H193">
        <v>32</v>
      </c>
      <c r="I193">
        <v>8</v>
      </c>
      <c r="J193">
        <v>2</v>
      </c>
      <c r="K193">
        <v>25</v>
      </c>
      <c r="L193">
        <v>30</v>
      </c>
      <c r="M193" t="s">
        <v>31</v>
      </c>
    </row>
    <row r="194" spans="1:13" x14ac:dyDescent="0.25">
      <c r="A194" t="s">
        <v>2</v>
      </c>
      <c r="B194">
        <v>40</v>
      </c>
      <c r="C194">
        <v>40</v>
      </c>
      <c r="D194">
        <v>41</v>
      </c>
      <c r="E194">
        <v>41.5</v>
      </c>
      <c r="F194">
        <v>22</v>
      </c>
      <c r="G194">
        <v>5</v>
      </c>
      <c r="H194">
        <v>44</v>
      </c>
      <c r="I194">
        <v>8</v>
      </c>
      <c r="J194">
        <v>2</v>
      </c>
      <c r="K194">
        <v>30</v>
      </c>
      <c r="L194">
        <v>36</v>
      </c>
      <c r="M194" t="s">
        <v>31</v>
      </c>
    </row>
    <row r="195" spans="1:13" x14ac:dyDescent="0.25">
      <c r="A195" t="s">
        <v>2</v>
      </c>
      <c r="B195">
        <v>40</v>
      </c>
      <c r="C195">
        <v>40</v>
      </c>
      <c r="D195">
        <v>41.5</v>
      </c>
      <c r="E195">
        <v>42</v>
      </c>
      <c r="F195">
        <v>0</v>
      </c>
      <c r="G195">
        <v>10</v>
      </c>
      <c r="H195">
        <v>12</v>
      </c>
      <c r="I195">
        <v>8</v>
      </c>
      <c r="J195">
        <v>2</v>
      </c>
      <c r="K195">
        <v>25</v>
      </c>
      <c r="L195">
        <v>29</v>
      </c>
      <c r="M195" t="s">
        <v>31</v>
      </c>
    </row>
    <row r="196" spans="1:13" x14ac:dyDescent="0.25">
      <c r="A196" t="s">
        <v>2</v>
      </c>
      <c r="B196">
        <v>40</v>
      </c>
      <c r="C196">
        <v>40</v>
      </c>
      <c r="D196">
        <v>42</v>
      </c>
      <c r="E196">
        <v>42.5</v>
      </c>
      <c r="F196">
        <v>0</v>
      </c>
      <c r="G196">
        <v>10</v>
      </c>
      <c r="H196">
        <v>15</v>
      </c>
      <c r="I196">
        <v>8</v>
      </c>
      <c r="J196">
        <v>2</v>
      </c>
      <c r="K196">
        <v>25</v>
      </c>
      <c r="L196">
        <v>29</v>
      </c>
      <c r="M196" t="s">
        <v>31</v>
      </c>
    </row>
    <row r="197" spans="1:13" x14ac:dyDescent="0.25">
      <c r="A197" t="s">
        <v>2</v>
      </c>
      <c r="B197">
        <v>40</v>
      </c>
      <c r="C197">
        <v>40</v>
      </c>
      <c r="D197">
        <v>42.5</v>
      </c>
      <c r="E197">
        <v>43</v>
      </c>
      <c r="F197">
        <v>0</v>
      </c>
      <c r="G197">
        <v>7</v>
      </c>
      <c r="H197">
        <v>18.571428571428573</v>
      </c>
      <c r="I197">
        <v>8</v>
      </c>
      <c r="J197">
        <v>2</v>
      </c>
      <c r="K197">
        <v>25</v>
      </c>
      <c r="L197">
        <v>29</v>
      </c>
      <c r="M197" t="s">
        <v>31</v>
      </c>
    </row>
    <row r="198" spans="1:13" x14ac:dyDescent="0.25">
      <c r="A198" t="s">
        <v>2</v>
      </c>
      <c r="B198">
        <v>40</v>
      </c>
      <c r="C198">
        <v>20</v>
      </c>
      <c r="D198">
        <v>43</v>
      </c>
      <c r="E198">
        <v>43.5</v>
      </c>
      <c r="F198">
        <v>0</v>
      </c>
      <c r="G198">
        <v>3</v>
      </c>
      <c r="H198">
        <v>33.333333333333336</v>
      </c>
      <c r="I198">
        <v>8</v>
      </c>
      <c r="J198">
        <v>0</v>
      </c>
      <c r="K198">
        <v>23</v>
      </c>
      <c r="L198">
        <v>28</v>
      </c>
      <c r="M198" t="s">
        <v>28</v>
      </c>
    </row>
    <row r="199" spans="1:13" x14ac:dyDescent="0.25">
      <c r="A199" t="s">
        <v>2</v>
      </c>
      <c r="B199">
        <v>40</v>
      </c>
      <c r="C199">
        <v>20</v>
      </c>
      <c r="D199">
        <v>43.5</v>
      </c>
      <c r="E199">
        <v>44</v>
      </c>
      <c r="F199">
        <v>0</v>
      </c>
      <c r="G199">
        <v>7</v>
      </c>
      <c r="H199">
        <v>21.428571428571427</v>
      </c>
      <c r="I199">
        <v>8</v>
      </c>
      <c r="J199">
        <v>0</v>
      </c>
      <c r="K199">
        <v>23</v>
      </c>
      <c r="L199">
        <v>27</v>
      </c>
      <c r="M199" t="s">
        <v>28</v>
      </c>
    </row>
    <row r="200" spans="1:13" x14ac:dyDescent="0.25">
      <c r="A200" t="s">
        <v>2</v>
      </c>
      <c r="B200">
        <v>40</v>
      </c>
      <c r="C200">
        <v>20</v>
      </c>
      <c r="D200">
        <v>44</v>
      </c>
      <c r="E200">
        <v>44.5</v>
      </c>
      <c r="F200">
        <v>0</v>
      </c>
      <c r="G200">
        <v>3</v>
      </c>
      <c r="H200">
        <v>40</v>
      </c>
      <c r="I200">
        <v>8</v>
      </c>
      <c r="J200">
        <v>0</v>
      </c>
      <c r="K200">
        <v>23</v>
      </c>
      <c r="L200">
        <v>28</v>
      </c>
      <c r="M200" t="s">
        <v>28</v>
      </c>
    </row>
    <row r="201" spans="1:13" x14ac:dyDescent="0.25">
      <c r="A201" t="s">
        <v>2</v>
      </c>
      <c r="B201">
        <v>40</v>
      </c>
      <c r="C201">
        <v>20</v>
      </c>
      <c r="D201">
        <v>44.5</v>
      </c>
      <c r="E201">
        <v>45</v>
      </c>
      <c r="F201">
        <v>0</v>
      </c>
      <c r="G201">
        <v>5</v>
      </c>
      <c r="H201">
        <v>30</v>
      </c>
      <c r="I201">
        <v>8</v>
      </c>
      <c r="J201">
        <v>0</v>
      </c>
      <c r="K201">
        <v>23</v>
      </c>
      <c r="L201">
        <v>28</v>
      </c>
      <c r="M201" t="s">
        <v>28</v>
      </c>
    </row>
    <row r="202" spans="1:13" x14ac:dyDescent="0.25">
      <c r="A202" t="s">
        <v>2</v>
      </c>
      <c r="B202">
        <v>40</v>
      </c>
      <c r="C202">
        <v>20</v>
      </c>
      <c r="D202">
        <v>45</v>
      </c>
      <c r="E202">
        <v>45.5</v>
      </c>
      <c r="F202">
        <v>0</v>
      </c>
      <c r="G202">
        <v>5</v>
      </c>
      <c r="H202">
        <v>34</v>
      </c>
      <c r="I202">
        <v>8</v>
      </c>
      <c r="J202">
        <v>1</v>
      </c>
      <c r="K202">
        <v>24</v>
      </c>
      <c r="L202">
        <v>29</v>
      </c>
      <c r="M202" t="s">
        <v>32</v>
      </c>
    </row>
    <row r="203" spans="1:13" x14ac:dyDescent="0.25">
      <c r="A203" t="s">
        <v>2</v>
      </c>
      <c r="B203">
        <v>40</v>
      </c>
      <c r="C203">
        <v>20</v>
      </c>
      <c r="D203">
        <v>45.5</v>
      </c>
      <c r="E203">
        <v>46</v>
      </c>
      <c r="F203">
        <v>0</v>
      </c>
      <c r="G203">
        <v>5</v>
      </c>
      <c r="H203">
        <v>28</v>
      </c>
      <c r="I203">
        <v>8</v>
      </c>
      <c r="J203">
        <v>1</v>
      </c>
      <c r="K203">
        <v>24</v>
      </c>
      <c r="L203">
        <v>29</v>
      </c>
      <c r="M203" t="s">
        <v>32</v>
      </c>
    </row>
    <row r="204" spans="1:13" x14ac:dyDescent="0.25">
      <c r="A204" t="s">
        <v>2</v>
      </c>
      <c r="B204">
        <v>40</v>
      </c>
      <c r="C204">
        <v>20</v>
      </c>
      <c r="D204">
        <v>46</v>
      </c>
      <c r="E204">
        <v>46.5</v>
      </c>
      <c r="F204">
        <v>0</v>
      </c>
      <c r="G204">
        <v>5</v>
      </c>
      <c r="H204">
        <v>22</v>
      </c>
      <c r="I204">
        <v>8</v>
      </c>
      <c r="J204">
        <v>1</v>
      </c>
      <c r="K204">
        <v>24</v>
      </c>
      <c r="L204">
        <v>28</v>
      </c>
      <c r="M204" t="s">
        <v>32</v>
      </c>
    </row>
    <row r="205" spans="1:13" x14ac:dyDescent="0.25">
      <c r="A205" t="s">
        <v>2</v>
      </c>
      <c r="B205">
        <v>40</v>
      </c>
      <c r="C205">
        <v>20</v>
      </c>
      <c r="D205">
        <v>46.5</v>
      </c>
      <c r="E205">
        <v>47</v>
      </c>
      <c r="F205">
        <v>0</v>
      </c>
      <c r="G205">
        <v>5</v>
      </c>
      <c r="H205">
        <v>20</v>
      </c>
      <c r="I205">
        <v>8</v>
      </c>
      <c r="J205">
        <v>1</v>
      </c>
      <c r="K205">
        <v>24</v>
      </c>
      <c r="L205">
        <v>28</v>
      </c>
      <c r="M205" t="s">
        <v>32</v>
      </c>
    </row>
    <row r="206" spans="1:13" x14ac:dyDescent="0.25">
      <c r="A206" t="s">
        <v>2</v>
      </c>
      <c r="B206">
        <v>40</v>
      </c>
      <c r="C206">
        <v>20</v>
      </c>
      <c r="D206">
        <v>47</v>
      </c>
      <c r="E206">
        <v>47.5</v>
      </c>
      <c r="F206">
        <v>0</v>
      </c>
      <c r="G206">
        <v>5</v>
      </c>
      <c r="H206">
        <v>22</v>
      </c>
      <c r="I206">
        <v>8</v>
      </c>
      <c r="J206">
        <v>1</v>
      </c>
      <c r="K206">
        <v>24</v>
      </c>
      <c r="L206">
        <v>28</v>
      </c>
      <c r="M206" t="s">
        <v>32</v>
      </c>
    </row>
    <row r="207" spans="1:13" x14ac:dyDescent="0.25">
      <c r="A207" t="s">
        <v>2</v>
      </c>
      <c r="B207">
        <v>40</v>
      </c>
      <c r="C207">
        <v>20</v>
      </c>
      <c r="D207">
        <v>47.5</v>
      </c>
      <c r="E207">
        <v>48</v>
      </c>
      <c r="F207">
        <v>20</v>
      </c>
      <c r="G207">
        <v>3</v>
      </c>
      <c r="H207">
        <v>46.666666666666664</v>
      </c>
      <c r="I207">
        <v>8</v>
      </c>
      <c r="J207">
        <v>1</v>
      </c>
      <c r="K207">
        <v>28</v>
      </c>
      <c r="L207">
        <v>34</v>
      </c>
      <c r="M207" t="s">
        <v>32</v>
      </c>
    </row>
    <row r="208" spans="1:13" x14ac:dyDescent="0.25">
      <c r="A208" t="s">
        <v>2</v>
      </c>
      <c r="B208">
        <v>30</v>
      </c>
      <c r="C208">
        <v>20</v>
      </c>
      <c r="D208">
        <v>48</v>
      </c>
      <c r="E208">
        <v>48.5</v>
      </c>
      <c r="F208">
        <v>20</v>
      </c>
      <c r="G208">
        <v>3</v>
      </c>
      <c r="H208">
        <v>63.333333333333336</v>
      </c>
      <c r="I208">
        <v>8</v>
      </c>
      <c r="J208">
        <v>1</v>
      </c>
      <c r="K208">
        <v>28</v>
      </c>
      <c r="L208">
        <v>34</v>
      </c>
      <c r="M208" t="s">
        <v>32</v>
      </c>
    </row>
    <row r="209" spans="1:13" x14ac:dyDescent="0.25">
      <c r="A209" t="s">
        <v>2</v>
      </c>
      <c r="B209">
        <v>10</v>
      </c>
      <c r="C209">
        <v>20</v>
      </c>
      <c r="D209">
        <v>48.5</v>
      </c>
      <c r="E209">
        <v>49</v>
      </c>
      <c r="F209">
        <v>0</v>
      </c>
      <c r="G209">
        <v>5</v>
      </c>
      <c r="H209">
        <v>24</v>
      </c>
      <c r="I209">
        <v>8</v>
      </c>
      <c r="J209">
        <v>1</v>
      </c>
      <c r="K209">
        <v>24</v>
      </c>
      <c r="L209">
        <v>28</v>
      </c>
      <c r="M209" t="s">
        <v>32</v>
      </c>
    </row>
    <row r="210" spans="1:13" x14ac:dyDescent="0.25">
      <c r="A210" t="s">
        <v>2</v>
      </c>
      <c r="B210">
        <v>10</v>
      </c>
      <c r="C210">
        <v>20</v>
      </c>
      <c r="D210">
        <v>49</v>
      </c>
      <c r="E210">
        <v>49.5</v>
      </c>
      <c r="F210">
        <v>0</v>
      </c>
      <c r="G210">
        <v>5</v>
      </c>
      <c r="H210">
        <v>20</v>
      </c>
      <c r="I210">
        <v>3</v>
      </c>
      <c r="J210">
        <v>1</v>
      </c>
      <c r="K210">
        <v>19</v>
      </c>
      <c r="L210">
        <v>23</v>
      </c>
      <c r="M210" t="s">
        <v>32</v>
      </c>
    </row>
    <row r="211" spans="1:13" x14ac:dyDescent="0.25">
      <c r="A211" t="s">
        <v>2</v>
      </c>
      <c r="B211">
        <v>30</v>
      </c>
      <c r="C211">
        <v>20</v>
      </c>
      <c r="D211">
        <v>49.5</v>
      </c>
      <c r="E211">
        <v>50</v>
      </c>
      <c r="F211">
        <v>0</v>
      </c>
      <c r="G211">
        <v>5</v>
      </c>
      <c r="H211">
        <v>32</v>
      </c>
      <c r="I211">
        <v>3</v>
      </c>
      <c r="J211">
        <v>1</v>
      </c>
      <c r="K211">
        <v>19</v>
      </c>
      <c r="L211">
        <v>24</v>
      </c>
      <c r="M211" t="s">
        <v>32</v>
      </c>
    </row>
    <row r="212" spans="1:13" x14ac:dyDescent="0.25">
      <c r="A212" t="s">
        <v>2</v>
      </c>
      <c r="B212">
        <v>20</v>
      </c>
      <c r="C212">
        <v>20</v>
      </c>
      <c r="D212">
        <v>50</v>
      </c>
      <c r="E212">
        <v>50.5</v>
      </c>
      <c r="F212">
        <v>0</v>
      </c>
      <c r="G212">
        <v>5</v>
      </c>
      <c r="H212">
        <v>24</v>
      </c>
      <c r="I212">
        <v>3</v>
      </c>
      <c r="J212">
        <v>1</v>
      </c>
      <c r="K212">
        <v>19</v>
      </c>
      <c r="L212">
        <v>23</v>
      </c>
      <c r="M212" t="s">
        <v>32</v>
      </c>
    </row>
    <row r="213" spans="1:13" x14ac:dyDescent="0.25">
      <c r="A213" t="s">
        <v>2</v>
      </c>
      <c r="B213">
        <v>20</v>
      </c>
      <c r="C213">
        <v>20</v>
      </c>
      <c r="D213">
        <v>50.5</v>
      </c>
      <c r="E213">
        <v>51</v>
      </c>
      <c r="F213">
        <v>0</v>
      </c>
      <c r="G213">
        <v>6</v>
      </c>
      <c r="H213">
        <v>51.666666666666664</v>
      </c>
      <c r="I213">
        <v>8</v>
      </c>
      <c r="J213">
        <v>1</v>
      </c>
      <c r="K213">
        <v>23</v>
      </c>
      <c r="L213">
        <v>30</v>
      </c>
      <c r="M213" t="s">
        <v>32</v>
      </c>
    </row>
    <row r="214" spans="1:13" x14ac:dyDescent="0.25">
      <c r="A214" t="s">
        <v>2</v>
      </c>
      <c r="B214">
        <v>20</v>
      </c>
      <c r="C214">
        <v>20</v>
      </c>
      <c r="D214">
        <v>51</v>
      </c>
      <c r="E214">
        <v>51.5</v>
      </c>
      <c r="F214">
        <v>0</v>
      </c>
      <c r="G214">
        <v>10</v>
      </c>
      <c r="H214">
        <v>33</v>
      </c>
      <c r="I214">
        <v>5</v>
      </c>
      <c r="J214">
        <v>1</v>
      </c>
      <c r="K214">
        <v>21</v>
      </c>
      <c r="L214">
        <v>26</v>
      </c>
      <c r="M214" t="s">
        <v>32</v>
      </c>
    </row>
    <row r="215" spans="1:13" x14ac:dyDescent="0.25">
      <c r="A215" t="s">
        <v>2</v>
      </c>
      <c r="B215">
        <v>20</v>
      </c>
      <c r="C215">
        <v>20</v>
      </c>
      <c r="D215">
        <v>51.5</v>
      </c>
      <c r="E215">
        <v>52</v>
      </c>
      <c r="F215">
        <v>50</v>
      </c>
      <c r="G215">
        <v>5</v>
      </c>
      <c r="H215">
        <v>94</v>
      </c>
      <c r="I215">
        <v>5</v>
      </c>
      <c r="J215">
        <v>1</v>
      </c>
      <c r="K215">
        <v>34</v>
      </c>
      <c r="L215">
        <v>38</v>
      </c>
      <c r="M215" t="s">
        <v>32</v>
      </c>
    </row>
    <row r="216" spans="1:13" x14ac:dyDescent="0.25">
      <c r="A216" t="s">
        <v>2</v>
      </c>
      <c r="B216">
        <v>20</v>
      </c>
      <c r="C216">
        <v>20</v>
      </c>
      <c r="D216">
        <v>52</v>
      </c>
      <c r="E216">
        <v>52.5</v>
      </c>
      <c r="F216">
        <v>0</v>
      </c>
      <c r="G216">
        <v>8</v>
      </c>
      <c r="H216">
        <v>46.25</v>
      </c>
      <c r="I216">
        <v>8</v>
      </c>
      <c r="J216">
        <v>1</v>
      </c>
      <c r="K216">
        <v>24</v>
      </c>
      <c r="L216">
        <v>30</v>
      </c>
      <c r="M216" t="s">
        <v>32</v>
      </c>
    </row>
    <row r="217" spans="1:13" x14ac:dyDescent="0.25">
      <c r="A217" t="s">
        <v>2</v>
      </c>
      <c r="B217">
        <v>20</v>
      </c>
      <c r="C217">
        <v>20</v>
      </c>
      <c r="D217">
        <v>52.5</v>
      </c>
      <c r="E217">
        <v>53</v>
      </c>
      <c r="F217">
        <v>0</v>
      </c>
      <c r="G217">
        <v>5</v>
      </c>
      <c r="H217">
        <v>44</v>
      </c>
      <c r="I217">
        <v>5</v>
      </c>
      <c r="J217">
        <v>1</v>
      </c>
      <c r="K217">
        <v>21</v>
      </c>
      <c r="L217">
        <v>27</v>
      </c>
      <c r="M217" t="s">
        <v>32</v>
      </c>
    </row>
    <row r="218" spans="1:13" x14ac:dyDescent="0.25">
      <c r="A218" t="s">
        <v>2</v>
      </c>
      <c r="B218">
        <v>20</v>
      </c>
      <c r="C218">
        <v>20</v>
      </c>
      <c r="D218">
        <v>53</v>
      </c>
      <c r="E218">
        <v>53.5</v>
      </c>
      <c r="F218">
        <v>44</v>
      </c>
      <c r="G218">
        <v>6</v>
      </c>
      <c r="H218">
        <v>43.333333333333336</v>
      </c>
      <c r="I218">
        <v>5</v>
      </c>
      <c r="J218">
        <v>1</v>
      </c>
      <c r="K218">
        <v>30</v>
      </c>
      <c r="L218">
        <v>35</v>
      </c>
      <c r="M218" t="s">
        <v>32</v>
      </c>
    </row>
    <row r="219" spans="1:13" x14ac:dyDescent="0.25">
      <c r="A219" t="s">
        <v>2</v>
      </c>
      <c r="B219">
        <v>20</v>
      </c>
      <c r="C219">
        <v>20</v>
      </c>
      <c r="D219">
        <v>53.5</v>
      </c>
      <c r="E219">
        <v>54</v>
      </c>
      <c r="F219">
        <v>0</v>
      </c>
      <c r="G219">
        <v>4</v>
      </c>
      <c r="H219">
        <v>67.5</v>
      </c>
      <c r="I219">
        <v>5</v>
      </c>
      <c r="J219">
        <v>1</v>
      </c>
      <c r="K219">
        <v>22</v>
      </c>
      <c r="L219">
        <v>27</v>
      </c>
      <c r="M219" t="s">
        <v>32</v>
      </c>
    </row>
    <row r="220" spans="1:13" x14ac:dyDescent="0.25">
      <c r="A220" t="s">
        <v>2</v>
      </c>
      <c r="B220">
        <v>20</v>
      </c>
      <c r="C220">
        <v>20</v>
      </c>
      <c r="D220">
        <v>54</v>
      </c>
      <c r="E220">
        <v>54.5</v>
      </c>
      <c r="F220">
        <v>26</v>
      </c>
      <c r="G220">
        <v>5</v>
      </c>
      <c r="H220">
        <v>100</v>
      </c>
      <c r="I220">
        <v>5</v>
      </c>
      <c r="J220">
        <v>1</v>
      </c>
      <c r="K220">
        <v>30</v>
      </c>
      <c r="L220">
        <v>34</v>
      </c>
      <c r="M220" t="s">
        <v>32</v>
      </c>
    </row>
    <row r="221" spans="1:13" x14ac:dyDescent="0.25">
      <c r="A221" t="s">
        <v>2</v>
      </c>
      <c r="B221">
        <v>20</v>
      </c>
      <c r="C221">
        <v>20</v>
      </c>
      <c r="D221">
        <v>54.5</v>
      </c>
      <c r="E221">
        <v>55</v>
      </c>
      <c r="F221">
        <v>26</v>
      </c>
      <c r="G221">
        <v>7</v>
      </c>
      <c r="H221">
        <v>71.428571428571431</v>
      </c>
      <c r="I221">
        <v>7</v>
      </c>
      <c r="J221">
        <v>1</v>
      </c>
      <c r="K221">
        <v>30</v>
      </c>
      <c r="L221">
        <v>35</v>
      </c>
      <c r="M221" t="s">
        <v>32</v>
      </c>
    </row>
    <row r="222" spans="1:13" x14ac:dyDescent="0.25">
      <c r="A222" t="s">
        <v>2</v>
      </c>
      <c r="B222">
        <v>20</v>
      </c>
      <c r="C222">
        <v>20</v>
      </c>
      <c r="D222">
        <v>55</v>
      </c>
      <c r="E222">
        <v>55.5</v>
      </c>
      <c r="F222">
        <v>36</v>
      </c>
      <c r="G222">
        <v>5</v>
      </c>
      <c r="H222">
        <v>84</v>
      </c>
      <c r="I222">
        <v>7</v>
      </c>
      <c r="J222">
        <v>1</v>
      </c>
      <c r="K222">
        <v>33</v>
      </c>
      <c r="L222">
        <v>38</v>
      </c>
      <c r="M222" t="s">
        <v>32</v>
      </c>
    </row>
    <row r="223" spans="1:13" x14ac:dyDescent="0.25">
      <c r="A223" t="s">
        <v>2</v>
      </c>
      <c r="B223">
        <v>20</v>
      </c>
      <c r="C223">
        <v>20</v>
      </c>
      <c r="D223">
        <v>55.5</v>
      </c>
      <c r="E223">
        <v>56</v>
      </c>
      <c r="F223">
        <v>0</v>
      </c>
      <c r="G223">
        <v>7</v>
      </c>
      <c r="H223">
        <v>35.714285714285715</v>
      </c>
      <c r="I223">
        <v>7</v>
      </c>
      <c r="J223">
        <v>1</v>
      </c>
      <c r="K223">
        <v>23</v>
      </c>
      <c r="L223">
        <v>28</v>
      </c>
      <c r="M223" t="s">
        <v>32</v>
      </c>
    </row>
    <row r="224" spans="1:13" x14ac:dyDescent="0.25">
      <c r="A224" t="s">
        <v>2</v>
      </c>
      <c r="B224">
        <v>20</v>
      </c>
      <c r="C224">
        <v>20</v>
      </c>
      <c r="D224">
        <v>56</v>
      </c>
      <c r="E224">
        <v>56.5</v>
      </c>
      <c r="F224">
        <v>0</v>
      </c>
      <c r="G224">
        <v>5</v>
      </c>
      <c r="H224">
        <v>42</v>
      </c>
      <c r="I224">
        <v>7</v>
      </c>
      <c r="J224">
        <v>1</v>
      </c>
      <c r="K224">
        <v>23</v>
      </c>
      <c r="L224">
        <v>28</v>
      </c>
      <c r="M224" t="s">
        <v>32</v>
      </c>
    </row>
    <row r="225" spans="1:13" x14ac:dyDescent="0.25">
      <c r="A225" t="s">
        <v>2</v>
      </c>
      <c r="B225">
        <v>20</v>
      </c>
      <c r="C225">
        <v>20</v>
      </c>
      <c r="D225">
        <v>56.5</v>
      </c>
      <c r="E225">
        <v>57</v>
      </c>
      <c r="F225">
        <v>0</v>
      </c>
      <c r="G225">
        <v>5</v>
      </c>
      <c r="H225">
        <v>36</v>
      </c>
      <c r="I225">
        <v>7</v>
      </c>
      <c r="J225">
        <v>1</v>
      </c>
      <c r="K225">
        <v>23</v>
      </c>
      <c r="L225">
        <v>28</v>
      </c>
      <c r="M225" t="s">
        <v>32</v>
      </c>
    </row>
    <row r="226" spans="1:13" x14ac:dyDescent="0.25">
      <c r="A226" t="s">
        <v>2</v>
      </c>
      <c r="B226">
        <v>20</v>
      </c>
      <c r="C226">
        <v>20</v>
      </c>
      <c r="D226">
        <v>57</v>
      </c>
      <c r="E226">
        <v>57.5</v>
      </c>
      <c r="F226">
        <v>0</v>
      </c>
      <c r="G226">
        <v>5</v>
      </c>
      <c r="H226">
        <v>34</v>
      </c>
      <c r="I226">
        <v>7</v>
      </c>
      <c r="J226">
        <v>1</v>
      </c>
      <c r="K226">
        <v>23</v>
      </c>
      <c r="L226">
        <v>28</v>
      </c>
      <c r="M226" t="s">
        <v>32</v>
      </c>
    </row>
    <row r="227" spans="1:13" x14ac:dyDescent="0.25">
      <c r="A227" t="s">
        <v>2</v>
      </c>
      <c r="B227">
        <v>20</v>
      </c>
      <c r="C227">
        <v>20</v>
      </c>
      <c r="D227">
        <v>57.5</v>
      </c>
      <c r="E227">
        <v>58</v>
      </c>
      <c r="F227">
        <v>0</v>
      </c>
      <c r="G227">
        <v>6</v>
      </c>
      <c r="H227">
        <v>40</v>
      </c>
      <c r="I227">
        <v>7</v>
      </c>
      <c r="J227">
        <v>1</v>
      </c>
      <c r="K227">
        <v>23</v>
      </c>
      <c r="L227">
        <v>28</v>
      </c>
      <c r="M227" t="s">
        <v>32</v>
      </c>
    </row>
    <row r="228" spans="1:13" x14ac:dyDescent="0.25">
      <c r="A228" t="s">
        <v>2</v>
      </c>
      <c r="B228">
        <v>20</v>
      </c>
      <c r="C228">
        <v>20</v>
      </c>
      <c r="D228">
        <v>58</v>
      </c>
      <c r="E228">
        <v>58.5</v>
      </c>
      <c r="F228">
        <v>0</v>
      </c>
      <c r="G228">
        <v>3</v>
      </c>
      <c r="H228">
        <v>66.666666666666671</v>
      </c>
      <c r="I228">
        <v>7</v>
      </c>
      <c r="J228">
        <v>1</v>
      </c>
      <c r="K228">
        <v>24</v>
      </c>
      <c r="L228">
        <v>29</v>
      </c>
      <c r="M228" t="s">
        <v>32</v>
      </c>
    </row>
    <row r="229" spans="1:13" x14ac:dyDescent="0.25">
      <c r="A229" t="s">
        <v>2</v>
      </c>
      <c r="B229">
        <v>20</v>
      </c>
      <c r="C229">
        <v>20</v>
      </c>
      <c r="D229">
        <v>58.5</v>
      </c>
      <c r="E229">
        <v>59</v>
      </c>
      <c r="F229">
        <v>0</v>
      </c>
      <c r="G229">
        <v>4</v>
      </c>
      <c r="H229">
        <v>50</v>
      </c>
      <c r="I229">
        <v>7</v>
      </c>
      <c r="J229">
        <v>1</v>
      </c>
      <c r="K229">
        <v>23</v>
      </c>
      <c r="L229">
        <v>29</v>
      </c>
      <c r="M229" t="s">
        <v>32</v>
      </c>
    </row>
    <row r="230" spans="1:13" x14ac:dyDescent="0.25">
      <c r="A230" t="s">
        <v>2</v>
      </c>
      <c r="B230">
        <v>20</v>
      </c>
      <c r="C230">
        <v>20</v>
      </c>
      <c r="D230">
        <v>59</v>
      </c>
      <c r="E230">
        <v>59.5</v>
      </c>
      <c r="F230">
        <v>0</v>
      </c>
      <c r="G230">
        <v>5</v>
      </c>
      <c r="H230">
        <v>44</v>
      </c>
      <c r="I230">
        <v>7</v>
      </c>
      <c r="J230">
        <v>1</v>
      </c>
      <c r="K230">
        <v>23</v>
      </c>
      <c r="L230">
        <v>29</v>
      </c>
      <c r="M230" t="s">
        <v>32</v>
      </c>
    </row>
    <row r="231" spans="1:13" x14ac:dyDescent="0.25">
      <c r="A231" t="s">
        <v>2</v>
      </c>
      <c r="B231">
        <v>20</v>
      </c>
      <c r="C231">
        <v>20</v>
      </c>
      <c r="D231">
        <v>59.5</v>
      </c>
      <c r="E231">
        <v>60</v>
      </c>
      <c r="F231">
        <v>0</v>
      </c>
      <c r="G231">
        <v>7</v>
      </c>
      <c r="H231">
        <v>37.142857142857146</v>
      </c>
      <c r="I231">
        <v>13</v>
      </c>
      <c r="J231">
        <v>1</v>
      </c>
      <c r="K231">
        <v>30</v>
      </c>
      <c r="L231">
        <v>34</v>
      </c>
      <c r="M231" t="s">
        <v>32</v>
      </c>
    </row>
    <row r="232" spans="1:13" x14ac:dyDescent="0.25">
      <c r="A232" t="s">
        <v>3</v>
      </c>
      <c r="B232">
        <v>60</v>
      </c>
      <c r="C232">
        <v>60</v>
      </c>
      <c r="D232">
        <v>0</v>
      </c>
      <c r="E232">
        <v>0.5</v>
      </c>
      <c r="F232">
        <v>0</v>
      </c>
      <c r="G232">
        <v>10</v>
      </c>
      <c r="H232">
        <v>29</v>
      </c>
      <c r="I232">
        <v>1</v>
      </c>
      <c r="J232">
        <v>0</v>
      </c>
      <c r="K232">
        <v>13</v>
      </c>
      <c r="L232">
        <v>16</v>
      </c>
      <c r="M232" t="s">
        <v>28</v>
      </c>
    </row>
    <row r="233" spans="1:13" x14ac:dyDescent="0.25">
      <c r="A233" t="s">
        <v>3</v>
      </c>
      <c r="B233">
        <v>60</v>
      </c>
      <c r="C233">
        <v>60</v>
      </c>
      <c r="D233">
        <v>0.5</v>
      </c>
      <c r="E233">
        <v>1</v>
      </c>
      <c r="F233">
        <v>0</v>
      </c>
      <c r="G233">
        <v>10</v>
      </c>
      <c r="H233">
        <v>22</v>
      </c>
      <c r="I233">
        <v>1</v>
      </c>
      <c r="J233">
        <v>0</v>
      </c>
      <c r="K233">
        <v>13</v>
      </c>
      <c r="L233">
        <v>15</v>
      </c>
      <c r="M233" t="s">
        <v>28</v>
      </c>
    </row>
    <row r="234" spans="1:13" x14ac:dyDescent="0.25">
      <c r="A234" t="s">
        <v>3</v>
      </c>
      <c r="B234">
        <v>60</v>
      </c>
      <c r="C234">
        <v>60</v>
      </c>
      <c r="D234">
        <v>1</v>
      </c>
      <c r="E234">
        <v>1.5</v>
      </c>
      <c r="F234">
        <v>0</v>
      </c>
      <c r="G234">
        <v>10</v>
      </c>
      <c r="H234">
        <v>26</v>
      </c>
      <c r="I234">
        <v>1</v>
      </c>
      <c r="J234">
        <v>0</v>
      </c>
      <c r="K234">
        <v>13</v>
      </c>
      <c r="L234">
        <v>16</v>
      </c>
      <c r="M234" t="s">
        <v>28</v>
      </c>
    </row>
    <row r="235" spans="1:13" x14ac:dyDescent="0.25">
      <c r="A235" t="s">
        <v>3</v>
      </c>
      <c r="B235">
        <v>60</v>
      </c>
      <c r="C235">
        <v>60</v>
      </c>
      <c r="D235">
        <v>1.5</v>
      </c>
      <c r="E235">
        <v>2</v>
      </c>
      <c r="F235">
        <v>0</v>
      </c>
      <c r="G235">
        <v>10</v>
      </c>
      <c r="H235">
        <v>25</v>
      </c>
      <c r="I235">
        <v>1</v>
      </c>
      <c r="J235">
        <v>0</v>
      </c>
      <c r="K235">
        <v>13</v>
      </c>
      <c r="L235">
        <v>16</v>
      </c>
      <c r="M235" t="s">
        <v>28</v>
      </c>
    </row>
    <row r="236" spans="1:13" x14ac:dyDescent="0.25">
      <c r="A236" t="s">
        <v>3</v>
      </c>
      <c r="B236">
        <v>60</v>
      </c>
      <c r="C236">
        <v>60</v>
      </c>
      <c r="D236">
        <v>2</v>
      </c>
      <c r="E236">
        <v>2.5</v>
      </c>
      <c r="F236">
        <v>0</v>
      </c>
      <c r="G236">
        <v>10</v>
      </c>
      <c r="H236">
        <v>36</v>
      </c>
      <c r="I236">
        <v>1</v>
      </c>
      <c r="J236">
        <v>0</v>
      </c>
      <c r="K236">
        <v>13</v>
      </c>
      <c r="L236">
        <v>16</v>
      </c>
      <c r="M236" t="s">
        <v>28</v>
      </c>
    </row>
    <row r="237" spans="1:13" x14ac:dyDescent="0.25">
      <c r="A237" t="s">
        <v>3</v>
      </c>
      <c r="B237">
        <v>60</v>
      </c>
      <c r="C237">
        <v>60</v>
      </c>
      <c r="D237">
        <v>2.5</v>
      </c>
      <c r="E237">
        <v>3</v>
      </c>
      <c r="F237">
        <v>0</v>
      </c>
      <c r="G237">
        <v>10</v>
      </c>
      <c r="H237">
        <v>42</v>
      </c>
      <c r="I237">
        <v>1</v>
      </c>
      <c r="J237">
        <v>0</v>
      </c>
      <c r="K237">
        <v>13</v>
      </c>
      <c r="L237">
        <v>16</v>
      </c>
      <c r="M237" t="s">
        <v>28</v>
      </c>
    </row>
    <row r="238" spans="1:13" x14ac:dyDescent="0.25">
      <c r="A238" t="s">
        <v>3</v>
      </c>
      <c r="B238">
        <v>60</v>
      </c>
      <c r="C238">
        <v>60</v>
      </c>
      <c r="D238">
        <v>3</v>
      </c>
      <c r="E238">
        <v>3.5</v>
      </c>
      <c r="F238">
        <v>0</v>
      </c>
      <c r="G238">
        <v>10</v>
      </c>
      <c r="H238">
        <v>17</v>
      </c>
      <c r="I238">
        <v>1</v>
      </c>
      <c r="J238">
        <v>0</v>
      </c>
      <c r="K238">
        <v>13</v>
      </c>
      <c r="L238">
        <v>15</v>
      </c>
      <c r="M238" t="s">
        <v>28</v>
      </c>
    </row>
    <row r="239" spans="1:13" x14ac:dyDescent="0.25">
      <c r="A239" t="s">
        <v>3</v>
      </c>
      <c r="B239">
        <v>60</v>
      </c>
      <c r="C239">
        <v>60</v>
      </c>
      <c r="D239">
        <v>3.5</v>
      </c>
      <c r="E239">
        <v>4</v>
      </c>
      <c r="F239">
        <v>0</v>
      </c>
      <c r="G239">
        <v>10</v>
      </c>
      <c r="H239">
        <v>27</v>
      </c>
      <c r="I239">
        <v>1</v>
      </c>
      <c r="J239">
        <v>0</v>
      </c>
      <c r="K239">
        <v>13</v>
      </c>
      <c r="L239">
        <v>16</v>
      </c>
      <c r="M239" t="s">
        <v>28</v>
      </c>
    </row>
    <row r="240" spans="1:13" x14ac:dyDescent="0.25">
      <c r="A240" t="s">
        <v>3</v>
      </c>
      <c r="B240">
        <v>60</v>
      </c>
      <c r="C240">
        <v>40</v>
      </c>
      <c r="D240">
        <v>4</v>
      </c>
      <c r="E240">
        <v>4.5</v>
      </c>
      <c r="F240">
        <v>22</v>
      </c>
      <c r="G240">
        <v>5</v>
      </c>
      <c r="H240">
        <v>52</v>
      </c>
      <c r="I240">
        <v>6</v>
      </c>
      <c r="J240">
        <v>1</v>
      </c>
      <c r="K240">
        <v>23</v>
      </c>
      <c r="L240">
        <v>28</v>
      </c>
      <c r="M240" t="s">
        <v>32</v>
      </c>
    </row>
    <row r="241" spans="1:13" x14ac:dyDescent="0.25">
      <c r="A241" t="s">
        <v>3</v>
      </c>
      <c r="B241">
        <v>40</v>
      </c>
      <c r="C241">
        <v>40</v>
      </c>
      <c r="D241">
        <v>4.5</v>
      </c>
      <c r="E241">
        <v>5</v>
      </c>
      <c r="F241">
        <v>28.000000000000004</v>
      </c>
      <c r="G241">
        <v>7</v>
      </c>
      <c r="H241">
        <v>50</v>
      </c>
      <c r="I241">
        <v>5</v>
      </c>
      <c r="J241">
        <v>1</v>
      </c>
      <c r="K241">
        <v>24</v>
      </c>
      <c r="L241">
        <v>28</v>
      </c>
      <c r="M241" t="s">
        <v>32</v>
      </c>
    </row>
    <row r="242" spans="1:13" x14ac:dyDescent="0.25">
      <c r="A242" t="s">
        <v>3</v>
      </c>
      <c r="B242">
        <v>40</v>
      </c>
      <c r="C242">
        <v>40</v>
      </c>
      <c r="D242">
        <v>5</v>
      </c>
      <c r="E242">
        <v>5.5</v>
      </c>
      <c r="F242">
        <v>30</v>
      </c>
      <c r="G242">
        <v>3</v>
      </c>
      <c r="H242">
        <v>110</v>
      </c>
      <c r="I242">
        <v>6</v>
      </c>
      <c r="J242">
        <v>1</v>
      </c>
      <c r="K242">
        <v>29</v>
      </c>
      <c r="L242">
        <v>30</v>
      </c>
      <c r="M242" t="s">
        <v>32</v>
      </c>
    </row>
    <row r="243" spans="1:13" x14ac:dyDescent="0.25">
      <c r="A243" t="s">
        <v>3</v>
      </c>
      <c r="B243">
        <v>40</v>
      </c>
      <c r="C243">
        <v>40</v>
      </c>
      <c r="D243">
        <v>5.5</v>
      </c>
      <c r="E243">
        <v>6</v>
      </c>
      <c r="F243">
        <v>0</v>
      </c>
      <c r="G243">
        <v>7</v>
      </c>
      <c r="H243">
        <v>47.142857142857146</v>
      </c>
      <c r="I243">
        <v>6</v>
      </c>
      <c r="J243">
        <v>1</v>
      </c>
      <c r="K243">
        <v>19</v>
      </c>
      <c r="L243">
        <v>23</v>
      </c>
      <c r="M243" t="s">
        <v>32</v>
      </c>
    </row>
    <row r="244" spans="1:13" x14ac:dyDescent="0.25">
      <c r="A244" t="s">
        <v>3</v>
      </c>
      <c r="B244">
        <v>40</v>
      </c>
      <c r="C244">
        <v>40</v>
      </c>
      <c r="D244">
        <v>6</v>
      </c>
      <c r="E244">
        <v>6.5</v>
      </c>
      <c r="F244">
        <v>0</v>
      </c>
      <c r="G244">
        <v>7</v>
      </c>
      <c r="H244">
        <v>41.428571428571431</v>
      </c>
      <c r="I244">
        <v>6</v>
      </c>
      <c r="J244">
        <v>1</v>
      </c>
      <c r="K244">
        <v>19</v>
      </c>
      <c r="L244">
        <v>22</v>
      </c>
      <c r="M244" t="s">
        <v>32</v>
      </c>
    </row>
    <row r="245" spans="1:13" x14ac:dyDescent="0.25">
      <c r="A245" t="s">
        <v>3</v>
      </c>
      <c r="B245">
        <v>40</v>
      </c>
      <c r="C245">
        <v>40</v>
      </c>
      <c r="D245">
        <v>6.5</v>
      </c>
      <c r="E245">
        <v>7</v>
      </c>
      <c r="F245">
        <v>20</v>
      </c>
      <c r="G245">
        <v>5</v>
      </c>
      <c r="H245">
        <v>50</v>
      </c>
      <c r="I245">
        <v>5</v>
      </c>
      <c r="J245">
        <v>1</v>
      </c>
      <c r="K245">
        <v>22</v>
      </c>
      <c r="L245">
        <v>26</v>
      </c>
      <c r="M245" t="s">
        <v>32</v>
      </c>
    </row>
    <row r="246" spans="1:13" x14ac:dyDescent="0.25">
      <c r="A246" t="s">
        <v>3</v>
      </c>
      <c r="B246">
        <v>50</v>
      </c>
      <c r="C246">
        <v>40</v>
      </c>
      <c r="D246">
        <v>7</v>
      </c>
      <c r="E246">
        <v>7.5</v>
      </c>
      <c r="F246">
        <v>26</v>
      </c>
      <c r="G246">
        <v>8</v>
      </c>
      <c r="H246">
        <v>51.25</v>
      </c>
      <c r="I246">
        <v>6</v>
      </c>
      <c r="J246">
        <v>1</v>
      </c>
      <c r="K246">
        <v>24</v>
      </c>
      <c r="L246">
        <v>29</v>
      </c>
      <c r="M246" t="s">
        <v>32</v>
      </c>
    </row>
    <row r="247" spans="1:13" x14ac:dyDescent="0.25">
      <c r="A247" t="s">
        <v>3</v>
      </c>
      <c r="B247">
        <v>50</v>
      </c>
      <c r="C247">
        <v>40</v>
      </c>
      <c r="D247">
        <v>7.5</v>
      </c>
      <c r="E247">
        <v>8</v>
      </c>
      <c r="F247">
        <v>30</v>
      </c>
      <c r="G247">
        <v>5</v>
      </c>
      <c r="H247">
        <v>86</v>
      </c>
      <c r="I247">
        <v>6</v>
      </c>
      <c r="J247">
        <v>1</v>
      </c>
      <c r="K247">
        <v>27</v>
      </c>
      <c r="L247">
        <v>30</v>
      </c>
      <c r="M247" t="s">
        <v>32</v>
      </c>
    </row>
    <row r="248" spans="1:13" x14ac:dyDescent="0.25">
      <c r="A248" t="s">
        <v>3</v>
      </c>
      <c r="B248">
        <v>50</v>
      </c>
      <c r="C248">
        <v>40</v>
      </c>
      <c r="D248">
        <v>8</v>
      </c>
      <c r="E248">
        <v>8.5</v>
      </c>
      <c r="F248">
        <v>32</v>
      </c>
      <c r="G248">
        <v>5</v>
      </c>
      <c r="H248">
        <v>74</v>
      </c>
      <c r="I248">
        <v>5</v>
      </c>
      <c r="J248">
        <v>1</v>
      </c>
      <c r="K248">
        <v>26</v>
      </c>
      <c r="L248">
        <v>30</v>
      </c>
      <c r="M248" t="s">
        <v>32</v>
      </c>
    </row>
    <row r="249" spans="1:13" x14ac:dyDescent="0.25">
      <c r="A249" t="s">
        <v>3</v>
      </c>
      <c r="B249">
        <v>50</v>
      </c>
      <c r="C249">
        <v>40</v>
      </c>
      <c r="D249">
        <v>8.5</v>
      </c>
      <c r="E249">
        <v>9</v>
      </c>
      <c r="F249">
        <v>56.000000000000007</v>
      </c>
      <c r="G249">
        <v>4</v>
      </c>
      <c r="H249">
        <v>107.5</v>
      </c>
      <c r="I249">
        <v>6</v>
      </c>
      <c r="J249">
        <v>1</v>
      </c>
      <c r="K249">
        <v>35</v>
      </c>
      <c r="L249">
        <v>36</v>
      </c>
      <c r="M249" t="s">
        <v>32</v>
      </c>
    </row>
    <row r="250" spans="1:13" x14ac:dyDescent="0.25">
      <c r="A250" t="s">
        <v>3</v>
      </c>
      <c r="B250">
        <v>50</v>
      </c>
      <c r="C250">
        <v>40</v>
      </c>
      <c r="D250">
        <v>9</v>
      </c>
      <c r="E250">
        <v>9.5</v>
      </c>
      <c r="F250">
        <v>0</v>
      </c>
      <c r="G250">
        <v>5</v>
      </c>
      <c r="H250">
        <v>60</v>
      </c>
      <c r="I250">
        <v>6</v>
      </c>
      <c r="J250">
        <v>0</v>
      </c>
      <c r="K250">
        <v>18</v>
      </c>
      <c r="L250">
        <v>22</v>
      </c>
      <c r="M250" t="s">
        <v>28</v>
      </c>
    </row>
    <row r="251" spans="1:13" x14ac:dyDescent="0.25">
      <c r="A251" t="s">
        <v>3</v>
      </c>
      <c r="B251">
        <v>50</v>
      </c>
      <c r="C251">
        <v>40</v>
      </c>
      <c r="D251">
        <v>9.5</v>
      </c>
      <c r="E251">
        <v>10</v>
      </c>
      <c r="F251">
        <v>0</v>
      </c>
      <c r="G251">
        <v>10</v>
      </c>
      <c r="H251">
        <v>34</v>
      </c>
      <c r="I251">
        <v>5</v>
      </c>
      <c r="J251">
        <v>0</v>
      </c>
      <c r="K251">
        <v>17</v>
      </c>
      <c r="L251">
        <v>20</v>
      </c>
      <c r="M251" t="s">
        <v>28</v>
      </c>
    </row>
    <row r="252" spans="1:13" x14ac:dyDescent="0.25">
      <c r="A252" t="s">
        <v>3</v>
      </c>
      <c r="B252">
        <v>50</v>
      </c>
      <c r="C252">
        <v>40</v>
      </c>
      <c r="D252">
        <v>10</v>
      </c>
      <c r="E252">
        <v>10.5</v>
      </c>
      <c r="F252">
        <v>0</v>
      </c>
      <c r="G252">
        <v>15</v>
      </c>
      <c r="H252">
        <v>32</v>
      </c>
      <c r="I252">
        <v>5</v>
      </c>
      <c r="J252">
        <v>0</v>
      </c>
      <c r="K252">
        <v>17</v>
      </c>
      <c r="L252">
        <v>20</v>
      </c>
      <c r="M252" t="s">
        <v>28</v>
      </c>
    </row>
    <row r="253" spans="1:13" x14ac:dyDescent="0.25">
      <c r="A253" t="s">
        <v>3</v>
      </c>
      <c r="B253">
        <v>50</v>
      </c>
      <c r="C253">
        <v>40</v>
      </c>
      <c r="D253">
        <v>10.5</v>
      </c>
      <c r="E253">
        <v>11</v>
      </c>
      <c r="F253">
        <v>20</v>
      </c>
      <c r="G253">
        <v>5</v>
      </c>
      <c r="H253">
        <v>70</v>
      </c>
      <c r="I253">
        <v>5</v>
      </c>
      <c r="J253">
        <v>0</v>
      </c>
      <c r="K253">
        <v>22</v>
      </c>
      <c r="L253">
        <v>25</v>
      </c>
      <c r="M253" t="s">
        <v>28</v>
      </c>
    </row>
    <row r="254" spans="1:13" x14ac:dyDescent="0.25">
      <c r="A254" t="s">
        <v>3</v>
      </c>
      <c r="B254">
        <v>50</v>
      </c>
      <c r="C254">
        <v>40</v>
      </c>
      <c r="D254">
        <v>11</v>
      </c>
      <c r="E254">
        <v>11.5</v>
      </c>
      <c r="F254">
        <v>0</v>
      </c>
      <c r="G254">
        <v>10</v>
      </c>
      <c r="H254">
        <v>41</v>
      </c>
      <c r="I254">
        <v>5</v>
      </c>
      <c r="J254">
        <v>0</v>
      </c>
      <c r="K254">
        <v>17</v>
      </c>
      <c r="L254">
        <v>20</v>
      </c>
      <c r="M254" t="s">
        <v>28</v>
      </c>
    </row>
    <row r="255" spans="1:13" x14ac:dyDescent="0.25">
      <c r="A255" t="s">
        <v>3</v>
      </c>
      <c r="B255">
        <v>50</v>
      </c>
      <c r="C255">
        <v>40</v>
      </c>
      <c r="D255">
        <v>11.5</v>
      </c>
      <c r="E255">
        <v>12</v>
      </c>
      <c r="F255">
        <v>0</v>
      </c>
      <c r="G255">
        <v>10</v>
      </c>
      <c r="H255">
        <v>45</v>
      </c>
      <c r="I255">
        <v>3</v>
      </c>
      <c r="J255">
        <v>0</v>
      </c>
      <c r="K255">
        <v>15</v>
      </c>
      <c r="L255">
        <v>19</v>
      </c>
      <c r="M255" t="s">
        <v>28</v>
      </c>
    </row>
    <row r="256" spans="1:13" x14ac:dyDescent="0.25">
      <c r="A256" t="s">
        <v>3</v>
      </c>
      <c r="B256">
        <v>50</v>
      </c>
      <c r="C256">
        <v>40</v>
      </c>
      <c r="D256">
        <v>12</v>
      </c>
      <c r="E256">
        <v>12.5</v>
      </c>
      <c r="F256">
        <v>0</v>
      </c>
      <c r="G256">
        <v>7</v>
      </c>
      <c r="H256">
        <v>70</v>
      </c>
      <c r="I256">
        <v>3</v>
      </c>
      <c r="J256">
        <v>1</v>
      </c>
      <c r="K256">
        <v>17</v>
      </c>
      <c r="L256">
        <v>20</v>
      </c>
      <c r="M256" t="s">
        <v>32</v>
      </c>
    </row>
    <row r="257" spans="1:13" x14ac:dyDescent="0.25">
      <c r="A257" t="s">
        <v>3</v>
      </c>
      <c r="B257">
        <v>40</v>
      </c>
      <c r="C257">
        <v>40</v>
      </c>
      <c r="D257">
        <v>12.5</v>
      </c>
      <c r="E257">
        <v>13</v>
      </c>
      <c r="F257">
        <v>0</v>
      </c>
      <c r="G257">
        <v>8</v>
      </c>
      <c r="H257">
        <v>58.75</v>
      </c>
      <c r="I257">
        <v>2</v>
      </c>
      <c r="J257">
        <v>1</v>
      </c>
      <c r="K257">
        <v>15</v>
      </c>
      <c r="L257">
        <v>19</v>
      </c>
      <c r="M257" t="s">
        <v>32</v>
      </c>
    </row>
    <row r="258" spans="1:13" x14ac:dyDescent="0.25">
      <c r="A258" t="s">
        <v>3</v>
      </c>
      <c r="B258">
        <v>40</v>
      </c>
      <c r="C258">
        <v>30</v>
      </c>
      <c r="D258">
        <v>13</v>
      </c>
      <c r="E258">
        <v>13.5</v>
      </c>
      <c r="F258">
        <v>28.000000000000004</v>
      </c>
      <c r="G258">
        <v>4</v>
      </c>
      <c r="H258">
        <v>122.5</v>
      </c>
      <c r="I258">
        <v>6</v>
      </c>
      <c r="J258">
        <v>1</v>
      </c>
      <c r="K258">
        <v>32</v>
      </c>
      <c r="L258">
        <v>31</v>
      </c>
      <c r="M258" t="s">
        <v>32</v>
      </c>
    </row>
    <row r="259" spans="1:13" x14ac:dyDescent="0.25">
      <c r="A259" t="s">
        <v>3</v>
      </c>
      <c r="B259">
        <v>40</v>
      </c>
      <c r="C259">
        <v>30</v>
      </c>
      <c r="D259">
        <v>13.5</v>
      </c>
      <c r="E259">
        <v>14</v>
      </c>
      <c r="F259">
        <v>28.000000000000004</v>
      </c>
      <c r="G259">
        <v>7</v>
      </c>
      <c r="H259">
        <v>64.285714285714292</v>
      </c>
      <c r="I259">
        <v>7</v>
      </c>
      <c r="J259">
        <v>0</v>
      </c>
      <c r="K259">
        <v>29</v>
      </c>
      <c r="L259">
        <v>29</v>
      </c>
      <c r="M259" t="s">
        <v>28</v>
      </c>
    </row>
    <row r="260" spans="1:13" x14ac:dyDescent="0.25">
      <c r="A260" t="s">
        <v>3</v>
      </c>
      <c r="B260">
        <v>40</v>
      </c>
      <c r="C260">
        <v>30</v>
      </c>
      <c r="D260">
        <v>14</v>
      </c>
      <c r="E260">
        <v>14.5</v>
      </c>
      <c r="F260">
        <v>0</v>
      </c>
      <c r="G260">
        <v>4</v>
      </c>
      <c r="H260">
        <v>120</v>
      </c>
      <c r="I260">
        <v>7</v>
      </c>
      <c r="J260">
        <v>0</v>
      </c>
      <c r="K260">
        <v>26</v>
      </c>
      <c r="L260">
        <v>25</v>
      </c>
      <c r="M260" t="s">
        <v>28</v>
      </c>
    </row>
    <row r="261" spans="1:13" x14ac:dyDescent="0.25">
      <c r="A261" t="s">
        <v>3</v>
      </c>
      <c r="B261">
        <v>40</v>
      </c>
      <c r="C261">
        <v>20</v>
      </c>
      <c r="D261">
        <v>14.5</v>
      </c>
      <c r="E261">
        <v>15</v>
      </c>
      <c r="F261">
        <v>26</v>
      </c>
      <c r="G261">
        <v>6</v>
      </c>
      <c r="H261">
        <v>66.666666666666671</v>
      </c>
      <c r="I261">
        <v>6</v>
      </c>
      <c r="J261">
        <v>0</v>
      </c>
      <c r="K261">
        <v>28</v>
      </c>
      <c r="L261">
        <v>33</v>
      </c>
      <c r="M261" t="s">
        <v>28</v>
      </c>
    </row>
    <row r="262" spans="1:13" x14ac:dyDescent="0.25">
      <c r="A262" t="s">
        <v>3</v>
      </c>
      <c r="B262">
        <v>40</v>
      </c>
      <c r="C262">
        <v>20</v>
      </c>
      <c r="D262">
        <v>15</v>
      </c>
      <c r="E262">
        <v>15.5</v>
      </c>
      <c r="F262">
        <v>20</v>
      </c>
      <c r="G262">
        <v>6</v>
      </c>
      <c r="H262">
        <v>83.333333333333329</v>
      </c>
      <c r="I262">
        <v>6</v>
      </c>
      <c r="J262">
        <v>0</v>
      </c>
      <c r="K262">
        <v>27</v>
      </c>
      <c r="L262">
        <v>32</v>
      </c>
      <c r="M262" t="s">
        <v>28</v>
      </c>
    </row>
    <row r="263" spans="1:13" x14ac:dyDescent="0.25">
      <c r="A263" t="s">
        <v>3</v>
      </c>
      <c r="B263">
        <v>40</v>
      </c>
      <c r="C263">
        <v>20</v>
      </c>
      <c r="D263">
        <v>15.5</v>
      </c>
      <c r="E263">
        <v>16</v>
      </c>
      <c r="F263">
        <v>0</v>
      </c>
      <c r="G263">
        <v>8</v>
      </c>
      <c r="H263">
        <v>46.25</v>
      </c>
      <c r="I263">
        <v>8</v>
      </c>
      <c r="J263">
        <v>0</v>
      </c>
      <c r="K263">
        <v>23</v>
      </c>
      <c r="L263">
        <v>29</v>
      </c>
      <c r="M263" t="s">
        <v>28</v>
      </c>
    </row>
    <row r="264" spans="1:13" x14ac:dyDescent="0.25">
      <c r="A264" t="s">
        <v>3</v>
      </c>
      <c r="B264">
        <v>40</v>
      </c>
      <c r="C264">
        <v>20</v>
      </c>
      <c r="D264">
        <v>16</v>
      </c>
      <c r="E264">
        <v>16.5</v>
      </c>
      <c r="F264">
        <v>0</v>
      </c>
      <c r="G264">
        <v>7</v>
      </c>
      <c r="H264">
        <v>54.285714285714285</v>
      </c>
      <c r="I264">
        <v>8</v>
      </c>
      <c r="J264">
        <v>0</v>
      </c>
      <c r="K264">
        <v>22</v>
      </c>
      <c r="L264">
        <v>29</v>
      </c>
      <c r="M264" t="s">
        <v>28</v>
      </c>
    </row>
    <row r="265" spans="1:13" x14ac:dyDescent="0.25">
      <c r="A265" t="s">
        <v>3</v>
      </c>
      <c r="B265">
        <v>40</v>
      </c>
      <c r="C265">
        <v>20</v>
      </c>
      <c r="D265">
        <v>16.5</v>
      </c>
      <c r="E265">
        <v>17</v>
      </c>
      <c r="F265">
        <v>48</v>
      </c>
      <c r="G265">
        <v>4</v>
      </c>
      <c r="H265">
        <v>115</v>
      </c>
      <c r="I265">
        <v>6</v>
      </c>
      <c r="J265">
        <v>0</v>
      </c>
      <c r="K265">
        <v>35</v>
      </c>
      <c r="L265">
        <v>39</v>
      </c>
      <c r="M265" t="s">
        <v>28</v>
      </c>
    </row>
    <row r="266" spans="1:13" x14ac:dyDescent="0.25">
      <c r="A266" t="s">
        <v>3</v>
      </c>
      <c r="B266">
        <v>40</v>
      </c>
      <c r="C266">
        <v>20</v>
      </c>
      <c r="D266">
        <v>17</v>
      </c>
      <c r="E266">
        <v>17.5</v>
      </c>
      <c r="F266">
        <v>0</v>
      </c>
      <c r="G266">
        <v>6</v>
      </c>
      <c r="H266">
        <v>61.666666666666664</v>
      </c>
      <c r="I266">
        <v>6</v>
      </c>
      <c r="J266">
        <v>0</v>
      </c>
      <c r="K266">
        <v>21</v>
      </c>
      <c r="L266">
        <v>27</v>
      </c>
      <c r="M266" t="s">
        <v>28</v>
      </c>
    </row>
    <row r="267" spans="1:13" x14ac:dyDescent="0.25">
      <c r="A267" t="s">
        <v>3</v>
      </c>
      <c r="B267">
        <v>40</v>
      </c>
      <c r="C267">
        <v>20</v>
      </c>
      <c r="D267">
        <v>17.5</v>
      </c>
      <c r="E267">
        <v>18</v>
      </c>
      <c r="F267">
        <v>44</v>
      </c>
      <c r="G267">
        <v>3</v>
      </c>
      <c r="H267">
        <v>153.33333333333334</v>
      </c>
      <c r="I267">
        <v>6</v>
      </c>
      <c r="J267">
        <v>0</v>
      </c>
      <c r="K267">
        <v>36</v>
      </c>
      <c r="L267">
        <v>38</v>
      </c>
      <c r="M267" t="s">
        <v>28</v>
      </c>
    </row>
    <row r="268" spans="1:13" x14ac:dyDescent="0.25">
      <c r="A268" t="s">
        <v>3</v>
      </c>
      <c r="B268">
        <v>30</v>
      </c>
      <c r="C268">
        <v>20</v>
      </c>
      <c r="D268">
        <v>18</v>
      </c>
      <c r="E268">
        <v>18.5</v>
      </c>
      <c r="F268">
        <v>0</v>
      </c>
      <c r="G268">
        <v>9</v>
      </c>
      <c r="H268">
        <v>44.444444444444443</v>
      </c>
      <c r="I268">
        <v>5</v>
      </c>
      <c r="J268">
        <v>0</v>
      </c>
      <c r="K268">
        <v>20</v>
      </c>
      <c r="L268">
        <v>26</v>
      </c>
      <c r="M268" t="s">
        <v>28</v>
      </c>
    </row>
    <row r="269" spans="1:13" x14ac:dyDescent="0.25">
      <c r="A269" t="s">
        <v>3</v>
      </c>
      <c r="B269">
        <v>30</v>
      </c>
      <c r="C269">
        <v>20</v>
      </c>
      <c r="D269">
        <v>18.5</v>
      </c>
      <c r="E269">
        <v>19</v>
      </c>
      <c r="F269">
        <v>30</v>
      </c>
      <c r="G269">
        <v>8</v>
      </c>
      <c r="H269">
        <v>60</v>
      </c>
      <c r="I269">
        <v>8</v>
      </c>
      <c r="J269">
        <v>0</v>
      </c>
      <c r="K269">
        <v>29</v>
      </c>
      <c r="L269">
        <v>35</v>
      </c>
      <c r="M269" t="s">
        <v>28</v>
      </c>
    </row>
    <row r="270" spans="1:13" x14ac:dyDescent="0.25">
      <c r="A270" t="s">
        <v>3</v>
      </c>
      <c r="B270">
        <v>30</v>
      </c>
      <c r="C270">
        <v>20</v>
      </c>
      <c r="D270">
        <v>19</v>
      </c>
      <c r="E270">
        <v>19.5</v>
      </c>
      <c r="F270">
        <v>26</v>
      </c>
      <c r="G270">
        <v>6</v>
      </c>
      <c r="H270">
        <v>83.333333333333329</v>
      </c>
      <c r="I270">
        <v>6</v>
      </c>
      <c r="J270">
        <v>0</v>
      </c>
      <c r="K270">
        <v>29</v>
      </c>
      <c r="L270">
        <v>34</v>
      </c>
      <c r="M270" t="s">
        <v>28</v>
      </c>
    </row>
    <row r="271" spans="1:13" x14ac:dyDescent="0.25">
      <c r="A271" t="s">
        <v>3</v>
      </c>
      <c r="B271">
        <v>30</v>
      </c>
      <c r="C271">
        <v>20</v>
      </c>
      <c r="D271">
        <v>19.5</v>
      </c>
      <c r="E271">
        <v>20</v>
      </c>
      <c r="F271">
        <v>0</v>
      </c>
      <c r="G271">
        <v>10</v>
      </c>
      <c r="H271">
        <v>42.000000000000007</v>
      </c>
      <c r="I271">
        <v>5</v>
      </c>
      <c r="J271">
        <v>0</v>
      </c>
      <c r="K271">
        <v>20</v>
      </c>
      <c r="L271">
        <v>25</v>
      </c>
      <c r="M271" t="s">
        <v>28</v>
      </c>
    </row>
    <row r="272" spans="1:13" x14ac:dyDescent="0.25">
      <c r="A272" t="s">
        <v>3</v>
      </c>
      <c r="B272">
        <v>30</v>
      </c>
      <c r="C272">
        <v>20</v>
      </c>
      <c r="D272">
        <v>20</v>
      </c>
      <c r="E272">
        <v>20.5</v>
      </c>
      <c r="F272">
        <v>0</v>
      </c>
      <c r="G272">
        <v>6</v>
      </c>
      <c r="H272">
        <v>83.333333333333329</v>
      </c>
      <c r="I272">
        <v>6</v>
      </c>
      <c r="J272">
        <v>0</v>
      </c>
      <c r="K272">
        <v>23</v>
      </c>
      <c r="L272">
        <v>28</v>
      </c>
      <c r="M272" t="s">
        <v>28</v>
      </c>
    </row>
    <row r="273" spans="1:13" x14ac:dyDescent="0.25">
      <c r="A273" t="s">
        <v>3</v>
      </c>
      <c r="B273">
        <v>30</v>
      </c>
      <c r="C273">
        <v>20</v>
      </c>
      <c r="D273">
        <v>20.5</v>
      </c>
      <c r="E273">
        <v>21</v>
      </c>
      <c r="F273">
        <v>28.000000000000004</v>
      </c>
      <c r="G273">
        <v>3</v>
      </c>
      <c r="H273">
        <v>146.66666666666666</v>
      </c>
      <c r="I273">
        <v>6</v>
      </c>
      <c r="J273">
        <v>0</v>
      </c>
      <c r="K273">
        <v>32</v>
      </c>
      <c r="L273">
        <v>35</v>
      </c>
      <c r="M273" t="s">
        <v>28</v>
      </c>
    </row>
    <row r="274" spans="1:13" x14ac:dyDescent="0.25">
      <c r="A274" t="s">
        <v>3</v>
      </c>
      <c r="B274">
        <v>30</v>
      </c>
      <c r="C274">
        <v>20</v>
      </c>
      <c r="D274">
        <v>21</v>
      </c>
      <c r="E274">
        <v>21.5</v>
      </c>
      <c r="F274">
        <v>50</v>
      </c>
      <c r="G274">
        <v>3</v>
      </c>
      <c r="H274">
        <v>160</v>
      </c>
      <c r="I274">
        <v>5</v>
      </c>
      <c r="J274">
        <v>0</v>
      </c>
      <c r="K274">
        <v>36</v>
      </c>
      <c r="L274">
        <v>38</v>
      </c>
      <c r="M274" t="s">
        <v>28</v>
      </c>
    </row>
    <row r="275" spans="1:13" x14ac:dyDescent="0.25">
      <c r="A275" t="s">
        <v>3</v>
      </c>
      <c r="B275">
        <v>30</v>
      </c>
      <c r="C275">
        <v>20</v>
      </c>
      <c r="D275">
        <v>21.5</v>
      </c>
      <c r="E275">
        <v>22</v>
      </c>
      <c r="F275">
        <v>0</v>
      </c>
      <c r="G275">
        <v>10</v>
      </c>
      <c r="H275">
        <v>50</v>
      </c>
      <c r="I275">
        <v>5</v>
      </c>
      <c r="J275">
        <v>0</v>
      </c>
      <c r="K275">
        <v>20</v>
      </c>
      <c r="L275">
        <v>26</v>
      </c>
      <c r="M275" t="s">
        <v>28</v>
      </c>
    </row>
    <row r="276" spans="1:13" x14ac:dyDescent="0.25">
      <c r="A276" t="s">
        <v>3</v>
      </c>
      <c r="B276">
        <v>30</v>
      </c>
      <c r="C276">
        <v>20</v>
      </c>
      <c r="D276">
        <v>22</v>
      </c>
      <c r="E276">
        <v>22.5</v>
      </c>
      <c r="F276">
        <v>88</v>
      </c>
      <c r="G276">
        <v>3</v>
      </c>
      <c r="H276">
        <v>166.66666666666666</v>
      </c>
      <c r="I276">
        <v>5</v>
      </c>
      <c r="J276">
        <v>0</v>
      </c>
      <c r="K276">
        <v>44</v>
      </c>
      <c r="L276">
        <v>47</v>
      </c>
      <c r="M276" t="s">
        <v>28</v>
      </c>
    </row>
    <row r="277" spans="1:13" x14ac:dyDescent="0.25">
      <c r="A277" t="s">
        <v>3</v>
      </c>
      <c r="B277">
        <v>30</v>
      </c>
      <c r="C277">
        <v>20</v>
      </c>
      <c r="D277">
        <v>22.5</v>
      </c>
      <c r="E277">
        <v>23</v>
      </c>
      <c r="F277">
        <v>54</v>
      </c>
      <c r="G277">
        <v>4</v>
      </c>
      <c r="H277">
        <v>125</v>
      </c>
      <c r="I277">
        <v>8</v>
      </c>
      <c r="J277">
        <v>4</v>
      </c>
      <c r="K277">
        <v>44</v>
      </c>
      <c r="L277">
        <v>46</v>
      </c>
      <c r="M277" t="s">
        <v>29</v>
      </c>
    </row>
    <row r="278" spans="1:13" x14ac:dyDescent="0.25">
      <c r="A278" t="s">
        <v>3</v>
      </c>
      <c r="B278">
        <v>30</v>
      </c>
      <c r="C278">
        <v>20</v>
      </c>
      <c r="D278">
        <v>23</v>
      </c>
      <c r="E278">
        <v>23.5</v>
      </c>
      <c r="F278">
        <v>92</v>
      </c>
      <c r="G278">
        <v>2</v>
      </c>
      <c r="H278">
        <v>250</v>
      </c>
      <c r="I278">
        <v>11</v>
      </c>
      <c r="J278">
        <v>4</v>
      </c>
      <c r="K278">
        <v>59</v>
      </c>
      <c r="L278">
        <v>59</v>
      </c>
      <c r="M278" t="s">
        <v>29</v>
      </c>
    </row>
    <row r="279" spans="1:13" x14ac:dyDescent="0.25">
      <c r="A279" t="s">
        <v>3</v>
      </c>
      <c r="B279">
        <v>30</v>
      </c>
      <c r="C279">
        <v>20</v>
      </c>
      <c r="D279">
        <v>23.5</v>
      </c>
      <c r="E279">
        <v>24</v>
      </c>
      <c r="F279">
        <v>57.999999999999993</v>
      </c>
      <c r="G279">
        <v>4</v>
      </c>
      <c r="H279">
        <v>125</v>
      </c>
      <c r="I279">
        <v>11</v>
      </c>
      <c r="J279">
        <v>4</v>
      </c>
      <c r="K279">
        <v>48</v>
      </c>
      <c r="L279">
        <v>50</v>
      </c>
      <c r="M279" t="s">
        <v>29</v>
      </c>
    </row>
    <row r="280" spans="1:13" x14ac:dyDescent="0.25">
      <c r="A280" t="s">
        <v>3</v>
      </c>
      <c r="B280">
        <v>30</v>
      </c>
      <c r="C280">
        <v>20</v>
      </c>
      <c r="D280">
        <v>24</v>
      </c>
      <c r="E280">
        <v>24.5</v>
      </c>
      <c r="F280">
        <v>56.000000000000007</v>
      </c>
      <c r="G280">
        <v>4</v>
      </c>
      <c r="H280">
        <v>102.5</v>
      </c>
      <c r="I280">
        <v>11</v>
      </c>
      <c r="J280">
        <v>4</v>
      </c>
      <c r="K280">
        <v>46</v>
      </c>
      <c r="L280">
        <v>49</v>
      </c>
      <c r="M280" t="s">
        <v>29</v>
      </c>
    </row>
    <row r="281" spans="1:13" x14ac:dyDescent="0.25">
      <c r="A281" t="s">
        <v>3</v>
      </c>
      <c r="B281">
        <v>30</v>
      </c>
      <c r="C281">
        <v>20</v>
      </c>
      <c r="D281">
        <v>24.5</v>
      </c>
      <c r="E281">
        <v>25</v>
      </c>
      <c r="F281">
        <v>57.999999999999993</v>
      </c>
      <c r="G281">
        <v>5</v>
      </c>
      <c r="H281">
        <v>100</v>
      </c>
      <c r="I281">
        <v>11</v>
      </c>
      <c r="J281">
        <v>4</v>
      </c>
      <c r="K281">
        <v>46</v>
      </c>
      <c r="L281">
        <v>49</v>
      </c>
      <c r="M281" t="s">
        <v>29</v>
      </c>
    </row>
    <row r="282" spans="1:13" x14ac:dyDescent="0.25">
      <c r="A282" t="s">
        <v>3</v>
      </c>
      <c r="B282">
        <v>30</v>
      </c>
      <c r="C282">
        <v>20</v>
      </c>
      <c r="D282">
        <v>25</v>
      </c>
      <c r="E282">
        <v>25.5</v>
      </c>
      <c r="F282">
        <v>57.999999999999993</v>
      </c>
      <c r="G282">
        <v>3</v>
      </c>
      <c r="H282">
        <v>163.33333333333334</v>
      </c>
      <c r="I282">
        <v>9</v>
      </c>
      <c r="J282">
        <v>4</v>
      </c>
      <c r="K282">
        <v>47</v>
      </c>
      <c r="L282">
        <v>49</v>
      </c>
      <c r="M282" t="s">
        <v>29</v>
      </c>
    </row>
    <row r="283" spans="1:13" x14ac:dyDescent="0.25">
      <c r="A283" t="s">
        <v>3</v>
      </c>
      <c r="B283">
        <v>30</v>
      </c>
      <c r="C283">
        <v>20</v>
      </c>
      <c r="D283">
        <v>25.5</v>
      </c>
      <c r="E283">
        <v>26</v>
      </c>
      <c r="F283">
        <v>60</v>
      </c>
      <c r="G283">
        <v>2</v>
      </c>
      <c r="H283">
        <v>205</v>
      </c>
      <c r="I283">
        <v>9</v>
      </c>
      <c r="J283">
        <v>4</v>
      </c>
      <c r="K283">
        <v>49</v>
      </c>
      <c r="L283">
        <v>49</v>
      </c>
      <c r="M283" t="s">
        <v>29</v>
      </c>
    </row>
    <row r="284" spans="1:13" x14ac:dyDescent="0.25">
      <c r="A284" t="s">
        <v>3</v>
      </c>
      <c r="B284">
        <v>30</v>
      </c>
      <c r="C284">
        <v>20</v>
      </c>
      <c r="D284">
        <v>26</v>
      </c>
      <c r="E284">
        <v>26.5</v>
      </c>
      <c r="F284">
        <v>84</v>
      </c>
      <c r="G284">
        <v>2</v>
      </c>
      <c r="H284">
        <v>230</v>
      </c>
      <c r="I284">
        <v>11</v>
      </c>
      <c r="J284">
        <v>4</v>
      </c>
      <c r="K284">
        <v>56</v>
      </c>
      <c r="L284">
        <v>57</v>
      </c>
      <c r="M284" t="s">
        <v>29</v>
      </c>
    </row>
    <row r="285" spans="1:13" x14ac:dyDescent="0.25">
      <c r="A285" t="s">
        <v>3</v>
      </c>
      <c r="B285">
        <v>30</v>
      </c>
      <c r="C285">
        <v>20</v>
      </c>
      <c r="D285">
        <v>26.5</v>
      </c>
      <c r="E285">
        <v>27</v>
      </c>
      <c r="F285">
        <v>74</v>
      </c>
      <c r="G285">
        <v>3</v>
      </c>
      <c r="H285">
        <v>156.66666666666666</v>
      </c>
      <c r="I285">
        <v>11</v>
      </c>
      <c r="J285">
        <v>4</v>
      </c>
      <c r="K285">
        <v>52</v>
      </c>
      <c r="L285">
        <v>53</v>
      </c>
      <c r="M285" t="s">
        <v>29</v>
      </c>
    </row>
    <row r="286" spans="1:13" x14ac:dyDescent="0.25">
      <c r="A286" t="s">
        <v>3</v>
      </c>
      <c r="B286">
        <v>30</v>
      </c>
      <c r="C286">
        <v>20</v>
      </c>
      <c r="D286">
        <v>27</v>
      </c>
      <c r="E286">
        <v>27.5</v>
      </c>
      <c r="F286">
        <v>84</v>
      </c>
      <c r="G286">
        <v>2</v>
      </c>
      <c r="H286">
        <v>215</v>
      </c>
      <c r="I286">
        <v>11</v>
      </c>
      <c r="J286">
        <v>4</v>
      </c>
      <c r="K286">
        <v>56</v>
      </c>
      <c r="L286">
        <v>56</v>
      </c>
      <c r="M286" t="s">
        <v>29</v>
      </c>
    </row>
    <row r="287" spans="1:13" x14ac:dyDescent="0.25">
      <c r="A287" t="s">
        <v>3</v>
      </c>
      <c r="B287">
        <v>30</v>
      </c>
      <c r="C287">
        <v>20</v>
      </c>
      <c r="D287">
        <v>27.5</v>
      </c>
      <c r="E287">
        <v>28</v>
      </c>
      <c r="F287">
        <v>96</v>
      </c>
      <c r="G287">
        <v>1</v>
      </c>
      <c r="H287">
        <v>480</v>
      </c>
      <c r="I287">
        <v>9</v>
      </c>
      <c r="J287">
        <v>4</v>
      </c>
      <c r="K287">
        <v>61</v>
      </c>
      <c r="L287">
        <v>59</v>
      </c>
      <c r="M287" t="s">
        <v>29</v>
      </c>
    </row>
    <row r="288" spans="1:13" x14ac:dyDescent="0.25">
      <c r="A288" t="s">
        <v>3</v>
      </c>
      <c r="B288">
        <v>30</v>
      </c>
      <c r="C288">
        <v>20</v>
      </c>
      <c r="D288">
        <v>28</v>
      </c>
      <c r="E288">
        <v>28.5</v>
      </c>
      <c r="F288">
        <v>92</v>
      </c>
      <c r="G288">
        <v>2</v>
      </c>
      <c r="H288">
        <v>235</v>
      </c>
      <c r="I288">
        <v>9</v>
      </c>
      <c r="J288">
        <v>4</v>
      </c>
      <c r="K288">
        <v>56</v>
      </c>
      <c r="L288">
        <v>57</v>
      </c>
      <c r="M288" t="s">
        <v>29</v>
      </c>
    </row>
    <row r="289" spans="1:13" x14ac:dyDescent="0.25">
      <c r="A289" t="s">
        <v>3</v>
      </c>
      <c r="B289">
        <v>30</v>
      </c>
      <c r="C289">
        <v>20</v>
      </c>
      <c r="D289">
        <v>28.5</v>
      </c>
      <c r="E289">
        <v>29</v>
      </c>
      <c r="F289">
        <v>62</v>
      </c>
      <c r="G289">
        <v>3</v>
      </c>
      <c r="H289">
        <v>156.66666666666666</v>
      </c>
      <c r="I289">
        <v>9</v>
      </c>
      <c r="J289">
        <v>4</v>
      </c>
      <c r="K289">
        <v>48</v>
      </c>
      <c r="L289">
        <v>49</v>
      </c>
      <c r="M289" t="s">
        <v>29</v>
      </c>
    </row>
    <row r="290" spans="1:13" x14ac:dyDescent="0.25">
      <c r="A290" t="s">
        <v>3</v>
      </c>
      <c r="B290">
        <v>30</v>
      </c>
      <c r="C290">
        <v>20</v>
      </c>
      <c r="D290">
        <v>29</v>
      </c>
      <c r="E290">
        <v>29.5</v>
      </c>
      <c r="F290">
        <v>48</v>
      </c>
      <c r="G290">
        <v>6</v>
      </c>
      <c r="H290">
        <v>75</v>
      </c>
      <c r="I290">
        <v>3</v>
      </c>
      <c r="J290">
        <v>4</v>
      </c>
      <c r="K290">
        <v>33</v>
      </c>
      <c r="L290">
        <v>39</v>
      </c>
      <c r="M290" t="s">
        <v>29</v>
      </c>
    </row>
    <row r="291" spans="1:13" x14ac:dyDescent="0.25">
      <c r="A291" t="s">
        <v>3</v>
      </c>
      <c r="B291">
        <v>20</v>
      </c>
      <c r="C291">
        <v>20</v>
      </c>
      <c r="D291">
        <v>29.5</v>
      </c>
      <c r="E291">
        <v>30</v>
      </c>
      <c r="F291">
        <v>48</v>
      </c>
      <c r="G291">
        <v>3</v>
      </c>
      <c r="H291">
        <v>106.66666666666667</v>
      </c>
      <c r="I291">
        <v>5</v>
      </c>
      <c r="J291">
        <v>4</v>
      </c>
      <c r="K291">
        <v>38</v>
      </c>
      <c r="L291">
        <v>41</v>
      </c>
      <c r="M291" t="s">
        <v>29</v>
      </c>
    </row>
    <row r="292" spans="1:13" x14ac:dyDescent="0.25">
      <c r="A292" t="s">
        <v>3</v>
      </c>
      <c r="B292">
        <v>20</v>
      </c>
      <c r="C292">
        <v>10</v>
      </c>
      <c r="D292">
        <v>30</v>
      </c>
      <c r="E292">
        <v>30.5</v>
      </c>
      <c r="F292">
        <v>84</v>
      </c>
      <c r="G292">
        <v>3</v>
      </c>
      <c r="H292">
        <v>146.66666666666669</v>
      </c>
      <c r="I292">
        <v>3</v>
      </c>
      <c r="J292">
        <v>0</v>
      </c>
      <c r="K292">
        <v>40</v>
      </c>
      <c r="L292">
        <v>43</v>
      </c>
      <c r="M292" t="s">
        <v>28</v>
      </c>
    </row>
    <row r="293" spans="1:13" x14ac:dyDescent="0.25">
      <c r="A293" t="s">
        <v>3</v>
      </c>
      <c r="B293">
        <v>20</v>
      </c>
      <c r="C293">
        <v>20</v>
      </c>
      <c r="D293">
        <v>30.5</v>
      </c>
      <c r="E293">
        <v>31</v>
      </c>
      <c r="F293">
        <v>0</v>
      </c>
      <c r="G293">
        <v>5</v>
      </c>
      <c r="H293">
        <v>96</v>
      </c>
      <c r="I293">
        <v>9</v>
      </c>
      <c r="J293">
        <v>0</v>
      </c>
      <c r="K293">
        <v>28</v>
      </c>
      <c r="L293">
        <v>31</v>
      </c>
      <c r="M293" t="s">
        <v>28</v>
      </c>
    </row>
    <row r="294" spans="1:13" x14ac:dyDescent="0.25">
      <c r="A294" t="s">
        <v>3</v>
      </c>
      <c r="B294">
        <v>20</v>
      </c>
      <c r="C294">
        <v>20</v>
      </c>
      <c r="D294">
        <v>31</v>
      </c>
      <c r="E294">
        <v>31.5</v>
      </c>
      <c r="F294">
        <v>28.000000000000004</v>
      </c>
      <c r="G294">
        <v>7</v>
      </c>
      <c r="H294">
        <v>71.428571428571431</v>
      </c>
      <c r="I294">
        <v>6</v>
      </c>
      <c r="J294">
        <v>0</v>
      </c>
      <c r="K294">
        <v>29</v>
      </c>
      <c r="L294">
        <v>33</v>
      </c>
      <c r="M294" t="s">
        <v>28</v>
      </c>
    </row>
    <row r="295" spans="1:13" x14ac:dyDescent="0.25">
      <c r="A295" t="s">
        <v>3</v>
      </c>
      <c r="B295">
        <v>20</v>
      </c>
      <c r="C295">
        <v>20</v>
      </c>
      <c r="D295">
        <v>31.5</v>
      </c>
      <c r="E295">
        <v>32</v>
      </c>
      <c r="F295">
        <v>26</v>
      </c>
      <c r="G295">
        <v>6</v>
      </c>
      <c r="H295">
        <v>68.333333333333329</v>
      </c>
      <c r="I295">
        <v>4</v>
      </c>
      <c r="J295">
        <v>1</v>
      </c>
      <c r="K295">
        <v>27</v>
      </c>
      <c r="L295">
        <v>32</v>
      </c>
      <c r="M295" t="s">
        <v>32</v>
      </c>
    </row>
    <row r="296" spans="1:13" x14ac:dyDescent="0.25">
      <c r="A296" t="s">
        <v>3</v>
      </c>
      <c r="B296">
        <v>20</v>
      </c>
      <c r="C296">
        <v>20</v>
      </c>
      <c r="D296">
        <v>32</v>
      </c>
      <c r="E296">
        <v>32.5</v>
      </c>
      <c r="F296">
        <v>20</v>
      </c>
      <c r="G296">
        <v>4</v>
      </c>
      <c r="H296">
        <v>122.5</v>
      </c>
      <c r="I296">
        <v>8</v>
      </c>
      <c r="J296">
        <v>1</v>
      </c>
      <c r="K296">
        <v>32</v>
      </c>
      <c r="L296">
        <v>36</v>
      </c>
      <c r="M296" t="s">
        <v>32</v>
      </c>
    </row>
    <row r="297" spans="1:13" x14ac:dyDescent="0.25">
      <c r="A297" t="s">
        <v>3</v>
      </c>
      <c r="B297">
        <v>20</v>
      </c>
      <c r="C297">
        <v>20</v>
      </c>
      <c r="D297">
        <v>32.5</v>
      </c>
      <c r="E297">
        <v>33</v>
      </c>
      <c r="F297">
        <v>44</v>
      </c>
      <c r="G297">
        <v>3</v>
      </c>
      <c r="H297">
        <v>146.66666666666666</v>
      </c>
      <c r="I297">
        <v>6</v>
      </c>
      <c r="J297">
        <v>2</v>
      </c>
      <c r="K297">
        <v>37</v>
      </c>
      <c r="L297">
        <v>40</v>
      </c>
      <c r="M297" t="s">
        <v>31</v>
      </c>
    </row>
    <row r="298" spans="1:13" x14ac:dyDescent="0.25">
      <c r="A298" t="s">
        <v>3</v>
      </c>
      <c r="B298">
        <v>20</v>
      </c>
      <c r="C298">
        <v>20</v>
      </c>
      <c r="D298">
        <v>33</v>
      </c>
      <c r="E298">
        <v>33.5</v>
      </c>
      <c r="F298">
        <v>100</v>
      </c>
      <c r="G298">
        <v>1</v>
      </c>
      <c r="H298">
        <v>500</v>
      </c>
      <c r="I298">
        <v>6</v>
      </c>
      <c r="J298">
        <v>2</v>
      </c>
      <c r="K298">
        <v>56</v>
      </c>
      <c r="L298">
        <v>55</v>
      </c>
      <c r="M298" t="s">
        <v>31</v>
      </c>
    </row>
    <row r="299" spans="1:13" x14ac:dyDescent="0.25">
      <c r="A299" t="s">
        <v>3</v>
      </c>
      <c r="B299">
        <v>20</v>
      </c>
      <c r="C299">
        <v>20</v>
      </c>
      <c r="D299">
        <v>33.5</v>
      </c>
      <c r="E299">
        <v>34</v>
      </c>
      <c r="F299">
        <v>54</v>
      </c>
      <c r="G299">
        <v>3</v>
      </c>
      <c r="H299">
        <v>156.66666666666666</v>
      </c>
      <c r="I299">
        <v>8</v>
      </c>
      <c r="J299">
        <v>2</v>
      </c>
      <c r="K299">
        <v>42</v>
      </c>
      <c r="L299">
        <v>44</v>
      </c>
      <c r="M299" t="s">
        <v>31</v>
      </c>
    </row>
    <row r="300" spans="1:13" x14ac:dyDescent="0.25">
      <c r="A300" t="s">
        <v>3</v>
      </c>
      <c r="B300">
        <v>20</v>
      </c>
      <c r="C300">
        <v>20</v>
      </c>
      <c r="D300">
        <v>34</v>
      </c>
      <c r="E300">
        <v>34.5</v>
      </c>
      <c r="F300">
        <v>0</v>
      </c>
      <c r="G300">
        <v>8</v>
      </c>
      <c r="H300">
        <v>60</v>
      </c>
      <c r="I300">
        <v>6</v>
      </c>
      <c r="J300">
        <v>1</v>
      </c>
      <c r="K300">
        <v>22</v>
      </c>
      <c r="L300">
        <v>28</v>
      </c>
      <c r="M300" t="s">
        <v>32</v>
      </c>
    </row>
    <row r="301" spans="1:13" x14ac:dyDescent="0.25">
      <c r="A301" t="s">
        <v>3</v>
      </c>
      <c r="B301">
        <v>20</v>
      </c>
      <c r="C301">
        <v>20</v>
      </c>
      <c r="D301">
        <v>34.5</v>
      </c>
      <c r="E301">
        <v>35</v>
      </c>
      <c r="F301">
        <v>50</v>
      </c>
      <c r="G301">
        <v>3</v>
      </c>
      <c r="H301">
        <v>133.33333333333334</v>
      </c>
      <c r="I301">
        <v>6</v>
      </c>
      <c r="J301">
        <v>2</v>
      </c>
      <c r="K301">
        <v>38</v>
      </c>
      <c r="L301">
        <v>41</v>
      </c>
      <c r="M301" t="s">
        <v>31</v>
      </c>
    </row>
    <row r="302" spans="1:13" x14ac:dyDescent="0.25">
      <c r="A302" t="s">
        <v>3</v>
      </c>
      <c r="B302">
        <v>20</v>
      </c>
      <c r="C302">
        <v>20</v>
      </c>
      <c r="D302">
        <v>35</v>
      </c>
      <c r="E302">
        <v>35.5</v>
      </c>
      <c r="F302">
        <v>0</v>
      </c>
      <c r="G302">
        <v>5</v>
      </c>
      <c r="H302">
        <v>86.000000000000014</v>
      </c>
      <c r="I302">
        <v>8</v>
      </c>
      <c r="J302">
        <v>2</v>
      </c>
      <c r="K302">
        <v>27</v>
      </c>
      <c r="L302">
        <v>32</v>
      </c>
      <c r="M302" t="s">
        <v>31</v>
      </c>
    </row>
    <row r="303" spans="1:13" x14ac:dyDescent="0.25">
      <c r="A303" t="s">
        <v>3</v>
      </c>
      <c r="B303">
        <v>20</v>
      </c>
      <c r="C303">
        <v>20</v>
      </c>
      <c r="D303">
        <v>35.5</v>
      </c>
      <c r="E303">
        <v>36</v>
      </c>
      <c r="F303">
        <v>0</v>
      </c>
      <c r="G303">
        <v>8</v>
      </c>
      <c r="H303">
        <v>62.5</v>
      </c>
      <c r="I303">
        <v>6</v>
      </c>
      <c r="J303">
        <v>0</v>
      </c>
      <c r="K303">
        <v>21</v>
      </c>
      <c r="L303">
        <v>27</v>
      </c>
      <c r="M303" t="s">
        <v>28</v>
      </c>
    </row>
    <row r="304" spans="1:13" x14ac:dyDescent="0.25">
      <c r="A304" t="s">
        <v>3</v>
      </c>
      <c r="B304">
        <v>20</v>
      </c>
      <c r="C304">
        <v>20</v>
      </c>
      <c r="D304">
        <v>36</v>
      </c>
      <c r="E304">
        <v>36.5</v>
      </c>
      <c r="F304">
        <v>0</v>
      </c>
      <c r="G304">
        <v>7</v>
      </c>
      <c r="H304">
        <v>68.571428571428569</v>
      </c>
      <c r="I304">
        <v>5</v>
      </c>
      <c r="J304">
        <v>0</v>
      </c>
      <c r="K304">
        <v>21</v>
      </c>
      <c r="L304">
        <v>26</v>
      </c>
      <c r="M304" t="s">
        <v>28</v>
      </c>
    </row>
    <row r="305" spans="1:13" x14ac:dyDescent="0.25">
      <c r="A305" t="s">
        <v>3</v>
      </c>
      <c r="B305">
        <v>20</v>
      </c>
      <c r="C305">
        <v>20</v>
      </c>
      <c r="D305">
        <v>36.5</v>
      </c>
      <c r="E305">
        <v>37</v>
      </c>
      <c r="F305">
        <v>66</v>
      </c>
      <c r="G305">
        <v>3</v>
      </c>
      <c r="H305">
        <v>140</v>
      </c>
      <c r="I305">
        <v>9</v>
      </c>
      <c r="J305">
        <v>0</v>
      </c>
      <c r="K305">
        <v>44</v>
      </c>
      <c r="L305">
        <v>46</v>
      </c>
      <c r="M305" t="s">
        <v>28</v>
      </c>
    </row>
    <row r="306" spans="1:13" x14ac:dyDescent="0.25">
      <c r="A306" t="s">
        <v>3</v>
      </c>
      <c r="B306">
        <v>20</v>
      </c>
      <c r="C306">
        <v>20</v>
      </c>
      <c r="D306">
        <v>37</v>
      </c>
      <c r="E306">
        <v>37.5</v>
      </c>
      <c r="F306">
        <v>20</v>
      </c>
      <c r="G306">
        <v>7</v>
      </c>
      <c r="H306">
        <v>65.714285714285708</v>
      </c>
      <c r="I306">
        <v>6</v>
      </c>
      <c r="J306">
        <v>0</v>
      </c>
      <c r="K306">
        <v>26</v>
      </c>
      <c r="L306">
        <v>31</v>
      </c>
      <c r="M306" t="s">
        <v>28</v>
      </c>
    </row>
    <row r="307" spans="1:13" x14ac:dyDescent="0.25">
      <c r="A307" t="s">
        <v>3</v>
      </c>
      <c r="B307">
        <v>20</v>
      </c>
      <c r="C307">
        <v>20</v>
      </c>
      <c r="D307">
        <v>37.5</v>
      </c>
      <c r="E307">
        <v>38</v>
      </c>
      <c r="F307">
        <v>20</v>
      </c>
      <c r="G307">
        <v>10</v>
      </c>
      <c r="H307">
        <v>37</v>
      </c>
      <c r="I307">
        <v>6</v>
      </c>
      <c r="J307">
        <v>0</v>
      </c>
      <c r="K307">
        <v>25</v>
      </c>
      <c r="L307">
        <v>30</v>
      </c>
      <c r="M307" t="s">
        <v>28</v>
      </c>
    </row>
    <row r="308" spans="1:13" x14ac:dyDescent="0.25">
      <c r="A308" t="s">
        <v>3</v>
      </c>
      <c r="B308">
        <v>20</v>
      </c>
      <c r="C308">
        <v>20</v>
      </c>
      <c r="D308">
        <v>38</v>
      </c>
      <c r="E308">
        <v>38.5</v>
      </c>
      <c r="F308">
        <v>54</v>
      </c>
      <c r="G308">
        <v>3</v>
      </c>
      <c r="H308">
        <v>153.33333333333334</v>
      </c>
      <c r="I308">
        <v>12</v>
      </c>
      <c r="J308">
        <v>2</v>
      </c>
      <c r="K308">
        <v>47</v>
      </c>
      <c r="L308">
        <v>48</v>
      </c>
      <c r="M308" t="s">
        <v>31</v>
      </c>
    </row>
    <row r="309" spans="1:13" x14ac:dyDescent="0.25">
      <c r="A309" t="s">
        <v>3</v>
      </c>
      <c r="B309">
        <v>20</v>
      </c>
      <c r="C309">
        <v>40</v>
      </c>
      <c r="D309">
        <v>38.5</v>
      </c>
      <c r="E309">
        <v>39</v>
      </c>
      <c r="F309">
        <v>70</v>
      </c>
      <c r="G309">
        <v>4</v>
      </c>
      <c r="H309">
        <v>107.5</v>
      </c>
      <c r="I309">
        <v>9</v>
      </c>
      <c r="J309">
        <v>0</v>
      </c>
      <c r="K309">
        <v>43</v>
      </c>
      <c r="L309">
        <v>45</v>
      </c>
      <c r="M309" t="s">
        <v>28</v>
      </c>
    </row>
    <row r="310" spans="1:13" x14ac:dyDescent="0.25">
      <c r="A310" t="s">
        <v>3</v>
      </c>
      <c r="B310">
        <v>20</v>
      </c>
      <c r="C310">
        <v>30</v>
      </c>
      <c r="D310">
        <v>39</v>
      </c>
      <c r="E310">
        <v>39.5</v>
      </c>
      <c r="F310">
        <v>36</v>
      </c>
      <c r="G310">
        <v>4</v>
      </c>
      <c r="H310">
        <v>115</v>
      </c>
      <c r="I310">
        <v>11</v>
      </c>
      <c r="J310">
        <v>4</v>
      </c>
      <c r="K310">
        <v>43</v>
      </c>
      <c r="L310">
        <v>41</v>
      </c>
      <c r="M310" t="s">
        <v>29</v>
      </c>
    </row>
    <row r="311" spans="1:13" x14ac:dyDescent="0.25">
      <c r="A311" t="s">
        <v>3</v>
      </c>
      <c r="B311">
        <v>20</v>
      </c>
      <c r="C311">
        <v>40</v>
      </c>
      <c r="D311">
        <v>39.5</v>
      </c>
      <c r="E311">
        <v>40</v>
      </c>
      <c r="F311">
        <v>66</v>
      </c>
      <c r="G311">
        <v>2</v>
      </c>
      <c r="H311">
        <v>235</v>
      </c>
      <c r="I311">
        <v>11</v>
      </c>
      <c r="J311">
        <v>2</v>
      </c>
      <c r="K311">
        <v>51</v>
      </c>
      <c r="L311">
        <v>52</v>
      </c>
      <c r="M311" t="s">
        <v>31</v>
      </c>
    </row>
    <row r="312" spans="1:13" x14ac:dyDescent="0.25">
      <c r="A312" t="s">
        <v>3</v>
      </c>
      <c r="B312">
        <v>20</v>
      </c>
      <c r="C312">
        <v>30</v>
      </c>
      <c r="D312">
        <v>40</v>
      </c>
      <c r="E312">
        <v>40.5</v>
      </c>
      <c r="F312">
        <v>28.000000000000004</v>
      </c>
      <c r="G312">
        <v>6</v>
      </c>
      <c r="H312">
        <v>76.666666666666671</v>
      </c>
      <c r="I312">
        <v>11</v>
      </c>
      <c r="J312">
        <v>4</v>
      </c>
      <c r="K312">
        <v>39</v>
      </c>
      <c r="L312">
        <v>38</v>
      </c>
      <c r="M312" t="s">
        <v>29</v>
      </c>
    </row>
    <row r="313" spans="1:13" x14ac:dyDescent="0.25">
      <c r="A313" t="s">
        <v>3</v>
      </c>
      <c r="B313">
        <v>20</v>
      </c>
      <c r="C313">
        <v>30</v>
      </c>
      <c r="D313">
        <v>40.5</v>
      </c>
      <c r="E313">
        <v>41</v>
      </c>
      <c r="F313">
        <v>0</v>
      </c>
      <c r="G313">
        <v>8</v>
      </c>
      <c r="H313">
        <v>62.5</v>
      </c>
      <c r="I313">
        <v>11</v>
      </c>
      <c r="J313">
        <v>4</v>
      </c>
      <c r="K313">
        <v>31</v>
      </c>
      <c r="L313">
        <v>31</v>
      </c>
      <c r="M313" t="s">
        <v>29</v>
      </c>
    </row>
    <row r="314" spans="1:13" x14ac:dyDescent="0.25">
      <c r="A314" t="s">
        <v>3</v>
      </c>
      <c r="B314">
        <v>20</v>
      </c>
      <c r="C314">
        <v>40</v>
      </c>
      <c r="D314">
        <v>41</v>
      </c>
      <c r="E314">
        <v>41.5</v>
      </c>
      <c r="F314">
        <v>74</v>
      </c>
      <c r="G314">
        <v>3</v>
      </c>
      <c r="H314">
        <v>150</v>
      </c>
      <c r="I314">
        <v>11</v>
      </c>
      <c r="J314">
        <v>4</v>
      </c>
      <c r="K314">
        <v>52</v>
      </c>
      <c r="L314">
        <v>53</v>
      </c>
      <c r="M314" t="s">
        <v>29</v>
      </c>
    </row>
    <row r="315" spans="1:13" x14ac:dyDescent="0.25">
      <c r="A315" t="s">
        <v>3</v>
      </c>
      <c r="B315">
        <v>20</v>
      </c>
      <c r="C315">
        <v>40</v>
      </c>
      <c r="D315">
        <v>41.5</v>
      </c>
      <c r="E315">
        <v>42</v>
      </c>
      <c r="F315">
        <v>54</v>
      </c>
      <c r="G315">
        <v>3</v>
      </c>
      <c r="H315">
        <v>156.66666666666666</v>
      </c>
      <c r="I315">
        <v>11</v>
      </c>
      <c r="J315">
        <v>4</v>
      </c>
      <c r="K315">
        <v>48</v>
      </c>
      <c r="L315">
        <v>49</v>
      </c>
      <c r="M315" t="s">
        <v>29</v>
      </c>
    </row>
    <row r="316" spans="1:13" x14ac:dyDescent="0.25">
      <c r="A316" t="s">
        <v>3</v>
      </c>
      <c r="B316">
        <v>20</v>
      </c>
      <c r="C316">
        <v>30</v>
      </c>
      <c r="D316">
        <v>42</v>
      </c>
      <c r="E316">
        <v>42.5</v>
      </c>
      <c r="F316">
        <v>42</v>
      </c>
      <c r="G316">
        <v>3</v>
      </c>
      <c r="H316">
        <v>110</v>
      </c>
      <c r="I316">
        <v>9</v>
      </c>
      <c r="J316">
        <v>4</v>
      </c>
      <c r="K316">
        <v>42</v>
      </c>
      <c r="L316">
        <v>39</v>
      </c>
      <c r="M316" t="s">
        <v>29</v>
      </c>
    </row>
    <row r="317" spans="1:13" x14ac:dyDescent="0.25">
      <c r="A317" t="s">
        <v>3</v>
      </c>
      <c r="B317">
        <v>20</v>
      </c>
      <c r="C317">
        <v>30</v>
      </c>
      <c r="D317">
        <v>42.5</v>
      </c>
      <c r="E317">
        <v>43</v>
      </c>
      <c r="F317">
        <v>24</v>
      </c>
      <c r="G317">
        <v>8</v>
      </c>
      <c r="H317">
        <v>57.5</v>
      </c>
      <c r="I317">
        <v>4</v>
      </c>
      <c r="J317">
        <v>0</v>
      </c>
      <c r="K317">
        <v>24</v>
      </c>
      <c r="L317">
        <v>25</v>
      </c>
      <c r="M317" t="s">
        <v>28</v>
      </c>
    </row>
    <row r="318" spans="1:13" x14ac:dyDescent="0.25">
      <c r="A318" t="s">
        <v>3</v>
      </c>
      <c r="B318">
        <v>20</v>
      </c>
      <c r="C318">
        <v>30</v>
      </c>
      <c r="D318">
        <v>43</v>
      </c>
      <c r="E318">
        <v>43.5</v>
      </c>
      <c r="F318">
        <v>22</v>
      </c>
      <c r="G318">
        <v>7</v>
      </c>
      <c r="H318">
        <v>61.428571428571431</v>
      </c>
      <c r="I318">
        <v>3</v>
      </c>
      <c r="J318">
        <v>0</v>
      </c>
      <c r="K318">
        <v>23</v>
      </c>
      <c r="L318">
        <v>24</v>
      </c>
      <c r="M318" t="s">
        <v>28</v>
      </c>
    </row>
    <row r="319" spans="1:13" x14ac:dyDescent="0.25">
      <c r="A319" t="s">
        <v>3</v>
      </c>
      <c r="B319">
        <v>20</v>
      </c>
      <c r="C319">
        <v>30</v>
      </c>
      <c r="D319">
        <v>43.5</v>
      </c>
      <c r="E319">
        <v>44</v>
      </c>
      <c r="F319">
        <v>0</v>
      </c>
      <c r="G319">
        <v>7</v>
      </c>
      <c r="H319">
        <v>41.428571428571431</v>
      </c>
      <c r="I319">
        <v>3</v>
      </c>
      <c r="J319">
        <v>0</v>
      </c>
      <c r="K319">
        <v>18</v>
      </c>
      <c r="L319">
        <v>18</v>
      </c>
      <c r="M319" t="s">
        <v>28</v>
      </c>
    </row>
    <row r="320" spans="1:13" x14ac:dyDescent="0.25">
      <c r="A320" t="s">
        <v>3</v>
      </c>
      <c r="B320">
        <v>20</v>
      </c>
      <c r="C320">
        <v>30</v>
      </c>
      <c r="D320">
        <v>44</v>
      </c>
      <c r="E320">
        <v>44.5</v>
      </c>
      <c r="F320">
        <v>0</v>
      </c>
      <c r="G320">
        <v>7</v>
      </c>
      <c r="H320">
        <v>55.714285714285715</v>
      </c>
      <c r="I320">
        <v>3</v>
      </c>
      <c r="J320">
        <v>0</v>
      </c>
      <c r="K320">
        <v>18</v>
      </c>
      <c r="L320">
        <v>19</v>
      </c>
      <c r="M320" t="s">
        <v>28</v>
      </c>
    </row>
    <row r="321" spans="1:13" x14ac:dyDescent="0.25">
      <c r="A321" t="s">
        <v>3</v>
      </c>
      <c r="B321">
        <v>20</v>
      </c>
      <c r="C321">
        <v>30</v>
      </c>
      <c r="D321">
        <v>44.5</v>
      </c>
      <c r="E321">
        <v>45</v>
      </c>
      <c r="F321">
        <v>0</v>
      </c>
      <c r="G321">
        <v>5</v>
      </c>
      <c r="H321">
        <v>70</v>
      </c>
      <c r="I321">
        <v>3</v>
      </c>
      <c r="J321">
        <v>0</v>
      </c>
      <c r="K321">
        <v>19</v>
      </c>
      <c r="L321">
        <v>19</v>
      </c>
      <c r="M321" t="s">
        <v>28</v>
      </c>
    </row>
    <row r="322" spans="1:13" x14ac:dyDescent="0.25">
      <c r="A322" t="s">
        <v>3</v>
      </c>
      <c r="B322">
        <v>20</v>
      </c>
      <c r="C322">
        <v>30</v>
      </c>
      <c r="D322">
        <v>45</v>
      </c>
      <c r="E322">
        <v>45.5</v>
      </c>
      <c r="F322">
        <v>0</v>
      </c>
      <c r="G322">
        <v>5</v>
      </c>
      <c r="H322">
        <v>36</v>
      </c>
      <c r="I322">
        <v>6</v>
      </c>
      <c r="J322">
        <v>0</v>
      </c>
      <c r="K322">
        <v>21</v>
      </c>
      <c r="L322">
        <v>21</v>
      </c>
      <c r="M322" t="s">
        <v>28</v>
      </c>
    </row>
    <row r="323" spans="1:13" x14ac:dyDescent="0.25">
      <c r="A323" t="s">
        <v>3</v>
      </c>
      <c r="B323">
        <v>20</v>
      </c>
      <c r="C323">
        <v>30</v>
      </c>
      <c r="D323">
        <v>45.5</v>
      </c>
      <c r="E323">
        <v>46</v>
      </c>
      <c r="F323">
        <v>0</v>
      </c>
      <c r="G323">
        <v>10</v>
      </c>
      <c r="H323">
        <v>50</v>
      </c>
      <c r="I323">
        <v>6</v>
      </c>
      <c r="J323">
        <v>0</v>
      </c>
      <c r="K323">
        <v>21</v>
      </c>
      <c r="L323">
        <v>22</v>
      </c>
      <c r="M323" t="s">
        <v>28</v>
      </c>
    </row>
    <row r="324" spans="1:13" x14ac:dyDescent="0.25">
      <c r="A324" t="s">
        <v>3</v>
      </c>
      <c r="B324">
        <v>20</v>
      </c>
      <c r="C324">
        <v>30</v>
      </c>
      <c r="D324">
        <v>46</v>
      </c>
      <c r="E324">
        <v>46.5</v>
      </c>
      <c r="F324">
        <v>0</v>
      </c>
      <c r="G324">
        <v>7</v>
      </c>
      <c r="H324">
        <v>32.857142857142854</v>
      </c>
      <c r="I324">
        <v>8</v>
      </c>
      <c r="J324">
        <v>0</v>
      </c>
      <c r="K324">
        <v>23</v>
      </c>
      <c r="L324">
        <v>23</v>
      </c>
      <c r="M324" t="s">
        <v>28</v>
      </c>
    </row>
    <row r="325" spans="1:13" x14ac:dyDescent="0.25">
      <c r="A325" t="s">
        <v>3</v>
      </c>
      <c r="B325">
        <v>20</v>
      </c>
      <c r="C325">
        <v>30</v>
      </c>
      <c r="D325">
        <v>46.5</v>
      </c>
      <c r="E325">
        <v>47</v>
      </c>
      <c r="F325">
        <v>0</v>
      </c>
      <c r="G325">
        <v>5</v>
      </c>
      <c r="H325">
        <v>14</v>
      </c>
      <c r="I325">
        <v>8</v>
      </c>
      <c r="J325">
        <v>0</v>
      </c>
      <c r="K325">
        <v>23</v>
      </c>
      <c r="L325">
        <v>22</v>
      </c>
      <c r="M325" t="s">
        <v>28</v>
      </c>
    </row>
    <row r="326" spans="1:13" x14ac:dyDescent="0.25">
      <c r="A326" t="s">
        <v>3</v>
      </c>
      <c r="B326">
        <v>20</v>
      </c>
      <c r="C326">
        <v>30</v>
      </c>
      <c r="D326">
        <v>47</v>
      </c>
      <c r="E326">
        <v>47.5</v>
      </c>
      <c r="F326">
        <v>0</v>
      </c>
      <c r="G326">
        <v>5</v>
      </c>
      <c r="H326">
        <v>20</v>
      </c>
      <c r="I326">
        <v>8</v>
      </c>
      <c r="J326">
        <v>0</v>
      </c>
      <c r="K326">
        <v>23</v>
      </c>
      <c r="L326">
        <v>22</v>
      </c>
      <c r="M326" t="s">
        <v>28</v>
      </c>
    </row>
    <row r="327" spans="1:13" x14ac:dyDescent="0.25">
      <c r="A327" t="s">
        <v>3</v>
      </c>
      <c r="B327">
        <v>20</v>
      </c>
      <c r="C327">
        <v>30</v>
      </c>
      <c r="D327">
        <v>47.5</v>
      </c>
      <c r="E327">
        <v>48</v>
      </c>
      <c r="F327">
        <v>0</v>
      </c>
      <c r="G327">
        <v>5</v>
      </c>
      <c r="H327">
        <v>20</v>
      </c>
      <c r="I327">
        <v>8</v>
      </c>
      <c r="J327">
        <v>0</v>
      </c>
      <c r="K327">
        <v>23</v>
      </c>
      <c r="L327">
        <v>22</v>
      </c>
      <c r="M327" t="s">
        <v>28</v>
      </c>
    </row>
    <row r="328" spans="1:13" x14ac:dyDescent="0.25">
      <c r="A328" t="s">
        <v>3</v>
      </c>
      <c r="B328">
        <v>20</v>
      </c>
      <c r="C328">
        <v>30</v>
      </c>
      <c r="D328">
        <v>48</v>
      </c>
      <c r="E328">
        <v>48.5</v>
      </c>
      <c r="F328">
        <v>0</v>
      </c>
      <c r="G328">
        <v>7</v>
      </c>
      <c r="H328">
        <v>25.714285714285715</v>
      </c>
      <c r="I328">
        <v>8</v>
      </c>
      <c r="J328">
        <v>1</v>
      </c>
      <c r="K328">
        <v>24</v>
      </c>
      <c r="L328">
        <v>24</v>
      </c>
      <c r="M328" t="s">
        <v>32</v>
      </c>
    </row>
    <row r="329" spans="1:13" x14ac:dyDescent="0.25">
      <c r="A329" t="s">
        <v>3</v>
      </c>
      <c r="B329">
        <v>20</v>
      </c>
      <c r="C329">
        <v>30</v>
      </c>
      <c r="D329">
        <v>48.5</v>
      </c>
      <c r="E329">
        <v>49</v>
      </c>
      <c r="F329">
        <v>0</v>
      </c>
      <c r="G329">
        <v>8</v>
      </c>
      <c r="H329">
        <v>28.75</v>
      </c>
      <c r="I329">
        <v>8</v>
      </c>
      <c r="J329">
        <v>1</v>
      </c>
      <c r="K329">
        <v>24</v>
      </c>
      <c r="L329">
        <v>24</v>
      </c>
      <c r="M329" t="s">
        <v>32</v>
      </c>
    </row>
    <row r="330" spans="1:13" x14ac:dyDescent="0.25">
      <c r="A330" t="s">
        <v>3</v>
      </c>
      <c r="B330">
        <v>20</v>
      </c>
      <c r="C330">
        <v>30</v>
      </c>
      <c r="D330">
        <v>49</v>
      </c>
      <c r="E330">
        <v>49.5</v>
      </c>
      <c r="F330">
        <v>0</v>
      </c>
      <c r="G330">
        <v>7</v>
      </c>
      <c r="H330">
        <v>14.285714285714286</v>
      </c>
      <c r="I330">
        <v>8</v>
      </c>
      <c r="J330">
        <v>1</v>
      </c>
      <c r="K330">
        <v>24</v>
      </c>
      <c r="L330">
        <v>23</v>
      </c>
      <c r="M330" t="s">
        <v>32</v>
      </c>
    </row>
    <row r="331" spans="1:13" x14ac:dyDescent="0.25">
      <c r="A331" t="s">
        <v>3</v>
      </c>
      <c r="B331">
        <v>20</v>
      </c>
      <c r="C331">
        <v>30</v>
      </c>
      <c r="D331">
        <v>49.5</v>
      </c>
      <c r="E331">
        <v>50</v>
      </c>
      <c r="F331">
        <v>0</v>
      </c>
      <c r="G331">
        <v>10</v>
      </c>
      <c r="H331">
        <v>50</v>
      </c>
      <c r="I331">
        <v>8</v>
      </c>
      <c r="J331">
        <v>2</v>
      </c>
      <c r="K331">
        <v>25</v>
      </c>
      <c r="L331">
        <v>26</v>
      </c>
      <c r="M331" t="s">
        <v>31</v>
      </c>
    </row>
    <row r="332" spans="1:13" x14ac:dyDescent="0.25">
      <c r="A332" t="s">
        <v>3</v>
      </c>
      <c r="B332">
        <v>20</v>
      </c>
      <c r="C332">
        <v>30</v>
      </c>
      <c r="D332">
        <v>50</v>
      </c>
      <c r="E332">
        <v>50.5</v>
      </c>
      <c r="F332">
        <v>0</v>
      </c>
      <c r="G332">
        <v>10</v>
      </c>
      <c r="H332">
        <v>10</v>
      </c>
      <c r="I332">
        <v>8</v>
      </c>
      <c r="J332">
        <v>2</v>
      </c>
      <c r="K332">
        <v>25</v>
      </c>
      <c r="L332">
        <v>23</v>
      </c>
      <c r="M332" t="s">
        <v>31</v>
      </c>
    </row>
    <row r="333" spans="1:13" x14ac:dyDescent="0.25">
      <c r="A333" t="s">
        <v>3</v>
      </c>
      <c r="B333">
        <v>20</v>
      </c>
      <c r="C333">
        <v>30</v>
      </c>
      <c r="D333">
        <v>50.5</v>
      </c>
      <c r="E333">
        <v>51</v>
      </c>
      <c r="F333">
        <v>0</v>
      </c>
      <c r="G333">
        <v>10</v>
      </c>
      <c r="H333">
        <v>12</v>
      </c>
      <c r="I333">
        <v>8</v>
      </c>
      <c r="J333">
        <v>2</v>
      </c>
      <c r="K333">
        <v>25</v>
      </c>
      <c r="L333">
        <v>24</v>
      </c>
      <c r="M333" t="s">
        <v>31</v>
      </c>
    </row>
    <row r="334" spans="1:13" x14ac:dyDescent="0.25">
      <c r="A334" t="s">
        <v>3</v>
      </c>
      <c r="B334">
        <v>20</v>
      </c>
      <c r="C334">
        <v>30</v>
      </c>
      <c r="D334">
        <v>51</v>
      </c>
      <c r="E334">
        <v>51.5</v>
      </c>
      <c r="F334">
        <v>0</v>
      </c>
      <c r="G334">
        <v>10</v>
      </c>
      <c r="H334">
        <v>6</v>
      </c>
      <c r="I334">
        <v>8</v>
      </c>
      <c r="J334">
        <v>2</v>
      </c>
      <c r="K334">
        <v>25</v>
      </c>
      <c r="L334">
        <v>23</v>
      </c>
      <c r="M334" t="s">
        <v>31</v>
      </c>
    </row>
    <row r="335" spans="1:13" x14ac:dyDescent="0.25">
      <c r="A335" t="s">
        <v>3</v>
      </c>
      <c r="B335">
        <v>20</v>
      </c>
      <c r="C335">
        <v>30</v>
      </c>
      <c r="D335">
        <v>51.5</v>
      </c>
      <c r="E335">
        <v>52</v>
      </c>
      <c r="F335">
        <v>0</v>
      </c>
      <c r="G335">
        <v>10</v>
      </c>
      <c r="H335">
        <v>29</v>
      </c>
      <c r="I335">
        <v>8</v>
      </c>
      <c r="J335">
        <v>2</v>
      </c>
      <c r="K335">
        <v>25</v>
      </c>
      <c r="L335">
        <v>25</v>
      </c>
      <c r="M335" t="s">
        <v>31</v>
      </c>
    </row>
    <row r="336" spans="1:13" x14ac:dyDescent="0.25">
      <c r="A336" t="s">
        <v>3</v>
      </c>
      <c r="B336">
        <v>20</v>
      </c>
      <c r="C336">
        <v>30</v>
      </c>
      <c r="D336">
        <v>52</v>
      </c>
      <c r="E336">
        <v>52.5</v>
      </c>
      <c r="F336">
        <v>0</v>
      </c>
      <c r="G336">
        <v>10</v>
      </c>
      <c r="H336">
        <v>22</v>
      </c>
      <c r="I336">
        <v>8</v>
      </c>
      <c r="J336">
        <v>2</v>
      </c>
      <c r="K336">
        <v>25</v>
      </c>
      <c r="L336">
        <v>24</v>
      </c>
      <c r="M336" t="s">
        <v>31</v>
      </c>
    </row>
    <row r="337" spans="1:13" x14ac:dyDescent="0.25">
      <c r="A337" t="s">
        <v>3</v>
      </c>
      <c r="B337">
        <v>20</v>
      </c>
      <c r="C337">
        <v>30</v>
      </c>
      <c r="D337">
        <v>52.5</v>
      </c>
      <c r="E337">
        <v>53</v>
      </c>
      <c r="F337">
        <v>0</v>
      </c>
      <c r="G337">
        <v>10</v>
      </c>
      <c r="H337">
        <v>21</v>
      </c>
      <c r="I337">
        <v>8</v>
      </c>
      <c r="J337">
        <v>2</v>
      </c>
      <c r="K337">
        <v>25</v>
      </c>
      <c r="L337">
        <v>24</v>
      </c>
      <c r="M337" t="s">
        <v>31</v>
      </c>
    </row>
    <row r="338" spans="1:13" x14ac:dyDescent="0.25">
      <c r="A338" t="s">
        <v>3</v>
      </c>
      <c r="B338">
        <v>20</v>
      </c>
      <c r="C338">
        <v>30</v>
      </c>
      <c r="D338">
        <v>53</v>
      </c>
      <c r="E338">
        <v>53.5</v>
      </c>
      <c r="F338">
        <v>0</v>
      </c>
      <c r="G338">
        <v>10</v>
      </c>
      <c r="H338">
        <v>8</v>
      </c>
      <c r="I338">
        <v>8</v>
      </c>
      <c r="J338">
        <v>1</v>
      </c>
      <c r="K338">
        <v>24</v>
      </c>
      <c r="L338">
        <v>22</v>
      </c>
      <c r="M338" t="s">
        <v>32</v>
      </c>
    </row>
    <row r="339" spans="1:13" x14ac:dyDescent="0.25">
      <c r="A339" t="s">
        <v>3</v>
      </c>
      <c r="B339">
        <v>20</v>
      </c>
      <c r="C339">
        <v>30</v>
      </c>
      <c r="D339">
        <v>53.5</v>
      </c>
      <c r="E339">
        <v>54</v>
      </c>
      <c r="F339">
        <v>0</v>
      </c>
      <c r="G339">
        <v>10</v>
      </c>
      <c r="H339">
        <v>5</v>
      </c>
      <c r="I339">
        <v>8</v>
      </c>
      <c r="J339">
        <v>1</v>
      </c>
      <c r="K339">
        <v>24</v>
      </c>
      <c r="L339">
        <v>22</v>
      </c>
      <c r="M339" t="s">
        <v>32</v>
      </c>
    </row>
    <row r="340" spans="1:13" x14ac:dyDescent="0.25">
      <c r="A340" t="s">
        <v>3</v>
      </c>
      <c r="B340">
        <v>20</v>
      </c>
      <c r="C340">
        <v>30</v>
      </c>
      <c r="D340">
        <v>54</v>
      </c>
      <c r="E340">
        <v>54.5</v>
      </c>
      <c r="F340">
        <v>0</v>
      </c>
      <c r="G340">
        <v>10</v>
      </c>
      <c r="H340">
        <v>7</v>
      </c>
      <c r="I340">
        <v>8</v>
      </c>
      <c r="J340">
        <v>1</v>
      </c>
      <c r="K340">
        <v>24</v>
      </c>
      <c r="L340">
        <v>22</v>
      </c>
      <c r="M340" t="s">
        <v>32</v>
      </c>
    </row>
    <row r="341" spans="1:13" x14ac:dyDescent="0.25">
      <c r="A341" t="s">
        <v>3</v>
      </c>
      <c r="B341">
        <v>20</v>
      </c>
      <c r="C341">
        <v>30</v>
      </c>
      <c r="D341">
        <v>54.5</v>
      </c>
      <c r="E341">
        <v>55</v>
      </c>
      <c r="F341">
        <v>0</v>
      </c>
      <c r="G341">
        <v>10</v>
      </c>
      <c r="H341">
        <v>7</v>
      </c>
      <c r="I341">
        <v>8</v>
      </c>
      <c r="J341">
        <v>1</v>
      </c>
      <c r="K341">
        <v>24</v>
      </c>
      <c r="L341">
        <v>22</v>
      </c>
      <c r="M341" t="s">
        <v>32</v>
      </c>
    </row>
    <row r="342" spans="1:13" x14ac:dyDescent="0.25">
      <c r="A342" t="s">
        <v>3</v>
      </c>
      <c r="B342">
        <v>20</v>
      </c>
      <c r="C342">
        <v>30</v>
      </c>
      <c r="D342">
        <v>55</v>
      </c>
      <c r="E342">
        <v>55.5</v>
      </c>
      <c r="F342">
        <v>0</v>
      </c>
      <c r="G342">
        <v>10</v>
      </c>
      <c r="H342">
        <v>50</v>
      </c>
      <c r="I342">
        <v>8</v>
      </c>
      <c r="J342">
        <v>1</v>
      </c>
      <c r="K342">
        <v>24</v>
      </c>
      <c r="L342">
        <v>25</v>
      </c>
      <c r="M342" t="s">
        <v>32</v>
      </c>
    </row>
    <row r="343" spans="1:13" x14ac:dyDescent="0.25">
      <c r="A343" t="s">
        <v>3</v>
      </c>
      <c r="B343">
        <v>20</v>
      </c>
      <c r="C343">
        <v>30</v>
      </c>
      <c r="D343">
        <v>55.5</v>
      </c>
      <c r="E343">
        <v>56</v>
      </c>
      <c r="F343">
        <v>0</v>
      </c>
      <c r="G343">
        <v>10</v>
      </c>
      <c r="H343">
        <v>50</v>
      </c>
      <c r="I343">
        <v>8</v>
      </c>
      <c r="J343">
        <v>0</v>
      </c>
      <c r="K343">
        <v>23</v>
      </c>
      <c r="L343">
        <v>24</v>
      </c>
      <c r="M343" t="s">
        <v>28</v>
      </c>
    </row>
    <row r="344" spans="1:13" x14ac:dyDescent="0.25">
      <c r="A344" t="s">
        <v>3</v>
      </c>
      <c r="B344">
        <v>20</v>
      </c>
      <c r="C344">
        <v>30</v>
      </c>
      <c r="D344">
        <v>56</v>
      </c>
      <c r="E344">
        <v>56.5</v>
      </c>
      <c r="F344">
        <v>0</v>
      </c>
      <c r="G344">
        <v>10</v>
      </c>
      <c r="H344">
        <v>7</v>
      </c>
      <c r="I344">
        <v>8</v>
      </c>
      <c r="J344">
        <v>1</v>
      </c>
      <c r="K344">
        <v>24</v>
      </c>
      <c r="L344">
        <v>22</v>
      </c>
      <c r="M344" t="s">
        <v>32</v>
      </c>
    </row>
    <row r="345" spans="1:13" x14ac:dyDescent="0.25">
      <c r="A345" t="s">
        <v>3</v>
      </c>
      <c r="B345">
        <v>20</v>
      </c>
      <c r="C345">
        <v>30</v>
      </c>
      <c r="D345">
        <v>56.5</v>
      </c>
      <c r="E345">
        <v>57</v>
      </c>
      <c r="F345">
        <v>0</v>
      </c>
      <c r="G345">
        <v>10</v>
      </c>
      <c r="H345">
        <v>50</v>
      </c>
      <c r="I345">
        <v>8</v>
      </c>
      <c r="J345">
        <v>1</v>
      </c>
      <c r="K345">
        <v>24</v>
      </c>
      <c r="L345">
        <v>25</v>
      </c>
      <c r="M345" t="s">
        <v>32</v>
      </c>
    </row>
    <row r="346" spans="1:13" x14ac:dyDescent="0.25">
      <c r="A346" t="s">
        <v>3</v>
      </c>
      <c r="B346">
        <v>20</v>
      </c>
      <c r="C346">
        <v>30</v>
      </c>
      <c r="D346">
        <v>57</v>
      </c>
      <c r="E346">
        <v>57.5</v>
      </c>
      <c r="F346">
        <v>0</v>
      </c>
      <c r="G346">
        <v>10</v>
      </c>
      <c r="H346">
        <v>11</v>
      </c>
      <c r="I346">
        <v>8</v>
      </c>
      <c r="J346">
        <v>1</v>
      </c>
      <c r="K346">
        <v>24</v>
      </c>
      <c r="L346">
        <v>22</v>
      </c>
      <c r="M346" t="s">
        <v>32</v>
      </c>
    </row>
    <row r="347" spans="1:13" x14ac:dyDescent="0.25">
      <c r="A347" t="s">
        <v>3</v>
      </c>
      <c r="B347">
        <v>20</v>
      </c>
      <c r="C347">
        <v>30</v>
      </c>
      <c r="D347">
        <v>57.5</v>
      </c>
      <c r="E347">
        <v>58</v>
      </c>
      <c r="F347">
        <v>0</v>
      </c>
      <c r="G347">
        <v>10</v>
      </c>
      <c r="H347">
        <v>50</v>
      </c>
      <c r="I347">
        <v>8</v>
      </c>
      <c r="J347">
        <v>1</v>
      </c>
      <c r="K347">
        <v>24</v>
      </c>
      <c r="L347">
        <v>25</v>
      </c>
      <c r="M347" t="s">
        <v>32</v>
      </c>
    </row>
    <row r="348" spans="1:13" x14ac:dyDescent="0.25">
      <c r="A348" t="s">
        <v>3</v>
      </c>
      <c r="B348">
        <v>20</v>
      </c>
      <c r="C348">
        <v>30</v>
      </c>
      <c r="D348">
        <v>58</v>
      </c>
      <c r="E348">
        <v>58.5</v>
      </c>
      <c r="F348">
        <v>0</v>
      </c>
      <c r="G348">
        <v>10</v>
      </c>
      <c r="H348">
        <v>10</v>
      </c>
      <c r="I348">
        <v>8</v>
      </c>
      <c r="J348">
        <v>1</v>
      </c>
      <c r="K348">
        <v>24</v>
      </c>
      <c r="L348">
        <v>22</v>
      </c>
      <c r="M348" t="s">
        <v>32</v>
      </c>
    </row>
    <row r="349" spans="1:13" x14ac:dyDescent="0.25">
      <c r="A349" t="s">
        <v>3</v>
      </c>
      <c r="B349">
        <v>20</v>
      </c>
      <c r="C349">
        <v>30</v>
      </c>
      <c r="D349">
        <v>58.5</v>
      </c>
      <c r="E349">
        <v>59</v>
      </c>
      <c r="F349">
        <v>0</v>
      </c>
      <c r="G349">
        <v>10</v>
      </c>
      <c r="H349">
        <v>7</v>
      </c>
      <c r="I349">
        <v>8</v>
      </c>
      <c r="J349">
        <v>1</v>
      </c>
      <c r="K349">
        <v>24</v>
      </c>
      <c r="L349">
        <v>22</v>
      </c>
      <c r="M349" t="s">
        <v>32</v>
      </c>
    </row>
    <row r="350" spans="1:13" x14ac:dyDescent="0.25">
      <c r="A350" t="s">
        <v>3</v>
      </c>
      <c r="B350">
        <v>20</v>
      </c>
      <c r="C350">
        <v>30</v>
      </c>
      <c r="D350">
        <v>59</v>
      </c>
      <c r="E350">
        <v>59.5</v>
      </c>
      <c r="F350">
        <v>0</v>
      </c>
      <c r="G350">
        <v>10</v>
      </c>
      <c r="H350">
        <v>50</v>
      </c>
      <c r="I350">
        <v>8</v>
      </c>
      <c r="J350">
        <v>0</v>
      </c>
      <c r="K350">
        <v>23</v>
      </c>
      <c r="L350">
        <v>24</v>
      </c>
      <c r="M350" t="s">
        <v>28</v>
      </c>
    </row>
    <row r="351" spans="1:13" x14ac:dyDescent="0.25">
      <c r="A351" t="s">
        <v>3</v>
      </c>
      <c r="B351">
        <v>20</v>
      </c>
      <c r="C351">
        <v>30</v>
      </c>
      <c r="D351">
        <v>59.5</v>
      </c>
      <c r="E351">
        <v>60</v>
      </c>
      <c r="F351">
        <v>0</v>
      </c>
      <c r="G351">
        <v>10</v>
      </c>
      <c r="H351">
        <v>50</v>
      </c>
      <c r="I351">
        <v>8</v>
      </c>
      <c r="J351">
        <v>0</v>
      </c>
      <c r="K351">
        <v>23</v>
      </c>
      <c r="L351">
        <v>24</v>
      </c>
      <c r="M351" t="s">
        <v>28</v>
      </c>
    </row>
    <row r="352" spans="1:13" x14ac:dyDescent="0.25">
      <c r="A352" t="s">
        <v>4</v>
      </c>
      <c r="B352">
        <v>60</v>
      </c>
      <c r="C352">
        <v>60</v>
      </c>
      <c r="D352">
        <v>0</v>
      </c>
      <c r="E352">
        <v>0.5</v>
      </c>
      <c r="F352">
        <v>0</v>
      </c>
      <c r="G352">
        <v>10</v>
      </c>
      <c r="H352">
        <v>40</v>
      </c>
      <c r="I352">
        <v>0</v>
      </c>
      <c r="J352">
        <v>0</v>
      </c>
      <c r="K352">
        <v>15</v>
      </c>
      <c r="L352">
        <v>20</v>
      </c>
      <c r="M352" t="s">
        <v>28</v>
      </c>
    </row>
    <row r="353" spans="1:13" x14ac:dyDescent="0.25">
      <c r="A353" t="s">
        <v>4</v>
      </c>
      <c r="B353">
        <v>60</v>
      </c>
      <c r="C353">
        <v>60</v>
      </c>
      <c r="D353">
        <v>0.5</v>
      </c>
      <c r="E353">
        <v>1</v>
      </c>
      <c r="F353">
        <v>0</v>
      </c>
      <c r="G353">
        <v>10</v>
      </c>
      <c r="H353">
        <v>36</v>
      </c>
      <c r="I353">
        <v>0</v>
      </c>
      <c r="J353">
        <v>0</v>
      </c>
      <c r="K353">
        <v>15</v>
      </c>
      <c r="L353">
        <v>20</v>
      </c>
      <c r="M353" t="s">
        <v>28</v>
      </c>
    </row>
    <row r="354" spans="1:13" x14ac:dyDescent="0.25">
      <c r="A354" t="s">
        <v>4</v>
      </c>
      <c r="B354">
        <v>60</v>
      </c>
      <c r="C354">
        <v>60</v>
      </c>
      <c r="D354">
        <v>1</v>
      </c>
      <c r="E354">
        <v>1.5</v>
      </c>
      <c r="F354">
        <v>0</v>
      </c>
      <c r="G354">
        <v>10</v>
      </c>
      <c r="H354">
        <v>27</v>
      </c>
      <c r="I354">
        <v>0</v>
      </c>
      <c r="J354">
        <v>1</v>
      </c>
      <c r="K354">
        <v>15</v>
      </c>
      <c r="L354">
        <v>21</v>
      </c>
      <c r="M354" t="s">
        <v>32</v>
      </c>
    </row>
    <row r="355" spans="1:13" x14ac:dyDescent="0.25">
      <c r="A355" t="s">
        <v>4</v>
      </c>
      <c r="B355">
        <v>60</v>
      </c>
      <c r="C355">
        <v>60</v>
      </c>
      <c r="D355">
        <v>1.5</v>
      </c>
      <c r="E355">
        <v>2.12</v>
      </c>
      <c r="F355">
        <v>64.51612903225805</v>
      </c>
      <c r="G355">
        <v>3</v>
      </c>
      <c r="H355">
        <v>183.33333333333334</v>
      </c>
      <c r="I355">
        <v>1</v>
      </c>
      <c r="J355">
        <v>2</v>
      </c>
      <c r="K355">
        <v>33</v>
      </c>
      <c r="L355">
        <v>35</v>
      </c>
      <c r="M355" t="s">
        <v>31</v>
      </c>
    </row>
    <row r="356" spans="1:13" x14ac:dyDescent="0.25">
      <c r="A356" t="s">
        <v>4</v>
      </c>
      <c r="B356">
        <v>60</v>
      </c>
      <c r="C356">
        <v>40</v>
      </c>
      <c r="D356">
        <v>2.12</v>
      </c>
      <c r="E356">
        <v>2.4</v>
      </c>
      <c r="F356">
        <v>85.714285714285779</v>
      </c>
      <c r="G356">
        <v>2</v>
      </c>
      <c r="H356">
        <v>120</v>
      </c>
      <c r="I356">
        <v>1</v>
      </c>
      <c r="J356">
        <v>7</v>
      </c>
      <c r="K356">
        <v>41</v>
      </c>
      <c r="L356">
        <v>43</v>
      </c>
      <c r="M356" t="s">
        <v>30</v>
      </c>
    </row>
    <row r="357" spans="1:13" x14ac:dyDescent="0.25">
      <c r="A357" t="s">
        <v>4</v>
      </c>
      <c r="B357">
        <v>60</v>
      </c>
      <c r="C357">
        <v>40</v>
      </c>
      <c r="D357">
        <v>2.4</v>
      </c>
      <c r="E357">
        <v>2.8</v>
      </c>
      <c r="F357">
        <v>27.500000000000007</v>
      </c>
      <c r="G357">
        <v>5</v>
      </c>
      <c r="H357">
        <v>82</v>
      </c>
      <c r="J357">
        <v>7</v>
      </c>
      <c r="M357" t="s">
        <v>30</v>
      </c>
    </row>
    <row r="358" spans="1:13" x14ac:dyDescent="0.25">
      <c r="A358" t="s">
        <v>4</v>
      </c>
      <c r="B358">
        <v>60</v>
      </c>
      <c r="C358">
        <v>40</v>
      </c>
      <c r="D358">
        <v>2.8</v>
      </c>
      <c r="E358">
        <v>3.32</v>
      </c>
      <c r="F358">
        <v>40.38461538461538</v>
      </c>
      <c r="G358">
        <v>3</v>
      </c>
      <c r="H358">
        <v>70</v>
      </c>
      <c r="I358">
        <v>1</v>
      </c>
      <c r="J358">
        <v>7</v>
      </c>
      <c r="K358">
        <v>30</v>
      </c>
      <c r="L358">
        <v>33</v>
      </c>
      <c r="M358" t="s">
        <v>30</v>
      </c>
    </row>
    <row r="359" spans="1:13" x14ac:dyDescent="0.25">
      <c r="A359" t="s">
        <v>4</v>
      </c>
      <c r="B359">
        <v>60</v>
      </c>
      <c r="C359">
        <v>40</v>
      </c>
      <c r="D359">
        <v>3.32</v>
      </c>
      <c r="E359">
        <v>3.82</v>
      </c>
      <c r="F359">
        <v>0</v>
      </c>
      <c r="G359">
        <v>5</v>
      </c>
      <c r="H359">
        <v>38</v>
      </c>
      <c r="I359">
        <v>1</v>
      </c>
      <c r="J359">
        <v>0</v>
      </c>
      <c r="K359">
        <v>13</v>
      </c>
      <c r="L359">
        <v>16</v>
      </c>
      <c r="M359" t="s">
        <v>28</v>
      </c>
    </row>
    <row r="360" spans="1:13" x14ac:dyDescent="0.25">
      <c r="A360" t="s">
        <v>4</v>
      </c>
      <c r="B360">
        <v>60</v>
      </c>
      <c r="C360">
        <v>40</v>
      </c>
      <c r="D360">
        <v>3.82</v>
      </c>
      <c r="E360">
        <v>4.32</v>
      </c>
      <c r="F360">
        <v>0</v>
      </c>
      <c r="G360">
        <v>5</v>
      </c>
      <c r="H360">
        <v>42</v>
      </c>
      <c r="I360">
        <v>5</v>
      </c>
      <c r="J360">
        <v>0</v>
      </c>
      <c r="K360">
        <v>17</v>
      </c>
      <c r="L360">
        <v>20</v>
      </c>
      <c r="M360" t="s">
        <v>28</v>
      </c>
    </row>
    <row r="361" spans="1:13" x14ac:dyDescent="0.25">
      <c r="A361" t="s">
        <v>4</v>
      </c>
      <c r="B361">
        <v>60</v>
      </c>
      <c r="C361">
        <v>40</v>
      </c>
      <c r="D361">
        <v>4.32</v>
      </c>
      <c r="E361">
        <v>4.5</v>
      </c>
      <c r="F361">
        <v>0</v>
      </c>
      <c r="G361">
        <v>5</v>
      </c>
      <c r="H361">
        <v>28</v>
      </c>
      <c r="I361">
        <v>5</v>
      </c>
      <c r="J361">
        <v>1</v>
      </c>
      <c r="K361">
        <v>18</v>
      </c>
      <c r="L361">
        <v>21</v>
      </c>
      <c r="M361" t="s">
        <v>32</v>
      </c>
    </row>
    <row r="362" spans="1:13" x14ac:dyDescent="0.25">
      <c r="A362" t="s">
        <v>4</v>
      </c>
      <c r="B362">
        <v>40</v>
      </c>
      <c r="C362">
        <v>40</v>
      </c>
      <c r="D362">
        <v>4.5</v>
      </c>
      <c r="E362">
        <v>5</v>
      </c>
      <c r="F362">
        <v>0</v>
      </c>
      <c r="G362">
        <v>4</v>
      </c>
      <c r="H362">
        <v>62.5</v>
      </c>
      <c r="I362">
        <v>5</v>
      </c>
      <c r="J362">
        <v>0</v>
      </c>
      <c r="K362">
        <v>17</v>
      </c>
      <c r="L362">
        <v>21</v>
      </c>
      <c r="M362" t="s">
        <v>28</v>
      </c>
    </row>
    <row r="363" spans="1:13" x14ac:dyDescent="0.25">
      <c r="A363" t="s">
        <v>4</v>
      </c>
      <c r="B363">
        <v>40</v>
      </c>
      <c r="C363">
        <v>50</v>
      </c>
      <c r="D363">
        <v>5</v>
      </c>
      <c r="E363">
        <v>5.5</v>
      </c>
      <c r="F363">
        <v>0</v>
      </c>
      <c r="G363">
        <v>4</v>
      </c>
      <c r="H363">
        <v>65</v>
      </c>
      <c r="I363">
        <v>5</v>
      </c>
      <c r="J363">
        <v>2</v>
      </c>
      <c r="K363">
        <v>20</v>
      </c>
      <c r="L363">
        <v>23</v>
      </c>
      <c r="M363" t="s">
        <v>31</v>
      </c>
    </row>
    <row r="364" spans="1:13" x14ac:dyDescent="0.25">
      <c r="A364" t="s">
        <v>4</v>
      </c>
      <c r="B364">
        <v>50</v>
      </c>
      <c r="C364">
        <v>50</v>
      </c>
      <c r="D364">
        <v>5.5</v>
      </c>
      <c r="E364">
        <v>6</v>
      </c>
      <c r="F364">
        <v>0</v>
      </c>
      <c r="G364">
        <v>4</v>
      </c>
      <c r="H364">
        <v>62.5</v>
      </c>
      <c r="I364">
        <v>5</v>
      </c>
      <c r="J364">
        <v>2</v>
      </c>
      <c r="K364">
        <v>19</v>
      </c>
      <c r="L364">
        <v>23</v>
      </c>
      <c r="M364" t="s">
        <v>31</v>
      </c>
    </row>
    <row r="365" spans="1:13" x14ac:dyDescent="0.25">
      <c r="A365" t="s">
        <v>4</v>
      </c>
      <c r="B365">
        <v>50</v>
      </c>
      <c r="C365">
        <v>50</v>
      </c>
      <c r="D365">
        <v>6</v>
      </c>
      <c r="E365">
        <v>6.5</v>
      </c>
      <c r="F365">
        <v>0</v>
      </c>
      <c r="G365">
        <v>3</v>
      </c>
      <c r="H365">
        <v>83.333333333333329</v>
      </c>
      <c r="I365">
        <v>5</v>
      </c>
      <c r="J365">
        <v>2</v>
      </c>
      <c r="K365">
        <v>21</v>
      </c>
      <c r="L365">
        <v>24</v>
      </c>
      <c r="M365" t="s">
        <v>31</v>
      </c>
    </row>
    <row r="366" spans="1:13" x14ac:dyDescent="0.25">
      <c r="A366" t="s">
        <v>4</v>
      </c>
      <c r="B366">
        <v>50</v>
      </c>
      <c r="C366">
        <v>50</v>
      </c>
      <c r="D366">
        <v>6.5</v>
      </c>
      <c r="E366">
        <v>7</v>
      </c>
      <c r="F366">
        <v>0</v>
      </c>
      <c r="G366">
        <v>5</v>
      </c>
      <c r="H366">
        <v>56</v>
      </c>
      <c r="I366">
        <v>5</v>
      </c>
      <c r="J366">
        <v>0</v>
      </c>
      <c r="K366">
        <v>17</v>
      </c>
      <c r="L366">
        <v>21</v>
      </c>
      <c r="M366" t="s">
        <v>28</v>
      </c>
    </row>
    <row r="367" spans="1:13" x14ac:dyDescent="0.25">
      <c r="A367" t="s">
        <v>4</v>
      </c>
      <c r="B367">
        <v>50</v>
      </c>
      <c r="C367">
        <v>50</v>
      </c>
      <c r="D367">
        <v>7</v>
      </c>
      <c r="E367">
        <v>7.5</v>
      </c>
      <c r="F367">
        <v>0</v>
      </c>
      <c r="G367">
        <v>5</v>
      </c>
      <c r="H367">
        <v>38</v>
      </c>
      <c r="I367">
        <v>5</v>
      </c>
      <c r="J367">
        <v>0</v>
      </c>
      <c r="K367">
        <v>17</v>
      </c>
      <c r="L367">
        <v>20</v>
      </c>
      <c r="M367" t="s">
        <v>28</v>
      </c>
    </row>
    <row r="368" spans="1:13" x14ac:dyDescent="0.25">
      <c r="A368" t="s">
        <v>4</v>
      </c>
      <c r="B368">
        <v>50</v>
      </c>
      <c r="C368">
        <v>50</v>
      </c>
      <c r="D368">
        <v>7.5</v>
      </c>
      <c r="E368">
        <v>8</v>
      </c>
      <c r="F368">
        <v>0</v>
      </c>
      <c r="G368">
        <v>5</v>
      </c>
      <c r="H368">
        <v>46</v>
      </c>
      <c r="I368">
        <v>5</v>
      </c>
      <c r="J368">
        <v>0</v>
      </c>
      <c r="K368">
        <v>17</v>
      </c>
      <c r="L368">
        <v>21</v>
      </c>
      <c r="M368" t="s">
        <v>28</v>
      </c>
    </row>
    <row r="369" spans="1:13" x14ac:dyDescent="0.25">
      <c r="A369" t="s">
        <v>4</v>
      </c>
      <c r="B369">
        <v>50</v>
      </c>
      <c r="C369">
        <v>50</v>
      </c>
      <c r="D369">
        <v>8</v>
      </c>
      <c r="E369">
        <v>8.5</v>
      </c>
      <c r="F369">
        <v>26</v>
      </c>
      <c r="G369">
        <v>3</v>
      </c>
      <c r="H369">
        <v>70</v>
      </c>
      <c r="I369">
        <v>5</v>
      </c>
      <c r="J369">
        <v>2</v>
      </c>
      <c r="K369">
        <v>26</v>
      </c>
      <c r="L369">
        <v>29</v>
      </c>
      <c r="M369" t="s">
        <v>31</v>
      </c>
    </row>
    <row r="370" spans="1:13" x14ac:dyDescent="0.25">
      <c r="A370" t="s">
        <v>4</v>
      </c>
      <c r="B370">
        <v>50</v>
      </c>
      <c r="C370">
        <v>50</v>
      </c>
      <c r="D370">
        <v>8.5</v>
      </c>
      <c r="E370">
        <v>9</v>
      </c>
      <c r="F370">
        <v>22</v>
      </c>
      <c r="G370">
        <v>3</v>
      </c>
      <c r="H370">
        <v>53.333333333333336</v>
      </c>
      <c r="I370">
        <v>5</v>
      </c>
      <c r="J370">
        <v>2</v>
      </c>
      <c r="K370">
        <v>23</v>
      </c>
      <c r="L370">
        <v>28</v>
      </c>
      <c r="M370" t="s">
        <v>31</v>
      </c>
    </row>
    <row r="371" spans="1:13" x14ac:dyDescent="0.25">
      <c r="A371" t="s">
        <v>4</v>
      </c>
      <c r="B371">
        <v>50</v>
      </c>
      <c r="C371">
        <v>50</v>
      </c>
      <c r="D371">
        <v>9</v>
      </c>
      <c r="E371">
        <v>9.5</v>
      </c>
      <c r="F371">
        <v>0</v>
      </c>
      <c r="G371">
        <v>5</v>
      </c>
      <c r="H371">
        <v>36</v>
      </c>
      <c r="I371">
        <v>5</v>
      </c>
      <c r="J371">
        <v>2</v>
      </c>
      <c r="K371">
        <v>19</v>
      </c>
      <c r="L371">
        <v>22</v>
      </c>
      <c r="M371" t="s">
        <v>31</v>
      </c>
    </row>
    <row r="372" spans="1:13" x14ac:dyDescent="0.25">
      <c r="A372" t="s">
        <v>4</v>
      </c>
      <c r="B372">
        <v>50</v>
      </c>
      <c r="C372">
        <v>50</v>
      </c>
      <c r="D372">
        <v>9.5</v>
      </c>
      <c r="E372">
        <v>10</v>
      </c>
      <c r="F372">
        <v>22</v>
      </c>
      <c r="G372">
        <v>3</v>
      </c>
      <c r="H372">
        <v>63.333333333333336</v>
      </c>
      <c r="I372">
        <v>5</v>
      </c>
      <c r="J372">
        <v>2</v>
      </c>
      <c r="K372">
        <v>24</v>
      </c>
      <c r="L372">
        <v>28</v>
      </c>
      <c r="M372" t="s">
        <v>31</v>
      </c>
    </row>
    <row r="373" spans="1:13" x14ac:dyDescent="0.25">
      <c r="A373" t="s">
        <v>4</v>
      </c>
      <c r="B373">
        <v>50</v>
      </c>
      <c r="C373">
        <v>50</v>
      </c>
      <c r="D373">
        <v>10</v>
      </c>
      <c r="E373">
        <v>10.5</v>
      </c>
      <c r="F373">
        <v>22</v>
      </c>
      <c r="G373">
        <v>3</v>
      </c>
      <c r="H373">
        <v>63.333333333333336</v>
      </c>
      <c r="I373">
        <v>5</v>
      </c>
      <c r="J373">
        <v>2</v>
      </c>
      <c r="K373">
        <v>24</v>
      </c>
      <c r="L373">
        <v>28</v>
      </c>
      <c r="M373" t="s">
        <v>31</v>
      </c>
    </row>
    <row r="374" spans="1:13" x14ac:dyDescent="0.25">
      <c r="A374" t="s">
        <v>4</v>
      </c>
      <c r="B374">
        <v>50</v>
      </c>
      <c r="C374">
        <v>50</v>
      </c>
      <c r="D374">
        <v>10.5</v>
      </c>
      <c r="E374">
        <v>11</v>
      </c>
      <c r="F374">
        <v>0</v>
      </c>
      <c r="G374">
        <v>4</v>
      </c>
      <c r="H374">
        <v>37.5</v>
      </c>
      <c r="I374">
        <v>5</v>
      </c>
      <c r="J374">
        <v>2</v>
      </c>
      <c r="K374">
        <v>19</v>
      </c>
      <c r="L374">
        <v>22</v>
      </c>
      <c r="M374" t="s">
        <v>31</v>
      </c>
    </row>
    <row r="375" spans="1:13" x14ac:dyDescent="0.25">
      <c r="A375" t="s">
        <v>4</v>
      </c>
      <c r="B375">
        <v>50</v>
      </c>
      <c r="C375">
        <v>50</v>
      </c>
      <c r="D375">
        <v>11</v>
      </c>
      <c r="E375">
        <v>11.5</v>
      </c>
      <c r="F375">
        <v>26</v>
      </c>
      <c r="G375">
        <v>2</v>
      </c>
      <c r="H375">
        <v>90</v>
      </c>
      <c r="I375">
        <v>5</v>
      </c>
      <c r="J375">
        <v>2</v>
      </c>
      <c r="K375">
        <v>28</v>
      </c>
      <c r="L375">
        <v>30</v>
      </c>
      <c r="M375" t="s">
        <v>31</v>
      </c>
    </row>
    <row r="376" spans="1:13" x14ac:dyDescent="0.25">
      <c r="A376" t="s">
        <v>4</v>
      </c>
      <c r="B376">
        <v>50</v>
      </c>
      <c r="C376">
        <v>50</v>
      </c>
      <c r="D376">
        <v>11.5</v>
      </c>
      <c r="E376">
        <v>12</v>
      </c>
      <c r="F376">
        <v>0</v>
      </c>
      <c r="G376">
        <v>3</v>
      </c>
      <c r="H376">
        <v>46.666666666666664</v>
      </c>
      <c r="I376">
        <v>1</v>
      </c>
      <c r="J376">
        <v>2</v>
      </c>
      <c r="K376">
        <v>18</v>
      </c>
      <c r="L376">
        <v>24</v>
      </c>
      <c r="M376" t="s">
        <v>31</v>
      </c>
    </row>
    <row r="377" spans="1:13" x14ac:dyDescent="0.25">
      <c r="A377" t="s">
        <v>4</v>
      </c>
      <c r="B377">
        <v>50</v>
      </c>
      <c r="C377">
        <v>50</v>
      </c>
      <c r="D377">
        <v>12</v>
      </c>
      <c r="E377">
        <v>12.5</v>
      </c>
      <c r="F377">
        <v>42</v>
      </c>
      <c r="G377">
        <v>2</v>
      </c>
      <c r="H377">
        <v>95</v>
      </c>
      <c r="I377">
        <v>1</v>
      </c>
      <c r="J377">
        <v>2</v>
      </c>
      <c r="K377">
        <v>30</v>
      </c>
      <c r="L377">
        <v>34</v>
      </c>
      <c r="M377" t="s">
        <v>31</v>
      </c>
    </row>
    <row r="378" spans="1:13" x14ac:dyDescent="0.25">
      <c r="A378" t="s">
        <v>4</v>
      </c>
      <c r="B378">
        <v>50</v>
      </c>
      <c r="C378">
        <v>50</v>
      </c>
      <c r="D378">
        <v>12.5</v>
      </c>
      <c r="E378">
        <v>13</v>
      </c>
      <c r="F378">
        <v>22</v>
      </c>
      <c r="G378">
        <v>3</v>
      </c>
      <c r="H378">
        <v>56.666666666666664</v>
      </c>
      <c r="I378">
        <v>1</v>
      </c>
      <c r="J378">
        <v>2</v>
      </c>
      <c r="K378">
        <v>23</v>
      </c>
      <c r="L378">
        <v>29</v>
      </c>
      <c r="M378" t="s">
        <v>31</v>
      </c>
    </row>
    <row r="379" spans="1:13" x14ac:dyDescent="0.25">
      <c r="A379" t="s">
        <v>4</v>
      </c>
      <c r="B379">
        <v>50</v>
      </c>
      <c r="C379">
        <v>50</v>
      </c>
      <c r="D379">
        <v>13</v>
      </c>
      <c r="E379">
        <v>13.5</v>
      </c>
      <c r="F379">
        <v>0</v>
      </c>
      <c r="G379">
        <v>4</v>
      </c>
      <c r="H379">
        <v>30</v>
      </c>
      <c r="I379">
        <v>1</v>
      </c>
      <c r="J379">
        <v>2</v>
      </c>
      <c r="K379">
        <v>18</v>
      </c>
      <c r="L379">
        <v>23</v>
      </c>
      <c r="M379" t="s">
        <v>31</v>
      </c>
    </row>
    <row r="380" spans="1:13" x14ac:dyDescent="0.25">
      <c r="A380" t="s">
        <v>4</v>
      </c>
      <c r="B380">
        <v>40</v>
      </c>
      <c r="C380">
        <v>50</v>
      </c>
      <c r="D380">
        <v>13.5</v>
      </c>
      <c r="E380">
        <v>14</v>
      </c>
      <c r="F380">
        <v>20</v>
      </c>
      <c r="G380">
        <v>4</v>
      </c>
      <c r="H380">
        <v>52.5</v>
      </c>
      <c r="I380">
        <v>1</v>
      </c>
      <c r="J380">
        <v>2</v>
      </c>
      <c r="K380">
        <v>21</v>
      </c>
      <c r="L380">
        <v>28</v>
      </c>
      <c r="M380" t="s">
        <v>31</v>
      </c>
    </row>
    <row r="381" spans="1:13" x14ac:dyDescent="0.25">
      <c r="A381" t="s">
        <v>4</v>
      </c>
      <c r="B381">
        <v>40</v>
      </c>
      <c r="C381">
        <v>50</v>
      </c>
      <c r="D381">
        <v>14</v>
      </c>
      <c r="E381">
        <v>14.5</v>
      </c>
      <c r="F381">
        <v>0</v>
      </c>
      <c r="G381">
        <v>3</v>
      </c>
      <c r="H381">
        <v>53.333333333333336</v>
      </c>
      <c r="I381">
        <v>1</v>
      </c>
      <c r="J381">
        <v>2</v>
      </c>
      <c r="K381">
        <v>17</v>
      </c>
      <c r="L381">
        <v>24</v>
      </c>
      <c r="M381" t="s">
        <v>31</v>
      </c>
    </row>
    <row r="382" spans="1:13" x14ac:dyDescent="0.25">
      <c r="A382" t="s">
        <v>4</v>
      </c>
      <c r="B382">
        <v>40</v>
      </c>
      <c r="C382">
        <v>50</v>
      </c>
      <c r="D382">
        <v>14.5</v>
      </c>
      <c r="E382">
        <v>15</v>
      </c>
      <c r="F382">
        <v>0</v>
      </c>
      <c r="G382">
        <v>3</v>
      </c>
      <c r="H382">
        <v>56.666666666666664</v>
      </c>
      <c r="I382">
        <v>1</v>
      </c>
      <c r="J382">
        <v>2</v>
      </c>
      <c r="K382">
        <v>18</v>
      </c>
      <c r="L382">
        <v>24</v>
      </c>
      <c r="M382" t="s">
        <v>31</v>
      </c>
    </row>
    <row r="383" spans="1:13" x14ac:dyDescent="0.25">
      <c r="A383" t="s">
        <v>4</v>
      </c>
      <c r="B383">
        <v>40</v>
      </c>
      <c r="C383">
        <v>50</v>
      </c>
      <c r="D383">
        <v>15</v>
      </c>
      <c r="E383">
        <v>15.5</v>
      </c>
      <c r="F383">
        <v>0</v>
      </c>
      <c r="G383">
        <v>4</v>
      </c>
      <c r="H383">
        <v>30</v>
      </c>
      <c r="I383">
        <v>1</v>
      </c>
      <c r="J383">
        <v>2</v>
      </c>
      <c r="K383">
        <v>18</v>
      </c>
      <c r="L383">
        <v>23</v>
      </c>
      <c r="M383" t="s">
        <v>31</v>
      </c>
    </row>
    <row r="384" spans="1:13" x14ac:dyDescent="0.25">
      <c r="A384" t="s">
        <v>4</v>
      </c>
      <c r="B384">
        <v>40</v>
      </c>
      <c r="C384">
        <v>50</v>
      </c>
      <c r="D384">
        <v>15.5</v>
      </c>
      <c r="E384">
        <v>16</v>
      </c>
      <c r="F384">
        <v>0</v>
      </c>
      <c r="G384">
        <v>10</v>
      </c>
      <c r="H384">
        <v>37</v>
      </c>
      <c r="I384">
        <v>1</v>
      </c>
      <c r="J384">
        <v>0</v>
      </c>
      <c r="K384">
        <v>16</v>
      </c>
      <c r="L384">
        <v>21</v>
      </c>
      <c r="M384" t="s">
        <v>28</v>
      </c>
    </row>
    <row r="385" spans="1:13" x14ac:dyDescent="0.25">
      <c r="A385" t="s">
        <v>4</v>
      </c>
      <c r="B385">
        <v>40</v>
      </c>
      <c r="C385">
        <v>50</v>
      </c>
      <c r="D385">
        <v>16</v>
      </c>
      <c r="E385">
        <v>16.5</v>
      </c>
      <c r="F385">
        <v>0</v>
      </c>
      <c r="G385">
        <v>10</v>
      </c>
      <c r="H385">
        <v>24</v>
      </c>
      <c r="I385">
        <v>1</v>
      </c>
      <c r="J385">
        <v>0</v>
      </c>
      <c r="K385">
        <v>16</v>
      </c>
      <c r="L385">
        <v>20</v>
      </c>
      <c r="M385" t="s">
        <v>28</v>
      </c>
    </row>
    <row r="386" spans="1:13" x14ac:dyDescent="0.25">
      <c r="A386" t="s">
        <v>4</v>
      </c>
      <c r="B386">
        <v>40</v>
      </c>
      <c r="C386">
        <v>50</v>
      </c>
      <c r="D386">
        <v>16.5</v>
      </c>
      <c r="E386">
        <v>17</v>
      </c>
      <c r="F386">
        <v>0</v>
      </c>
      <c r="G386">
        <v>10</v>
      </c>
      <c r="H386">
        <v>27</v>
      </c>
      <c r="I386">
        <v>1</v>
      </c>
      <c r="J386">
        <v>0</v>
      </c>
      <c r="K386">
        <v>16</v>
      </c>
      <c r="L386">
        <v>21</v>
      </c>
      <c r="M386" t="s">
        <v>28</v>
      </c>
    </row>
    <row r="387" spans="1:13" x14ac:dyDescent="0.25">
      <c r="A387" t="s">
        <v>4</v>
      </c>
      <c r="B387">
        <v>40</v>
      </c>
      <c r="C387">
        <v>50</v>
      </c>
      <c r="D387">
        <v>17</v>
      </c>
      <c r="E387">
        <v>17.5</v>
      </c>
      <c r="F387">
        <v>0</v>
      </c>
      <c r="G387">
        <v>10</v>
      </c>
      <c r="H387">
        <v>22</v>
      </c>
      <c r="I387">
        <v>1</v>
      </c>
      <c r="J387">
        <v>0</v>
      </c>
      <c r="K387">
        <v>16</v>
      </c>
      <c r="L387">
        <v>20</v>
      </c>
      <c r="M387" t="s">
        <v>28</v>
      </c>
    </row>
    <row r="388" spans="1:13" x14ac:dyDescent="0.25">
      <c r="A388" t="s">
        <v>4</v>
      </c>
      <c r="B388">
        <v>40</v>
      </c>
      <c r="C388">
        <v>50</v>
      </c>
      <c r="D388">
        <v>17.5</v>
      </c>
      <c r="E388">
        <v>18</v>
      </c>
      <c r="F388">
        <v>0</v>
      </c>
      <c r="G388">
        <v>5</v>
      </c>
      <c r="H388">
        <v>26</v>
      </c>
      <c r="I388">
        <v>5</v>
      </c>
      <c r="J388">
        <v>0</v>
      </c>
      <c r="K388">
        <v>17</v>
      </c>
      <c r="L388">
        <v>20</v>
      </c>
      <c r="M388" t="s">
        <v>28</v>
      </c>
    </row>
    <row r="389" spans="1:13" x14ac:dyDescent="0.25">
      <c r="A389" t="s">
        <v>4</v>
      </c>
      <c r="B389">
        <v>40</v>
      </c>
      <c r="C389">
        <v>50</v>
      </c>
      <c r="D389">
        <v>18</v>
      </c>
      <c r="E389">
        <v>18.5</v>
      </c>
      <c r="F389">
        <v>0</v>
      </c>
      <c r="G389">
        <v>5</v>
      </c>
      <c r="H389">
        <v>58</v>
      </c>
      <c r="I389">
        <v>5</v>
      </c>
      <c r="J389">
        <v>0</v>
      </c>
      <c r="K389">
        <v>17</v>
      </c>
      <c r="L389">
        <v>21</v>
      </c>
      <c r="M389" t="s">
        <v>28</v>
      </c>
    </row>
    <row r="390" spans="1:13" x14ac:dyDescent="0.25">
      <c r="A390" t="s">
        <v>4</v>
      </c>
      <c r="B390">
        <v>40</v>
      </c>
      <c r="C390">
        <v>50</v>
      </c>
      <c r="D390">
        <v>18.5</v>
      </c>
      <c r="E390">
        <v>19</v>
      </c>
      <c r="F390">
        <v>0</v>
      </c>
      <c r="G390">
        <v>5</v>
      </c>
      <c r="H390">
        <v>20</v>
      </c>
      <c r="I390">
        <v>5</v>
      </c>
      <c r="J390">
        <v>0</v>
      </c>
      <c r="K390">
        <v>17</v>
      </c>
      <c r="L390">
        <v>19</v>
      </c>
      <c r="M390" t="s">
        <v>28</v>
      </c>
    </row>
    <row r="391" spans="1:13" x14ac:dyDescent="0.25">
      <c r="A391" t="s">
        <v>4</v>
      </c>
      <c r="B391">
        <v>50</v>
      </c>
      <c r="C391">
        <v>50</v>
      </c>
      <c r="D391">
        <v>19</v>
      </c>
      <c r="E391">
        <v>19.5</v>
      </c>
      <c r="F391">
        <v>0</v>
      </c>
      <c r="G391">
        <v>10</v>
      </c>
      <c r="H391">
        <v>16</v>
      </c>
      <c r="I391">
        <v>5</v>
      </c>
      <c r="J391">
        <v>1</v>
      </c>
      <c r="K391">
        <v>18</v>
      </c>
      <c r="L391">
        <v>20</v>
      </c>
      <c r="M391" t="s">
        <v>32</v>
      </c>
    </row>
    <row r="392" spans="1:13" x14ac:dyDescent="0.25">
      <c r="A392" t="s">
        <v>4</v>
      </c>
      <c r="B392">
        <v>50</v>
      </c>
      <c r="C392">
        <v>30</v>
      </c>
      <c r="D392">
        <v>19.5</v>
      </c>
      <c r="E392">
        <v>20</v>
      </c>
      <c r="F392">
        <v>0</v>
      </c>
      <c r="G392">
        <v>5</v>
      </c>
      <c r="H392">
        <v>28</v>
      </c>
      <c r="I392">
        <v>5</v>
      </c>
      <c r="J392">
        <v>2</v>
      </c>
      <c r="K392">
        <v>19</v>
      </c>
      <c r="L392">
        <v>22</v>
      </c>
      <c r="M392" t="s">
        <v>31</v>
      </c>
    </row>
    <row r="393" spans="1:13" x14ac:dyDescent="0.25">
      <c r="A393" t="s">
        <v>4</v>
      </c>
      <c r="B393">
        <v>50</v>
      </c>
      <c r="C393">
        <v>30</v>
      </c>
      <c r="D393">
        <v>20</v>
      </c>
      <c r="E393">
        <v>20.5</v>
      </c>
      <c r="F393">
        <v>22</v>
      </c>
      <c r="G393">
        <v>4</v>
      </c>
      <c r="H393">
        <v>80</v>
      </c>
      <c r="I393">
        <v>5</v>
      </c>
      <c r="J393">
        <v>1</v>
      </c>
      <c r="K393">
        <v>25</v>
      </c>
      <c r="L393">
        <v>28</v>
      </c>
      <c r="M393" t="s">
        <v>32</v>
      </c>
    </row>
    <row r="394" spans="1:13" x14ac:dyDescent="0.25">
      <c r="A394" t="s">
        <v>4</v>
      </c>
      <c r="B394">
        <v>50</v>
      </c>
      <c r="C394">
        <v>30</v>
      </c>
      <c r="D394">
        <v>20.5</v>
      </c>
      <c r="E394">
        <v>21</v>
      </c>
      <c r="F394">
        <v>0</v>
      </c>
      <c r="G394">
        <v>10</v>
      </c>
      <c r="H394">
        <v>50</v>
      </c>
      <c r="I394">
        <v>5</v>
      </c>
      <c r="J394">
        <v>1</v>
      </c>
      <c r="K394">
        <v>18</v>
      </c>
      <c r="L394">
        <v>22</v>
      </c>
      <c r="M394" t="s">
        <v>32</v>
      </c>
    </row>
    <row r="395" spans="1:13" x14ac:dyDescent="0.25">
      <c r="A395" t="s">
        <v>4</v>
      </c>
      <c r="B395">
        <v>50</v>
      </c>
      <c r="C395">
        <v>30</v>
      </c>
      <c r="D395">
        <v>21</v>
      </c>
      <c r="E395">
        <v>21.5</v>
      </c>
      <c r="F395">
        <v>38</v>
      </c>
      <c r="G395">
        <v>5</v>
      </c>
      <c r="H395">
        <v>100</v>
      </c>
      <c r="I395">
        <v>5</v>
      </c>
      <c r="J395">
        <v>1</v>
      </c>
      <c r="K395">
        <v>29</v>
      </c>
      <c r="L395">
        <v>31</v>
      </c>
      <c r="M395" t="s">
        <v>32</v>
      </c>
    </row>
    <row r="396" spans="1:13" x14ac:dyDescent="0.25">
      <c r="A396" t="s">
        <v>4</v>
      </c>
      <c r="B396">
        <v>50</v>
      </c>
      <c r="C396">
        <v>30</v>
      </c>
      <c r="D396">
        <v>21.5</v>
      </c>
      <c r="E396">
        <v>22</v>
      </c>
      <c r="F396">
        <v>28.000000000000004</v>
      </c>
      <c r="G396">
        <v>10</v>
      </c>
      <c r="H396">
        <v>50</v>
      </c>
      <c r="I396">
        <v>5</v>
      </c>
      <c r="J396">
        <v>1</v>
      </c>
      <c r="K396">
        <v>24</v>
      </c>
      <c r="L396">
        <v>28</v>
      </c>
      <c r="M396" t="s">
        <v>32</v>
      </c>
    </row>
    <row r="397" spans="1:13" x14ac:dyDescent="0.25">
      <c r="A397" t="s">
        <v>4</v>
      </c>
      <c r="B397">
        <v>50</v>
      </c>
      <c r="C397">
        <v>30</v>
      </c>
      <c r="D397">
        <v>22</v>
      </c>
      <c r="E397">
        <v>22.5</v>
      </c>
      <c r="F397">
        <v>0</v>
      </c>
      <c r="G397">
        <v>5</v>
      </c>
      <c r="H397">
        <v>100</v>
      </c>
      <c r="I397">
        <v>5</v>
      </c>
      <c r="J397">
        <v>1</v>
      </c>
      <c r="K397">
        <v>21</v>
      </c>
      <c r="L397">
        <v>23</v>
      </c>
      <c r="M397" t="s">
        <v>32</v>
      </c>
    </row>
    <row r="398" spans="1:13" x14ac:dyDescent="0.25">
      <c r="A398" t="s">
        <v>4</v>
      </c>
      <c r="B398">
        <v>40</v>
      </c>
      <c r="C398">
        <v>30</v>
      </c>
      <c r="D398">
        <v>22.5</v>
      </c>
      <c r="E398">
        <v>23</v>
      </c>
      <c r="F398">
        <v>22</v>
      </c>
      <c r="G398">
        <v>12</v>
      </c>
      <c r="H398">
        <v>41.666666666666664</v>
      </c>
      <c r="I398">
        <v>5</v>
      </c>
      <c r="J398">
        <v>1</v>
      </c>
      <c r="K398">
        <v>23</v>
      </c>
      <c r="L398">
        <v>26</v>
      </c>
      <c r="M398" t="s">
        <v>32</v>
      </c>
    </row>
    <row r="399" spans="1:13" x14ac:dyDescent="0.25">
      <c r="A399" t="s">
        <v>4</v>
      </c>
      <c r="B399">
        <v>40</v>
      </c>
      <c r="C399">
        <v>30</v>
      </c>
      <c r="D399">
        <v>23</v>
      </c>
      <c r="E399">
        <v>23.5</v>
      </c>
      <c r="F399">
        <v>44</v>
      </c>
      <c r="G399">
        <v>5</v>
      </c>
      <c r="H399">
        <v>100</v>
      </c>
      <c r="I399">
        <v>5</v>
      </c>
      <c r="J399">
        <v>1</v>
      </c>
      <c r="K399">
        <v>30</v>
      </c>
      <c r="L399">
        <v>32</v>
      </c>
      <c r="M399" t="s">
        <v>32</v>
      </c>
    </row>
    <row r="400" spans="1:13" x14ac:dyDescent="0.25">
      <c r="A400" t="s">
        <v>4</v>
      </c>
      <c r="B400">
        <v>40</v>
      </c>
      <c r="C400">
        <v>30</v>
      </c>
      <c r="D400">
        <v>23.5</v>
      </c>
      <c r="E400">
        <v>24</v>
      </c>
      <c r="F400">
        <v>0</v>
      </c>
      <c r="G400">
        <v>5</v>
      </c>
      <c r="H400">
        <v>100</v>
      </c>
      <c r="I400">
        <v>9</v>
      </c>
      <c r="J400">
        <v>0</v>
      </c>
      <c r="K400">
        <v>28</v>
      </c>
      <c r="L400">
        <v>26</v>
      </c>
      <c r="M400" t="s">
        <v>28</v>
      </c>
    </row>
    <row r="401" spans="1:13" x14ac:dyDescent="0.25">
      <c r="A401" t="s">
        <v>4</v>
      </c>
      <c r="B401">
        <v>40</v>
      </c>
      <c r="C401">
        <v>30</v>
      </c>
      <c r="D401">
        <v>24</v>
      </c>
      <c r="E401">
        <v>24.5</v>
      </c>
      <c r="F401">
        <v>0</v>
      </c>
      <c r="G401">
        <v>10</v>
      </c>
      <c r="H401">
        <v>50</v>
      </c>
      <c r="I401">
        <v>9</v>
      </c>
      <c r="J401">
        <v>0</v>
      </c>
      <c r="K401">
        <v>25</v>
      </c>
      <c r="L401">
        <v>25</v>
      </c>
      <c r="M401" t="s">
        <v>28</v>
      </c>
    </row>
    <row r="402" spans="1:13" x14ac:dyDescent="0.25">
      <c r="A402" t="s">
        <v>4</v>
      </c>
      <c r="B402">
        <v>40</v>
      </c>
      <c r="C402">
        <v>30</v>
      </c>
      <c r="D402">
        <v>24.5</v>
      </c>
      <c r="E402">
        <v>25</v>
      </c>
      <c r="F402">
        <v>0</v>
      </c>
      <c r="G402">
        <v>5</v>
      </c>
      <c r="H402">
        <v>100</v>
      </c>
      <c r="I402">
        <v>9</v>
      </c>
      <c r="J402">
        <v>0</v>
      </c>
      <c r="K402">
        <v>28</v>
      </c>
      <c r="L402">
        <v>26</v>
      </c>
      <c r="M402" t="s">
        <v>28</v>
      </c>
    </row>
    <row r="403" spans="1:13" x14ac:dyDescent="0.25">
      <c r="A403" t="s">
        <v>4</v>
      </c>
      <c r="B403">
        <v>40</v>
      </c>
      <c r="C403">
        <v>30</v>
      </c>
      <c r="D403">
        <v>25</v>
      </c>
      <c r="E403">
        <v>25.5</v>
      </c>
      <c r="F403">
        <v>0</v>
      </c>
      <c r="G403">
        <v>5</v>
      </c>
      <c r="H403">
        <v>100</v>
      </c>
      <c r="I403">
        <v>9</v>
      </c>
      <c r="J403">
        <v>0</v>
      </c>
      <c r="K403">
        <v>28</v>
      </c>
      <c r="L403">
        <v>26</v>
      </c>
      <c r="M403" t="s">
        <v>28</v>
      </c>
    </row>
    <row r="404" spans="1:13" x14ac:dyDescent="0.25">
      <c r="A404" t="s">
        <v>4</v>
      </c>
      <c r="B404">
        <v>40</v>
      </c>
      <c r="C404">
        <v>30</v>
      </c>
      <c r="D404">
        <v>25.5</v>
      </c>
      <c r="E404">
        <v>26</v>
      </c>
      <c r="F404">
        <v>0</v>
      </c>
      <c r="G404">
        <v>10</v>
      </c>
      <c r="H404">
        <v>50</v>
      </c>
      <c r="I404">
        <v>9</v>
      </c>
      <c r="J404">
        <v>2</v>
      </c>
      <c r="K404">
        <v>27</v>
      </c>
      <c r="L404">
        <v>27</v>
      </c>
      <c r="M404" t="s">
        <v>31</v>
      </c>
    </row>
    <row r="405" spans="1:13" x14ac:dyDescent="0.25">
      <c r="A405" t="s">
        <v>4</v>
      </c>
      <c r="B405">
        <v>30</v>
      </c>
      <c r="C405">
        <v>30</v>
      </c>
      <c r="D405">
        <v>26</v>
      </c>
      <c r="E405">
        <v>26.5</v>
      </c>
      <c r="F405">
        <v>0</v>
      </c>
      <c r="G405">
        <v>5</v>
      </c>
      <c r="H405">
        <v>100</v>
      </c>
      <c r="I405">
        <v>9</v>
      </c>
      <c r="J405">
        <v>2</v>
      </c>
      <c r="K405">
        <v>30</v>
      </c>
      <c r="L405">
        <v>28</v>
      </c>
      <c r="M405" t="s">
        <v>31</v>
      </c>
    </row>
    <row r="406" spans="1:13" x14ac:dyDescent="0.25">
      <c r="A406" t="s">
        <v>4</v>
      </c>
      <c r="B406">
        <v>30</v>
      </c>
      <c r="C406">
        <v>30</v>
      </c>
      <c r="D406">
        <v>26.5</v>
      </c>
      <c r="E406">
        <v>27</v>
      </c>
      <c r="F406">
        <v>0</v>
      </c>
      <c r="G406">
        <v>10</v>
      </c>
      <c r="H406">
        <v>50</v>
      </c>
      <c r="I406">
        <v>9</v>
      </c>
      <c r="J406">
        <v>2</v>
      </c>
      <c r="K406">
        <v>27</v>
      </c>
      <c r="L406">
        <v>27</v>
      </c>
      <c r="M406" t="s">
        <v>31</v>
      </c>
    </row>
    <row r="407" spans="1:13" x14ac:dyDescent="0.25">
      <c r="A407" t="s">
        <v>4</v>
      </c>
      <c r="B407">
        <v>30</v>
      </c>
      <c r="C407">
        <v>30</v>
      </c>
      <c r="D407">
        <v>27</v>
      </c>
      <c r="E407">
        <v>27.5</v>
      </c>
      <c r="F407">
        <v>0</v>
      </c>
      <c r="G407">
        <v>10</v>
      </c>
      <c r="H407">
        <v>50</v>
      </c>
      <c r="I407">
        <v>9</v>
      </c>
      <c r="J407">
        <v>2</v>
      </c>
      <c r="K407">
        <v>27</v>
      </c>
      <c r="L407">
        <v>27</v>
      </c>
      <c r="M407" t="s">
        <v>31</v>
      </c>
    </row>
    <row r="408" spans="1:13" x14ac:dyDescent="0.25">
      <c r="A408" t="s">
        <v>4</v>
      </c>
      <c r="B408">
        <v>30</v>
      </c>
      <c r="C408">
        <v>30</v>
      </c>
      <c r="D408">
        <v>27.5</v>
      </c>
      <c r="E408">
        <v>28</v>
      </c>
      <c r="F408">
        <v>0</v>
      </c>
      <c r="G408">
        <v>5</v>
      </c>
      <c r="H408">
        <v>100</v>
      </c>
      <c r="I408">
        <v>9</v>
      </c>
      <c r="J408">
        <v>1</v>
      </c>
      <c r="K408">
        <v>29</v>
      </c>
      <c r="L408">
        <v>27</v>
      </c>
      <c r="M408" t="s">
        <v>32</v>
      </c>
    </row>
    <row r="409" spans="1:13" x14ac:dyDescent="0.25">
      <c r="A409" t="s">
        <v>4</v>
      </c>
      <c r="B409">
        <v>30</v>
      </c>
      <c r="C409">
        <v>30</v>
      </c>
      <c r="D409">
        <v>28</v>
      </c>
      <c r="E409">
        <v>28.5</v>
      </c>
      <c r="F409">
        <v>0</v>
      </c>
      <c r="G409">
        <v>10</v>
      </c>
      <c r="H409">
        <v>50</v>
      </c>
      <c r="I409">
        <v>9</v>
      </c>
      <c r="J409">
        <v>1</v>
      </c>
      <c r="K409">
        <v>26</v>
      </c>
      <c r="L409">
        <v>26</v>
      </c>
      <c r="M409" t="s">
        <v>32</v>
      </c>
    </row>
    <row r="410" spans="1:13" x14ac:dyDescent="0.25">
      <c r="A410" t="s">
        <v>4</v>
      </c>
      <c r="B410">
        <v>30</v>
      </c>
      <c r="C410">
        <v>30</v>
      </c>
      <c r="D410">
        <v>28.5</v>
      </c>
      <c r="E410">
        <v>29</v>
      </c>
      <c r="F410">
        <v>0</v>
      </c>
      <c r="G410">
        <v>10</v>
      </c>
      <c r="H410">
        <v>50</v>
      </c>
      <c r="I410">
        <v>9</v>
      </c>
      <c r="J410">
        <v>1</v>
      </c>
      <c r="K410">
        <v>26</v>
      </c>
      <c r="L410">
        <v>26</v>
      </c>
      <c r="M410" t="s">
        <v>32</v>
      </c>
    </row>
    <row r="411" spans="1:13" x14ac:dyDescent="0.25">
      <c r="A411" t="s">
        <v>4</v>
      </c>
      <c r="B411">
        <v>30</v>
      </c>
      <c r="C411">
        <v>30</v>
      </c>
      <c r="D411">
        <v>29</v>
      </c>
      <c r="E411">
        <v>29.5</v>
      </c>
      <c r="F411">
        <v>0</v>
      </c>
      <c r="I411">
        <v>9</v>
      </c>
      <c r="J411">
        <v>1</v>
      </c>
      <c r="K411">
        <v>26</v>
      </c>
      <c r="L411">
        <v>20</v>
      </c>
      <c r="M411" t="s">
        <v>32</v>
      </c>
    </row>
    <row r="412" spans="1:13" x14ac:dyDescent="0.25">
      <c r="A412" t="s">
        <v>4</v>
      </c>
      <c r="B412">
        <v>30</v>
      </c>
      <c r="C412">
        <v>30</v>
      </c>
      <c r="D412">
        <v>29.5</v>
      </c>
      <c r="E412">
        <v>30</v>
      </c>
      <c r="F412">
        <v>0</v>
      </c>
      <c r="I412">
        <v>9</v>
      </c>
      <c r="J412">
        <v>1</v>
      </c>
      <c r="K412">
        <v>26</v>
      </c>
      <c r="L412">
        <v>20</v>
      </c>
      <c r="M412" t="s">
        <v>32</v>
      </c>
    </row>
    <row r="413" spans="1:13" x14ac:dyDescent="0.25">
      <c r="A413" t="s">
        <v>5</v>
      </c>
      <c r="B413">
        <v>60</v>
      </c>
      <c r="C413">
        <v>60</v>
      </c>
      <c r="D413">
        <v>0</v>
      </c>
      <c r="E413">
        <v>0.5</v>
      </c>
      <c r="F413">
        <v>0</v>
      </c>
      <c r="G413">
        <v>4</v>
      </c>
      <c r="H413">
        <v>125</v>
      </c>
      <c r="I413">
        <v>1</v>
      </c>
      <c r="J413">
        <v>1</v>
      </c>
      <c r="K413">
        <v>19</v>
      </c>
      <c r="L413">
        <v>20</v>
      </c>
      <c r="M413" t="s">
        <v>32</v>
      </c>
    </row>
    <row r="414" spans="1:13" x14ac:dyDescent="0.25">
      <c r="A414" t="s">
        <v>5</v>
      </c>
      <c r="B414">
        <v>60</v>
      </c>
      <c r="C414">
        <v>60</v>
      </c>
      <c r="D414">
        <v>0.5</v>
      </c>
      <c r="E414">
        <v>1</v>
      </c>
      <c r="F414">
        <v>0</v>
      </c>
      <c r="G414">
        <v>4</v>
      </c>
      <c r="H414">
        <v>125</v>
      </c>
      <c r="I414">
        <v>1</v>
      </c>
      <c r="J414">
        <v>2</v>
      </c>
      <c r="K414">
        <v>20</v>
      </c>
      <c r="L414">
        <v>21</v>
      </c>
      <c r="M414" t="s">
        <v>31</v>
      </c>
    </row>
    <row r="415" spans="1:13" x14ac:dyDescent="0.25">
      <c r="A415" t="s">
        <v>5</v>
      </c>
      <c r="B415">
        <v>60</v>
      </c>
      <c r="C415">
        <v>60</v>
      </c>
      <c r="D415">
        <v>1</v>
      </c>
      <c r="E415">
        <v>1.5</v>
      </c>
      <c r="F415">
        <v>0</v>
      </c>
      <c r="G415">
        <v>5</v>
      </c>
      <c r="H415">
        <v>100</v>
      </c>
      <c r="I415">
        <v>1</v>
      </c>
      <c r="J415">
        <v>1</v>
      </c>
      <c r="K415">
        <v>17</v>
      </c>
      <c r="L415">
        <v>19</v>
      </c>
      <c r="M415" t="s">
        <v>32</v>
      </c>
    </row>
    <row r="416" spans="1:13" x14ac:dyDescent="0.25">
      <c r="A416" t="s">
        <v>5</v>
      </c>
      <c r="B416">
        <v>60</v>
      </c>
      <c r="C416">
        <v>40</v>
      </c>
      <c r="D416">
        <v>1.5</v>
      </c>
      <c r="E416">
        <v>2</v>
      </c>
      <c r="F416">
        <v>32</v>
      </c>
      <c r="G416">
        <v>6</v>
      </c>
      <c r="H416">
        <v>83.333333333333329</v>
      </c>
      <c r="I416">
        <v>1</v>
      </c>
      <c r="J416">
        <v>2</v>
      </c>
      <c r="K416">
        <v>24</v>
      </c>
      <c r="L416">
        <v>27</v>
      </c>
      <c r="M416" t="s">
        <v>31</v>
      </c>
    </row>
    <row r="417" spans="1:13" x14ac:dyDescent="0.25">
      <c r="A417" t="s">
        <v>5</v>
      </c>
      <c r="B417">
        <v>60</v>
      </c>
      <c r="C417">
        <v>60</v>
      </c>
      <c r="D417">
        <v>2</v>
      </c>
      <c r="E417">
        <v>2.5</v>
      </c>
      <c r="F417">
        <v>0</v>
      </c>
      <c r="G417">
        <v>10</v>
      </c>
      <c r="H417">
        <v>50</v>
      </c>
      <c r="I417">
        <v>1</v>
      </c>
      <c r="J417">
        <v>1</v>
      </c>
      <c r="K417">
        <v>14</v>
      </c>
      <c r="L417">
        <v>18</v>
      </c>
      <c r="M417" t="s">
        <v>32</v>
      </c>
    </row>
    <row r="418" spans="1:13" x14ac:dyDescent="0.25">
      <c r="A418" t="s">
        <v>5</v>
      </c>
      <c r="B418">
        <v>60</v>
      </c>
      <c r="C418">
        <v>40</v>
      </c>
      <c r="D418">
        <v>2.5</v>
      </c>
      <c r="E418">
        <v>3</v>
      </c>
      <c r="F418">
        <v>0</v>
      </c>
      <c r="G418">
        <v>5</v>
      </c>
      <c r="H418">
        <v>100</v>
      </c>
      <c r="I418">
        <v>5</v>
      </c>
      <c r="J418">
        <v>0</v>
      </c>
      <c r="K418">
        <v>20</v>
      </c>
      <c r="L418">
        <v>22</v>
      </c>
      <c r="M418" t="s">
        <v>28</v>
      </c>
    </row>
    <row r="419" spans="1:13" x14ac:dyDescent="0.25">
      <c r="A419" t="s">
        <v>5</v>
      </c>
      <c r="B419">
        <v>60</v>
      </c>
      <c r="C419">
        <v>40</v>
      </c>
      <c r="D419">
        <v>3</v>
      </c>
      <c r="E419">
        <v>3.5</v>
      </c>
      <c r="F419">
        <v>0</v>
      </c>
      <c r="G419">
        <v>5</v>
      </c>
      <c r="H419">
        <v>100</v>
      </c>
      <c r="I419">
        <v>5</v>
      </c>
      <c r="J419">
        <v>7</v>
      </c>
      <c r="K419">
        <v>27</v>
      </c>
      <c r="L419">
        <v>29</v>
      </c>
      <c r="M419" t="s">
        <v>30</v>
      </c>
    </row>
    <row r="420" spans="1:13" x14ac:dyDescent="0.25">
      <c r="A420" t="s">
        <v>5</v>
      </c>
      <c r="B420">
        <v>60</v>
      </c>
      <c r="C420">
        <v>40</v>
      </c>
      <c r="D420">
        <v>3.5</v>
      </c>
      <c r="E420">
        <v>4</v>
      </c>
      <c r="F420">
        <v>0</v>
      </c>
      <c r="G420">
        <v>10</v>
      </c>
      <c r="H420">
        <v>50</v>
      </c>
      <c r="I420">
        <v>5</v>
      </c>
      <c r="J420">
        <v>7</v>
      </c>
      <c r="K420">
        <v>24</v>
      </c>
      <c r="L420">
        <v>28</v>
      </c>
      <c r="M420" t="s">
        <v>30</v>
      </c>
    </row>
    <row r="421" spans="1:13" x14ac:dyDescent="0.25">
      <c r="A421" t="s">
        <v>5</v>
      </c>
      <c r="B421">
        <v>60</v>
      </c>
      <c r="C421">
        <v>40</v>
      </c>
      <c r="D421">
        <v>4</v>
      </c>
      <c r="E421">
        <v>4.5</v>
      </c>
      <c r="F421">
        <v>0</v>
      </c>
      <c r="G421">
        <v>3</v>
      </c>
      <c r="H421">
        <v>166.66666666666666</v>
      </c>
      <c r="I421">
        <v>5</v>
      </c>
      <c r="J421">
        <v>7</v>
      </c>
      <c r="K421">
        <v>30</v>
      </c>
      <c r="L421">
        <v>31</v>
      </c>
      <c r="M421" t="s">
        <v>30</v>
      </c>
    </row>
    <row r="422" spans="1:13" x14ac:dyDescent="0.25">
      <c r="A422" t="s">
        <v>5</v>
      </c>
      <c r="B422">
        <v>60</v>
      </c>
      <c r="C422">
        <v>40</v>
      </c>
      <c r="D422">
        <v>4.5</v>
      </c>
      <c r="E422">
        <v>5</v>
      </c>
      <c r="F422">
        <v>64</v>
      </c>
      <c r="G422">
        <v>4</v>
      </c>
      <c r="H422">
        <v>125</v>
      </c>
      <c r="I422">
        <v>1</v>
      </c>
      <c r="J422">
        <v>2</v>
      </c>
      <c r="K422">
        <v>36</v>
      </c>
      <c r="L422">
        <v>39</v>
      </c>
      <c r="M422" t="s">
        <v>31</v>
      </c>
    </row>
    <row r="423" spans="1:13" x14ac:dyDescent="0.25">
      <c r="A423" t="s">
        <v>5</v>
      </c>
      <c r="B423">
        <v>60</v>
      </c>
      <c r="C423">
        <v>40</v>
      </c>
      <c r="D423">
        <v>5</v>
      </c>
      <c r="E423">
        <v>5.5</v>
      </c>
      <c r="F423">
        <v>34</v>
      </c>
      <c r="G423">
        <v>4</v>
      </c>
      <c r="H423">
        <v>125</v>
      </c>
      <c r="I423">
        <v>1</v>
      </c>
      <c r="J423">
        <v>2</v>
      </c>
      <c r="K423">
        <v>30</v>
      </c>
      <c r="L423">
        <v>33</v>
      </c>
      <c r="M423" t="s">
        <v>31</v>
      </c>
    </row>
    <row r="424" spans="1:13" x14ac:dyDescent="0.25">
      <c r="A424" t="s">
        <v>5</v>
      </c>
      <c r="B424">
        <v>60</v>
      </c>
      <c r="C424">
        <v>40</v>
      </c>
      <c r="D424">
        <v>5.5</v>
      </c>
      <c r="E424">
        <v>6</v>
      </c>
      <c r="F424">
        <v>0</v>
      </c>
      <c r="G424">
        <v>5</v>
      </c>
      <c r="H424">
        <v>100</v>
      </c>
      <c r="I424">
        <v>1</v>
      </c>
      <c r="J424">
        <v>2</v>
      </c>
      <c r="K424">
        <v>21</v>
      </c>
      <c r="L424">
        <v>25</v>
      </c>
      <c r="M424" t="s">
        <v>31</v>
      </c>
    </row>
    <row r="425" spans="1:13" x14ac:dyDescent="0.25">
      <c r="A425" t="s">
        <v>5</v>
      </c>
      <c r="B425">
        <v>40</v>
      </c>
      <c r="C425">
        <v>40</v>
      </c>
      <c r="D425">
        <v>6</v>
      </c>
      <c r="E425">
        <v>6.5</v>
      </c>
      <c r="F425">
        <v>0</v>
      </c>
      <c r="G425">
        <v>4</v>
      </c>
      <c r="H425">
        <v>125</v>
      </c>
      <c r="I425">
        <v>1</v>
      </c>
      <c r="J425">
        <v>2</v>
      </c>
      <c r="K425">
        <v>23</v>
      </c>
      <c r="L425">
        <v>26</v>
      </c>
      <c r="M425" t="s">
        <v>31</v>
      </c>
    </row>
    <row r="426" spans="1:13" x14ac:dyDescent="0.25">
      <c r="A426" t="s">
        <v>5</v>
      </c>
      <c r="B426">
        <v>40</v>
      </c>
      <c r="C426">
        <v>40</v>
      </c>
      <c r="D426">
        <v>6.5</v>
      </c>
      <c r="E426">
        <v>7</v>
      </c>
      <c r="F426">
        <v>24</v>
      </c>
      <c r="G426">
        <v>4</v>
      </c>
      <c r="H426">
        <v>125</v>
      </c>
      <c r="I426">
        <v>1</v>
      </c>
      <c r="J426">
        <v>2</v>
      </c>
      <c r="K426">
        <v>28</v>
      </c>
      <c r="L426">
        <v>31</v>
      </c>
      <c r="M426" t="s">
        <v>31</v>
      </c>
    </row>
    <row r="427" spans="1:13" x14ac:dyDescent="0.25">
      <c r="A427" t="s">
        <v>5</v>
      </c>
      <c r="B427">
        <v>40</v>
      </c>
      <c r="C427">
        <v>40</v>
      </c>
      <c r="D427">
        <v>7</v>
      </c>
      <c r="E427">
        <v>7.5</v>
      </c>
      <c r="F427">
        <v>22</v>
      </c>
      <c r="G427">
        <v>5</v>
      </c>
      <c r="H427">
        <v>100</v>
      </c>
      <c r="I427">
        <v>1</v>
      </c>
      <c r="J427">
        <v>2</v>
      </c>
      <c r="K427">
        <v>26</v>
      </c>
      <c r="L427">
        <v>30</v>
      </c>
      <c r="M427" t="s">
        <v>31</v>
      </c>
    </row>
    <row r="428" spans="1:13" x14ac:dyDescent="0.25">
      <c r="A428" t="s">
        <v>5</v>
      </c>
      <c r="B428">
        <v>40</v>
      </c>
      <c r="C428">
        <v>40</v>
      </c>
      <c r="D428">
        <v>7.5</v>
      </c>
      <c r="E428">
        <v>8</v>
      </c>
      <c r="F428">
        <v>0</v>
      </c>
      <c r="G428">
        <v>3</v>
      </c>
      <c r="H428">
        <v>166.66666666666666</v>
      </c>
      <c r="I428">
        <v>1</v>
      </c>
      <c r="J428">
        <v>2</v>
      </c>
      <c r="K428">
        <v>24</v>
      </c>
      <c r="L428">
        <v>27</v>
      </c>
      <c r="M428" t="s">
        <v>31</v>
      </c>
    </row>
    <row r="429" spans="1:13" x14ac:dyDescent="0.25">
      <c r="A429" t="s">
        <v>5</v>
      </c>
      <c r="B429">
        <v>40</v>
      </c>
      <c r="C429">
        <v>40</v>
      </c>
      <c r="D429">
        <v>8</v>
      </c>
      <c r="E429">
        <v>8.5</v>
      </c>
      <c r="F429">
        <v>40</v>
      </c>
      <c r="G429">
        <v>4</v>
      </c>
      <c r="H429">
        <v>125</v>
      </c>
      <c r="I429">
        <v>1</v>
      </c>
      <c r="J429">
        <v>4</v>
      </c>
      <c r="K429">
        <v>33</v>
      </c>
      <c r="L429">
        <v>36</v>
      </c>
      <c r="M429" t="s">
        <v>29</v>
      </c>
    </row>
    <row r="430" spans="1:13" x14ac:dyDescent="0.25">
      <c r="A430" t="s">
        <v>5</v>
      </c>
      <c r="B430">
        <v>40</v>
      </c>
      <c r="C430">
        <v>50</v>
      </c>
      <c r="D430">
        <v>8.5</v>
      </c>
      <c r="E430">
        <v>9</v>
      </c>
      <c r="F430">
        <v>20</v>
      </c>
      <c r="G430">
        <v>4</v>
      </c>
      <c r="H430">
        <v>125</v>
      </c>
      <c r="I430">
        <v>1</v>
      </c>
      <c r="J430">
        <v>2</v>
      </c>
      <c r="K430">
        <v>27</v>
      </c>
      <c r="L430">
        <v>30</v>
      </c>
      <c r="M430" t="s">
        <v>31</v>
      </c>
    </row>
    <row r="431" spans="1:13" x14ac:dyDescent="0.25">
      <c r="A431" t="s">
        <v>5</v>
      </c>
      <c r="B431">
        <v>40</v>
      </c>
      <c r="C431">
        <v>50</v>
      </c>
      <c r="D431">
        <v>9</v>
      </c>
      <c r="E431">
        <v>9.5</v>
      </c>
      <c r="F431">
        <v>0</v>
      </c>
      <c r="G431">
        <v>5</v>
      </c>
      <c r="H431">
        <v>100</v>
      </c>
      <c r="I431">
        <v>1</v>
      </c>
      <c r="J431">
        <v>4</v>
      </c>
      <c r="K431">
        <v>23</v>
      </c>
      <c r="L431">
        <v>27</v>
      </c>
      <c r="M431" t="s">
        <v>29</v>
      </c>
    </row>
    <row r="432" spans="1:13" x14ac:dyDescent="0.25">
      <c r="A432" t="s">
        <v>5</v>
      </c>
      <c r="B432">
        <v>40</v>
      </c>
      <c r="C432">
        <v>50</v>
      </c>
      <c r="D432">
        <v>9.5</v>
      </c>
      <c r="E432">
        <v>10</v>
      </c>
      <c r="F432">
        <v>22</v>
      </c>
      <c r="G432">
        <v>4</v>
      </c>
      <c r="H432">
        <v>125</v>
      </c>
      <c r="I432">
        <v>1</v>
      </c>
      <c r="J432">
        <v>4</v>
      </c>
      <c r="K432">
        <v>30</v>
      </c>
      <c r="L432">
        <v>33</v>
      </c>
      <c r="M432" t="s">
        <v>29</v>
      </c>
    </row>
    <row r="433" spans="1:13" x14ac:dyDescent="0.25">
      <c r="A433" t="s">
        <v>5</v>
      </c>
      <c r="B433">
        <v>40</v>
      </c>
      <c r="C433">
        <v>50</v>
      </c>
      <c r="D433">
        <v>10</v>
      </c>
      <c r="E433">
        <v>10.5</v>
      </c>
      <c r="F433">
        <v>30</v>
      </c>
      <c r="G433">
        <v>4</v>
      </c>
      <c r="H433">
        <v>125</v>
      </c>
      <c r="I433">
        <v>5</v>
      </c>
      <c r="J433">
        <v>4</v>
      </c>
      <c r="K433">
        <v>32</v>
      </c>
      <c r="L433">
        <v>33</v>
      </c>
      <c r="M433" t="s">
        <v>29</v>
      </c>
    </row>
    <row r="434" spans="1:13" x14ac:dyDescent="0.25">
      <c r="A434" t="s">
        <v>5</v>
      </c>
      <c r="B434">
        <v>40</v>
      </c>
      <c r="C434">
        <v>50</v>
      </c>
      <c r="D434">
        <v>10.5</v>
      </c>
      <c r="E434">
        <v>11</v>
      </c>
      <c r="F434">
        <v>30</v>
      </c>
      <c r="G434">
        <v>4</v>
      </c>
      <c r="H434">
        <v>125</v>
      </c>
      <c r="I434">
        <v>5</v>
      </c>
      <c r="J434">
        <v>4</v>
      </c>
      <c r="K434">
        <v>32</v>
      </c>
      <c r="L434">
        <v>33</v>
      </c>
      <c r="M434" t="s">
        <v>29</v>
      </c>
    </row>
    <row r="435" spans="1:13" x14ac:dyDescent="0.25">
      <c r="A435" t="s">
        <v>5</v>
      </c>
      <c r="B435">
        <v>40</v>
      </c>
      <c r="C435">
        <v>50</v>
      </c>
      <c r="D435">
        <v>11</v>
      </c>
      <c r="E435">
        <v>11.5</v>
      </c>
      <c r="F435">
        <v>0</v>
      </c>
      <c r="G435">
        <v>5</v>
      </c>
      <c r="H435">
        <v>100</v>
      </c>
      <c r="I435">
        <v>5</v>
      </c>
      <c r="J435">
        <v>4</v>
      </c>
      <c r="K435">
        <v>24</v>
      </c>
      <c r="L435">
        <v>26</v>
      </c>
      <c r="M435" t="s">
        <v>29</v>
      </c>
    </row>
    <row r="436" spans="1:13" x14ac:dyDescent="0.25">
      <c r="A436" t="s">
        <v>5</v>
      </c>
      <c r="B436">
        <v>40</v>
      </c>
      <c r="C436">
        <v>50</v>
      </c>
      <c r="D436">
        <v>11.5</v>
      </c>
      <c r="E436">
        <v>12</v>
      </c>
      <c r="F436">
        <v>22</v>
      </c>
      <c r="G436">
        <v>4</v>
      </c>
      <c r="H436">
        <v>125</v>
      </c>
      <c r="I436">
        <v>5</v>
      </c>
      <c r="J436">
        <v>2</v>
      </c>
      <c r="K436">
        <v>29</v>
      </c>
      <c r="L436">
        <v>30</v>
      </c>
      <c r="M436" t="s">
        <v>31</v>
      </c>
    </row>
    <row r="437" spans="1:13" x14ac:dyDescent="0.25">
      <c r="A437" t="s">
        <v>5</v>
      </c>
      <c r="B437">
        <v>40</v>
      </c>
      <c r="C437">
        <v>50</v>
      </c>
      <c r="D437">
        <v>12</v>
      </c>
      <c r="E437">
        <v>12.5</v>
      </c>
      <c r="F437">
        <v>20</v>
      </c>
      <c r="G437">
        <v>6</v>
      </c>
      <c r="H437">
        <v>83.333333333333329</v>
      </c>
      <c r="I437">
        <v>5</v>
      </c>
      <c r="J437">
        <v>1</v>
      </c>
      <c r="K437">
        <v>24</v>
      </c>
      <c r="L437">
        <v>27</v>
      </c>
      <c r="M437" t="s">
        <v>32</v>
      </c>
    </row>
    <row r="438" spans="1:13" x14ac:dyDescent="0.25">
      <c r="A438" t="s">
        <v>5</v>
      </c>
      <c r="B438">
        <v>40</v>
      </c>
      <c r="C438">
        <v>50</v>
      </c>
      <c r="D438">
        <v>12.5</v>
      </c>
      <c r="E438">
        <v>13</v>
      </c>
      <c r="F438">
        <v>24</v>
      </c>
      <c r="G438">
        <v>4</v>
      </c>
      <c r="H438">
        <v>125</v>
      </c>
      <c r="I438">
        <v>5</v>
      </c>
      <c r="J438">
        <v>2</v>
      </c>
      <c r="K438">
        <v>29</v>
      </c>
      <c r="L438">
        <v>30</v>
      </c>
      <c r="M438" t="s">
        <v>31</v>
      </c>
    </row>
    <row r="439" spans="1:13" x14ac:dyDescent="0.25">
      <c r="A439" t="s">
        <v>5</v>
      </c>
      <c r="B439">
        <v>50</v>
      </c>
      <c r="C439">
        <v>50</v>
      </c>
      <c r="D439">
        <v>13</v>
      </c>
      <c r="E439">
        <v>13.5</v>
      </c>
      <c r="F439">
        <v>0</v>
      </c>
      <c r="G439">
        <v>4</v>
      </c>
      <c r="H439">
        <v>125</v>
      </c>
      <c r="I439">
        <v>1</v>
      </c>
      <c r="J439">
        <v>2</v>
      </c>
      <c r="K439">
        <v>23</v>
      </c>
      <c r="L439">
        <v>26</v>
      </c>
      <c r="M439" t="s">
        <v>31</v>
      </c>
    </row>
    <row r="440" spans="1:13" x14ac:dyDescent="0.25">
      <c r="A440" t="s">
        <v>5</v>
      </c>
      <c r="B440">
        <v>50</v>
      </c>
      <c r="C440">
        <v>50</v>
      </c>
      <c r="D440">
        <v>13.5</v>
      </c>
      <c r="E440">
        <v>14</v>
      </c>
      <c r="F440">
        <v>20</v>
      </c>
      <c r="G440">
        <v>4</v>
      </c>
      <c r="H440">
        <v>125</v>
      </c>
      <c r="I440">
        <v>1</v>
      </c>
      <c r="J440">
        <v>1</v>
      </c>
      <c r="K440">
        <v>26</v>
      </c>
      <c r="L440">
        <v>29</v>
      </c>
      <c r="M440" t="s">
        <v>32</v>
      </c>
    </row>
    <row r="441" spans="1:13" x14ac:dyDescent="0.25">
      <c r="A441" t="s">
        <v>5</v>
      </c>
      <c r="B441">
        <v>50</v>
      </c>
      <c r="C441">
        <v>50</v>
      </c>
      <c r="D441">
        <v>14</v>
      </c>
      <c r="E441">
        <v>14.5</v>
      </c>
      <c r="F441">
        <v>28.000000000000004</v>
      </c>
      <c r="G441">
        <v>4</v>
      </c>
      <c r="H441">
        <v>125</v>
      </c>
      <c r="I441">
        <v>1</v>
      </c>
      <c r="J441">
        <v>2</v>
      </c>
      <c r="K441">
        <v>29</v>
      </c>
      <c r="L441">
        <v>32</v>
      </c>
      <c r="M441" t="s">
        <v>31</v>
      </c>
    </row>
    <row r="442" spans="1:13" x14ac:dyDescent="0.25">
      <c r="A442" t="s">
        <v>5</v>
      </c>
      <c r="B442">
        <v>50</v>
      </c>
      <c r="C442">
        <v>50</v>
      </c>
      <c r="D442">
        <v>14.5</v>
      </c>
      <c r="E442">
        <v>15</v>
      </c>
      <c r="F442">
        <v>24</v>
      </c>
      <c r="G442">
        <v>4</v>
      </c>
      <c r="H442">
        <v>125</v>
      </c>
      <c r="I442">
        <v>1</v>
      </c>
      <c r="J442">
        <v>4</v>
      </c>
      <c r="K442">
        <v>30</v>
      </c>
      <c r="L442">
        <v>33</v>
      </c>
      <c r="M442" t="s">
        <v>29</v>
      </c>
    </row>
    <row r="443" spans="1:13" x14ac:dyDescent="0.25">
      <c r="A443" t="s">
        <v>5</v>
      </c>
      <c r="B443">
        <v>50</v>
      </c>
      <c r="C443">
        <v>50</v>
      </c>
      <c r="D443">
        <v>15</v>
      </c>
      <c r="E443">
        <v>15.5</v>
      </c>
      <c r="F443">
        <v>0</v>
      </c>
      <c r="G443">
        <v>5</v>
      </c>
      <c r="H443">
        <v>100</v>
      </c>
      <c r="I443">
        <v>1</v>
      </c>
      <c r="J443">
        <v>1</v>
      </c>
      <c r="K443">
        <v>20</v>
      </c>
      <c r="L443">
        <v>24</v>
      </c>
      <c r="M443" t="s">
        <v>32</v>
      </c>
    </row>
    <row r="444" spans="1:13" x14ac:dyDescent="0.25">
      <c r="A444" t="s">
        <v>5</v>
      </c>
      <c r="B444">
        <v>50</v>
      </c>
      <c r="C444">
        <v>50</v>
      </c>
      <c r="D444">
        <v>15.5</v>
      </c>
      <c r="E444">
        <v>16</v>
      </c>
      <c r="F444">
        <v>0</v>
      </c>
      <c r="G444">
        <v>4</v>
      </c>
      <c r="H444">
        <v>125</v>
      </c>
      <c r="I444">
        <v>1</v>
      </c>
      <c r="J444">
        <v>1</v>
      </c>
      <c r="K444">
        <v>22</v>
      </c>
      <c r="L444">
        <v>25</v>
      </c>
      <c r="M444" t="s">
        <v>32</v>
      </c>
    </row>
    <row r="445" spans="1:13" x14ac:dyDescent="0.25">
      <c r="A445" t="s">
        <v>5</v>
      </c>
      <c r="B445">
        <v>50</v>
      </c>
      <c r="C445">
        <v>50</v>
      </c>
      <c r="D445">
        <v>16</v>
      </c>
      <c r="E445">
        <v>16.5</v>
      </c>
      <c r="F445">
        <v>0</v>
      </c>
      <c r="G445">
        <v>5</v>
      </c>
      <c r="H445">
        <v>100</v>
      </c>
      <c r="I445">
        <v>1</v>
      </c>
      <c r="J445">
        <v>1</v>
      </c>
      <c r="K445">
        <v>20</v>
      </c>
      <c r="L445">
        <v>24</v>
      </c>
      <c r="M445" t="s">
        <v>32</v>
      </c>
    </row>
    <row r="446" spans="1:13" x14ac:dyDescent="0.25">
      <c r="A446" t="s">
        <v>5</v>
      </c>
      <c r="B446">
        <v>50</v>
      </c>
      <c r="C446">
        <v>50</v>
      </c>
      <c r="D446">
        <v>16.5</v>
      </c>
      <c r="E446">
        <v>17</v>
      </c>
      <c r="F446">
        <v>28.000000000000004</v>
      </c>
      <c r="G446">
        <v>4</v>
      </c>
      <c r="H446">
        <v>125</v>
      </c>
      <c r="I446">
        <v>1</v>
      </c>
      <c r="J446">
        <v>1</v>
      </c>
      <c r="K446">
        <v>28</v>
      </c>
      <c r="L446">
        <v>31</v>
      </c>
      <c r="M446" t="s">
        <v>32</v>
      </c>
    </row>
    <row r="447" spans="1:13" x14ac:dyDescent="0.25">
      <c r="A447" t="s">
        <v>5</v>
      </c>
      <c r="B447">
        <v>50</v>
      </c>
      <c r="C447">
        <v>50</v>
      </c>
      <c r="D447">
        <v>17</v>
      </c>
      <c r="E447">
        <v>17.5</v>
      </c>
      <c r="F447">
        <v>34</v>
      </c>
      <c r="G447">
        <v>4</v>
      </c>
      <c r="H447">
        <v>125</v>
      </c>
      <c r="I447">
        <v>1</v>
      </c>
      <c r="J447">
        <v>1</v>
      </c>
      <c r="K447">
        <v>29</v>
      </c>
      <c r="L447">
        <v>32</v>
      </c>
      <c r="M447" t="s">
        <v>32</v>
      </c>
    </row>
    <row r="448" spans="1:13" x14ac:dyDescent="0.25">
      <c r="A448" t="s">
        <v>5</v>
      </c>
      <c r="B448">
        <v>50</v>
      </c>
      <c r="C448">
        <v>50</v>
      </c>
      <c r="D448">
        <v>17.5</v>
      </c>
      <c r="E448">
        <v>18</v>
      </c>
      <c r="F448">
        <v>0</v>
      </c>
      <c r="G448">
        <v>7</v>
      </c>
      <c r="H448">
        <v>71.428571428571431</v>
      </c>
      <c r="I448">
        <v>1</v>
      </c>
      <c r="J448">
        <v>0</v>
      </c>
      <c r="K448">
        <v>17</v>
      </c>
      <c r="L448">
        <v>22</v>
      </c>
      <c r="M448" t="s">
        <v>28</v>
      </c>
    </row>
    <row r="449" spans="1:13" x14ac:dyDescent="0.25">
      <c r="A449" t="s">
        <v>5</v>
      </c>
      <c r="B449">
        <v>50</v>
      </c>
      <c r="C449">
        <v>50</v>
      </c>
      <c r="D449">
        <v>18</v>
      </c>
      <c r="E449">
        <v>18.5</v>
      </c>
      <c r="F449">
        <v>0</v>
      </c>
      <c r="G449">
        <v>7</v>
      </c>
      <c r="H449">
        <v>71.428571428571431</v>
      </c>
      <c r="I449">
        <v>1</v>
      </c>
      <c r="J449">
        <v>0</v>
      </c>
      <c r="K449">
        <v>17</v>
      </c>
      <c r="L449">
        <v>22</v>
      </c>
      <c r="M449" t="s">
        <v>28</v>
      </c>
    </row>
    <row r="450" spans="1:13" x14ac:dyDescent="0.25">
      <c r="A450" t="s">
        <v>5</v>
      </c>
      <c r="B450">
        <v>50</v>
      </c>
      <c r="C450">
        <v>50</v>
      </c>
      <c r="D450">
        <v>18.5</v>
      </c>
      <c r="E450">
        <v>19</v>
      </c>
      <c r="F450">
        <v>0</v>
      </c>
      <c r="G450">
        <v>7</v>
      </c>
      <c r="H450">
        <v>71.428571428571431</v>
      </c>
      <c r="I450">
        <v>1</v>
      </c>
      <c r="J450">
        <v>0</v>
      </c>
      <c r="K450">
        <v>17</v>
      </c>
      <c r="L450">
        <v>22</v>
      </c>
      <c r="M450" t="s">
        <v>28</v>
      </c>
    </row>
    <row r="451" spans="1:13" x14ac:dyDescent="0.25">
      <c r="A451" t="s">
        <v>5</v>
      </c>
      <c r="B451">
        <v>50</v>
      </c>
      <c r="C451">
        <v>50</v>
      </c>
      <c r="D451">
        <v>19</v>
      </c>
      <c r="E451">
        <v>19.5</v>
      </c>
      <c r="F451">
        <v>0</v>
      </c>
      <c r="G451">
        <v>7</v>
      </c>
      <c r="H451">
        <v>71.428571428571431</v>
      </c>
      <c r="I451">
        <v>1</v>
      </c>
      <c r="J451">
        <v>0</v>
      </c>
      <c r="K451">
        <v>17</v>
      </c>
      <c r="L451">
        <v>22</v>
      </c>
      <c r="M451" t="s">
        <v>28</v>
      </c>
    </row>
    <row r="452" spans="1:13" x14ac:dyDescent="0.25">
      <c r="A452" t="s">
        <v>5</v>
      </c>
      <c r="B452">
        <v>50</v>
      </c>
      <c r="C452">
        <v>50</v>
      </c>
      <c r="D452">
        <v>19.5</v>
      </c>
      <c r="E452">
        <v>20</v>
      </c>
      <c r="F452">
        <v>0</v>
      </c>
      <c r="G452">
        <v>4</v>
      </c>
      <c r="H452">
        <v>125</v>
      </c>
      <c r="I452">
        <v>5</v>
      </c>
      <c r="J452">
        <v>1</v>
      </c>
      <c r="K452">
        <v>23</v>
      </c>
      <c r="L452">
        <v>24</v>
      </c>
      <c r="M452" t="s">
        <v>32</v>
      </c>
    </row>
    <row r="453" spans="1:13" x14ac:dyDescent="0.25">
      <c r="A453" t="s">
        <v>5</v>
      </c>
      <c r="B453">
        <v>40</v>
      </c>
      <c r="C453">
        <v>50</v>
      </c>
      <c r="D453">
        <v>20</v>
      </c>
      <c r="E453">
        <v>20.5</v>
      </c>
      <c r="F453">
        <v>54</v>
      </c>
      <c r="G453">
        <v>4</v>
      </c>
      <c r="H453">
        <v>125</v>
      </c>
      <c r="I453">
        <v>5</v>
      </c>
      <c r="J453">
        <v>1</v>
      </c>
      <c r="K453">
        <v>34</v>
      </c>
      <c r="L453">
        <v>35</v>
      </c>
      <c r="M453" t="s">
        <v>32</v>
      </c>
    </row>
    <row r="454" spans="1:13" x14ac:dyDescent="0.25">
      <c r="A454" t="s">
        <v>5</v>
      </c>
      <c r="B454">
        <v>40</v>
      </c>
      <c r="C454">
        <v>50</v>
      </c>
      <c r="D454">
        <v>20.5</v>
      </c>
      <c r="E454">
        <v>21</v>
      </c>
      <c r="F454">
        <v>52</v>
      </c>
      <c r="G454">
        <v>4</v>
      </c>
      <c r="H454">
        <v>125</v>
      </c>
      <c r="I454">
        <v>5</v>
      </c>
      <c r="J454">
        <v>2</v>
      </c>
      <c r="K454">
        <v>35</v>
      </c>
      <c r="L454">
        <v>36</v>
      </c>
      <c r="M454" t="s">
        <v>31</v>
      </c>
    </row>
    <row r="455" spans="1:13" x14ac:dyDescent="0.25">
      <c r="A455" t="s">
        <v>5</v>
      </c>
      <c r="B455">
        <v>40</v>
      </c>
      <c r="C455">
        <v>50</v>
      </c>
      <c r="D455">
        <v>21</v>
      </c>
      <c r="E455">
        <v>21.5</v>
      </c>
      <c r="F455">
        <v>34</v>
      </c>
      <c r="G455">
        <v>4</v>
      </c>
      <c r="H455">
        <v>125</v>
      </c>
      <c r="I455">
        <v>5</v>
      </c>
      <c r="J455">
        <v>2</v>
      </c>
      <c r="K455">
        <v>31</v>
      </c>
      <c r="L455">
        <v>32</v>
      </c>
      <c r="M455" t="s">
        <v>31</v>
      </c>
    </row>
    <row r="456" spans="1:13" x14ac:dyDescent="0.25">
      <c r="A456" t="s">
        <v>5</v>
      </c>
      <c r="B456">
        <v>40</v>
      </c>
      <c r="C456">
        <v>50</v>
      </c>
      <c r="D456">
        <v>21.5</v>
      </c>
      <c r="E456">
        <v>22</v>
      </c>
      <c r="F456">
        <v>28.000000000000004</v>
      </c>
      <c r="G456">
        <v>8</v>
      </c>
      <c r="H456">
        <v>62.5</v>
      </c>
      <c r="I456">
        <v>5</v>
      </c>
      <c r="J456">
        <v>2</v>
      </c>
      <c r="K456">
        <v>25</v>
      </c>
      <c r="L456">
        <v>29</v>
      </c>
      <c r="M456" t="s">
        <v>31</v>
      </c>
    </row>
    <row r="457" spans="1:13" x14ac:dyDescent="0.25">
      <c r="A457" t="s">
        <v>5</v>
      </c>
      <c r="B457">
        <v>40</v>
      </c>
      <c r="C457">
        <v>50</v>
      </c>
      <c r="D457">
        <v>22</v>
      </c>
      <c r="E457">
        <v>22.5</v>
      </c>
      <c r="F457">
        <v>0</v>
      </c>
      <c r="G457">
        <v>8</v>
      </c>
      <c r="H457">
        <v>62.5</v>
      </c>
      <c r="I457">
        <v>5</v>
      </c>
      <c r="J457">
        <v>2</v>
      </c>
      <c r="K457">
        <v>19</v>
      </c>
      <c r="L457">
        <v>23</v>
      </c>
      <c r="M457" t="s">
        <v>31</v>
      </c>
    </row>
    <row r="458" spans="1:13" x14ac:dyDescent="0.25">
      <c r="A458" t="s">
        <v>5</v>
      </c>
      <c r="B458">
        <v>40</v>
      </c>
      <c r="C458">
        <v>50</v>
      </c>
      <c r="D458">
        <v>22.5</v>
      </c>
      <c r="E458">
        <v>23</v>
      </c>
      <c r="F458">
        <v>50</v>
      </c>
      <c r="G458">
        <v>4</v>
      </c>
      <c r="H458">
        <v>125</v>
      </c>
      <c r="I458">
        <v>5</v>
      </c>
      <c r="J458">
        <v>2</v>
      </c>
      <c r="K458">
        <v>34</v>
      </c>
      <c r="L458">
        <v>35</v>
      </c>
      <c r="M458" t="s">
        <v>31</v>
      </c>
    </row>
    <row r="459" spans="1:13" x14ac:dyDescent="0.25">
      <c r="A459" t="s">
        <v>5</v>
      </c>
      <c r="B459">
        <v>40</v>
      </c>
      <c r="C459">
        <v>30</v>
      </c>
      <c r="D459">
        <v>23</v>
      </c>
      <c r="E459">
        <v>23.5</v>
      </c>
      <c r="F459">
        <v>20</v>
      </c>
      <c r="G459">
        <v>5</v>
      </c>
      <c r="H459">
        <v>100</v>
      </c>
      <c r="J459">
        <v>2</v>
      </c>
      <c r="M459" t="s">
        <v>31</v>
      </c>
    </row>
    <row r="460" spans="1:13" x14ac:dyDescent="0.25">
      <c r="A460" t="s">
        <v>5</v>
      </c>
      <c r="B460">
        <v>40</v>
      </c>
      <c r="C460">
        <v>30</v>
      </c>
      <c r="D460">
        <v>23</v>
      </c>
      <c r="E460">
        <v>24.5</v>
      </c>
      <c r="F460">
        <v>0</v>
      </c>
      <c r="G460">
        <v>16</v>
      </c>
      <c r="H460">
        <v>93.75</v>
      </c>
      <c r="I460">
        <v>5</v>
      </c>
      <c r="J460">
        <v>2</v>
      </c>
      <c r="K460">
        <v>22</v>
      </c>
      <c r="L460">
        <v>24</v>
      </c>
      <c r="M460" t="s">
        <v>31</v>
      </c>
    </row>
    <row r="461" spans="1:13" x14ac:dyDescent="0.25">
      <c r="A461" t="s">
        <v>5</v>
      </c>
      <c r="B461">
        <v>30</v>
      </c>
      <c r="C461">
        <v>30</v>
      </c>
      <c r="D461">
        <v>24.5</v>
      </c>
      <c r="E461">
        <v>25</v>
      </c>
      <c r="F461">
        <v>44</v>
      </c>
      <c r="G461">
        <v>4</v>
      </c>
      <c r="H461">
        <v>125</v>
      </c>
      <c r="I461">
        <v>5</v>
      </c>
      <c r="J461">
        <v>2</v>
      </c>
      <c r="K461">
        <v>33</v>
      </c>
      <c r="L461">
        <v>34</v>
      </c>
      <c r="M461" t="s">
        <v>31</v>
      </c>
    </row>
    <row r="462" spans="1:13" x14ac:dyDescent="0.25">
      <c r="A462" t="s">
        <v>5</v>
      </c>
      <c r="B462">
        <v>30</v>
      </c>
      <c r="C462">
        <v>30</v>
      </c>
      <c r="D462">
        <v>25</v>
      </c>
      <c r="E462">
        <v>25.5</v>
      </c>
      <c r="F462">
        <v>22</v>
      </c>
      <c r="G462">
        <v>6</v>
      </c>
      <c r="H462">
        <v>83.333333333333329</v>
      </c>
      <c r="I462">
        <v>5</v>
      </c>
      <c r="J462">
        <v>2</v>
      </c>
      <c r="K462">
        <v>26</v>
      </c>
      <c r="L462">
        <v>29</v>
      </c>
      <c r="M462" t="s">
        <v>31</v>
      </c>
    </row>
    <row r="463" spans="1:13" x14ac:dyDescent="0.25">
      <c r="A463" t="s">
        <v>5</v>
      </c>
      <c r="B463">
        <v>30</v>
      </c>
      <c r="C463">
        <v>30</v>
      </c>
      <c r="D463">
        <v>25.5</v>
      </c>
      <c r="E463">
        <v>26</v>
      </c>
      <c r="F463">
        <v>30</v>
      </c>
      <c r="G463">
        <v>4</v>
      </c>
      <c r="H463">
        <v>125</v>
      </c>
      <c r="I463">
        <v>5</v>
      </c>
      <c r="J463">
        <v>2</v>
      </c>
      <c r="K463">
        <v>30</v>
      </c>
      <c r="L463">
        <v>31</v>
      </c>
      <c r="M463" t="s">
        <v>31</v>
      </c>
    </row>
    <row r="464" spans="1:13" x14ac:dyDescent="0.25">
      <c r="A464" t="s">
        <v>5</v>
      </c>
      <c r="B464">
        <v>30</v>
      </c>
      <c r="C464">
        <v>30</v>
      </c>
      <c r="D464">
        <v>26</v>
      </c>
      <c r="E464">
        <v>26.5</v>
      </c>
      <c r="F464">
        <v>26</v>
      </c>
      <c r="G464">
        <v>6</v>
      </c>
      <c r="H464">
        <v>83.333333333333329</v>
      </c>
      <c r="I464">
        <v>5</v>
      </c>
      <c r="J464">
        <v>2</v>
      </c>
      <c r="K464">
        <v>27</v>
      </c>
      <c r="L464">
        <v>30</v>
      </c>
      <c r="M464" t="s">
        <v>31</v>
      </c>
    </row>
    <row r="465" spans="1:13" x14ac:dyDescent="0.25">
      <c r="A465" t="s">
        <v>5</v>
      </c>
      <c r="B465">
        <v>30</v>
      </c>
      <c r="C465">
        <v>30</v>
      </c>
      <c r="D465">
        <v>26.5</v>
      </c>
      <c r="E465">
        <v>27</v>
      </c>
      <c r="F465">
        <v>0</v>
      </c>
      <c r="G465">
        <v>7</v>
      </c>
      <c r="H465">
        <v>71.428571428571431</v>
      </c>
      <c r="I465">
        <v>5</v>
      </c>
      <c r="J465">
        <v>2</v>
      </c>
      <c r="K465">
        <v>20</v>
      </c>
      <c r="L465">
        <v>23</v>
      </c>
      <c r="M465" t="s">
        <v>31</v>
      </c>
    </row>
    <row r="466" spans="1:13" x14ac:dyDescent="0.25">
      <c r="A466" t="s">
        <v>5</v>
      </c>
      <c r="B466">
        <v>30</v>
      </c>
      <c r="C466">
        <v>30</v>
      </c>
      <c r="D466">
        <v>27</v>
      </c>
      <c r="E466">
        <v>27.5</v>
      </c>
      <c r="F466">
        <v>66</v>
      </c>
      <c r="G466">
        <v>4</v>
      </c>
      <c r="H466">
        <v>125</v>
      </c>
      <c r="I466">
        <v>1</v>
      </c>
      <c r="J466">
        <v>2</v>
      </c>
      <c r="K466">
        <v>34</v>
      </c>
      <c r="L466">
        <v>35</v>
      </c>
      <c r="M466" t="s">
        <v>31</v>
      </c>
    </row>
    <row r="467" spans="1:13" x14ac:dyDescent="0.25">
      <c r="A467" t="s">
        <v>5</v>
      </c>
      <c r="B467">
        <v>30</v>
      </c>
      <c r="C467">
        <v>30</v>
      </c>
      <c r="D467">
        <v>27.5</v>
      </c>
      <c r="E467">
        <v>28</v>
      </c>
      <c r="F467">
        <v>36</v>
      </c>
      <c r="G467">
        <v>4</v>
      </c>
      <c r="H467">
        <v>125</v>
      </c>
      <c r="I467">
        <v>5</v>
      </c>
      <c r="J467">
        <v>2</v>
      </c>
      <c r="K467">
        <v>32</v>
      </c>
      <c r="L467">
        <v>33</v>
      </c>
      <c r="M467" t="s">
        <v>31</v>
      </c>
    </row>
    <row r="468" spans="1:13" x14ac:dyDescent="0.25">
      <c r="A468" t="s">
        <v>5</v>
      </c>
      <c r="B468">
        <v>30</v>
      </c>
      <c r="C468">
        <v>30</v>
      </c>
      <c r="D468">
        <v>28</v>
      </c>
      <c r="E468">
        <v>28.5</v>
      </c>
      <c r="F468">
        <v>50</v>
      </c>
      <c r="G468">
        <v>3</v>
      </c>
      <c r="H468">
        <v>166.66666666666666</v>
      </c>
      <c r="I468">
        <v>5</v>
      </c>
      <c r="J468">
        <v>2</v>
      </c>
      <c r="K468">
        <v>35</v>
      </c>
      <c r="L468">
        <v>36</v>
      </c>
      <c r="M468" t="s">
        <v>31</v>
      </c>
    </row>
    <row r="469" spans="1:13" x14ac:dyDescent="0.25">
      <c r="A469" t="s">
        <v>5</v>
      </c>
      <c r="B469">
        <v>30</v>
      </c>
      <c r="C469">
        <v>30</v>
      </c>
      <c r="D469">
        <v>28.5</v>
      </c>
      <c r="E469">
        <v>29</v>
      </c>
      <c r="F469">
        <v>0</v>
      </c>
      <c r="G469">
        <v>5</v>
      </c>
      <c r="H469">
        <v>100</v>
      </c>
      <c r="I469">
        <v>5</v>
      </c>
      <c r="J469">
        <v>1</v>
      </c>
      <c r="K469">
        <v>21</v>
      </c>
      <c r="L469">
        <v>23</v>
      </c>
      <c r="M469" t="s">
        <v>32</v>
      </c>
    </row>
    <row r="470" spans="1:13" x14ac:dyDescent="0.25">
      <c r="A470" t="s">
        <v>5</v>
      </c>
      <c r="B470">
        <v>30</v>
      </c>
      <c r="C470">
        <v>30</v>
      </c>
      <c r="D470">
        <v>29</v>
      </c>
      <c r="E470">
        <v>29.5</v>
      </c>
      <c r="F470">
        <v>0</v>
      </c>
      <c r="G470">
        <v>4</v>
      </c>
      <c r="H470">
        <v>125</v>
      </c>
      <c r="I470">
        <v>5</v>
      </c>
      <c r="J470">
        <v>1</v>
      </c>
      <c r="K470">
        <v>23</v>
      </c>
      <c r="L470">
        <v>24</v>
      </c>
      <c r="M470" t="s">
        <v>32</v>
      </c>
    </row>
    <row r="471" spans="1:13" x14ac:dyDescent="0.25">
      <c r="A471" t="s">
        <v>5</v>
      </c>
      <c r="B471">
        <v>30</v>
      </c>
      <c r="C471">
        <v>30</v>
      </c>
      <c r="D471">
        <v>29.5</v>
      </c>
      <c r="E471">
        <v>30</v>
      </c>
      <c r="F471">
        <v>0</v>
      </c>
      <c r="G471">
        <v>4</v>
      </c>
      <c r="H471">
        <v>125</v>
      </c>
      <c r="I471">
        <v>5</v>
      </c>
      <c r="J471">
        <v>2</v>
      </c>
      <c r="K471">
        <v>24</v>
      </c>
      <c r="L471">
        <v>25</v>
      </c>
      <c r="M471" t="s">
        <v>31</v>
      </c>
    </row>
    <row r="472" spans="1:13" hidden="1" x14ac:dyDescent="0.25">
      <c r="A472" t="s">
        <v>6</v>
      </c>
      <c r="C472">
        <v>0</v>
      </c>
      <c r="D472">
        <v>0</v>
      </c>
      <c r="E472">
        <v>0.3</v>
      </c>
      <c r="F472">
        <v>0</v>
      </c>
      <c r="G472">
        <v>5</v>
      </c>
      <c r="H472">
        <v>60</v>
      </c>
      <c r="J472" t="e">
        <v>#N/A</v>
      </c>
      <c r="K472" t="e">
        <v>#N/A</v>
      </c>
      <c r="L472" t="e">
        <v>#N/A</v>
      </c>
    </row>
    <row r="473" spans="1:13" hidden="1" x14ac:dyDescent="0.25">
      <c r="A473" t="s">
        <v>6</v>
      </c>
      <c r="C473">
        <v>0</v>
      </c>
      <c r="D473">
        <v>0.3</v>
      </c>
      <c r="E473">
        <v>1</v>
      </c>
      <c r="F473">
        <v>0</v>
      </c>
      <c r="J473" t="e">
        <v>#N/A</v>
      </c>
      <c r="K473" t="e">
        <v>#DIV/0!</v>
      </c>
      <c r="L473" t="e">
        <v>#N/A</v>
      </c>
    </row>
    <row r="474" spans="1:13" hidden="1" x14ac:dyDescent="0.25">
      <c r="A474" t="s">
        <v>6</v>
      </c>
      <c r="C474">
        <v>0</v>
      </c>
      <c r="D474">
        <v>1</v>
      </c>
      <c r="E474">
        <v>1.5</v>
      </c>
      <c r="F474">
        <v>0</v>
      </c>
      <c r="J474" t="e">
        <v>#N/A</v>
      </c>
      <c r="K474" t="e">
        <v>#DIV/0!</v>
      </c>
      <c r="L474" t="e">
        <v>#N/A</v>
      </c>
    </row>
    <row r="475" spans="1:13" hidden="1" x14ac:dyDescent="0.25">
      <c r="A475" t="s">
        <v>6</v>
      </c>
      <c r="C475">
        <v>0</v>
      </c>
      <c r="D475">
        <v>1.5</v>
      </c>
      <c r="E475">
        <v>2</v>
      </c>
      <c r="F475">
        <v>0</v>
      </c>
      <c r="J475" t="e">
        <v>#N/A</v>
      </c>
      <c r="K475" t="e">
        <v>#DIV/0!</v>
      </c>
      <c r="L475" t="e">
        <v>#N/A</v>
      </c>
    </row>
    <row r="476" spans="1:13" hidden="1" x14ac:dyDescent="0.25">
      <c r="A476" t="s">
        <v>6</v>
      </c>
      <c r="C476">
        <v>0</v>
      </c>
      <c r="D476">
        <v>2</v>
      </c>
      <c r="E476">
        <v>2.5</v>
      </c>
      <c r="F476">
        <v>0</v>
      </c>
      <c r="J476" t="e">
        <v>#N/A</v>
      </c>
      <c r="K476" t="e">
        <v>#DIV/0!</v>
      </c>
      <c r="L476" t="e">
        <v>#N/A</v>
      </c>
    </row>
    <row r="477" spans="1:13" hidden="1" x14ac:dyDescent="0.25">
      <c r="A477" t="s">
        <v>6</v>
      </c>
      <c r="C477">
        <v>0</v>
      </c>
      <c r="D477">
        <v>2.5</v>
      </c>
      <c r="E477">
        <v>3</v>
      </c>
      <c r="F477">
        <v>0</v>
      </c>
      <c r="J477" t="e">
        <v>#N/A</v>
      </c>
      <c r="K477" t="e">
        <v>#DIV/0!</v>
      </c>
      <c r="L477" t="e">
        <v>#N/A</v>
      </c>
    </row>
    <row r="478" spans="1:13" hidden="1" x14ac:dyDescent="0.25">
      <c r="A478" t="s">
        <v>6</v>
      </c>
      <c r="C478">
        <v>0</v>
      </c>
      <c r="D478">
        <v>3</v>
      </c>
      <c r="E478">
        <v>3.1</v>
      </c>
      <c r="F478">
        <v>0</v>
      </c>
      <c r="J478" t="e">
        <v>#N/A</v>
      </c>
      <c r="K478" t="e">
        <v>#DIV/0!</v>
      </c>
      <c r="L478" t="e">
        <v>#N/A</v>
      </c>
    </row>
    <row r="479" spans="1:13" hidden="1" x14ac:dyDescent="0.25">
      <c r="A479" t="s">
        <v>6</v>
      </c>
      <c r="C479">
        <v>0</v>
      </c>
      <c r="D479">
        <v>3.1</v>
      </c>
      <c r="E479">
        <v>3.5</v>
      </c>
      <c r="F479">
        <v>0</v>
      </c>
      <c r="J479" t="e">
        <v>#N/A</v>
      </c>
      <c r="K479" t="e">
        <v>#DIV/0!</v>
      </c>
      <c r="L479" t="e">
        <v>#N/A</v>
      </c>
    </row>
    <row r="480" spans="1:13" hidden="1" x14ac:dyDescent="0.25">
      <c r="A480" t="s">
        <v>6</v>
      </c>
      <c r="C480">
        <v>0</v>
      </c>
      <c r="D480">
        <v>3.5</v>
      </c>
      <c r="E480">
        <v>3.7</v>
      </c>
      <c r="F480">
        <v>0</v>
      </c>
      <c r="J480" t="e">
        <v>#N/A</v>
      </c>
      <c r="K480" t="e">
        <v>#DIV/0!</v>
      </c>
      <c r="L480" t="e">
        <v>#N/A</v>
      </c>
    </row>
    <row r="481" spans="1:12" hidden="1" x14ac:dyDescent="0.25">
      <c r="A481" t="s">
        <v>6</v>
      </c>
      <c r="C481">
        <v>0</v>
      </c>
      <c r="D481">
        <v>3.7</v>
      </c>
      <c r="E481">
        <v>4</v>
      </c>
      <c r="F481">
        <v>0</v>
      </c>
      <c r="J481" t="e">
        <v>#N/A</v>
      </c>
      <c r="K481" t="e">
        <v>#DIV/0!</v>
      </c>
      <c r="L481" t="e">
        <v>#N/A</v>
      </c>
    </row>
    <row r="482" spans="1:12" hidden="1" x14ac:dyDescent="0.25">
      <c r="A482" t="s">
        <v>6</v>
      </c>
      <c r="C482">
        <v>0</v>
      </c>
      <c r="D482">
        <v>4</v>
      </c>
      <c r="E482">
        <v>4.5</v>
      </c>
      <c r="F482">
        <v>0</v>
      </c>
      <c r="J482" t="e">
        <v>#N/A</v>
      </c>
      <c r="K482" t="e">
        <v>#DIV/0!</v>
      </c>
      <c r="L482" t="e">
        <v>#N/A</v>
      </c>
    </row>
    <row r="483" spans="1:12" hidden="1" x14ac:dyDescent="0.25">
      <c r="A483" t="s">
        <v>6</v>
      </c>
      <c r="C483">
        <v>0</v>
      </c>
      <c r="D483">
        <v>4.5</v>
      </c>
      <c r="E483">
        <v>5</v>
      </c>
      <c r="F483">
        <v>0</v>
      </c>
      <c r="J483" t="e">
        <v>#N/A</v>
      </c>
      <c r="K483" t="e">
        <v>#DIV/0!</v>
      </c>
      <c r="L483" t="e">
        <v>#N/A</v>
      </c>
    </row>
    <row r="484" spans="1:12" hidden="1" x14ac:dyDescent="0.25">
      <c r="A484" t="s">
        <v>6</v>
      </c>
      <c r="C484">
        <v>0</v>
      </c>
      <c r="D484">
        <v>5</v>
      </c>
      <c r="E484">
        <v>7</v>
      </c>
      <c r="F484">
        <v>0</v>
      </c>
      <c r="J484" t="e">
        <v>#N/A</v>
      </c>
      <c r="K484" t="e">
        <v>#DIV/0!</v>
      </c>
      <c r="L484" t="e">
        <v>#N/A</v>
      </c>
    </row>
    <row r="485" spans="1:12" hidden="1" x14ac:dyDescent="0.25">
      <c r="A485" t="s">
        <v>6</v>
      </c>
      <c r="C485">
        <v>0</v>
      </c>
      <c r="D485">
        <v>7</v>
      </c>
      <c r="E485">
        <v>7.65</v>
      </c>
      <c r="F485">
        <v>0</v>
      </c>
      <c r="J485" t="e">
        <v>#N/A</v>
      </c>
      <c r="K485" t="e">
        <v>#DIV/0!</v>
      </c>
      <c r="L485" t="e">
        <v>#N/A</v>
      </c>
    </row>
    <row r="486" spans="1:12" hidden="1" x14ac:dyDescent="0.25">
      <c r="A486" t="s">
        <v>6</v>
      </c>
      <c r="C486">
        <v>0</v>
      </c>
      <c r="D486">
        <v>7.65</v>
      </c>
      <c r="E486">
        <v>10</v>
      </c>
      <c r="F486">
        <v>0</v>
      </c>
      <c r="J486" t="e">
        <v>#N/A</v>
      </c>
      <c r="K486" t="e">
        <v>#DIV/0!</v>
      </c>
      <c r="L486" t="e">
        <v>#N/A</v>
      </c>
    </row>
    <row r="487" spans="1:12" hidden="1" x14ac:dyDescent="0.25">
      <c r="A487" t="s">
        <v>7</v>
      </c>
      <c r="C487">
        <v>0</v>
      </c>
      <c r="D487">
        <v>0</v>
      </c>
      <c r="E487">
        <v>0.7</v>
      </c>
      <c r="F487">
        <v>0</v>
      </c>
      <c r="J487" t="e">
        <v>#N/A</v>
      </c>
      <c r="K487" t="e">
        <v>#N/A</v>
      </c>
      <c r="L487" t="e">
        <v>#N/A</v>
      </c>
    </row>
    <row r="488" spans="1:12" hidden="1" x14ac:dyDescent="0.25">
      <c r="A488" t="s">
        <v>7</v>
      </c>
      <c r="C488">
        <v>0</v>
      </c>
      <c r="D488">
        <v>0.7</v>
      </c>
      <c r="E488">
        <v>1.5</v>
      </c>
      <c r="F488">
        <v>0</v>
      </c>
      <c r="J488" t="e">
        <v>#N/A</v>
      </c>
      <c r="K488" t="e">
        <v>#N/A</v>
      </c>
      <c r="L488" t="e">
        <v>#N/A</v>
      </c>
    </row>
    <row r="489" spans="1:12" hidden="1" x14ac:dyDescent="0.25">
      <c r="A489" t="s">
        <v>7</v>
      </c>
      <c r="C489">
        <v>0</v>
      </c>
      <c r="D489">
        <v>1.5</v>
      </c>
      <c r="E489">
        <v>2</v>
      </c>
      <c r="F489">
        <v>0</v>
      </c>
      <c r="J489" t="e">
        <v>#N/A</v>
      </c>
      <c r="K489" t="e">
        <v>#DIV/0!</v>
      </c>
      <c r="L489" t="e">
        <v>#N/A</v>
      </c>
    </row>
    <row r="490" spans="1:12" hidden="1" x14ac:dyDescent="0.25">
      <c r="A490" t="s">
        <v>7</v>
      </c>
      <c r="C490">
        <v>0</v>
      </c>
      <c r="D490">
        <v>2</v>
      </c>
      <c r="E490">
        <v>2.5</v>
      </c>
      <c r="F490">
        <v>0</v>
      </c>
      <c r="J490" t="e">
        <v>#N/A</v>
      </c>
      <c r="K490" t="e">
        <v>#DIV/0!</v>
      </c>
      <c r="L490" t="e">
        <v>#N/A</v>
      </c>
    </row>
    <row r="491" spans="1:12" hidden="1" x14ac:dyDescent="0.25">
      <c r="A491" t="s">
        <v>7</v>
      </c>
      <c r="C491">
        <v>0</v>
      </c>
      <c r="D491">
        <v>2.5</v>
      </c>
      <c r="E491">
        <v>3</v>
      </c>
      <c r="F491">
        <v>0</v>
      </c>
      <c r="J491" t="e">
        <v>#N/A</v>
      </c>
      <c r="K491" t="e">
        <v>#DIV/0!</v>
      </c>
      <c r="L491" t="e">
        <v>#N/A</v>
      </c>
    </row>
    <row r="492" spans="1:12" hidden="1" x14ac:dyDescent="0.25">
      <c r="A492" t="s">
        <v>7</v>
      </c>
      <c r="C492">
        <v>0</v>
      </c>
      <c r="D492">
        <v>3</v>
      </c>
      <c r="E492">
        <v>3.5</v>
      </c>
      <c r="F492">
        <v>0</v>
      </c>
      <c r="J492" t="e">
        <v>#N/A</v>
      </c>
      <c r="K492" t="e">
        <v>#DIV/0!</v>
      </c>
      <c r="L492" t="e">
        <v>#N/A</v>
      </c>
    </row>
    <row r="493" spans="1:12" hidden="1" x14ac:dyDescent="0.25">
      <c r="A493" t="s">
        <v>7</v>
      </c>
      <c r="C493">
        <v>0</v>
      </c>
      <c r="D493">
        <v>3.5</v>
      </c>
      <c r="E493">
        <v>5.5</v>
      </c>
      <c r="F493">
        <v>0</v>
      </c>
      <c r="J493" t="e">
        <v>#N/A</v>
      </c>
      <c r="K493" t="e">
        <v>#N/A</v>
      </c>
      <c r="L493" t="e">
        <v>#N/A</v>
      </c>
    </row>
    <row r="494" spans="1:12" hidden="1" x14ac:dyDescent="0.25">
      <c r="A494" t="s">
        <v>8</v>
      </c>
      <c r="C494">
        <v>0</v>
      </c>
      <c r="D494">
        <v>0</v>
      </c>
      <c r="E494">
        <v>2.5</v>
      </c>
      <c r="F494">
        <v>0</v>
      </c>
      <c r="J494" t="e">
        <v>#N/A</v>
      </c>
      <c r="K494" t="e">
        <v>#N/A</v>
      </c>
      <c r="L494" t="e">
        <v>#N/A</v>
      </c>
    </row>
    <row r="495" spans="1:12" hidden="1" x14ac:dyDescent="0.25">
      <c r="A495" t="s">
        <v>8</v>
      </c>
      <c r="C495">
        <v>0</v>
      </c>
      <c r="D495">
        <v>2.5</v>
      </c>
      <c r="E495">
        <v>6</v>
      </c>
      <c r="F495">
        <v>0</v>
      </c>
      <c r="J495" t="e">
        <v>#N/A</v>
      </c>
      <c r="K495" t="e">
        <v>#N/A</v>
      </c>
      <c r="L495" t="e">
        <v>#N/A</v>
      </c>
    </row>
    <row r="496" spans="1:12" hidden="1" x14ac:dyDescent="0.25">
      <c r="A496" t="s">
        <v>8</v>
      </c>
      <c r="C496">
        <v>0</v>
      </c>
      <c r="D496">
        <v>6</v>
      </c>
      <c r="E496">
        <v>7</v>
      </c>
      <c r="F496">
        <v>0</v>
      </c>
      <c r="J496" t="e">
        <v>#N/A</v>
      </c>
      <c r="K496" t="e">
        <v>#N/A</v>
      </c>
      <c r="L496" t="e">
        <v>#N/A</v>
      </c>
    </row>
    <row r="497" spans="1:13" hidden="1" x14ac:dyDescent="0.25">
      <c r="A497" t="s">
        <v>8</v>
      </c>
      <c r="C497">
        <v>0</v>
      </c>
      <c r="D497">
        <v>7</v>
      </c>
      <c r="E497">
        <v>8</v>
      </c>
      <c r="F497">
        <v>0</v>
      </c>
      <c r="J497" t="e">
        <v>#N/A</v>
      </c>
      <c r="K497" t="e">
        <v>#N/A</v>
      </c>
      <c r="L497" t="e">
        <v>#N/A</v>
      </c>
    </row>
    <row r="498" spans="1:13" hidden="1" x14ac:dyDescent="0.25">
      <c r="A498" t="s">
        <v>8</v>
      </c>
      <c r="C498">
        <v>0</v>
      </c>
      <c r="D498">
        <v>8</v>
      </c>
      <c r="E498">
        <v>9</v>
      </c>
      <c r="F498">
        <v>0</v>
      </c>
      <c r="J498" t="e">
        <v>#N/A</v>
      </c>
      <c r="K498" t="e">
        <v>#N/A</v>
      </c>
      <c r="L498" t="e">
        <v>#N/A</v>
      </c>
    </row>
    <row r="499" spans="1:13" hidden="1" x14ac:dyDescent="0.25">
      <c r="A499" t="s">
        <v>8</v>
      </c>
      <c r="C499">
        <v>0</v>
      </c>
      <c r="D499">
        <v>9</v>
      </c>
      <c r="E499">
        <v>10.199999999999999</v>
      </c>
      <c r="F499">
        <v>0</v>
      </c>
      <c r="J499" t="e">
        <v>#N/A</v>
      </c>
      <c r="K499" t="e">
        <v>#N/A</v>
      </c>
      <c r="L499" t="e">
        <v>#N/A</v>
      </c>
    </row>
    <row r="500" spans="1:13" hidden="1" x14ac:dyDescent="0.25">
      <c r="A500" t="s">
        <v>8</v>
      </c>
      <c r="C500">
        <v>0</v>
      </c>
      <c r="D500">
        <v>10.199999999999999</v>
      </c>
      <c r="E500">
        <v>11.2</v>
      </c>
      <c r="F500">
        <v>0</v>
      </c>
      <c r="J500" t="e">
        <v>#N/A</v>
      </c>
      <c r="K500" t="e">
        <v>#N/A</v>
      </c>
      <c r="L500" t="e">
        <v>#N/A</v>
      </c>
    </row>
    <row r="501" spans="1:13" hidden="1" x14ac:dyDescent="0.25">
      <c r="A501" t="s">
        <v>8</v>
      </c>
      <c r="C501">
        <v>0</v>
      </c>
      <c r="D501">
        <v>11.2</v>
      </c>
      <c r="E501">
        <v>12</v>
      </c>
      <c r="F501">
        <v>0</v>
      </c>
      <c r="J501" t="e">
        <v>#N/A</v>
      </c>
      <c r="K501" t="e">
        <v>#N/A</v>
      </c>
      <c r="L501" t="e">
        <v>#N/A</v>
      </c>
    </row>
    <row r="502" spans="1:13" hidden="1" x14ac:dyDescent="0.25">
      <c r="A502" t="s">
        <v>8</v>
      </c>
      <c r="C502">
        <v>0</v>
      </c>
      <c r="D502">
        <v>12</v>
      </c>
      <c r="E502">
        <v>13</v>
      </c>
      <c r="F502">
        <v>0</v>
      </c>
      <c r="J502" t="e">
        <v>#N/A</v>
      </c>
      <c r="K502" t="e">
        <v>#N/A</v>
      </c>
      <c r="L502" t="e">
        <v>#N/A</v>
      </c>
    </row>
    <row r="503" spans="1:13" hidden="1" x14ac:dyDescent="0.25">
      <c r="A503" t="s">
        <v>8</v>
      </c>
      <c r="C503">
        <v>0</v>
      </c>
      <c r="D503">
        <v>13</v>
      </c>
      <c r="E503">
        <v>13.5</v>
      </c>
      <c r="F503">
        <v>0</v>
      </c>
      <c r="J503" t="e">
        <v>#N/A</v>
      </c>
      <c r="K503" t="e">
        <v>#N/A</v>
      </c>
      <c r="L503" t="e">
        <v>#N/A</v>
      </c>
    </row>
    <row r="504" spans="1:13" hidden="1" x14ac:dyDescent="0.25">
      <c r="A504" t="s">
        <v>8</v>
      </c>
      <c r="C504">
        <v>0</v>
      </c>
      <c r="D504">
        <v>13.5</v>
      </c>
      <c r="E504">
        <v>14</v>
      </c>
      <c r="F504">
        <v>0</v>
      </c>
      <c r="J504" t="e">
        <v>#N/A</v>
      </c>
      <c r="K504" t="e">
        <v>#N/A</v>
      </c>
      <c r="L504" t="e">
        <v>#N/A</v>
      </c>
    </row>
    <row r="505" spans="1:13" hidden="1" x14ac:dyDescent="0.25">
      <c r="A505" t="s">
        <v>8</v>
      </c>
      <c r="C505">
        <v>0</v>
      </c>
      <c r="D505">
        <v>14</v>
      </c>
      <c r="E505">
        <v>14.7</v>
      </c>
      <c r="F505">
        <v>0</v>
      </c>
      <c r="J505" t="e">
        <v>#N/A</v>
      </c>
      <c r="K505" t="e">
        <v>#N/A</v>
      </c>
      <c r="L505" t="e">
        <v>#N/A</v>
      </c>
    </row>
    <row r="506" spans="1:13" hidden="1" x14ac:dyDescent="0.25">
      <c r="A506" t="s">
        <v>8</v>
      </c>
      <c r="C506">
        <v>0</v>
      </c>
      <c r="D506">
        <v>14.7</v>
      </c>
      <c r="E506">
        <v>15</v>
      </c>
      <c r="F506">
        <v>0</v>
      </c>
      <c r="J506" t="e">
        <v>#N/A</v>
      </c>
      <c r="K506" t="e">
        <v>#N/A</v>
      </c>
      <c r="L506" t="e">
        <v>#N/A</v>
      </c>
    </row>
    <row r="507" spans="1:13" x14ac:dyDescent="0.25">
      <c r="A507" t="s">
        <v>9</v>
      </c>
      <c r="B507">
        <v>60</v>
      </c>
      <c r="C507">
        <v>60</v>
      </c>
      <c r="D507">
        <v>0</v>
      </c>
      <c r="E507">
        <v>0.5</v>
      </c>
      <c r="F507">
        <v>34</v>
      </c>
      <c r="G507">
        <v>4</v>
      </c>
      <c r="H507">
        <v>125</v>
      </c>
      <c r="I507">
        <v>3</v>
      </c>
      <c r="J507">
        <v>0</v>
      </c>
      <c r="K507">
        <v>30</v>
      </c>
      <c r="L507">
        <v>33</v>
      </c>
      <c r="M507" t="s">
        <v>28</v>
      </c>
    </row>
    <row r="508" spans="1:13" x14ac:dyDescent="0.25">
      <c r="A508" t="s">
        <v>9</v>
      </c>
      <c r="B508">
        <v>60</v>
      </c>
      <c r="C508">
        <v>60</v>
      </c>
      <c r="D508">
        <v>0.5</v>
      </c>
      <c r="E508">
        <v>1</v>
      </c>
      <c r="F508">
        <v>0</v>
      </c>
      <c r="G508">
        <v>7</v>
      </c>
      <c r="H508">
        <v>71.428571428571431</v>
      </c>
      <c r="I508">
        <v>3</v>
      </c>
      <c r="J508">
        <v>0</v>
      </c>
      <c r="K508">
        <v>19</v>
      </c>
      <c r="L508">
        <v>24</v>
      </c>
      <c r="M508" t="s">
        <v>28</v>
      </c>
    </row>
    <row r="509" spans="1:13" x14ac:dyDescent="0.25">
      <c r="A509" t="s">
        <v>9</v>
      </c>
      <c r="B509">
        <v>60</v>
      </c>
      <c r="C509">
        <v>60</v>
      </c>
      <c r="D509">
        <v>1</v>
      </c>
      <c r="E509">
        <v>1.5</v>
      </c>
      <c r="F509">
        <v>0</v>
      </c>
      <c r="G509">
        <v>5</v>
      </c>
      <c r="H509">
        <v>100</v>
      </c>
      <c r="I509">
        <v>3</v>
      </c>
      <c r="J509">
        <v>0</v>
      </c>
      <c r="K509">
        <v>21</v>
      </c>
      <c r="L509">
        <v>25</v>
      </c>
      <c r="M509" t="s">
        <v>28</v>
      </c>
    </row>
    <row r="510" spans="1:13" x14ac:dyDescent="0.25">
      <c r="A510" t="s">
        <v>9</v>
      </c>
      <c r="B510">
        <v>60</v>
      </c>
      <c r="C510">
        <v>60</v>
      </c>
      <c r="D510">
        <v>1.5</v>
      </c>
      <c r="E510">
        <v>2</v>
      </c>
      <c r="F510">
        <v>0</v>
      </c>
      <c r="G510">
        <v>5</v>
      </c>
      <c r="H510">
        <v>100</v>
      </c>
      <c r="I510">
        <v>1</v>
      </c>
      <c r="J510">
        <v>0</v>
      </c>
      <c r="K510">
        <v>19</v>
      </c>
      <c r="L510">
        <v>23</v>
      </c>
      <c r="M510" t="s">
        <v>28</v>
      </c>
    </row>
    <row r="511" spans="1:13" x14ac:dyDescent="0.25">
      <c r="A511" t="s">
        <v>9</v>
      </c>
      <c r="B511">
        <v>60</v>
      </c>
      <c r="C511">
        <v>40</v>
      </c>
      <c r="D511">
        <v>2</v>
      </c>
      <c r="E511">
        <v>2.5</v>
      </c>
      <c r="F511">
        <v>0</v>
      </c>
      <c r="G511">
        <v>10</v>
      </c>
      <c r="H511">
        <v>50</v>
      </c>
      <c r="I511">
        <v>4</v>
      </c>
      <c r="J511">
        <v>7</v>
      </c>
      <c r="K511">
        <v>26</v>
      </c>
      <c r="L511">
        <v>32</v>
      </c>
      <c r="M511" t="s">
        <v>30</v>
      </c>
    </row>
    <row r="512" spans="1:13" x14ac:dyDescent="0.25">
      <c r="A512" t="s">
        <v>9</v>
      </c>
      <c r="B512">
        <v>60</v>
      </c>
      <c r="C512">
        <v>40</v>
      </c>
      <c r="D512">
        <v>2.5</v>
      </c>
      <c r="E512">
        <v>3</v>
      </c>
      <c r="F512">
        <v>0</v>
      </c>
      <c r="G512">
        <v>4</v>
      </c>
      <c r="H512">
        <v>125</v>
      </c>
      <c r="I512">
        <v>7</v>
      </c>
      <c r="J512">
        <v>4</v>
      </c>
      <c r="K512">
        <v>31</v>
      </c>
      <c r="L512">
        <v>34</v>
      </c>
      <c r="M512" t="s">
        <v>29</v>
      </c>
    </row>
    <row r="513" spans="1:13" x14ac:dyDescent="0.25">
      <c r="A513" t="s">
        <v>9</v>
      </c>
      <c r="B513">
        <v>60</v>
      </c>
      <c r="C513">
        <v>40</v>
      </c>
      <c r="D513">
        <v>3</v>
      </c>
      <c r="E513">
        <v>3.5</v>
      </c>
      <c r="F513">
        <v>0</v>
      </c>
      <c r="G513">
        <v>10</v>
      </c>
      <c r="H513">
        <v>50</v>
      </c>
      <c r="I513">
        <v>7</v>
      </c>
      <c r="J513">
        <v>4</v>
      </c>
      <c r="K513">
        <v>26</v>
      </c>
      <c r="L513">
        <v>32</v>
      </c>
      <c r="M513" t="s">
        <v>29</v>
      </c>
    </row>
    <row r="514" spans="1:13" x14ac:dyDescent="0.25">
      <c r="A514" t="s">
        <v>9</v>
      </c>
      <c r="B514">
        <v>40</v>
      </c>
      <c r="C514">
        <v>40</v>
      </c>
      <c r="D514">
        <v>3.5</v>
      </c>
      <c r="E514">
        <v>4</v>
      </c>
      <c r="F514">
        <v>0</v>
      </c>
      <c r="G514">
        <v>10</v>
      </c>
      <c r="H514">
        <v>50</v>
      </c>
      <c r="I514">
        <v>9</v>
      </c>
      <c r="J514">
        <v>4</v>
      </c>
      <c r="K514">
        <v>32</v>
      </c>
      <c r="L514">
        <v>34</v>
      </c>
      <c r="M514" t="s">
        <v>29</v>
      </c>
    </row>
    <row r="515" spans="1:13" x14ac:dyDescent="0.25">
      <c r="A515" t="s">
        <v>9</v>
      </c>
      <c r="B515">
        <v>40</v>
      </c>
      <c r="C515">
        <v>40</v>
      </c>
      <c r="D515">
        <v>4</v>
      </c>
      <c r="E515">
        <v>4.5</v>
      </c>
      <c r="F515">
        <v>62</v>
      </c>
      <c r="G515">
        <v>4</v>
      </c>
      <c r="H515">
        <v>125</v>
      </c>
      <c r="I515">
        <v>4</v>
      </c>
      <c r="J515">
        <v>12</v>
      </c>
      <c r="K515">
        <v>51</v>
      </c>
      <c r="L515">
        <v>52</v>
      </c>
      <c r="M515" t="s">
        <v>33</v>
      </c>
    </row>
    <row r="516" spans="1:13" x14ac:dyDescent="0.25">
      <c r="A516" t="s">
        <v>9</v>
      </c>
      <c r="B516">
        <v>40</v>
      </c>
      <c r="C516">
        <v>40</v>
      </c>
      <c r="D516">
        <v>4.5</v>
      </c>
      <c r="E516">
        <v>5</v>
      </c>
      <c r="F516">
        <v>0</v>
      </c>
      <c r="G516">
        <v>5</v>
      </c>
      <c r="H516">
        <v>100</v>
      </c>
      <c r="I516">
        <v>4</v>
      </c>
      <c r="J516">
        <v>2</v>
      </c>
      <c r="K516">
        <v>24</v>
      </c>
      <c r="L516">
        <v>28</v>
      </c>
      <c r="M516" t="s">
        <v>31</v>
      </c>
    </row>
    <row r="517" spans="1:13" x14ac:dyDescent="0.25">
      <c r="A517" t="s">
        <v>9</v>
      </c>
      <c r="B517">
        <v>40</v>
      </c>
      <c r="C517">
        <v>40</v>
      </c>
      <c r="D517">
        <v>5</v>
      </c>
      <c r="E517">
        <v>5.5</v>
      </c>
      <c r="F517">
        <v>0</v>
      </c>
      <c r="G517">
        <v>10</v>
      </c>
      <c r="H517">
        <v>50</v>
      </c>
      <c r="I517">
        <v>4</v>
      </c>
      <c r="J517">
        <v>1</v>
      </c>
      <c r="K517">
        <v>20</v>
      </c>
      <c r="L517">
        <v>26</v>
      </c>
      <c r="M517" t="s">
        <v>32</v>
      </c>
    </row>
    <row r="518" spans="1:13" x14ac:dyDescent="0.25">
      <c r="A518" t="s">
        <v>9</v>
      </c>
      <c r="B518">
        <v>40</v>
      </c>
      <c r="C518">
        <v>40</v>
      </c>
      <c r="D518">
        <v>5.5</v>
      </c>
      <c r="E518">
        <v>6</v>
      </c>
      <c r="F518">
        <v>0</v>
      </c>
      <c r="G518">
        <v>10</v>
      </c>
      <c r="H518">
        <v>50</v>
      </c>
      <c r="I518">
        <v>4</v>
      </c>
      <c r="J518">
        <v>0</v>
      </c>
      <c r="K518">
        <v>19</v>
      </c>
      <c r="L518">
        <v>25</v>
      </c>
      <c r="M518" t="s">
        <v>28</v>
      </c>
    </row>
    <row r="519" spans="1:13" x14ac:dyDescent="0.25">
      <c r="A519" t="s">
        <v>9</v>
      </c>
      <c r="B519">
        <v>40</v>
      </c>
      <c r="C519">
        <v>40</v>
      </c>
      <c r="D519">
        <v>6</v>
      </c>
      <c r="E519">
        <v>6.5</v>
      </c>
      <c r="F519">
        <v>0</v>
      </c>
      <c r="G519">
        <v>4</v>
      </c>
      <c r="H519">
        <v>125</v>
      </c>
      <c r="I519">
        <v>8</v>
      </c>
      <c r="J519">
        <v>2</v>
      </c>
      <c r="K519">
        <v>30</v>
      </c>
      <c r="L519">
        <v>33</v>
      </c>
      <c r="M519" t="s">
        <v>31</v>
      </c>
    </row>
    <row r="520" spans="1:13" x14ac:dyDescent="0.25">
      <c r="A520" t="s">
        <v>9</v>
      </c>
      <c r="B520">
        <v>40</v>
      </c>
      <c r="C520">
        <v>40</v>
      </c>
      <c r="D520">
        <v>6.5</v>
      </c>
      <c r="E520">
        <v>7</v>
      </c>
      <c r="F520">
        <v>40</v>
      </c>
      <c r="G520">
        <v>5</v>
      </c>
      <c r="H520">
        <v>100</v>
      </c>
      <c r="I520">
        <v>12</v>
      </c>
      <c r="J520">
        <v>4</v>
      </c>
      <c r="K520">
        <v>43</v>
      </c>
      <c r="L520">
        <v>46</v>
      </c>
      <c r="M520" t="s">
        <v>29</v>
      </c>
    </row>
    <row r="521" spans="1:13" x14ac:dyDescent="0.25">
      <c r="A521" t="s">
        <v>9</v>
      </c>
      <c r="B521">
        <v>40</v>
      </c>
      <c r="C521">
        <v>40</v>
      </c>
      <c r="D521">
        <v>7</v>
      </c>
      <c r="E521">
        <v>7.5</v>
      </c>
      <c r="F521">
        <v>36</v>
      </c>
      <c r="G521">
        <v>4</v>
      </c>
      <c r="H521">
        <v>125</v>
      </c>
      <c r="I521">
        <v>9</v>
      </c>
      <c r="J521">
        <v>4</v>
      </c>
      <c r="K521">
        <v>42</v>
      </c>
      <c r="L521">
        <v>44</v>
      </c>
      <c r="M521" t="s">
        <v>29</v>
      </c>
    </row>
    <row r="522" spans="1:13" x14ac:dyDescent="0.25">
      <c r="A522" t="s">
        <v>9</v>
      </c>
      <c r="B522">
        <v>40</v>
      </c>
      <c r="C522">
        <v>40</v>
      </c>
      <c r="D522">
        <v>7.5</v>
      </c>
      <c r="E522">
        <v>8</v>
      </c>
      <c r="F522">
        <v>46</v>
      </c>
      <c r="G522">
        <v>3</v>
      </c>
      <c r="H522">
        <v>166.66666666666666</v>
      </c>
      <c r="I522">
        <v>12</v>
      </c>
      <c r="J522">
        <v>7</v>
      </c>
      <c r="K522">
        <v>51</v>
      </c>
      <c r="L522">
        <v>53</v>
      </c>
      <c r="M522" t="s">
        <v>30</v>
      </c>
    </row>
    <row r="523" spans="1:13" x14ac:dyDescent="0.25">
      <c r="A523" t="s">
        <v>9</v>
      </c>
      <c r="B523">
        <v>40</v>
      </c>
      <c r="C523">
        <v>40</v>
      </c>
      <c r="D523">
        <v>8</v>
      </c>
      <c r="E523">
        <v>8.5</v>
      </c>
      <c r="F523">
        <v>26</v>
      </c>
      <c r="G523">
        <v>5</v>
      </c>
      <c r="H523">
        <v>100</v>
      </c>
      <c r="I523">
        <v>10</v>
      </c>
      <c r="J523">
        <v>7</v>
      </c>
      <c r="K523">
        <v>42</v>
      </c>
      <c r="L523">
        <v>45</v>
      </c>
      <c r="M523" t="s">
        <v>30</v>
      </c>
    </row>
    <row r="524" spans="1:13" x14ac:dyDescent="0.25">
      <c r="A524" t="s">
        <v>9</v>
      </c>
      <c r="B524">
        <v>40</v>
      </c>
      <c r="C524">
        <v>40</v>
      </c>
      <c r="D524">
        <v>8.5</v>
      </c>
      <c r="E524">
        <v>9</v>
      </c>
      <c r="F524">
        <v>0</v>
      </c>
      <c r="G524">
        <v>5</v>
      </c>
      <c r="H524">
        <v>100</v>
      </c>
      <c r="I524">
        <v>6</v>
      </c>
      <c r="J524">
        <v>4</v>
      </c>
      <c r="K524">
        <v>28</v>
      </c>
      <c r="L524">
        <v>32</v>
      </c>
      <c r="M524" t="s">
        <v>29</v>
      </c>
    </row>
    <row r="525" spans="1:13" x14ac:dyDescent="0.25">
      <c r="A525" t="s">
        <v>9</v>
      </c>
      <c r="B525">
        <v>40</v>
      </c>
      <c r="C525">
        <v>40</v>
      </c>
      <c r="D525">
        <v>9</v>
      </c>
      <c r="E525">
        <v>9.5</v>
      </c>
      <c r="F525">
        <v>0</v>
      </c>
      <c r="G525">
        <v>5</v>
      </c>
      <c r="H525">
        <v>100</v>
      </c>
      <c r="I525">
        <v>6</v>
      </c>
      <c r="J525">
        <v>2</v>
      </c>
      <c r="K525">
        <v>26</v>
      </c>
      <c r="L525">
        <v>30</v>
      </c>
      <c r="M525" t="s">
        <v>31</v>
      </c>
    </row>
    <row r="526" spans="1:13" x14ac:dyDescent="0.25">
      <c r="A526" t="s">
        <v>9</v>
      </c>
      <c r="B526">
        <v>40</v>
      </c>
      <c r="C526">
        <v>40</v>
      </c>
      <c r="D526">
        <v>9.5</v>
      </c>
      <c r="E526">
        <v>10</v>
      </c>
      <c r="F526">
        <v>0</v>
      </c>
      <c r="G526">
        <v>5</v>
      </c>
      <c r="H526">
        <v>100</v>
      </c>
      <c r="I526">
        <v>7</v>
      </c>
      <c r="J526">
        <v>2</v>
      </c>
      <c r="K526">
        <v>27</v>
      </c>
      <c r="L526">
        <v>31</v>
      </c>
      <c r="M526" t="s">
        <v>31</v>
      </c>
    </row>
    <row r="527" spans="1:13" x14ac:dyDescent="0.25">
      <c r="A527" t="s">
        <v>9</v>
      </c>
      <c r="B527">
        <v>40</v>
      </c>
      <c r="C527">
        <v>40</v>
      </c>
      <c r="D527">
        <v>10</v>
      </c>
      <c r="E527">
        <v>10.5</v>
      </c>
      <c r="F527">
        <v>0</v>
      </c>
      <c r="G527">
        <v>5</v>
      </c>
      <c r="H527">
        <v>100</v>
      </c>
      <c r="I527">
        <v>7</v>
      </c>
      <c r="J527">
        <v>2</v>
      </c>
      <c r="K527">
        <v>27</v>
      </c>
      <c r="L527">
        <v>31</v>
      </c>
      <c r="M527" t="s">
        <v>31</v>
      </c>
    </row>
    <row r="528" spans="1:13" x14ac:dyDescent="0.25">
      <c r="A528" t="s">
        <v>9</v>
      </c>
      <c r="B528">
        <v>40</v>
      </c>
      <c r="C528">
        <v>40</v>
      </c>
      <c r="D528">
        <v>10.5</v>
      </c>
      <c r="E528">
        <v>11</v>
      </c>
      <c r="F528">
        <v>0</v>
      </c>
      <c r="G528">
        <v>5</v>
      </c>
      <c r="H528">
        <v>100</v>
      </c>
      <c r="I528">
        <v>3</v>
      </c>
      <c r="J528">
        <v>0</v>
      </c>
      <c r="K528">
        <v>21</v>
      </c>
      <c r="L528">
        <v>25</v>
      </c>
      <c r="M528" t="s">
        <v>28</v>
      </c>
    </row>
    <row r="529" spans="1:13" x14ac:dyDescent="0.25">
      <c r="A529" t="s">
        <v>9</v>
      </c>
      <c r="B529">
        <v>40</v>
      </c>
      <c r="C529">
        <v>40</v>
      </c>
      <c r="D529">
        <v>11</v>
      </c>
      <c r="E529">
        <v>11.5</v>
      </c>
      <c r="F529">
        <v>22</v>
      </c>
      <c r="G529">
        <v>5</v>
      </c>
      <c r="H529">
        <v>100</v>
      </c>
      <c r="I529">
        <v>6</v>
      </c>
      <c r="J529">
        <v>1</v>
      </c>
      <c r="K529">
        <v>30</v>
      </c>
      <c r="L529">
        <v>34</v>
      </c>
      <c r="M529" t="s">
        <v>32</v>
      </c>
    </row>
    <row r="530" spans="1:13" x14ac:dyDescent="0.25">
      <c r="A530" t="s">
        <v>9</v>
      </c>
      <c r="B530">
        <v>50</v>
      </c>
      <c r="C530">
        <v>40</v>
      </c>
      <c r="D530">
        <v>11.5</v>
      </c>
      <c r="E530">
        <v>12</v>
      </c>
      <c r="F530">
        <v>0</v>
      </c>
      <c r="G530">
        <v>4</v>
      </c>
      <c r="H530">
        <v>125</v>
      </c>
      <c r="I530">
        <v>6</v>
      </c>
      <c r="J530">
        <v>1</v>
      </c>
      <c r="K530">
        <v>27</v>
      </c>
      <c r="L530">
        <v>30</v>
      </c>
      <c r="M530" t="s">
        <v>32</v>
      </c>
    </row>
    <row r="531" spans="1:13" x14ac:dyDescent="0.25">
      <c r="A531" t="s">
        <v>9</v>
      </c>
      <c r="B531">
        <v>50</v>
      </c>
      <c r="C531">
        <v>50</v>
      </c>
      <c r="D531">
        <v>12</v>
      </c>
      <c r="E531">
        <v>12.5</v>
      </c>
      <c r="F531">
        <v>0</v>
      </c>
      <c r="G531">
        <v>4</v>
      </c>
      <c r="H531">
        <v>125</v>
      </c>
      <c r="I531">
        <v>3</v>
      </c>
      <c r="J531">
        <v>1</v>
      </c>
      <c r="K531">
        <v>24</v>
      </c>
      <c r="L531">
        <v>27</v>
      </c>
      <c r="M531" t="s">
        <v>32</v>
      </c>
    </row>
    <row r="532" spans="1:13" x14ac:dyDescent="0.25">
      <c r="A532" t="s">
        <v>9</v>
      </c>
      <c r="B532">
        <v>50</v>
      </c>
      <c r="C532">
        <v>50</v>
      </c>
      <c r="D532">
        <v>12.5</v>
      </c>
      <c r="E532">
        <v>13</v>
      </c>
      <c r="F532">
        <v>0</v>
      </c>
      <c r="G532">
        <v>5</v>
      </c>
      <c r="H532">
        <v>100</v>
      </c>
      <c r="I532">
        <v>11</v>
      </c>
      <c r="J532">
        <v>0</v>
      </c>
      <c r="K532">
        <v>30</v>
      </c>
      <c r="L532">
        <v>33</v>
      </c>
      <c r="M532" t="s">
        <v>28</v>
      </c>
    </row>
    <row r="533" spans="1:13" x14ac:dyDescent="0.25">
      <c r="A533" t="s">
        <v>9</v>
      </c>
      <c r="B533">
        <v>50</v>
      </c>
      <c r="C533">
        <v>50</v>
      </c>
      <c r="D533">
        <v>13</v>
      </c>
      <c r="E533">
        <v>13.5</v>
      </c>
      <c r="F533">
        <v>88</v>
      </c>
      <c r="G533">
        <v>3</v>
      </c>
      <c r="H533">
        <v>166.66666666666666</v>
      </c>
      <c r="I533">
        <v>9</v>
      </c>
      <c r="J533">
        <v>7</v>
      </c>
      <c r="K533">
        <v>56</v>
      </c>
      <c r="L533">
        <v>58</v>
      </c>
      <c r="M533" t="s">
        <v>30</v>
      </c>
    </row>
    <row r="534" spans="1:13" x14ac:dyDescent="0.25">
      <c r="A534" t="s">
        <v>9</v>
      </c>
      <c r="B534">
        <v>50</v>
      </c>
      <c r="C534">
        <v>50</v>
      </c>
      <c r="D534">
        <v>13.5</v>
      </c>
      <c r="E534">
        <v>14</v>
      </c>
      <c r="F534">
        <v>20</v>
      </c>
      <c r="G534">
        <v>5</v>
      </c>
      <c r="H534">
        <v>100</v>
      </c>
      <c r="I534">
        <v>8</v>
      </c>
      <c r="J534">
        <v>7</v>
      </c>
      <c r="K534">
        <v>38</v>
      </c>
      <c r="L534">
        <v>41</v>
      </c>
      <c r="M534" t="s">
        <v>30</v>
      </c>
    </row>
    <row r="535" spans="1:13" x14ac:dyDescent="0.25">
      <c r="A535" t="s">
        <v>9</v>
      </c>
      <c r="B535">
        <v>50</v>
      </c>
      <c r="C535">
        <v>50</v>
      </c>
      <c r="D535">
        <v>14</v>
      </c>
      <c r="E535">
        <v>14.5</v>
      </c>
      <c r="F535">
        <v>88</v>
      </c>
      <c r="G535">
        <v>4</v>
      </c>
      <c r="H535">
        <v>125</v>
      </c>
      <c r="I535">
        <v>5</v>
      </c>
      <c r="J535">
        <v>7</v>
      </c>
      <c r="K535">
        <v>50</v>
      </c>
      <c r="L535">
        <v>53</v>
      </c>
      <c r="M535" t="s">
        <v>30</v>
      </c>
    </row>
    <row r="536" spans="1:13" x14ac:dyDescent="0.25">
      <c r="A536" t="s">
        <v>9</v>
      </c>
      <c r="B536">
        <v>50</v>
      </c>
      <c r="C536">
        <v>50</v>
      </c>
      <c r="D536">
        <v>14.5</v>
      </c>
      <c r="E536">
        <v>15</v>
      </c>
      <c r="F536">
        <v>20</v>
      </c>
      <c r="G536">
        <v>4</v>
      </c>
      <c r="H536">
        <v>125</v>
      </c>
      <c r="I536">
        <v>1</v>
      </c>
      <c r="J536">
        <v>2</v>
      </c>
      <c r="K536">
        <v>27</v>
      </c>
      <c r="L536">
        <v>30</v>
      </c>
      <c r="M536" t="s">
        <v>31</v>
      </c>
    </row>
    <row r="537" spans="1:13" x14ac:dyDescent="0.25">
      <c r="A537" t="s">
        <v>9</v>
      </c>
      <c r="B537">
        <v>50</v>
      </c>
      <c r="C537">
        <v>50</v>
      </c>
      <c r="D537">
        <v>15</v>
      </c>
      <c r="E537">
        <v>15.5</v>
      </c>
      <c r="F537">
        <v>0</v>
      </c>
      <c r="G537">
        <v>10</v>
      </c>
      <c r="H537">
        <v>50</v>
      </c>
      <c r="I537">
        <v>5</v>
      </c>
      <c r="J537">
        <v>1</v>
      </c>
      <c r="K537">
        <v>18</v>
      </c>
      <c r="L537">
        <v>22</v>
      </c>
      <c r="M537" t="s">
        <v>32</v>
      </c>
    </row>
    <row r="538" spans="1:13" x14ac:dyDescent="0.25">
      <c r="A538" t="s">
        <v>9</v>
      </c>
      <c r="B538">
        <v>50</v>
      </c>
      <c r="C538">
        <v>50</v>
      </c>
      <c r="D538">
        <v>15.5</v>
      </c>
      <c r="E538">
        <v>16</v>
      </c>
      <c r="F538">
        <v>72</v>
      </c>
      <c r="G538">
        <v>3</v>
      </c>
      <c r="H538">
        <v>166.66666666666666</v>
      </c>
      <c r="I538">
        <v>2</v>
      </c>
      <c r="J538">
        <v>2</v>
      </c>
      <c r="K538">
        <v>37</v>
      </c>
      <c r="L538">
        <v>38</v>
      </c>
      <c r="M538" t="s">
        <v>31</v>
      </c>
    </row>
    <row r="539" spans="1:13" x14ac:dyDescent="0.25">
      <c r="A539" t="s">
        <v>9</v>
      </c>
      <c r="B539">
        <v>50</v>
      </c>
      <c r="C539">
        <v>50</v>
      </c>
      <c r="D539">
        <v>16</v>
      </c>
      <c r="E539">
        <v>16.5</v>
      </c>
      <c r="F539">
        <v>0</v>
      </c>
      <c r="G539">
        <v>5</v>
      </c>
      <c r="H539">
        <v>100</v>
      </c>
      <c r="I539">
        <v>2</v>
      </c>
      <c r="J539">
        <v>0</v>
      </c>
      <c r="K539">
        <v>17</v>
      </c>
      <c r="L539">
        <v>19</v>
      </c>
      <c r="M539" t="s">
        <v>28</v>
      </c>
    </row>
    <row r="540" spans="1:13" x14ac:dyDescent="0.25">
      <c r="A540" t="s">
        <v>9</v>
      </c>
      <c r="B540">
        <v>50</v>
      </c>
      <c r="C540">
        <v>50</v>
      </c>
      <c r="D540">
        <v>16.5</v>
      </c>
      <c r="E540">
        <v>17</v>
      </c>
      <c r="F540">
        <v>0</v>
      </c>
      <c r="G540">
        <v>8</v>
      </c>
      <c r="H540">
        <v>62.5</v>
      </c>
      <c r="I540">
        <v>2</v>
      </c>
      <c r="J540">
        <v>0</v>
      </c>
      <c r="K540">
        <v>14</v>
      </c>
      <c r="L540">
        <v>18</v>
      </c>
      <c r="M540" t="s">
        <v>28</v>
      </c>
    </row>
    <row r="541" spans="1:13" x14ac:dyDescent="0.25">
      <c r="A541" t="s">
        <v>9</v>
      </c>
      <c r="B541">
        <v>50</v>
      </c>
      <c r="C541">
        <v>50</v>
      </c>
      <c r="D541">
        <v>17</v>
      </c>
      <c r="E541">
        <v>17.5</v>
      </c>
      <c r="F541">
        <v>0</v>
      </c>
      <c r="G541">
        <v>4</v>
      </c>
      <c r="H541">
        <v>125</v>
      </c>
      <c r="I541">
        <v>2</v>
      </c>
      <c r="J541">
        <v>2</v>
      </c>
      <c r="K541">
        <v>21</v>
      </c>
      <c r="L541">
        <v>22</v>
      </c>
      <c r="M541" t="s">
        <v>31</v>
      </c>
    </row>
    <row r="542" spans="1:13" x14ac:dyDescent="0.25">
      <c r="A542" t="s">
        <v>9</v>
      </c>
      <c r="B542">
        <v>50</v>
      </c>
      <c r="C542">
        <v>50</v>
      </c>
      <c r="D542">
        <v>17.5</v>
      </c>
      <c r="E542">
        <v>18</v>
      </c>
      <c r="F542">
        <v>36</v>
      </c>
      <c r="G542">
        <v>4</v>
      </c>
      <c r="H542">
        <v>125</v>
      </c>
      <c r="I542">
        <v>2</v>
      </c>
      <c r="J542">
        <v>2</v>
      </c>
      <c r="K542">
        <v>29</v>
      </c>
      <c r="L542">
        <v>30</v>
      </c>
      <c r="M542" t="s">
        <v>31</v>
      </c>
    </row>
    <row r="543" spans="1:13" x14ac:dyDescent="0.25">
      <c r="A543" t="s">
        <v>9</v>
      </c>
      <c r="B543">
        <v>50</v>
      </c>
      <c r="C543">
        <v>50</v>
      </c>
      <c r="D543">
        <v>18</v>
      </c>
      <c r="E543">
        <v>18.5</v>
      </c>
      <c r="F543">
        <v>32</v>
      </c>
      <c r="G543">
        <v>4</v>
      </c>
      <c r="H543">
        <v>125</v>
      </c>
      <c r="I543">
        <v>2</v>
      </c>
      <c r="J543">
        <v>2</v>
      </c>
      <c r="K543">
        <v>28</v>
      </c>
      <c r="L543">
        <v>29</v>
      </c>
      <c r="M543" t="s">
        <v>31</v>
      </c>
    </row>
    <row r="544" spans="1:13" x14ac:dyDescent="0.25">
      <c r="A544" t="s">
        <v>9</v>
      </c>
      <c r="B544">
        <v>50</v>
      </c>
      <c r="C544">
        <v>50</v>
      </c>
      <c r="D544">
        <v>18.5</v>
      </c>
      <c r="E544">
        <v>19</v>
      </c>
      <c r="F544">
        <v>30</v>
      </c>
      <c r="G544">
        <v>4</v>
      </c>
      <c r="H544">
        <v>125</v>
      </c>
      <c r="I544">
        <v>2</v>
      </c>
      <c r="J544">
        <v>2</v>
      </c>
      <c r="K544">
        <v>25</v>
      </c>
      <c r="L544">
        <v>25</v>
      </c>
      <c r="M544" t="s">
        <v>31</v>
      </c>
    </row>
    <row r="545" spans="1:13" x14ac:dyDescent="0.25">
      <c r="A545" t="s">
        <v>9</v>
      </c>
      <c r="B545">
        <v>50</v>
      </c>
      <c r="C545">
        <v>50</v>
      </c>
      <c r="D545">
        <v>19</v>
      </c>
      <c r="E545">
        <v>19.5</v>
      </c>
      <c r="F545">
        <v>68</v>
      </c>
      <c r="G545">
        <v>4</v>
      </c>
      <c r="H545">
        <v>125</v>
      </c>
      <c r="I545">
        <v>2</v>
      </c>
      <c r="J545">
        <v>2</v>
      </c>
      <c r="K545">
        <v>33</v>
      </c>
      <c r="L545">
        <v>33</v>
      </c>
      <c r="M545" t="s">
        <v>31</v>
      </c>
    </row>
    <row r="546" spans="1:13" x14ac:dyDescent="0.25">
      <c r="A546" t="s">
        <v>9</v>
      </c>
      <c r="B546">
        <v>50</v>
      </c>
      <c r="C546">
        <v>50</v>
      </c>
      <c r="D546">
        <v>19.5</v>
      </c>
      <c r="E546">
        <v>20</v>
      </c>
      <c r="F546">
        <v>0</v>
      </c>
      <c r="G546">
        <v>4</v>
      </c>
      <c r="H546">
        <v>125</v>
      </c>
      <c r="I546">
        <v>2</v>
      </c>
      <c r="J546">
        <v>2</v>
      </c>
      <c r="K546">
        <v>19</v>
      </c>
      <c r="L546">
        <v>19</v>
      </c>
      <c r="M546" t="s">
        <v>31</v>
      </c>
    </row>
    <row r="547" spans="1:13" x14ac:dyDescent="0.25">
      <c r="A547" t="s">
        <v>9</v>
      </c>
      <c r="B547">
        <v>50</v>
      </c>
      <c r="C547">
        <v>50</v>
      </c>
      <c r="D547">
        <v>20</v>
      </c>
      <c r="E547">
        <v>20.5</v>
      </c>
      <c r="F547">
        <v>40</v>
      </c>
      <c r="G547">
        <v>4</v>
      </c>
      <c r="H547">
        <v>125</v>
      </c>
      <c r="I547">
        <v>2</v>
      </c>
      <c r="J547">
        <v>2</v>
      </c>
      <c r="K547">
        <v>27</v>
      </c>
      <c r="L547">
        <v>27</v>
      </c>
      <c r="M547" t="s">
        <v>31</v>
      </c>
    </row>
    <row r="548" spans="1:13" x14ac:dyDescent="0.25">
      <c r="A548" t="s">
        <v>9</v>
      </c>
      <c r="B548">
        <v>50</v>
      </c>
      <c r="C548">
        <v>50</v>
      </c>
      <c r="D548">
        <v>20.5</v>
      </c>
      <c r="E548">
        <v>21</v>
      </c>
      <c r="F548">
        <v>46</v>
      </c>
      <c r="G548">
        <v>4</v>
      </c>
      <c r="H548">
        <v>125</v>
      </c>
      <c r="I548">
        <v>6</v>
      </c>
      <c r="J548">
        <v>2</v>
      </c>
      <c r="K548">
        <v>38</v>
      </c>
      <c r="L548">
        <v>41</v>
      </c>
      <c r="M548" t="s">
        <v>31</v>
      </c>
    </row>
    <row r="549" spans="1:13" x14ac:dyDescent="0.25">
      <c r="A549" t="s">
        <v>9</v>
      </c>
      <c r="B549">
        <v>50</v>
      </c>
      <c r="C549">
        <v>50</v>
      </c>
      <c r="D549">
        <v>21</v>
      </c>
      <c r="E549">
        <v>21.5</v>
      </c>
      <c r="F549">
        <v>40</v>
      </c>
      <c r="G549">
        <v>5</v>
      </c>
      <c r="H549">
        <v>100</v>
      </c>
      <c r="I549">
        <v>6</v>
      </c>
      <c r="J549">
        <v>2</v>
      </c>
      <c r="K549">
        <v>34</v>
      </c>
      <c r="L549">
        <v>38</v>
      </c>
      <c r="M549" t="s">
        <v>31</v>
      </c>
    </row>
    <row r="550" spans="1:13" x14ac:dyDescent="0.25">
      <c r="A550" t="s">
        <v>9</v>
      </c>
      <c r="B550">
        <v>50</v>
      </c>
      <c r="C550">
        <v>50</v>
      </c>
      <c r="D550">
        <v>21.5</v>
      </c>
      <c r="E550">
        <v>22</v>
      </c>
      <c r="F550">
        <v>52</v>
      </c>
      <c r="G550">
        <v>4</v>
      </c>
      <c r="H550">
        <v>125</v>
      </c>
      <c r="I550">
        <v>6</v>
      </c>
      <c r="J550">
        <v>2</v>
      </c>
      <c r="K550">
        <v>39</v>
      </c>
      <c r="L550">
        <v>42</v>
      </c>
      <c r="M550" t="s">
        <v>31</v>
      </c>
    </row>
    <row r="551" spans="1:13" x14ac:dyDescent="0.25">
      <c r="A551" t="s">
        <v>9</v>
      </c>
      <c r="B551">
        <v>50</v>
      </c>
      <c r="C551">
        <v>50</v>
      </c>
      <c r="D551">
        <v>22</v>
      </c>
      <c r="E551">
        <v>22.5</v>
      </c>
      <c r="F551">
        <v>38</v>
      </c>
      <c r="G551">
        <v>4</v>
      </c>
      <c r="H551">
        <v>125</v>
      </c>
      <c r="I551">
        <v>4</v>
      </c>
      <c r="J551">
        <v>2</v>
      </c>
      <c r="K551">
        <v>34</v>
      </c>
      <c r="L551">
        <v>37</v>
      </c>
      <c r="M551" t="s">
        <v>31</v>
      </c>
    </row>
    <row r="552" spans="1:13" x14ac:dyDescent="0.25">
      <c r="A552" t="s">
        <v>9</v>
      </c>
      <c r="B552">
        <v>50</v>
      </c>
      <c r="C552">
        <v>50</v>
      </c>
      <c r="D552">
        <v>22.5</v>
      </c>
      <c r="E552">
        <v>23</v>
      </c>
      <c r="F552">
        <v>52</v>
      </c>
      <c r="G552">
        <v>4</v>
      </c>
      <c r="H552">
        <v>125</v>
      </c>
      <c r="I552">
        <v>4</v>
      </c>
      <c r="J552">
        <v>2</v>
      </c>
      <c r="K552">
        <v>37</v>
      </c>
      <c r="L552">
        <v>40</v>
      </c>
      <c r="M552" t="s">
        <v>31</v>
      </c>
    </row>
    <row r="553" spans="1:13" x14ac:dyDescent="0.25">
      <c r="A553" t="s">
        <v>9</v>
      </c>
      <c r="B553">
        <v>50</v>
      </c>
      <c r="C553">
        <v>50</v>
      </c>
      <c r="D553">
        <v>23</v>
      </c>
      <c r="E553">
        <v>23.5</v>
      </c>
      <c r="F553">
        <v>34</v>
      </c>
      <c r="G553">
        <v>4</v>
      </c>
      <c r="H553">
        <v>125</v>
      </c>
      <c r="I553">
        <v>3</v>
      </c>
      <c r="J553">
        <v>2</v>
      </c>
      <c r="K553">
        <v>32</v>
      </c>
      <c r="L553">
        <v>35</v>
      </c>
      <c r="M553" t="s">
        <v>31</v>
      </c>
    </row>
    <row r="554" spans="1:13" x14ac:dyDescent="0.25">
      <c r="A554" t="s">
        <v>9</v>
      </c>
      <c r="B554">
        <v>50</v>
      </c>
      <c r="C554">
        <v>50</v>
      </c>
      <c r="D554">
        <v>23.5</v>
      </c>
      <c r="E554">
        <v>24</v>
      </c>
      <c r="F554">
        <v>22</v>
      </c>
      <c r="G554">
        <v>4</v>
      </c>
      <c r="H554">
        <v>125</v>
      </c>
      <c r="I554">
        <v>7</v>
      </c>
      <c r="J554">
        <v>2</v>
      </c>
      <c r="K554">
        <v>35</v>
      </c>
      <c r="L554">
        <v>37</v>
      </c>
      <c r="M554" t="s">
        <v>31</v>
      </c>
    </row>
    <row r="555" spans="1:13" x14ac:dyDescent="0.25">
      <c r="A555" t="s">
        <v>9</v>
      </c>
      <c r="B555">
        <v>50</v>
      </c>
      <c r="C555">
        <v>50</v>
      </c>
      <c r="D555">
        <v>24</v>
      </c>
      <c r="E555">
        <v>24.5</v>
      </c>
      <c r="F555">
        <v>66</v>
      </c>
      <c r="G555">
        <v>5</v>
      </c>
      <c r="H555">
        <v>100</v>
      </c>
      <c r="I555">
        <v>6</v>
      </c>
      <c r="J555">
        <v>1</v>
      </c>
      <c r="K555">
        <v>39</v>
      </c>
      <c r="L555">
        <v>43</v>
      </c>
      <c r="M555" t="s">
        <v>32</v>
      </c>
    </row>
    <row r="556" spans="1:13" x14ac:dyDescent="0.25">
      <c r="A556" t="s">
        <v>9</v>
      </c>
      <c r="B556">
        <v>50</v>
      </c>
      <c r="C556">
        <v>50</v>
      </c>
      <c r="D556">
        <v>24.5</v>
      </c>
      <c r="E556">
        <v>25</v>
      </c>
      <c r="F556">
        <v>20</v>
      </c>
      <c r="G556">
        <v>4</v>
      </c>
      <c r="H556">
        <v>125</v>
      </c>
      <c r="I556">
        <v>5</v>
      </c>
      <c r="J556">
        <v>1</v>
      </c>
      <c r="K556">
        <v>30</v>
      </c>
      <c r="L556">
        <v>33</v>
      </c>
      <c r="M556" t="s">
        <v>32</v>
      </c>
    </row>
    <row r="557" spans="1:13" x14ac:dyDescent="0.25">
      <c r="A557" t="s">
        <v>9</v>
      </c>
      <c r="B557">
        <v>50</v>
      </c>
      <c r="C557">
        <v>50</v>
      </c>
      <c r="D557">
        <v>25</v>
      </c>
      <c r="E557">
        <v>25.5</v>
      </c>
      <c r="F557">
        <v>42</v>
      </c>
      <c r="G557">
        <v>4</v>
      </c>
      <c r="H557">
        <v>125</v>
      </c>
      <c r="I557">
        <v>5</v>
      </c>
      <c r="J557">
        <v>1</v>
      </c>
      <c r="K557">
        <v>35</v>
      </c>
      <c r="L557">
        <v>38</v>
      </c>
      <c r="M557" t="s">
        <v>32</v>
      </c>
    </row>
    <row r="558" spans="1:13" x14ac:dyDescent="0.25">
      <c r="A558" t="s">
        <v>9</v>
      </c>
      <c r="B558">
        <v>50</v>
      </c>
      <c r="C558">
        <v>50</v>
      </c>
      <c r="D558">
        <v>25.5</v>
      </c>
      <c r="E558">
        <v>26</v>
      </c>
      <c r="F558">
        <v>24</v>
      </c>
      <c r="G558">
        <v>6</v>
      </c>
      <c r="H558">
        <v>83.333333333333329</v>
      </c>
      <c r="I558">
        <v>1</v>
      </c>
      <c r="J558">
        <v>1</v>
      </c>
      <c r="K558">
        <v>24</v>
      </c>
      <c r="L558">
        <v>29</v>
      </c>
      <c r="M558" t="s">
        <v>32</v>
      </c>
    </row>
    <row r="559" spans="1:13" x14ac:dyDescent="0.25">
      <c r="A559" t="s">
        <v>9</v>
      </c>
      <c r="B559">
        <v>40</v>
      </c>
      <c r="C559">
        <v>40</v>
      </c>
      <c r="D559">
        <v>26</v>
      </c>
      <c r="E559">
        <v>26.5</v>
      </c>
      <c r="F559">
        <v>0</v>
      </c>
      <c r="G559">
        <v>5</v>
      </c>
      <c r="H559">
        <v>100</v>
      </c>
      <c r="I559">
        <v>6</v>
      </c>
      <c r="J559">
        <v>1</v>
      </c>
      <c r="K559">
        <v>22</v>
      </c>
      <c r="L559">
        <v>24</v>
      </c>
      <c r="M559" t="s">
        <v>32</v>
      </c>
    </row>
    <row r="560" spans="1:13" x14ac:dyDescent="0.25">
      <c r="A560" t="s">
        <v>9</v>
      </c>
      <c r="B560">
        <v>40</v>
      </c>
      <c r="C560">
        <v>40</v>
      </c>
      <c r="D560">
        <v>26.5</v>
      </c>
      <c r="E560">
        <v>27</v>
      </c>
      <c r="F560">
        <v>20</v>
      </c>
      <c r="G560">
        <v>5</v>
      </c>
      <c r="H560">
        <v>100</v>
      </c>
      <c r="I560">
        <v>6</v>
      </c>
      <c r="J560">
        <v>2</v>
      </c>
      <c r="K560">
        <v>27</v>
      </c>
      <c r="L560">
        <v>29</v>
      </c>
      <c r="M560" t="s">
        <v>31</v>
      </c>
    </row>
    <row r="561" spans="1:13" x14ac:dyDescent="0.25">
      <c r="A561" t="s">
        <v>9</v>
      </c>
      <c r="B561">
        <v>40</v>
      </c>
      <c r="C561">
        <v>40</v>
      </c>
      <c r="D561">
        <v>27</v>
      </c>
      <c r="E561">
        <v>27.5</v>
      </c>
      <c r="F561">
        <v>30</v>
      </c>
      <c r="G561">
        <v>5</v>
      </c>
      <c r="H561">
        <v>100</v>
      </c>
      <c r="I561">
        <v>6</v>
      </c>
      <c r="J561">
        <v>2</v>
      </c>
      <c r="K561">
        <v>29</v>
      </c>
      <c r="L561">
        <v>31</v>
      </c>
      <c r="M561" t="s">
        <v>31</v>
      </c>
    </row>
    <row r="562" spans="1:13" x14ac:dyDescent="0.25">
      <c r="A562" t="s">
        <v>9</v>
      </c>
      <c r="B562">
        <v>40</v>
      </c>
      <c r="C562">
        <v>40</v>
      </c>
      <c r="D562">
        <v>27.5</v>
      </c>
      <c r="E562">
        <v>28</v>
      </c>
      <c r="F562">
        <v>0</v>
      </c>
      <c r="G562">
        <v>10</v>
      </c>
      <c r="H562">
        <v>50</v>
      </c>
      <c r="I562">
        <v>1</v>
      </c>
      <c r="J562">
        <v>1</v>
      </c>
      <c r="K562">
        <v>17</v>
      </c>
      <c r="L562">
        <v>23</v>
      </c>
      <c r="M562" t="s">
        <v>32</v>
      </c>
    </row>
    <row r="563" spans="1:13" x14ac:dyDescent="0.25">
      <c r="A563" t="s">
        <v>9</v>
      </c>
      <c r="B563">
        <v>40</v>
      </c>
      <c r="C563">
        <v>40</v>
      </c>
      <c r="D563">
        <v>28</v>
      </c>
      <c r="E563">
        <v>28.5</v>
      </c>
      <c r="F563">
        <v>0</v>
      </c>
      <c r="G563">
        <v>5</v>
      </c>
      <c r="H563">
        <v>100</v>
      </c>
      <c r="I563">
        <v>1</v>
      </c>
      <c r="J563">
        <v>1</v>
      </c>
      <c r="K563">
        <v>20</v>
      </c>
      <c r="L563">
        <v>24</v>
      </c>
      <c r="M563" t="s">
        <v>32</v>
      </c>
    </row>
    <row r="564" spans="1:13" x14ac:dyDescent="0.25">
      <c r="A564" t="s">
        <v>9</v>
      </c>
      <c r="B564">
        <v>40</v>
      </c>
      <c r="C564">
        <v>40</v>
      </c>
      <c r="D564">
        <v>28.5</v>
      </c>
      <c r="E564">
        <v>29</v>
      </c>
      <c r="F564">
        <v>0</v>
      </c>
      <c r="G564">
        <v>5</v>
      </c>
      <c r="H564">
        <v>100</v>
      </c>
      <c r="I564">
        <v>1</v>
      </c>
      <c r="J564">
        <v>1</v>
      </c>
      <c r="K564">
        <v>20</v>
      </c>
      <c r="L564">
        <v>24</v>
      </c>
      <c r="M564" t="s">
        <v>32</v>
      </c>
    </row>
    <row r="565" spans="1:13" x14ac:dyDescent="0.25">
      <c r="A565" t="s">
        <v>9</v>
      </c>
      <c r="B565">
        <v>40</v>
      </c>
      <c r="C565">
        <v>40</v>
      </c>
      <c r="D565">
        <v>29</v>
      </c>
      <c r="E565">
        <v>29.5</v>
      </c>
      <c r="F565">
        <v>0</v>
      </c>
      <c r="G565">
        <v>5</v>
      </c>
      <c r="H565">
        <v>100</v>
      </c>
      <c r="I565">
        <v>8</v>
      </c>
      <c r="J565">
        <v>1</v>
      </c>
      <c r="K565">
        <v>27</v>
      </c>
      <c r="L565">
        <v>31</v>
      </c>
      <c r="M565" t="s">
        <v>32</v>
      </c>
    </row>
    <row r="566" spans="1:13" x14ac:dyDescent="0.25">
      <c r="A566" t="s">
        <v>9</v>
      </c>
      <c r="B566">
        <v>40</v>
      </c>
      <c r="C566">
        <v>40</v>
      </c>
      <c r="D566">
        <v>29.5</v>
      </c>
      <c r="E566">
        <v>30</v>
      </c>
      <c r="F566">
        <v>0</v>
      </c>
      <c r="G566">
        <v>4</v>
      </c>
      <c r="H566">
        <v>125</v>
      </c>
      <c r="I566">
        <v>7</v>
      </c>
      <c r="J566">
        <v>1</v>
      </c>
      <c r="K566">
        <v>28</v>
      </c>
      <c r="L566">
        <v>31</v>
      </c>
      <c r="M566" t="s">
        <v>32</v>
      </c>
    </row>
    <row r="567" spans="1:13" x14ac:dyDescent="0.25">
      <c r="A567" t="s">
        <v>9</v>
      </c>
      <c r="B567">
        <v>40</v>
      </c>
      <c r="C567">
        <v>40</v>
      </c>
      <c r="D567">
        <v>30</v>
      </c>
      <c r="E567">
        <v>30.5</v>
      </c>
      <c r="F567">
        <v>20</v>
      </c>
      <c r="G567">
        <v>5</v>
      </c>
      <c r="H567">
        <v>100</v>
      </c>
      <c r="I567">
        <v>6</v>
      </c>
      <c r="J567">
        <v>1</v>
      </c>
      <c r="K567">
        <v>30</v>
      </c>
      <c r="L567">
        <v>33</v>
      </c>
      <c r="M567" t="s">
        <v>32</v>
      </c>
    </row>
    <row r="568" spans="1:13" x14ac:dyDescent="0.25">
      <c r="A568" t="s">
        <v>9</v>
      </c>
      <c r="B568">
        <v>40</v>
      </c>
      <c r="C568">
        <v>40</v>
      </c>
      <c r="D568">
        <v>30.5</v>
      </c>
      <c r="E568">
        <v>31</v>
      </c>
      <c r="F568">
        <v>24</v>
      </c>
      <c r="G568">
        <v>5</v>
      </c>
      <c r="H568">
        <v>100</v>
      </c>
      <c r="I568">
        <v>6</v>
      </c>
      <c r="J568">
        <v>1</v>
      </c>
      <c r="K568">
        <v>31</v>
      </c>
      <c r="L568">
        <v>34</v>
      </c>
      <c r="M568" t="s">
        <v>32</v>
      </c>
    </row>
    <row r="569" spans="1:13" x14ac:dyDescent="0.25">
      <c r="A569" t="s">
        <v>9</v>
      </c>
      <c r="B569">
        <v>40</v>
      </c>
      <c r="C569">
        <v>40</v>
      </c>
      <c r="D569">
        <v>31</v>
      </c>
      <c r="E569">
        <v>31.5</v>
      </c>
      <c r="F569">
        <v>54</v>
      </c>
      <c r="G569">
        <v>5</v>
      </c>
      <c r="H569">
        <v>100</v>
      </c>
      <c r="I569">
        <v>9</v>
      </c>
      <c r="J569">
        <v>2</v>
      </c>
      <c r="K569">
        <v>41</v>
      </c>
      <c r="L569">
        <v>44</v>
      </c>
      <c r="M569" t="s">
        <v>31</v>
      </c>
    </row>
    <row r="570" spans="1:13" x14ac:dyDescent="0.25">
      <c r="A570" t="s">
        <v>9</v>
      </c>
      <c r="B570">
        <v>40</v>
      </c>
      <c r="C570">
        <v>40</v>
      </c>
      <c r="D570">
        <v>31.5</v>
      </c>
      <c r="E570">
        <v>32</v>
      </c>
      <c r="F570">
        <v>52</v>
      </c>
      <c r="G570">
        <v>5</v>
      </c>
      <c r="H570">
        <v>100</v>
      </c>
      <c r="I570">
        <v>9</v>
      </c>
      <c r="J570">
        <v>2</v>
      </c>
      <c r="K570">
        <v>41</v>
      </c>
      <c r="L570">
        <v>44</v>
      </c>
      <c r="M570" t="s">
        <v>31</v>
      </c>
    </row>
    <row r="571" spans="1:13" x14ac:dyDescent="0.25">
      <c r="A571" t="s">
        <v>9</v>
      </c>
      <c r="B571">
        <v>40</v>
      </c>
      <c r="C571">
        <v>40</v>
      </c>
      <c r="D571">
        <v>32</v>
      </c>
      <c r="E571">
        <v>32.5</v>
      </c>
      <c r="F571">
        <v>24</v>
      </c>
      <c r="G571">
        <v>4</v>
      </c>
      <c r="H571">
        <v>125</v>
      </c>
      <c r="I571">
        <v>11</v>
      </c>
      <c r="J571">
        <v>2</v>
      </c>
      <c r="K571">
        <v>39</v>
      </c>
      <c r="L571">
        <v>41</v>
      </c>
      <c r="M571" t="s">
        <v>31</v>
      </c>
    </row>
    <row r="572" spans="1:13" x14ac:dyDescent="0.25">
      <c r="A572" t="s">
        <v>9</v>
      </c>
      <c r="B572">
        <v>40</v>
      </c>
      <c r="C572">
        <v>40</v>
      </c>
      <c r="D572">
        <v>32.5</v>
      </c>
      <c r="E572">
        <v>33</v>
      </c>
      <c r="F572">
        <v>64</v>
      </c>
      <c r="G572">
        <v>3</v>
      </c>
      <c r="H572">
        <v>166.66666666666666</v>
      </c>
      <c r="I572">
        <v>11</v>
      </c>
      <c r="J572">
        <v>2</v>
      </c>
      <c r="K572">
        <v>48</v>
      </c>
      <c r="L572">
        <v>50</v>
      </c>
      <c r="M572" t="s">
        <v>31</v>
      </c>
    </row>
    <row r="573" spans="1:13" x14ac:dyDescent="0.25">
      <c r="A573" t="s">
        <v>9</v>
      </c>
      <c r="B573">
        <v>40</v>
      </c>
      <c r="C573">
        <v>40</v>
      </c>
      <c r="D573">
        <v>33</v>
      </c>
      <c r="E573">
        <v>33.5</v>
      </c>
      <c r="F573">
        <v>20</v>
      </c>
      <c r="G573">
        <v>5</v>
      </c>
      <c r="H573">
        <v>100</v>
      </c>
      <c r="I573">
        <v>9</v>
      </c>
      <c r="J573">
        <v>2</v>
      </c>
      <c r="K573">
        <v>34</v>
      </c>
      <c r="L573">
        <v>37</v>
      </c>
      <c r="M573" t="s">
        <v>31</v>
      </c>
    </row>
    <row r="574" spans="1:13" x14ac:dyDescent="0.25">
      <c r="A574" t="s">
        <v>9</v>
      </c>
      <c r="B574">
        <v>40</v>
      </c>
      <c r="C574">
        <v>40</v>
      </c>
      <c r="D574">
        <v>33.5</v>
      </c>
      <c r="E574">
        <v>34</v>
      </c>
      <c r="F574">
        <v>0</v>
      </c>
      <c r="G574">
        <v>10</v>
      </c>
      <c r="H574">
        <v>50</v>
      </c>
      <c r="I574">
        <v>5</v>
      </c>
      <c r="J574">
        <v>2</v>
      </c>
      <c r="K574">
        <v>22</v>
      </c>
      <c r="L574">
        <v>28</v>
      </c>
      <c r="M574" t="s">
        <v>31</v>
      </c>
    </row>
    <row r="575" spans="1:13" x14ac:dyDescent="0.25">
      <c r="A575" t="s">
        <v>9</v>
      </c>
      <c r="B575">
        <v>40</v>
      </c>
      <c r="C575">
        <v>40</v>
      </c>
      <c r="D575">
        <v>34</v>
      </c>
      <c r="E575">
        <v>34.5</v>
      </c>
      <c r="F575">
        <v>22</v>
      </c>
      <c r="G575">
        <v>5</v>
      </c>
      <c r="H575">
        <v>100</v>
      </c>
      <c r="I575">
        <v>1</v>
      </c>
      <c r="J575">
        <v>2</v>
      </c>
      <c r="K575">
        <v>23</v>
      </c>
      <c r="L575">
        <v>25</v>
      </c>
      <c r="M575" t="s">
        <v>31</v>
      </c>
    </row>
    <row r="576" spans="1:13" x14ac:dyDescent="0.25">
      <c r="A576" t="s">
        <v>9</v>
      </c>
      <c r="B576">
        <v>40</v>
      </c>
      <c r="C576">
        <v>40</v>
      </c>
      <c r="D576">
        <v>34.5</v>
      </c>
      <c r="E576">
        <v>35</v>
      </c>
      <c r="F576">
        <v>0</v>
      </c>
      <c r="G576">
        <v>4</v>
      </c>
      <c r="H576">
        <v>125</v>
      </c>
      <c r="I576">
        <v>1</v>
      </c>
      <c r="J576">
        <v>2</v>
      </c>
      <c r="K576">
        <v>20</v>
      </c>
      <c r="L576">
        <v>21</v>
      </c>
      <c r="M576" t="s">
        <v>31</v>
      </c>
    </row>
    <row r="577" spans="1:13" x14ac:dyDescent="0.25">
      <c r="A577" t="s">
        <v>9</v>
      </c>
      <c r="B577">
        <v>40</v>
      </c>
      <c r="C577">
        <v>40</v>
      </c>
      <c r="D577">
        <v>35</v>
      </c>
      <c r="E577">
        <v>35.5</v>
      </c>
      <c r="F577">
        <v>0</v>
      </c>
      <c r="G577">
        <v>8</v>
      </c>
      <c r="H577">
        <v>62.5</v>
      </c>
      <c r="I577">
        <v>7</v>
      </c>
      <c r="J577">
        <v>2</v>
      </c>
      <c r="K577">
        <v>24</v>
      </c>
      <c r="L577">
        <v>30</v>
      </c>
      <c r="M577" t="s">
        <v>31</v>
      </c>
    </row>
    <row r="578" spans="1:13" x14ac:dyDescent="0.25">
      <c r="A578" t="s">
        <v>9</v>
      </c>
      <c r="B578">
        <v>40</v>
      </c>
      <c r="C578">
        <v>40</v>
      </c>
      <c r="D578">
        <v>35.5</v>
      </c>
      <c r="E578">
        <v>36</v>
      </c>
      <c r="F578">
        <v>0</v>
      </c>
      <c r="G578">
        <v>5</v>
      </c>
      <c r="H578">
        <v>100</v>
      </c>
      <c r="I578">
        <v>7</v>
      </c>
      <c r="J578">
        <v>2</v>
      </c>
      <c r="K578">
        <v>27</v>
      </c>
      <c r="L578">
        <v>31</v>
      </c>
      <c r="M578" t="s">
        <v>31</v>
      </c>
    </row>
    <row r="579" spans="1:13" x14ac:dyDescent="0.25">
      <c r="A579" t="s">
        <v>9</v>
      </c>
      <c r="B579">
        <v>40</v>
      </c>
      <c r="C579">
        <v>40</v>
      </c>
      <c r="D579">
        <v>36</v>
      </c>
      <c r="E579">
        <v>36.5</v>
      </c>
      <c r="F579">
        <v>0</v>
      </c>
      <c r="G579">
        <v>10</v>
      </c>
      <c r="H579">
        <v>50</v>
      </c>
      <c r="I579">
        <v>1</v>
      </c>
      <c r="J579">
        <v>2</v>
      </c>
      <c r="K579">
        <v>15</v>
      </c>
      <c r="L579">
        <v>19</v>
      </c>
      <c r="M579" t="s">
        <v>31</v>
      </c>
    </row>
    <row r="580" spans="1:13" x14ac:dyDescent="0.25">
      <c r="A580" t="s">
        <v>9</v>
      </c>
      <c r="B580">
        <v>40</v>
      </c>
      <c r="C580">
        <v>40</v>
      </c>
      <c r="D580">
        <v>36.5</v>
      </c>
      <c r="E580">
        <v>37</v>
      </c>
      <c r="F580">
        <v>0</v>
      </c>
      <c r="G580">
        <v>10</v>
      </c>
      <c r="H580">
        <v>50</v>
      </c>
      <c r="I580">
        <v>1</v>
      </c>
      <c r="J580">
        <v>2</v>
      </c>
      <c r="K580">
        <v>15</v>
      </c>
      <c r="L580">
        <v>19</v>
      </c>
      <c r="M580" t="s">
        <v>31</v>
      </c>
    </row>
    <row r="581" spans="1:13" x14ac:dyDescent="0.25">
      <c r="A581" t="s">
        <v>9</v>
      </c>
      <c r="B581">
        <v>40</v>
      </c>
      <c r="C581">
        <v>40</v>
      </c>
      <c r="D581">
        <v>37</v>
      </c>
      <c r="E581">
        <v>37.5</v>
      </c>
      <c r="F581">
        <v>0</v>
      </c>
      <c r="G581">
        <v>5</v>
      </c>
      <c r="H581">
        <v>100</v>
      </c>
      <c r="I581">
        <v>9</v>
      </c>
      <c r="J581">
        <v>2</v>
      </c>
      <c r="K581">
        <v>30</v>
      </c>
      <c r="L581">
        <v>33</v>
      </c>
      <c r="M581" t="s">
        <v>31</v>
      </c>
    </row>
    <row r="582" spans="1:13" x14ac:dyDescent="0.25">
      <c r="A582" t="s">
        <v>9</v>
      </c>
      <c r="B582">
        <v>40</v>
      </c>
      <c r="C582">
        <v>40</v>
      </c>
      <c r="D582">
        <v>37.5</v>
      </c>
      <c r="E582">
        <v>38</v>
      </c>
      <c r="F582">
        <v>48</v>
      </c>
      <c r="G582">
        <v>3</v>
      </c>
      <c r="H582">
        <v>166.66666666666666</v>
      </c>
      <c r="I582">
        <v>4</v>
      </c>
      <c r="J582">
        <v>7</v>
      </c>
      <c r="K582">
        <v>42</v>
      </c>
      <c r="L582">
        <v>45</v>
      </c>
      <c r="M582" t="s">
        <v>30</v>
      </c>
    </row>
    <row r="583" spans="1:13" x14ac:dyDescent="0.25">
      <c r="A583" t="s">
        <v>9</v>
      </c>
      <c r="B583">
        <v>40</v>
      </c>
      <c r="C583">
        <v>40</v>
      </c>
      <c r="D583">
        <v>38</v>
      </c>
      <c r="E583">
        <v>38.5</v>
      </c>
      <c r="F583">
        <v>0</v>
      </c>
      <c r="G583">
        <v>4</v>
      </c>
      <c r="H583">
        <v>125</v>
      </c>
      <c r="I583">
        <v>1</v>
      </c>
      <c r="J583">
        <v>2</v>
      </c>
      <c r="K583">
        <v>20</v>
      </c>
      <c r="L583">
        <v>21</v>
      </c>
      <c r="M583" t="s">
        <v>31</v>
      </c>
    </row>
    <row r="584" spans="1:13" x14ac:dyDescent="0.25">
      <c r="A584" t="s">
        <v>9</v>
      </c>
      <c r="B584">
        <v>40</v>
      </c>
      <c r="C584">
        <v>40</v>
      </c>
      <c r="D584">
        <v>38.5</v>
      </c>
      <c r="E584">
        <v>39</v>
      </c>
      <c r="F584">
        <v>36</v>
      </c>
      <c r="G584">
        <v>4</v>
      </c>
      <c r="H584">
        <v>125</v>
      </c>
      <c r="I584">
        <v>6</v>
      </c>
      <c r="J584">
        <v>2</v>
      </c>
      <c r="K584">
        <v>36</v>
      </c>
      <c r="L584">
        <v>39</v>
      </c>
      <c r="M584" t="s">
        <v>31</v>
      </c>
    </row>
    <row r="585" spans="1:13" x14ac:dyDescent="0.25">
      <c r="A585" t="s">
        <v>9</v>
      </c>
      <c r="B585">
        <v>30</v>
      </c>
      <c r="C585">
        <v>40</v>
      </c>
      <c r="D585">
        <v>39</v>
      </c>
      <c r="E585">
        <v>39.5</v>
      </c>
      <c r="F585">
        <v>9.376786022400001</v>
      </c>
      <c r="G585">
        <v>15</v>
      </c>
      <c r="H585">
        <v>33.333333333333336</v>
      </c>
      <c r="I585">
        <v>6</v>
      </c>
      <c r="J585">
        <v>2</v>
      </c>
      <c r="K585">
        <v>25</v>
      </c>
      <c r="L585">
        <v>30</v>
      </c>
      <c r="M585" t="s">
        <v>31</v>
      </c>
    </row>
    <row r="586" spans="1:13" x14ac:dyDescent="0.25">
      <c r="A586" t="s">
        <v>9</v>
      </c>
      <c r="B586">
        <v>30</v>
      </c>
      <c r="C586">
        <v>40</v>
      </c>
      <c r="D586">
        <v>39.5</v>
      </c>
      <c r="E586">
        <v>40</v>
      </c>
      <c r="F586">
        <v>12.5</v>
      </c>
      <c r="G586">
        <v>7.62939453125</v>
      </c>
      <c r="H586">
        <v>65.536000000000001</v>
      </c>
      <c r="I586">
        <v>6</v>
      </c>
      <c r="J586">
        <v>2</v>
      </c>
      <c r="K586">
        <v>27</v>
      </c>
      <c r="L586">
        <v>32</v>
      </c>
      <c r="M586" t="s">
        <v>31</v>
      </c>
    </row>
    <row r="587" spans="1:13" x14ac:dyDescent="0.25">
      <c r="A587" t="s">
        <v>10</v>
      </c>
      <c r="B587">
        <v>60</v>
      </c>
      <c r="C587">
        <v>50</v>
      </c>
      <c r="D587">
        <v>0</v>
      </c>
      <c r="E587">
        <v>0.5</v>
      </c>
      <c r="F587">
        <v>2.8149950088000009</v>
      </c>
      <c r="G587">
        <v>20</v>
      </c>
      <c r="H587">
        <v>25</v>
      </c>
      <c r="I587">
        <v>2</v>
      </c>
      <c r="J587">
        <v>0</v>
      </c>
      <c r="K587">
        <v>18</v>
      </c>
      <c r="L587">
        <v>23</v>
      </c>
      <c r="M587" t="s">
        <v>28</v>
      </c>
    </row>
    <row r="588" spans="1:13" x14ac:dyDescent="0.25">
      <c r="A588" t="s">
        <v>10</v>
      </c>
      <c r="B588">
        <v>60</v>
      </c>
      <c r="C588">
        <v>50</v>
      </c>
      <c r="D588">
        <v>0.5</v>
      </c>
      <c r="E588">
        <v>1.1000000000000001</v>
      </c>
      <c r="F588">
        <v>0</v>
      </c>
      <c r="G588">
        <v>30</v>
      </c>
      <c r="H588">
        <v>20.000000000000004</v>
      </c>
      <c r="I588">
        <v>2</v>
      </c>
      <c r="J588">
        <v>0</v>
      </c>
      <c r="K588">
        <v>17</v>
      </c>
      <c r="L588">
        <v>21</v>
      </c>
      <c r="M588" t="s">
        <v>28</v>
      </c>
    </row>
    <row r="589" spans="1:13" x14ac:dyDescent="0.25">
      <c r="A589" t="s">
        <v>10</v>
      </c>
      <c r="B589">
        <v>60</v>
      </c>
      <c r="C589">
        <v>50</v>
      </c>
      <c r="D589">
        <v>1.1000000000000001</v>
      </c>
      <c r="E589">
        <v>1.7</v>
      </c>
      <c r="F589">
        <v>0</v>
      </c>
      <c r="G589">
        <v>30</v>
      </c>
      <c r="H589">
        <v>19.999999999999996</v>
      </c>
      <c r="I589">
        <v>2</v>
      </c>
      <c r="J589">
        <v>0</v>
      </c>
      <c r="K589">
        <v>17</v>
      </c>
      <c r="L589">
        <v>21</v>
      </c>
      <c r="M589" t="s">
        <v>28</v>
      </c>
    </row>
    <row r="590" spans="1:13" x14ac:dyDescent="0.25">
      <c r="A590" t="s">
        <v>10</v>
      </c>
      <c r="B590">
        <v>60</v>
      </c>
      <c r="C590">
        <v>50</v>
      </c>
      <c r="D590">
        <v>1.7</v>
      </c>
      <c r="E590">
        <v>2.15</v>
      </c>
      <c r="F590">
        <v>0</v>
      </c>
      <c r="G590">
        <v>30</v>
      </c>
      <c r="H590">
        <v>14.999999999999998</v>
      </c>
      <c r="I590">
        <v>2</v>
      </c>
      <c r="J590">
        <v>0</v>
      </c>
      <c r="K590">
        <v>17</v>
      </c>
      <c r="L590">
        <v>21</v>
      </c>
      <c r="M590" t="s">
        <v>28</v>
      </c>
    </row>
    <row r="591" spans="1:13" x14ac:dyDescent="0.25">
      <c r="A591" t="s">
        <v>10</v>
      </c>
      <c r="B591">
        <v>60</v>
      </c>
      <c r="C591">
        <v>50</v>
      </c>
      <c r="D591">
        <v>2.15</v>
      </c>
      <c r="E591">
        <v>2.8</v>
      </c>
      <c r="F591">
        <v>0</v>
      </c>
      <c r="G591">
        <v>30</v>
      </c>
      <c r="H591">
        <v>21.666666666666664</v>
      </c>
      <c r="I591">
        <v>2</v>
      </c>
      <c r="J591">
        <v>0</v>
      </c>
      <c r="K591">
        <v>17</v>
      </c>
      <c r="L591">
        <v>21</v>
      </c>
      <c r="M591" t="s">
        <v>28</v>
      </c>
    </row>
    <row r="592" spans="1:13" x14ac:dyDescent="0.25">
      <c r="A592" t="s">
        <v>10</v>
      </c>
      <c r="B592">
        <v>60</v>
      </c>
      <c r="C592">
        <v>50</v>
      </c>
      <c r="D592">
        <v>2.8</v>
      </c>
      <c r="E592">
        <v>3.3</v>
      </c>
      <c r="F592">
        <v>0</v>
      </c>
      <c r="G592">
        <v>30</v>
      </c>
      <c r="H592">
        <v>16.666666666666668</v>
      </c>
      <c r="I592">
        <v>2</v>
      </c>
      <c r="J592">
        <v>0</v>
      </c>
      <c r="K592">
        <v>17</v>
      </c>
      <c r="L592">
        <v>21</v>
      </c>
      <c r="M592" t="s">
        <v>28</v>
      </c>
    </row>
    <row r="593" spans="1:13" x14ac:dyDescent="0.25">
      <c r="A593" t="s">
        <v>10</v>
      </c>
      <c r="B593">
        <v>60</v>
      </c>
      <c r="C593">
        <v>50</v>
      </c>
      <c r="D593">
        <v>3.3</v>
      </c>
      <c r="E593">
        <v>3.9</v>
      </c>
      <c r="F593">
        <v>0</v>
      </c>
      <c r="G593">
        <v>30</v>
      </c>
      <c r="H593">
        <v>20.000000000000004</v>
      </c>
      <c r="I593">
        <v>2</v>
      </c>
      <c r="J593">
        <v>0</v>
      </c>
      <c r="K593">
        <v>17</v>
      </c>
      <c r="L593">
        <v>21</v>
      </c>
      <c r="M593" t="s">
        <v>28</v>
      </c>
    </row>
    <row r="594" spans="1:13" x14ac:dyDescent="0.25">
      <c r="A594" t="s">
        <v>10</v>
      </c>
      <c r="B594">
        <v>60</v>
      </c>
      <c r="C594">
        <v>50</v>
      </c>
      <c r="D594">
        <v>3.9</v>
      </c>
      <c r="E594">
        <v>4.5</v>
      </c>
      <c r="F594">
        <v>0</v>
      </c>
      <c r="G594">
        <v>30</v>
      </c>
      <c r="H594">
        <v>20.000000000000004</v>
      </c>
      <c r="I594">
        <v>2</v>
      </c>
      <c r="J594">
        <v>0</v>
      </c>
      <c r="K594">
        <v>17</v>
      </c>
      <c r="L594">
        <v>21</v>
      </c>
      <c r="M594" t="s">
        <v>28</v>
      </c>
    </row>
    <row r="595" spans="1:13" x14ac:dyDescent="0.25">
      <c r="A595" t="s">
        <v>10</v>
      </c>
      <c r="B595">
        <v>40</v>
      </c>
      <c r="C595">
        <v>50</v>
      </c>
      <c r="D595">
        <v>4.5</v>
      </c>
      <c r="E595">
        <v>6.15</v>
      </c>
      <c r="F595">
        <v>0</v>
      </c>
      <c r="G595">
        <v>30</v>
      </c>
      <c r="H595">
        <v>55.000000000000014</v>
      </c>
      <c r="I595">
        <v>2</v>
      </c>
      <c r="J595">
        <v>0</v>
      </c>
      <c r="K595">
        <v>17</v>
      </c>
      <c r="L595">
        <v>23</v>
      </c>
      <c r="M595" t="s">
        <v>28</v>
      </c>
    </row>
    <row r="596" spans="1:13" x14ac:dyDescent="0.25">
      <c r="A596" t="s">
        <v>10</v>
      </c>
      <c r="B596">
        <v>40</v>
      </c>
      <c r="C596">
        <v>40</v>
      </c>
      <c r="D596">
        <v>6.15</v>
      </c>
      <c r="E596">
        <v>7.05</v>
      </c>
      <c r="F596">
        <v>0</v>
      </c>
      <c r="G596">
        <v>30</v>
      </c>
      <c r="H596">
        <v>29.999999999999982</v>
      </c>
      <c r="I596">
        <v>2</v>
      </c>
      <c r="J596">
        <v>4</v>
      </c>
      <c r="K596">
        <v>21</v>
      </c>
      <c r="L596">
        <v>26</v>
      </c>
      <c r="M596" t="s">
        <v>29</v>
      </c>
    </row>
    <row r="597" spans="1:13" x14ac:dyDescent="0.25">
      <c r="A597" t="s">
        <v>10</v>
      </c>
      <c r="B597">
        <v>40</v>
      </c>
      <c r="C597">
        <v>40</v>
      </c>
      <c r="D597">
        <v>7.05</v>
      </c>
      <c r="E597">
        <v>7.65</v>
      </c>
      <c r="F597">
        <v>23.333333333333314</v>
      </c>
      <c r="G597">
        <v>6</v>
      </c>
      <c r="H597">
        <v>100.0000000000001</v>
      </c>
      <c r="I597">
        <v>11</v>
      </c>
      <c r="J597">
        <v>4</v>
      </c>
      <c r="K597">
        <v>38</v>
      </c>
      <c r="L597">
        <v>42</v>
      </c>
      <c r="M597" t="s">
        <v>29</v>
      </c>
    </row>
    <row r="598" spans="1:13" x14ac:dyDescent="0.25">
      <c r="A598" t="s">
        <v>10</v>
      </c>
      <c r="B598">
        <v>40</v>
      </c>
      <c r="C598">
        <v>40</v>
      </c>
      <c r="D598">
        <v>7.65</v>
      </c>
      <c r="E598">
        <v>8.3000000000000007</v>
      </c>
      <c r="F598">
        <v>19.999999999999989</v>
      </c>
      <c r="G598">
        <v>4</v>
      </c>
      <c r="H598">
        <v>162.50000000000009</v>
      </c>
      <c r="I598">
        <v>11</v>
      </c>
      <c r="J598">
        <v>4</v>
      </c>
      <c r="K598">
        <v>40</v>
      </c>
      <c r="L598">
        <v>43</v>
      </c>
      <c r="M598" t="s">
        <v>29</v>
      </c>
    </row>
    <row r="599" spans="1:13" x14ac:dyDescent="0.25">
      <c r="A599" t="s">
        <v>10</v>
      </c>
      <c r="B599">
        <v>40</v>
      </c>
      <c r="C599">
        <v>40</v>
      </c>
      <c r="D599">
        <v>8.3000000000000007</v>
      </c>
      <c r="E599">
        <v>8.6999999999999993</v>
      </c>
      <c r="F599">
        <v>0</v>
      </c>
      <c r="G599">
        <v>20</v>
      </c>
      <c r="H599">
        <v>19.999999999999929</v>
      </c>
      <c r="I599">
        <v>8</v>
      </c>
      <c r="J599">
        <v>1</v>
      </c>
      <c r="K599">
        <v>24</v>
      </c>
      <c r="L599">
        <v>28</v>
      </c>
      <c r="M599" t="s">
        <v>32</v>
      </c>
    </row>
    <row r="600" spans="1:13" x14ac:dyDescent="0.25">
      <c r="A600" t="s">
        <v>10</v>
      </c>
      <c r="B600">
        <v>40</v>
      </c>
      <c r="C600">
        <v>40</v>
      </c>
      <c r="D600">
        <v>8.6999999999999993</v>
      </c>
      <c r="E600">
        <v>8.9</v>
      </c>
      <c r="F600">
        <v>0</v>
      </c>
      <c r="G600">
        <v>20</v>
      </c>
      <c r="H600">
        <v>10.000000000000053</v>
      </c>
      <c r="I600">
        <v>7</v>
      </c>
      <c r="J600">
        <v>2</v>
      </c>
      <c r="K600">
        <v>24</v>
      </c>
      <c r="L600">
        <v>27</v>
      </c>
      <c r="M600" t="s">
        <v>31</v>
      </c>
    </row>
    <row r="601" spans="1:13" x14ac:dyDescent="0.25">
      <c r="A601" t="s">
        <v>10</v>
      </c>
      <c r="B601">
        <v>40</v>
      </c>
      <c r="C601">
        <v>40</v>
      </c>
      <c r="D601">
        <v>8.9</v>
      </c>
      <c r="E601">
        <v>9.35</v>
      </c>
      <c r="F601">
        <v>0</v>
      </c>
      <c r="G601">
        <v>20</v>
      </c>
      <c r="H601">
        <v>22.499999999999964</v>
      </c>
      <c r="I601">
        <v>7</v>
      </c>
      <c r="J601">
        <v>1</v>
      </c>
      <c r="K601">
        <v>23</v>
      </c>
      <c r="L601">
        <v>27</v>
      </c>
      <c r="M601" t="s">
        <v>32</v>
      </c>
    </row>
    <row r="602" spans="1:13" x14ac:dyDescent="0.25">
      <c r="A602" t="s">
        <v>10</v>
      </c>
      <c r="B602">
        <v>40</v>
      </c>
      <c r="C602">
        <v>40</v>
      </c>
      <c r="D602">
        <v>9.35</v>
      </c>
      <c r="E602">
        <v>9.8000000000000007</v>
      </c>
      <c r="F602">
        <v>53.333333333333208</v>
      </c>
      <c r="G602">
        <v>4</v>
      </c>
      <c r="H602">
        <v>112.50000000000027</v>
      </c>
      <c r="I602">
        <v>10</v>
      </c>
      <c r="J602">
        <v>4</v>
      </c>
      <c r="K602">
        <v>44</v>
      </c>
      <c r="L602">
        <v>48</v>
      </c>
      <c r="M602" t="s">
        <v>29</v>
      </c>
    </row>
    <row r="603" spans="1:13" x14ac:dyDescent="0.25">
      <c r="A603" t="s">
        <v>10</v>
      </c>
      <c r="B603">
        <v>40</v>
      </c>
      <c r="C603">
        <v>40</v>
      </c>
      <c r="D603">
        <v>9.8000000000000007</v>
      </c>
      <c r="E603">
        <v>10.7</v>
      </c>
      <c r="F603">
        <v>16.666666666666693</v>
      </c>
      <c r="G603">
        <v>7</v>
      </c>
      <c r="H603">
        <v>128.57142857142838</v>
      </c>
      <c r="I603">
        <v>11</v>
      </c>
      <c r="J603">
        <v>4</v>
      </c>
      <c r="K603">
        <v>40</v>
      </c>
      <c r="L603">
        <v>42</v>
      </c>
      <c r="M603" t="s">
        <v>29</v>
      </c>
    </row>
    <row r="604" spans="1:13" x14ac:dyDescent="0.25">
      <c r="A604" t="s">
        <v>10</v>
      </c>
      <c r="B604">
        <v>40</v>
      </c>
      <c r="C604">
        <v>40</v>
      </c>
      <c r="D604">
        <v>10.7</v>
      </c>
      <c r="E604">
        <v>11.1</v>
      </c>
      <c r="F604">
        <v>27.499999999999975</v>
      </c>
      <c r="G604">
        <v>5</v>
      </c>
      <c r="H604">
        <v>80.000000000000071</v>
      </c>
      <c r="I604">
        <v>11</v>
      </c>
      <c r="J604">
        <v>4</v>
      </c>
      <c r="K604">
        <v>39</v>
      </c>
      <c r="L604">
        <v>43</v>
      </c>
      <c r="M604" t="s">
        <v>29</v>
      </c>
    </row>
    <row r="605" spans="1:13" x14ac:dyDescent="0.25">
      <c r="A605" t="s">
        <v>10</v>
      </c>
      <c r="B605">
        <v>40</v>
      </c>
      <c r="C605">
        <v>40</v>
      </c>
      <c r="D605">
        <v>11.1</v>
      </c>
      <c r="E605">
        <v>11.35</v>
      </c>
      <c r="F605">
        <v>40</v>
      </c>
      <c r="G605">
        <v>3</v>
      </c>
      <c r="H605">
        <v>83.333333333333329</v>
      </c>
      <c r="I605">
        <v>11</v>
      </c>
      <c r="J605">
        <v>4</v>
      </c>
      <c r="K605">
        <v>41</v>
      </c>
      <c r="L605">
        <v>45</v>
      </c>
      <c r="M605" t="s">
        <v>29</v>
      </c>
    </row>
    <row r="606" spans="1:13" x14ac:dyDescent="0.25">
      <c r="A606" t="s">
        <v>10</v>
      </c>
      <c r="B606">
        <v>40</v>
      </c>
      <c r="C606">
        <v>40</v>
      </c>
      <c r="D606">
        <v>11.35</v>
      </c>
      <c r="E606">
        <v>11.8</v>
      </c>
      <c r="F606">
        <v>0</v>
      </c>
      <c r="G606">
        <v>20</v>
      </c>
      <c r="H606">
        <v>22.500000000000053</v>
      </c>
      <c r="I606">
        <v>7</v>
      </c>
      <c r="J606">
        <v>2</v>
      </c>
      <c r="K606">
        <v>24</v>
      </c>
      <c r="L606">
        <v>28</v>
      </c>
      <c r="M606" t="s">
        <v>31</v>
      </c>
    </row>
    <row r="607" spans="1:13" x14ac:dyDescent="0.25">
      <c r="A607" t="s">
        <v>10</v>
      </c>
      <c r="B607">
        <v>40</v>
      </c>
      <c r="C607">
        <v>40</v>
      </c>
      <c r="D607">
        <v>11.8</v>
      </c>
      <c r="E607">
        <v>12.3</v>
      </c>
      <c r="F607">
        <v>30</v>
      </c>
      <c r="G607">
        <v>5</v>
      </c>
      <c r="H607">
        <v>100</v>
      </c>
      <c r="I607">
        <v>13</v>
      </c>
      <c r="J607">
        <v>7</v>
      </c>
      <c r="K607">
        <v>45</v>
      </c>
      <c r="L607">
        <v>48</v>
      </c>
      <c r="M607" t="s">
        <v>30</v>
      </c>
    </row>
    <row r="608" spans="1:13" x14ac:dyDescent="0.25">
      <c r="A608" t="s">
        <v>10</v>
      </c>
      <c r="B608">
        <v>40</v>
      </c>
      <c r="C608">
        <v>40</v>
      </c>
      <c r="D608">
        <v>12.3</v>
      </c>
      <c r="E608">
        <v>12.9</v>
      </c>
      <c r="F608">
        <v>0</v>
      </c>
      <c r="G608">
        <v>20</v>
      </c>
      <c r="H608">
        <v>29.999999999999982</v>
      </c>
      <c r="I608">
        <v>9</v>
      </c>
      <c r="J608">
        <v>4</v>
      </c>
      <c r="K608">
        <v>29</v>
      </c>
      <c r="L608">
        <v>33</v>
      </c>
      <c r="M608" t="s">
        <v>29</v>
      </c>
    </row>
    <row r="609" spans="1:13" x14ac:dyDescent="0.25">
      <c r="A609" t="s">
        <v>10</v>
      </c>
      <c r="B609">
        <v>40</v>
      </c>
      <c r="C609">
        <v>40</v>
      </c>
      <c r="D609">
        <v>12.9</v>
      </c>
      <c r="E609">
        <v>13.2</v>
      </c>
      <c r="F609">
        <v>0</v>
      </c>
      <c r="G609">
        <v>20</v>
      </c>
      <c r="H609">
        <v>14.999999999999947</v>
      </c>
      <c r="I609">
        <v>6</v>
      </c>
      <c r="J609">
        <v>2</v>
      </c>
      <c r="K609">
        <v>23</v>
      </c>
      <c r="L609">
        <v>27</v>
      </c>
      <c r="M609" t="s">
        <v>31</v>
      </c>
    </row>
    <row r="610" spans="1:13" x14ac:dyDescent="0.25">
      <c r="A610" t="s">
        <v>10</v>
      </c>
      <c r="B610">
        <v>50</v>
      </c>
      <c r="C610">
        <v>40</v>
      </c>
      <c r="D610">
        <v>13.2</v>
      </c>
      <c r="E610">
        <v>13.45</v>
      </c>
      <c r="F610">
        <v>0</v>
      </c>
      <c r="G610">
        <v>20</v>
      </c>
      <c r="H610">
        <v>12.5</v>
      </c>
      <c r="I610">
        <v>6</v>
      </c>
      <c r="J610">
        <v>2</v>
      </c>
      <c r="K610">
        <v>23</v>
      </c>
      <c r="L610">
        <v>27</v>
      </c>
      <c r="M610" t="s">
        <v>31</v>
      </c>
    </row>
    <row r="611" spans="1:13" x14ac:dyDescent="0.25">
      <c r="A611" t="s">
        <v>10</v>
      </c>
      <c r="B611">
        <v>50</v>
      </c>
      <c r="C611">
        <v>40</v>
      </c>
      <c r="D611">
        <v>13.45</v>
      </c>
      <c r="E611">
        <v>13.75</v>
      </c>
      <c r="F611">
        <v>0</v>
      </c>
      <c r="G611">
        <v>20</v>
      </c>
      <c r="H611">
        <v>15.000000000000034</v>
      </c>
      <c r="I611">
        <v>6</v>
      </c>
      <c r="J611">
        <v>2</v>
      </c>
      <c r="K611">
        <v>23</v>
      </c>
      <c r="L611">
        <v>27</v>
      </c>
      <c r="M611" t="s">
        <v>31</v>
      </c>
    </row>
    <row r="612" spans="1:13" x14ac:dyDescent="0.25">
      <c r="A612" t="s">
        <v>10</v>
      </c>
      <c r="B612">
        <v>50</v>
      </c>
      <c r="C612">
        <v>50</v>
      </c>
      <c r="D612">
        <v>13.75</v>
      </c>
      <c r="E612">
        <v>14.75</v>
      </c>
      <c r="F612">
        <v>0</v>
      </c>
      <c r="G612">
        <v>20</v>
      </c>
      <c r="H612">
        <v>50</v>
      </c>
      <c r="I612">
        <v>2</v>
      </c>
      <c r="J612">
        <v>1</v>
      </c>
      <c r="K612">
        <v>18</v>
      </c>
      <c r="L612">
        <v>24</v>
      </c>
      <c r="M612" t="s">
        <v>32</v>
      </c>
    </row>
    <row r="613" spans="1:13" x14ac:dyDescent="0.25">
      <c r="A613" t="s">
        <v>10</v>
      </c>
      <c r="B613">
        <v>50</v>
      </c>
      <c r="C613">
        <v>70</v>
      </c>
      <c r="D613">
        <v>14.75</v>
      </c>
      <c r="E613">
        <v>15.4</v>
      </c>
      <c r="F613">
        <v>0</v>
      </c>
      <c r="G613">
        <v>20</v>
      </c>
      <c r="H613">
        <v>32.500000000000014</v>
      </c>
      <c r="I613">
        <v>2</v>
      </c>
      <c r="J613">
        <v>1</v>
      </c>
      <c r="K613">
        <v>18</v>
      </c>
      <c r="L613">
        <v>23</v>
      </c>
      <c r="M613" t="s">
        <v>32</v>
      </c>
    </row>
    <row r="614" spans="1:13" x14ac:dyDescent="0.25">
      <c r="A614" t="s">
        <v>10</v>
      </c>
      <c r="B614">
        <v>50</v>
      </c>
      <c r="C614">
        <v>70</v>
      </c>
      <c r="D614">
        <v>15.4</v>
      </c>
      <c r="E614">
        <v>16.2</v>
      </c>
      <c r="F614">
        <v>0</v>
      </c>
      <c r="G614">
        <v>20</v>
      </c>
      <c r="H614">
        <v>39.99999999999995</v>
      </c>
      <c r="I614">
        <v>2</v>
      </c>
      <c r="J614">
        <v>1</v>
      </c>
      <c r="K614">
        <v>18</v>
      </c>
      <c r="L614">
        <v>23</v>
      </c>
      <c r="M614" t="s">
        <v>32</v>
      </c>
    </row>
    <row r="615" spans="1:13" x14ac:dyDescent="0.25">
      <c r="A615" t="s">
        <v>10</v>
      </c>
      <c r="B615">
        <v>50</v>
      </c>
      <c r="C615">
        <v>70</v>
      </c>
      <c r="D615">
        <v>16.2</v>
      </c>
      <c r="E615">
        <v>17.75</v>
      </c>
      <c r="F615">
        <v>27.096774193548374</v>
      </c>
      <c r="G615">
        <v>12</v>
      </c>
      <c r="H615">
        <v>129.16666666666671</v>
      </c>
      <c r="I615">
        <v>6</v>
      </c>
      <c r="J615">
        <v>1</v>
      </c>
      <c r="K615">
        <v>33</v>
      </c>
      <c r="L615">
        <v>36</v>
      </c>
      <c r="M615" t="s">
        <v>32</v>
      </c>
    </row>
    <row r="616" spans="1:13" x14ac:dyDescent="0.25">
      <c r="A616" t="s">
        <v>10</v>
      </c>
      <c r="B616">
        <v>50</v>
      </c>
      <c r="C616">
        <v>70</v>
      </c>
      <c r="D616">
        <v>17.75</v>
      </c>
      <c r="E616">
        <v>19.350000000000001</v>
      </c>
      <c r="F616">
        <v>63.749999999999943</v>
      </c>
      <c r="G616">
        <v>6</v>
      </c>
      <c r="H616">
        <v>266.66666666666691</v>
      </c>
      <c r="I616">
        <v>7</v>
      </c>
      <c r="J616">
        <v>1</v>
      </c>
      <c r="K616">
        <v>46</v>
      </c>
      <c r="L616">
        <v>46</v>
      </c>
      <c r="M616" t="s">
        <v>32</v>
      </c>
    </row>
    <row r="617" spans="1:13" x14ac:dyDescent="0.25">
      <c r="A617" t="s">
        <v>10</v>
      </c>
      <c r="B617">
        <v>40</v>
      </c>
      <c r="C617">
        <v>70</v>
      </c>
      <c r="D617">
        <v>19.350000000000001</v>
      </c>
      <c r="E617">
        <v>20.75</v>
      </c>
      <c r="F617">
        <v>64.285714285714363</v>
      </c>
      <c r="G617">
        <v>7</v>
      </c>
      <c r="H617">
        <v>199.9999999999998</v>
      </c>
      <c r="I617">
        <v>7</v>
      </c>
      <c r="J617">
        <v>2</v>
      </c>
      <c r="K617">
        <v>45</v>
      </c>
      <c r="L617">
        <v>46</v>
      </c>
      <c r="M617" t="s">
        <v>31</v>
      </c>
    </row>
    <row r="618" spans="1:13" x14ac:dyDescent="0.25">
      <c r="A618" t="s">
        <v>10</v>
      </c>
      <c r="B618">
        <v>40</v>
      </c>
      <c r="C618">
        <v>70</v>
      </c>
      <c r="D618">
        <v>20.75</v>
      </c>
      <c r="E618">
        <v>22.35</v>
      </c>
      <c r="F618">
        <v>73.124999999999929</v>
      </c>
      <c r="G618">
        <v>5</v>
      </c>
      <c r="H618">
        <v>320.00000000000028</v>
      </c>
      <c r="I618">
        <v>6</v>
      </c>
      <c r="J618">
        <v>2</v>
      </c>
      <c r="K618">
        <v>48</v>
      </c>
      <c r="L618">
        <v>49</v>
      </c>
      <c r="M618" t="s">
        <v>31</v>
      </c>
    </row>
    <row r="619" spans="1:13" x14ac:dyDescent="0.25">
      <c r="A619" t="s">
        <v>10</v>
      </c>
      <c r="B619">
        <v>40</v>
      </c>
      <c r="C619">
        <v>30</v>
      </c>
      <c r="D619">
        <v>22.35</v>
      </c>
      <c r="E619">
        <v>23.85</v>
      </c>
      <c r="F619">
        <v>43.333333333333336</v>
      </c>
      <c r="G619">
        <v>10</v>
      </c>
      <c r="H619">
        <v>150</v>
      </c>
      <c r="I619">
        <v>6</v>
      </c>
      <c r="J619">
        <v>4</v>
      </c>
      <c r="K619">
        <v>40</v>
      </c>
      <c r="L619">
        <v>42</v>
      </c>
      <c r="M619" t="s">
        <v>29</v>
      </c>
    </row>
    <row r="620" spans="1:13" x14ac:dyDescent="0.25">
      <c r="A620" t="s">
        <v>10</v>
      </c>
      <c r="B620">
        <v>40</v>
      </c>
      <c r="C620">
        <v>30</v>
      </c>
      <c r="D620">
        <v>23.85</v>
      </c>
      <c r="E620">
        <v>25</v>
      </c>
      <c r="F620">
        <v>49.565217391304408</v>
      </c>
      <c r="G620">
        <v>6</v>
      </c>
      <c r="H620">
        <v>191.66666666666643</v>
      </c>
      <c r="I620">
        <v>9</v>
      </c>
      <c r="J620">
        <v>4</v>
      </c>
      <c r="K620">
        <v>46</v>
      </c>
      <c r="L620">
        <v>47</v>
      </c>
      <c r="M620" t="s">
        <v>29</v>
      </c>
    </row>
    <row r="621" spans="1:13" x14ac:dyDescent="0.25">
      <c r="A621" t="s">
        <v>10</v>
      </c>
      <c r="B621">
        <v>40</v>
      </c>
      <c r="C621">
        <v>20</v>
      </c>
      <c r="D621">
        <v>25</v>
      </c>
      <c r="E621">
        <v>26.6</v>
      </c>
      <c r="F621">
        <v>46.874999999999957</v>
      </c>
      <c r="G621">
        <v>8</v>
      </c>
      <c r="H621">
        <v>200.00000000000017</v>
      </c>
      <c r="I621">
        <v>6</v>
      </c>
      <c r="J621">
        <v>2</v>
      </c>
      <c r="K621">
        <v>40</v>
      </c>
      <c r="L621">
        <v>42</v>
      </c>
      <c r="M621" t="s">
        <v>31</v>
      </c>
    </row>
    <row r="622" spans="1:13" x14ac:dyDescent="0.25">
      <c r="A622" t="s">
        <v>10</v>
      </c>
      <c r="B622">
        <v>30</v>
      </c>
      <c r="C622">
        <v>20</v>
      </c>
      <c r="D622">
        <v>26.6</v>
      </c>
      <c r="E622">
        <v>27.85</v>
      </c>
      <c r="F622">
        <v>15.2</v>
      </c>
      <c r="G622">
        <v>10</v>
      </c>
      <c r="H622">
        <v>125</v>
      </c>
      <c r="I622">
        <v>6</v>
      </c>
      <c r="J622">
        <v>2</v>
      </c>
      <c r="K622">
        <v>31</v>
      </c>
      <c r="L622">
        <v>34</v>
      </c>
      <c r="M622" t="s">
        <v>31</v>
      </c>
    </row>
    <row r="623" spans="1:13" x14ac:dyDescent="0.25">
      <c r="A623" t="s">
        <v>10</v>
      </c>
      <c r="B623">
        <v>30</v>
      </c>
      <c r="C623">
        <v>40</v>
      </c>
      <c r="D623">
        <v>27.85</v>
      </c>
      <c r="E623">
        <v>29.6</v>
      </c>
      <c r="F623">
        <v>22.857142857142858</v>
      </c>
      <c r="G623">
        <v>12</v>
      </c>
      <c r="H623">
        <v>145.83333333333334</v>
      </c>
      <c r="I623">
        <v>9</v>
      </c>
      <c r="J623">
        <v>2</v>
      </c>
      <c r="K623">
        <v>37</v>
      </c>
      <c r="L623">
        <v>39</v>
      </c>
      <c r="M623" t="s">
        <v>31</v>
      </c>
    </row>
    <row r="624" spans="1:13" x14ac:dyDescent="0.25">
      <c r="A624" t="s">
        <v>10</v>
      </c>
      <c r="B624">
        <v>30</v>
      </c>
      <c r="C624">
        <v>30</v>
      </c>
      <c r="D624">
        <v>29.6</v>
      </c>
      <c r="E624">
        <v>30.85</v>
      </c>
      <c r="F624">
        <v>45.599999999999994</v>
      </c>
      <c r="G624">
        <v>9</v>
      </c>
      <c r="H624">
        <v>138.88888888888889</v>
      </c>
      <c r="I624">
        <v>9</v>
      </c>
      <c r="J624">
        <v>2</v>
      </c>
      <c r="K624">
        <v>42</v>
      </c>
      <c r="L624">
        <v>44</v>
      </c>
      <c r="M624" t="s">
        <v>31</v>
      </c>
    </row>
    <row r="625" spans="1:13" x14ac:dyDescent="0.25">
      <c r="A625" t="s">
        <v>10</v>
      </c>
      <c r="B625">
        <v>30</v>
      </c>
      <c r="C625">
        <v>30</v>
      </c>
      <c r="D625">
        <v>30.85</v>
      </c>
      <c r="E625">
        <v>32.75</v>
      </c>
      <c r="F625">
        <v>65.263157894736892</v>
      </c>
      <c r="G625">
        <v>6</v>
      </c>
      <c r="H625">
        <v>316.66666666666646</v>
      </c>
      <c r="I625">
        <v>9</v>
      </c>
      <c r="J625">
        <v>2</v>
      </c>
      <c r="K625">
        <v>50</v>
      </c>
      <c r="L625">
        <v>50</v>
      </c>
      <c r="M625" t="s">
        <v>31</v>
      </c>
    </row>
    <row r="626" spans="1:13" x14ac:dyDescent="0.25">
      <c r="A626" t="s">
        <v>10</v>
      </c>
      <c r="B626">
        <v>30</v>
      </c>
      <c r="C626">
        <v>30</v>
      </c>
      <c r="D626">
        <v>32.75</v>
      </c>
      <c r="E626">
        <v>34.35</v>
      </c>
      <c r="F626">
        <v>11.874999999999989</v>
      </c>
      <c r="G626">
        <v>16</v>
      </c>
      <c r="H626">
        <v>100.00000000000009</v>
      </c>
      <c r="I626">
        <v>2</v>
      </c>
      <c r="J626">
        <v>1</v>
      </c>
      <c r="K626">
        <v>24</v>
      </c>
      <c r="L626">
        <v>28</v>
      </c>
      <c r="M626" t="s">
        <v>32</v>
      </c>
    </row>
    <row r="627" spans="1:13" x14ac:dyDescent="0.25">
      <c r="A627" t="s">
        <v>10</v>
      </c>
      <c r="B627">
        <v>30</v>
      </c>
      <c r="C627">
        <v>30</v>
      </c>
      <c r="D627">
        <v>34.35</v>
      </c>
      <c r="E627">
        <v>35.299999999999997</v>
      </c>
      <c r="F627">
        <v>13.684210526315852</v>
      </c>
      <c r="G627">
        <v>12</v>
      </c>
      <c r="H627">
        <v>79.166666666666302</v>
      </c>
      <c r="I627">
        <v>2</v>
      </c>
      <c r="J627">
        <v>4</v>
      </c>
      <c r="K627">
        <v>26</v>
      </c>
      <c r="L627">
        <v>31</v>
      </c>
      <c r="M627" t="s">
        <v>29</v>
      </c>
    </row>
    <row r="628" spans="1:13" x14ac:dyDescent="0.25">
      <c r="A628" t="s">
        <v>10</v>
      </c>
      <c r="B628">
        <v>30</v>
      </c>
      <c r="C628">
        <v>30</v>
      </c>
      <c r="D628">
        <v>35.299999999999997</v>
      </c>
      <c r="E628">
        <v>36.799999999999997</v>
      </c>
      <c r="F628">
        <v>48.666666666666664</v>
      </c>
      <c r="G628">
        <v>11</v>
      </c>
      <c r="H628">
        <v>136.36363636363637</v>
      </c>
      <c r="I628">
        <v>9</v>
      </c>
      <c r="J628">
        <v>4</v>
      </c>
      <c r="K628">
        <v>44</v>
      </c>
      <c r="L628">
        <v>46</v>
      </c>
      <c r="M628" t="s">
        <v>29</v>
      </c>
    </row>
    <row r="629" spans="1:13" x14ac:dyDescent="0.25">
      <c r="A629" t="s">
        <v>10</v>
      </c>
      <c r="B629">
        <v>30</v>
      </c>
      <c r="C629">
        <v>30</v>
      </c>
      <c r="D629">
        <v>36.799999999999997</v>
      </c>
      <c r="E629">
        <v>37.85</v>
      </c>
      <c r="F629">
        <v>13.333333333333281</v>
      </c>
      <c r="G629">
        <v>11</v>
      </c>
      <c r="H629">
        <v>95.454545454545851</v>
      </c>
      <c r="I629">
        <v>7</v>
      </c>
      <c r="J629">
        <v>4</v>
      </c>
      <c r="K629">
        <v>33</v>
      </c>
      <c r="L629">
        <v>36</v>
      </c>
      <c r="M629" t="s">
        <v>29</v>
      </c>
    </row>
    <row r="630" spans="1:13" x14ac:dyDescent="0.25">
      <c r="A630" t="s">
        <v>10</v>
      </c>
      <c r="B630">
        <v>30</v>
      </c>
      <c r="C630">
        <v>30</v>
      </c>
      <c r="D630">
        <v>37.85</v>
      </c>
      <c r="E630">
        <v>39.549999999999997</v>
      </c>
      <c r="F630">
        <v>30.588235294117727</v>
      </c>
      <c r="G630">
        <v>14</v>
      </c>
      <c r="H630">
        <v>121.42857142857112</v>
      </c>
      <c r="I630">
        <v>9</v>
      </c>
      <c r="J630">
        <v>4</v>
      </c>
      <c r="K630">
        <v>40</v>
      </c>
      <c r="L630">
        <v>43</v>
      </c>
      <c r="M630" t="s">
        <v>29</v>
      </c>
    </row>
    <row r="631" spans="1:13" x14ac:dyDescent="0.25">
      <c r="A631" t="s">
        <v>10</v>
      </c>
      <c r="B631">
        <v>30</v>
      </c>
      <c r="C631">
        <v>30</v>
      </c>
      <c r="D631">
        <v>39.549999999999997</v>
      </c>
      <c r="E631">
        <v>40.85</v>
      </c>
      <c r="F631">
        <v>52.307692307692143</v>
      </c>
      <c r="G631">
        <v>9</v>
      </c>
      <c r="H631">
        <v>144.44444444444491</v>
      </c>
      <c r="I631">
        <v>9</v>
      </c>
      <c r="J631">
        <v>4</v>
      </c>
      <c r="K631">
        <v>45</v>
      </c>
      <c r="L631">
        <v>47</v>
      </c>
      <c r="M631" t="s">
        <v>29</v>
      </c>
    </row>
    <row r="632" spans="1:13" x14ac:dyDescent="0.25">
      <c r="A632" t="s">
        <v>10</v>
      </c>
      <c r="B632">
        <v>30</v>
      </c>
      <c r="C632">
        <v>30</v>
      </c>
      <c r="D632">
        <v>40.85</v>
      </c>
      <c r="E632">
        <v>42.15</v>
      </c>
      <c r="F632">
        <v>7.6923076923077094</v>
      </c>
      <c r="G632">
        <v>14</v>
      </c>
      <c r="H632">
        <v>92.857142857142662</v>
      </c>
      <c r="I632">
        <v>6</v>
      </c>
      <c r="J632">
        <v>2</v>
      </c>
      <c r="K632">
        <v>29</v>
      </c>
      <c r="L632">
        <v>32</v>
      </c>
      <c r="M632" t="s">
        <v>31</v>
      </c>
    </row>
    <row r="633" spans="1:13" x14ac:dyDescent="0.25">
      <c r="A633" t="s">
        <v>10</v>
      </c>
      <c r="B633">
        <v>30</v>
      </c>
      <c r="C633">
        <v>30</v>
      </c>
      <c r="D633">
        <v>42.15</v>
      </c>
      <c r="E633">
        <v>43.05</v>
      </c>
      <c r="F633">
        <v>12.222222222222241</v>
      </c>
      <c r="G633">
        <v>9</v>
      </c>
      <c r="H633">
        <v>99.999999999999844</v>
      </c>
      <c r="I633">
        <v>6</v>
      </c>
      <c r="J633">
        <v>2</v>
      </c>
      <c r="K633">
        <v>29</v>
      </c>
      <c r="L633">
        <v>33</v>
      </c>
      <c r="M633" t="s">
        <v>31</v>
      </c>
    </row>
    <row r="634" spans="1:13" x14ac:dyDescent="0.25">
      <c r="A634" t="s">
        <v>10</v>
      </c>
      <c r="B634">
        <v>30</v>
      </c>
      <c r="C634">
        <v>30</v>
      </c>
      <c r="D634">
        <v>43.05</v>
      </c>
      <c r="E634">
        <v>44.15</v>
      </c>
      <c r="F634">
        <v>39.999999999999943</v>
      </c>
      <c r="G634">
        <v>7</v>
      </c>
      <c r="H634">
        <v>157.14285714285734</v>
      </c>
      <c r="I634">
        <v>6</v>
      </c>
      <c r="J634">
        <v>12</v>
      </c>
      <c r="K634">
        <v>43</v>
      </c>
      <c r="L634">
        <v>49</v>
      </c>
      <c r="M634" t="s">
        <v>33</v>
      </c>
    </row>
    <row r="635" spans="1:13" x14ac:dyDescent="0.25">
      <c r="A635" t="s">
        <v>10</v>
      </c>
      <c r="B635">
        <v>30</v>
      </c>
      <c r="C635">
        <v>30</v>
      </c>
      <c r="D635">
        <v>44.15</v>
      </c>
      <c r="E635">
        <v>45.3</v>
      </c>
      <c r="F635">
        <v>39.130434782608745</v>
      </c>
      <c r="G635">
        <v>8</v>
      </c>
      <c r="H635">
        <v>143.74999999999983</v>
      </c>
      <c r="I635">
        <v>8</v>
      </c>
      <c r="J635">
        <v>12</v>
      </c>
      <c r="K635">
        <v>44</v>
      </c>
      <c r="L635">
        <v>51</v>
      </c>
      <c r="M635" t="s">
        <v>33</v>
      </c>
    </row>
    <row r="636" spans="1:13" x14ac:dyDescent="0.25">
      <c r="A636" t="s">
        <v>10</v>
      </c>
      <c r="B636">
        <v>30</v>
      </c>
      <c r="C636">
        <v>30</v>
      </c>
      <c r="D636">
        <v>45.3</v>
      </c>
      <c r="E636">
        <v>47.05</v>
      </c>
      <c r="F636">
        <v>30.857142857142861</v>
      </c>
      <c r="G636">
        <v>13</v>
      </c>
      <c r="H636">
        <v>134.61538461538461</v>
      </c>
      <c r="I636">
        <v>6</v>
      </c>
      <c r="J636">
        <v>2</v>
      </c>
      <c r="K636">
        <v>35</v>
      </c>
      <c r="L636">
        <v>38</v>
      </c>
      <c r="M636" t="s">
        <v>31</v>
      </c>
    </row>
    <row r="637" spans="1:13" x14ac:dyDescent="0.25">
      <c r="A637" t="s">
        <v>10</v>
      </c>
      <c r="B637">
        <v>30</v>
      </c>
      <c r="C637">
        <v>30</v>
      </c>
      <c r="D637">
        <v>47.05</v>
      </c>
      <c r="E637">
        <v>47.75</v>
      </c>
      <c r="F637">
        <v>0</v>
      </c>
      <c r="G637">
        <v>20</v>
      </c>
      <c r="H637">
        <v>35.000000000000142</v>
      </c>
      <c r="I637">
        <v>4</v>
      </c>
      <c r="J637">
        <v>1</v>
      </c>
      <c r="K637">
        <v>20</v>
      </c>
      <c r="L637">
        <v>25</v>
      </c>
      <c r="M637" t="s">
        <v>32</v>
      </c>
    </row>
    <row r="638" spans="1:13" x14ac:dyDescent="0.25">
      <c r="A638" t="s">
        <v>10</v>
      </c>
      <c r="B638">
        <v>30</v>
      </c>
      <c r="C638">
        <v>30</v>
      </c>
      <c r="D638">
        <v>47.75</v>
      </c>
      <c r="E638">
        <v>48.4</v>
      </c>
      <c r="F638">
        <v>0</v>
      </c>
      <c r="G638">
        <v>20</v>
      </c>
      <c r="H638">
        <v>32.499999999999929</v>
      </c>
      <c r="I638">
        <v>5</v>
      </c>
      <c r="J638">
        <v>2</v>
      </c>
      <c r="K638">
        <v>23</v>
      </c>
      <c r="L638">
        <v>27</v>
      </c>
      <c r="M638" t="s">
        <v>31</v>
      </c>
    </row>
    <row r="639" spans="1:13" x14ac:dyDescent="0.25">
      <c r="A639" t="s">
        <v>10</v>
      </c>
      <c r="B639">
        <v>30</v>
      </c>
      <c r="C639">
        <v>40</v>
      </c>
      <c r="D639">
        <v>48.4</v>
      </c>
      <c r="E639">
        <v>48.65</v>
      </c>
      <c r="F639">
        <v>0</v>
      </c>
      <c r="G639">
        <v>20</v>
      </c>
      <c r="H639">
        <v>12.5</v>
      </c>
      <c r="I639">
        <v>5</v>
      </c>
      <c r="J639">
        <v>1</v>
      </c>
      <c r="K639">
        <v>21</v>
      </c>
      <c r="L639">
        <v>25</v>
      </c>
      <c r="M639" t="s">
        <v>32</v>
      </c>
    </row>
    <row r="640" spans="1:13" x14ac:dyDescent="0.25">
      <c r="A640" t="s">
        <v>10</v>
      </c>
      <c r="B640">
        <v>30</v>
      </c>
      <c r="C640">
        <v>40</v>
      </c>
      <c r="D640">
        <v>48.65</v>
      </c>
      <c r="E640">
        <v>49.05</v>
      </c>
      <c r="F640">
        <v>25.000000000000089</v>
      </c>
      <c r="G640">
        <v>6</v>
      </c>
      <c r="H640">
        <v>66.66666666666643</v>
      </c>
      <c r="I640">
        <v>5</v>
      </c>
      <c r="J640">
        <v>4</v>
      </c>
      <c r="K640">
        <v>30</v>
      </c>
      <c r="L640">
        <v>35</v>
      </c>
      <c r="M640" t="s">
        <v>29</v>
      </c>
    </row>
    <row r="641" spans="1:13" x14ac:dyDescent="0.25">
      <c r="A641" t="s">
        <v>10</v>
      </c>
      <c r="B641">
        <v>30</v>
      </c>
      <c r="C641">
        <v>40</v>
      </c>
      <c r="D641">
        <v>49.05</v>
      </c>
      <c r="E641">
        <v>50.45</v>
      </c>
      <c r="F641">
        <v>24.285714285714189</v>
      </c>
      <c r="G641">
        <v>12</v>
      </c>
      <c r="H641">
        <v>116.66666666666714</v>
      </c>
      <c r="I641">
        <v>9</v>
      </c>
      <c r="J641">
        <v>4</v>
      </c>
      <c r="K641">
        <v>38</v>
      </c>
      <c r="L641">
        <v>41</v>
      </c>
      <c r="M641" t="s">
        <v>29</v>
      </c>
    </row>
    <row r="642" spans="1:13" x14ac:dyDescent="0.25">
      <c r="A642" t="s">
        <v>10</v>
      </c>
      <c r="B642">
        <v>30</v>
      </c>
      <c r="C642">
        <v>40</v>
      </c>
      <c r="D642">
        <v>50.45</v>
      </c>
      <c r="E642">
        <v>51.15</v>
      </c>
      <c r="F642">
        <v>0</v>
      </c>
      <c r="G642">
        <v>20</v>
      </c>
      <c r="H642">
        <v>34.999999999999787</v>
      </c>
      <c r="I642">
        <v>9</v>
      </c>
      <c r="J642">
        <v>4</v>
      </c>
      <c r="K642">
        <v>29</v>
      </c>
      <c r="L642">
        <v>33</v>
      </c>
      <c r="M642" t="s">
        <v>29</v>
      </c>
    </row>
    <row r="643" spans="1:13" x14ac:dyDescent="0.25">
      <c r="A643" t="s">
        <v>10</v>
      </c>
      <c r="B643">
        <v>30</v>
      </c>
      <c r="C643">
        <v>30</v>
      </c>
      <c r="D643">
        <v>51.15</v>
      </c>
      <c r="E643">
        <v>52.05</v>
      </c>
      <c r="F643">
        <v>20.000000000000032</v>
      </c>
      <c r="G643">
        <v>7</v>
      </c>
      <c r="H643">
        <v>128.57142857142838</v>
      </c>
      <c r="I643">
        <v>7</v>
      </c>
      <c r="J643">
        <v>4</v>
      </c>
      <c r="K643">
        <v>36</v>
      </c>
      <c r="L643">
        <v>38</v>
      </c>
      <c r="M643" t="s">
        <v>29</v>
      </c>
    </row>
    <row r="644" spans="1:13" x14ac:dyDescent="0.25">
      <c r="A644" t="s">
        <v>10</v>
      </c>
      <c r="B644">
        <v>30</v>
      </c>
      <c r="C644">
        <v>40</v>
      </c>
      <c r="D644">
        <v>52.05</v>
      </c>
      <c r="E644">
        <v>52.65</v>
      </c>
      <c r="F644">
        <v>0</v>
      </c>
      <c r="G644">
        <v>20</v>
      </c>
      <c r="H644">
        <v>30.000000000000068</v>
      </c>
      <c r="I644">
        <v>9</v>
      </c>
      <c r="J644">
        <v>4</v>
      </c>
      <c r="K644">
        <v>29</v>
      </c>
      <c r="L644">
        <v>33</v>
      </c>
      <c r="M644" t="s">
        <v>29</v>
      </c>
    </row>
    <row r="645" spans="1:13" x14ac:dyDescent="0.25">
      <c r="A645" t="s">
        <v>10</v>
      </c>
      <c r="B645">
        <v>30</v>
      </c>
      <c r="C645">
        <v>40</v>
      </c>
      <c r="D645">
        <v>52.65</v>
      </c>
      <c r="E645">
        <v>53.35</v>
      </c>
      <c r="F645">
        <v>17.142857142857075</v>
      </c>
      <c r="G645">
        <v>6</v>
      </c>
      <c r="H645">
        <v>116.66666666666714</v>
      </c>
      <c r="I645">
        <v>10</v>
      </c>
      <c r="J645">
        <v>4</v>
      </c>
      <c r="K645">
        <v>38</v>
      </c>
      <c r="L645">
        <v>41</v>
      </c>
      <c r="M645" t="s">
        <v>29</v>
      </c>
    </row>
    <row r="646" spans="1:13" x14ac:dyDescent="0.25">
      <c r="A646" t="s">
        <v>10</v>
      </c>
      <c r="B646">
        <v>30</v>
      </c>
      <c r="C646">
        <v>40</v>
      </c>
      <c r="D646">
        <v>53.35</v>
      </c>
      <c r="E646">
        <v>54.05</v>
      </c>
      <c r="F646">
        <v>47.14285714285743</v>
      </c>
      <c r="G646">
        <v>5</v>
      </c>
      <c r="H646">
        <v>139.99999999999915</v>
      </c>
      <c r="I646">
        <v>10</v>
      </c>
      <c r="J646">
        <v>4</v>
      </c>
      <c r="K646">
        <v>45</v>
      </c>
      <c r="L646">
        <v>47</v>
      </c>
      <c r="M646" t="s">
        <v>29</v>
      </c>
    </row>
    <row r="647" spans="1:13" x14ac:dyDescent="0.25">
      <c r="A647" t="s">
        <v>10</v>
      </c>
      <c r="B647">
        <v>30</v>
      </c>
      <c r="C647">
        <v>40</v>
      </c>
      <c r="D647">
        <v>54.05</v>
      </c>
      <c r="E647">
        <v>54.65</v>
      </c>
      <c r="F647">
        <v>19.99999999999995</v>
      </c>
      <c r="G647">
        <v>5</v>
      </c>
      <c r="H647">
        <v>120.00000000000027</v>
      </c>
      <c r="I647">
        <v>10</v>
      </c>
      <c r="J647">
        <v>4</v>
      </c>
      <c r="K647">
        <v>38</v>
      </c>
      <c r="L647">
        <v>41</v>
      </c>
      <c r="M647" t="s">
        <v>29</v>
      </c>
    </row>
    <row r="648" spans="1:13" x14ac:dyDescent="0.25">
      <c r="A648" t="s">
        <v>10</v>
      </c>
      <c r="B648">
        <v>30</v>
      </c>
      <c r="C648">
        <v>30</v>
      </c>
      <c r="D648">
        <v>54.65</v>
      </c>
      <c r="E648">
        <v>55.2</v>
      </c>
      <c r="F648">
        <v>18.181818181818041</v>
      </c>
      <c r="G648">
        <v>6</v>
      </c>
      <c r="H648">
        <v>91.666666666667382</v>
      </c>
      <c r="I648">
        <v>10</v>
      </c>
      <c r="J648">
        <v>4</v>
      </c>
      <c r="K648">
        <v>37</v>
      </c>
      <c r="L648">
        <v>40</v>
      </c>
      <c r="M648" t="s">
        <v>29</v>
      </c>
    </row>
    <row r="649" spans="1:13" x14ac:dyDescent="0.25">
      <c r="A649" t="s">
        <v>10</v>
      </c>
      <c r="B649">
        <v>30</v>
      </c>
      <c r="C649">
        <v>30</v>
      </c>
      <c r="D649">
        <v>55.2</v>
      </c>
      <c r="E649">
        <v>55.85</v>
      </c>
      <c r="F649">
        <v>0</v>
      </c>
      <c r="G649">
        <v>20</v>
      </c>
      <c r="H649">
        <v>32.499999999999929</v>
      </c>
      <c r="I649">
        <v>9</v>
      </c>
      <c r="J649">
        <v>4</v>
      </c>
      <c r="K649">
        <v>28</v>
      </c>
      <c r="L649">
        <v>33</v>
      </c>
      <c r="M649" t="s">
        <v>29</v>
      </c>
    </row>
    <row r="650" spans="1:13" x14ac:dyDescent="0.25">
      <c r="A650" t="s">
        <v>10</v>
      </c>
      <c r="B650">
        <v>30</v>
      </c>
      <c r="C650">
        <v>30</v>
      </c>
      <c r="D650">
        <v>55.85</v>
      </c>
      <c r="E650">
        <v>56.55</v>
      </c>
      <c r="F650">
        <v>14.285714285714374</v>
      </c>
      <c r="G650">
        <v>6</v>
      </c>
      <c r="H650">
        <v>116.66666666666595</v>
      </c>
      <c r="I650">
        <v>9</v>
      </c>
      <c r="J650">
        <v>4</v>
      </c>
      <c r="K650">
        <v>35</v>
      </c>
      <c r="L650">
        <v>39</v>
      </c>
      <c r="M650" t="s">
        <v>29</v>
      </c>
    </row>
    <row r="651" spans="1:13" x14ac:dyDescent="0.25">
      <c r="A651" t="s">
        <v>10</v>
      </c>
      <c r="B651">
        <v>30</v>
      </c>
      <c r="C651">
        <v>30</v>
      </c>
      <c r="D651">
        <v>56.55</v>
      </c>
      <c r="E651">
        <v>57.15</v>
      </c>
      <c r="F651">
        <v>0</v>
      </c>
      <c r="G651">
        <v>20</v>
      </c>
      <c r="H651">
        <v>30.000000000000068</v>
      </c>
      <c r="I651">
        <v>6</v>
      </c>
      <c r="J651">
        <v>4</v>
      </c>
      <c r="K651">
        <v>25</v>
      </c>
      <c r="L651">
        <v>30</v>
      </c>
      <c r="M651" t="s">
        <v>29</v>
      </c>
    </row>
    <row r="652" spans="1:13" x14ac:dyDescent="0.25">
      <c r="A652" t="s">
        <v>10</v>
      </c>
      <c r="B652">
        <v>30</v>
      </c>
      <c r="C652">
        <v>30</v>
      </c>
      <c r="D652">
        <v>57.15</v>
      </c>
      <c r="E652">
        <v>57.85</v>
      </c>
      <c r="F652">
        <v>41.42857142857126</v>
      </c>
      <c r="G652">
        <v>5</v>
      </c>
      <c r="H652">
        <v>140.00000000000057</v>
      </c>
      <c r="I652">
        <v>9</v>
      </c>
      <c r="J652">
        <v>4</v>
      </c>
      <c r="K652">
        <v>42</v>
      </c>
      <c r="L652">
        <v>45</v>
      </c>
      <c r="M652" t="s">
        <v>29</v>
      </c>
    </row>
    <row r="653" spans="1:13" x14ac:dyDescent="0.25">
      <c r="A653" t="s">
        <v>10</v>
      </c>
      <c r="B653">
        <v>30</v>
      </c>
      <c r="C653">
        <v>30</v>
      </c>
      <c r="D653">
        <v>57.85</v>
      </c>
      <c r="E653">
        <v>58.45</v>
      </c>
      <c r="F653">
        <v>0</v>
      </c>
      <c r="G653">
        <v>10</v>
      </c>
      <c r="H653">
        <v>60.000000000000135</v>
      </c>
      <c r="I653">
        <v>6</v>
      </c>
      <c r="J653">
        <v>4</v>
      </c>
      <c r="K653">
        <v>25</v>
      </c>
      <c r="L653">
        <v>31</v>
      </c>
      <c r="M653" t="s">
        <v>29</v>
      </c>
    </row>
    <row r="654" spans="1:13" x14ac:dyDescent="0.25">
      <c r="A654" t="s">
        <v>10</v>
      </c>
      <c r="B654">
        <v>30</v>
      </c>
      <c r="C654">
        <v>50</v>
      </c>
      <c r="D654">
        <v>58.45</v>
      </c>
      <c r="E654">
        <v>59.3</v>
      </c>
      <c r="F654">
        <v>0</v>
      </c>
      <c r="G654">
        <v>15</v>
      </c>
      <c r="H654">
        <v>56.666666666666288</v>
      </c>
      <c r="I654">
        <v>2</v>
      </c>
      <c r="J654">
        <v>0</v>
      </c>
      <c r="K654">
        <v>17</v>
      </c>
      <c r="L654">
        <v>23</v>
      </c>
      <c r="M654" t="s">
        <v>28</v>
      </c>
    </row>
    <row r="655" spans="1:13" x14ac:dyDescent="0.25">
      <c r="A655" t="s">
        <v>10</v>
      </c>
      <c r="B655">
        <v>30</v>
      </c>
      <c r="C655">
        <v>30</v>
      </c>
      <c r="D655">
        <v>59.3</v>
      </c>
      <c r="E655">
        <v>60.25</v>
      </c>
      <c r="F655">
        <v>44.210526315789338</v>
      </c>
      <c r="G655">
        <v>8</v>
      </c>
      <c r="H655">
        <v>118.75000000000036</v>
      </c>
      <c r="I655">
        <v>10</v>
      </c>
      <c r="J655">
        <v>12</v>
      </c>
      <c r="K655">
        <v>46</v>
      </c>
      <c r="L655">
        <v>54</v>
      </c>
      <c r="M655" t="s">
        <v>33</v>
      </c>
    </row>
    <row r="656" spans="1:13" x14ac:dyDescent="0.25">
      <c r="A656" t="s">
        <v>10</v>
      </c>
      <c r="B656">
        <v>30</v>
      </c>
      <c r="C656">
        <v>30</v>
      </c>
      <c r="D656">
        <v>60.25</v>
      </c>
      <c r="E656">
        <v>61.35</v>
      </c>
      <c r="F656">
        <v>9.9999999999999858</v>
      </c>
      <c r="G656">
        <v>12</v>
      </c>
      <c r="H656">
        <v>91.666666666666785</v>
      </c>
      <c r="I656">
        <v>9</v>
      </c>
      <c r="J656">
        <v>12</v>
      </c>
      <c r="K656">
        <v>36</v>
      </c>
      <c r="L656">
        <v>45</v>
      </c>
      <c r="M656" t="s">
        <v>33</v>
      </c>
    </row>
    <row r="657" spans="1:13" x14ac:dyDescent="0.25">
      <c r="A657" t="s">
        <v>10</v>
      </c>
      <c r="B657">
        <v>30</v>
      </c>
      <c r="C657">
        <v>30</v>
      </c>
      <c r="D657">
        <v>61.35</v>
      </c>
      <c r="E657">
        <v>62.25</v>
      </c>
      <c r="F657">
        <v>22.222222222222261</v>
      </c>
      <c r="G657">
        <v>6</v>
      </c>
      <c r="H657">
        <v>149.99999999999977</v>
      </c>
      <c r="I657">
        <v>9</v>
      </c>
      <c r="J657">
        <v>12</v>
      </c>
      <c r="K657">
        <v>42</v>
      </c>
      <c r="L657">
        <v>49</v>
      </c>
      <c r="M657" t="s">
        <v>33</v>
      </c>
    </row>
    <row r="658" spans="1:13" x14ac:dyDescent="0.25">
      <c r="A658" t="s">
        <v>10</v>
      </c>
      <c r="B658">
        <v>30</v>
      </c>
      <c r="C658">
        <v>30</v>
      </c>
      <c r="D658">
        <v>62.25</v>
      </c>
      <c r="E658">
        <v>62.9</v>
      </c>
      <c r="F658">
        <v>70.76923076923093</v>
      </c>
      <c r="G658">
        <v>5</v>
      </c>
      <c r="H658">
        <v>129.99999999999972</v>
      </c>
      <c r="I658">
        <v>10</v>
      </c>
      <c r="J658">
        <v>4</v>
      </c>
      <c r="K658">
        <v>50</v>
      </c>
      <c r="L658">
        <v>52</v>
      </c>
      <c r="M658" t="s">
        <v>29</v>
      </c>
    </row>
    <row r="659" spans="1:13" x14ac:dyDescent="0.25">
      <c r="A659" t="s">
        <v>10</v>
      </c>
      <c r="B659">
        <v>30</v>
      </c>
      <c r="C659">
        <v>30</v>
      </c>
      <c r="D659">
        <v>62.9</v>
      </c>
      <c r="E659">
        <v>63.4</v>
      </c>
      <c r="F659">
        <v>54</v>
      </c>
      <c r="G659">
        <v>6</v>
      </c>
      <c r="H659">
        <v>83.333333333333329</v>
      </c>
      <c r="I659">
        <v>10</v>
      </c>
      <c r="J659">
        <v>4</v>
      </c>
      <c r="K659">
        <v>43</v>
      </c>
      <c r="L659">
        <v>47</v>
      </c>
      <c r="M659" t="s">
        <v>29</v>
      </c>
    </row>
    <row r="660" spans="1:13" x14ac:dyDescent="0.25">
      <c r="A660" t="s">
        <v>10</v>
      </c>
      <c r="B660">
        <v>30</v>
      </c>
      <c r="C660">
        <v>30</v>
      </c>
      <c r="D660">
        <v>63.4</v>
      </c>
      <c r="E660">
        <v>64.5</v>
      </c>
      <c r="F660">
        <v>0</v>
      </c>
      <c r="G660">
        <v>20</v>
      </c>
      <c r="H660">
        <v>55.000000000000071</v>
      </c>
      <c r="I660">
        <v>4</v>
      </c>
      <c r="J660">
        <v>2</v>
      </c>
      <c r="K660">
        <v>21</v>
      </c>
      <c r="L660">
        <v>27</v>
      </c>
      <c r="M660" t="s">
        <v>31</v>
      </c>
    </row>
    <row r="661" spans="1:13" x14ac:dyDescent="0.25">
      <c r="A661" t="s">
        <v>10</v>
      </c>
      <c r="B661">
        <v>30</v>
      </c>
      <c r="C661">
        <v>50</v>
      </c>
      <c r="D661">
        <v>64.5</v>
      </c>
      <c r="E661">
        <v>65.5</v>
      </c>
      <c r="F661">
        <v>0</v>
      </c>
      <c r="G661">
        <v>20</v>
      </c>
      <c r="H661">
        <v>50</v>
      </c>
      <c r="I661">
        <v>4</v>
      </c>
      <c r="J661">
        <v>2</v>
      </c>
      <c r="K661">
        <v>21</v>
      </c>
      <c r="L661">
        <v>27</v>
      </c>
      <c r="M661" t="s">
        <v>31</v>
      </c>
    </row>
    <row r="662" spans="1:13" x14ac:dyDescent="0.25">
      <c r="A662" t="s">
        <v>10</v>
      </c>
      <c r="B662">
        <v>30</v>
      </c>
      <c r="C662">
        <v>20</v>
      </c>
      <c r="D662">
        <v>65.5</v>
      </c>
      <c r="E662">
        <v>66.84</v>
      </c>
      <c r="F662">
        <v>0</v>
      </c>
      <c r="G662">
        <v>20</v>
      </c>
      <c r="H662">
        <v>67.000000000000171</v>
      </c>
      <c r="I662">
        <v>4</v>
      </c>
      <c r="J662">
        <v>2</v>
      </c>
      <c r="K662">
        <v>22</v>
      </c>
      <c r="L662">
        <v>27</v>
      </c>
      <c r="M662" t="s">
        <v>31</v>
      </c>
    </row>
    <row r="663" spans="1:13" x14ac:dyDescent="0.25">
      <c r="A663" t="s">
        <v>10</v>
      </c>
      <c r="B663">
        <v>30</v>
      </c>
      <c r="C663">
        <v>20</v>
      </c>
      <c r="D663">
        <v>66.84</v>
      </c>
      <c r="E663">
        <v>67.34</v>
      </c>
      <c r="F663">
        <v>70</v>
      </c>
      <c r="G663">
        <v>2</v>
      </c>
      <c r="H663">
        <v>250</v>
      </c>
      <c r="I663">
        <v>4</v>
      </c>
      <c r="J663">
        <v>2</v>
      </c>
      <c r="K663">
        <v>44</v>
      </c>
      <c r="L663">
        <v>45</v>
      </c>
      <c r="M663" t="s">
        <v>31</v>
      </c>
    </row>
    <row r="664" spans="1:13" x14ac:dyDescent="0.25">
      <c r="A664" t="s">
        <v>10</v>
      </c>
      <c r="B664">
        <v>20</v>
      </c>
      <c r="C664">
        <v>20</v>
      </c>
      <c r="D664">
        <v>67.34</v>
      </c>
      <c r="E664">
        <v>68.040000000000006</v>
      </c>
      <c r="F664">
        <v>14.28571428571423</v>
      </c>
      <c r="G664">
        <v>8</v>
      </c>
      <c r="H664">
        <v>87.500000000000355</v>
      </c>
      <c r="I664">
        <v>5</v>
      </c>
      <c r="J664">
        <v>1</v>
      </c>
      <c r="K664">
        <v>26</v>
      </c>
      <c r="L664">
        <v>31</v>
      </c>
      <c r="M664" t="s">
        <v>32</v>
      </c>
    </row>
    <row r="665" spans="1:13" x14ac:dyDescent="0.25">
      <c r="A665" t="s">
        <v>10</v>
      </c>
      <c r="B665">
        <v>20</v>
      </c>
      <c r="C665">
        <v>20</v>
      </c>
      <c r="D665">
        <v>68.040000000000006</v>
      </c>
      <c r="E665">
        <v>68.34</v>
      </c>
      <c r="F665">
        <v>0</v>
      </c>
      <c r="G665">
        <v>20</v>
      </c>
      <c r="H665">
        <v>14.999999999999858</v>
      </c>
      <c r="I665">
        <v>6</v>
      </c>
      <c r="J665">
        <v>0</v>
      </c>
      <c r="K665">
        <v>21</v>
      </c>
      <c r="L665">
        <v>25</v>
      </c>
      <c r="M665" t="s">
        <v>28</v>
      </c>
    </row>
    <row r="666" spans="1:13" x14ac:dyDescent="0.25">
      <c r="A666" t="s">
        <v>10</v>
      </c>
      <c r="B666">
        <v>20</v>
      </c>
      <c r="C666">
        <v>20</v>
      </c>
      <c r="D666">
        <v>68.34</v>
      </c>
      <c r="E666">
        <v>70.239999999999995</v>
      </c>
      <c r="F666">
        <v>5.7894736842105523</v>
      </c>
      <c r="G666">
        <v>16</v>
      </c>
      <c r="H666">
        <v>118.74999999999946</v>
      </c>
      <c r="I666">
        <v>9</v>
      </c>
      <c r="J666">
        <v>2</v>
      </c>
      <c r="K666">
        <v>32</v>
      </c>
      <c r="L666">
        <v>35</v>
      </c>
      <c r="M666" t="s">
        <v>31</v>
      </c>
    </row>
    <row r="667" spans="1:13" x14ac:dyDescent="0.25">
      <c r="A667" t="s">
        <v>10</v>
      </c>
      <c r="B667">
        <v>20</v>
      </c>
      <c r="C667">
        <v>20</v>
      </c>
      <c r="D667">
        <v>70.239999999999995</v>
      </c>
      <c r="E667">
        <v>71.34</v>
      </c>
      <c r="F667">
        <v>0</v>
      </c>
      <c r="G667">
        <v>20</v>
      </c>
      <c r="H667">
        <v>55.000000000000433</v>
      </c>
      <c r="I667">
        <v>9</v>
      </c>
      <c r="J667">
        <v>2</v>
      </c>
      <c r="K667">
        <v>27</v>
      </c>
      <c r="L667">
        <v>32</v>
      </c>
      <c r="M667" t="s">
        <v>31</v>
      </c>
    </row>
    <row r="668" spans="1:13" x14ac:dyDescent="0.25">
      <c r="A668" t="s">
        <v>10</v>
      </c>
      <c r="B668">
        <v>20</v>
      </c>
      <c r="C668">
        <v>10</v>
      </c>
      <c r="D668">
        <v>71.34</v>
      </c>
      <c r="E668">
        <v>71.94</v>
      </c>
      <c r="F668">
        <v>20.000000000000188</v>
      </c>
      <c r="G668">
        <v>5</v>
      </c>
      <c r="H668">
        <v>119.99999999999886</v>
      </c>
      <c r="I668">
        <v>9</v>
      </c>
      <c r="J668">
        <v>2</v>
      </c>
      <c r="K668">
        <v>35</v>
      </c>
      <c r="L668">
        <v>38</v>
      </c>
      <c r="M668" t="s">
        <v>31</v>
      </c>
    </row>
    <row r="669" spans="1:13" x14ac:dyDescent="0.25">
      <c r="A669" t="s">
        <v>10</v>
      </c>
      <c r="B669">
        <v>10</v>
      </c>
      <c r="C669">
        <v>10</v>
      </c>
      <c r="D669">
        <v>71.94</v>
      </c>
      <c r="E669">
        <v>72.790000000000006</v>
      </c>
      <c r="F669">
        <v>17.647058823529235</v>
      </c>
      <c r="G669">
        <v>11</v>
      </c>
      <c r="H669">
        <v>77.272727272728048</v>
      </c>
      <c r="I669">
        <v>11</v>
      </c>
      <c r="J669">
        <v>2</v>
      </c>
      <c r="K669">
        <v>34</v>
      </c>
      <c r="L669">
        <v>39</v>
      </c>
      <c r="M669" t="s">
        <v>31</v>
      </c>
    </row>
    <row r="670" spans="1:13" x14ac:dyDescent="0.25">
      <c r="A670" t="s">
        <v>10</v>
      </c>
      <c r="B670">
        <v>10</v>
      </c>
      <c r="C670">
        <v>10</v>
      </c>
      <c r="D670">
        <v>72.790000000000006</v>
      </c>
      <c r="E670">
        <v>73.39</v>
      </c>
      <c r="F670">
        <v>0</v>
      </c>
      <c r="G670">
        <v>20</v>
      </c>
      <c r="H670">
        <v>29.999999999999716</v>
      </c>
      <c r="I670">
        <v>2</v>
      </c>
      <c r="J670">
        <v>0</v>
      </c>
      <c r="K670">
        <v>17</v>
      </c>
      <c r="L670">
        <v>22</v>
      </c>
      <c r="M670" t="s">
        <v>28</v>
      </c>
    </row>
    <row r="671" spans="1:13" x14ac:dyDescent="0.25">
      <c r="A671" t="s">
        <v>10</v>
      </c>
      <c r="B671">
        <v>10</v>
      </c>
      <c r="C671">
        <v>10</v>
      </c>
      <c r="D671">
        <v>73.39</v>
      </c>
      <c r="E671">
        <v>74.89</v>
      </c>
      <c r="F671">
        <v>52.666666666666671</v>
      </c>
      <c r="G671">
        <v>8</v>
      </c>
      <c r="H671">
        <v>187.5</v>
      </c>
      <c r="I671">
        <v>14</v>
      </c>
      <c r="J671">
        <v>7</v>
      </c>
      <c r="K671">
        <v>55</v>
      </c>
      <c r="L671">
        <v>56</v>
      </c>
      <c r="M671" t="s">
        <v>30</v>
      </c>
    </row>
    <row r="672" spans="1:13" x14ac:dyDescent="0.25">
      <c r="A672" t="s">
        <v>10</v>
      </c>
      <c r="B672">
        <v>10</v>
      </c>
      <c r="C672">
        <v>10</v>
      </c>
      <c r="D672">
        <v>74.89</v>
      </c>
      <c r="E672">
        <v>75.84</v>
      </c>
      <c r="F672">
        <v>42.105263157894612</v>
      </c>
      <c r="G672">
        <v>5</v>
      </c>
      <c r="H672">
        <v>190.00000000000057</v>
      </c>
      <c r="I672">
        <v>14</v>
      </c>
      <c r="J672">
        <v>7</v>
      </c>
      <c r="K672">
        <v>53</v>
      </c>
      <c r="L672">
        <v>54</v>
      </c>
      <c r="M672" t="s">
        <v>30</v>
      </c>
    </row>
    <row r="673" spans="1:13" x14ac:dyDescent="0.25">
      <c r="A673" t="s">
        <v>10</v>
      </c>
      <c r="B673">
        <v>10</v>
      </c>
      <c r="C673">
        <v>10</v>
      </c>
      <c r="D673">
        <v>75.84</v>
      </c>
      <c r="E673">
        <v>77.39</v>
      </c>
      <c r="F673">
        <v>60.64516129032269</v>
      </c>
      <c r="G673">
        <v>7</v>
      </c>
      <c r="H673">
        <v>221.42857142857105</v>
      </c>
      <c r="I673">
        <v>14</v>
      </c>
      <c r="J673">
        <v>7</v>
      </c>
      <c r="K673">
        <v>58</v>
      </c>
      <c r="L673">
        <v>58</v>
      </c>
      <c r="M673" t="s">
        <v>30</v>
      </c>
    </row>
    <row r="674" spans="1:13" x14ac:dyDescent="0.25">
      <c r="A674" t="s">
        <v>10</v>
      </c>
      <c r="B674">
        <v>10</v>
      </c>
      <c r="C674">
        <v>10</v>
      </c>
      <c r="D674">
        <v>77.39</v>
      </c>
      <c r="E674">
        <v>78.62</v>
      </c>
      <c r="F674">
        <v>81.300813008129808</v>
      </c>
      <c r="G674">
        <v>4</v>
      </c>
      <c r="H674">
        <v>307.50000000000102</v>
      </c>
      <c r="I674">
        <v>14</v>
      </c>
      <c r="J674">
        <v>7</v>
      </c>
      <c r="K674">
        <v>64</v>
      </c>
      <c r="L674">
        <v>64</v>
      </c>
      <c r="M674" t="s">
        <v>30</v>
      </c>
    </row>
    <row r="675" spans="1:13" x14ac:dyDescent="0.25">
      <c r="A675" t="s">
        <v>10</v>
      </c>
      <c r="B675">
        <v>10</v>
      </c>
      <c r="C675">
        <v>10</v>
      </c>
      <c r="D675">
        <v>78.62</v>
      </c>
      <c r="E675">
        <v>80.510000000000005</v>
      </c>
      <c r="F675">
        <v>89.947089947089921</v>
      </c>
      <c r="G675">
        <v>4</v>
      </c>
      <c r="H675">
        <v>472.50000000000011</v>
      </c>
      <c r="I675">
        <v>14</v>
      </c>
      <c r="J675">
        <v>7</v>
      </c>
      <c r="K675">
        <v>68</v>
      </c>
      <c r="L675">
        <v>66</v>
      </c>
      <c r="M675" t="s">
        <v>30</v>
      </c>
    </row>
    <row r="676" spans="1:13" x14ac:dyDescent="0.25">
      <c r="A676" t="s">
        <v>11</v>
      </c>
      <c r="B676">
        <v>60</v>
      </c>
      <c r="C676">
        <v>60</v>
      </c>
      <c r="D676">
        <v>0</v>
      </c>
      <c r="E676">
        <v>0.75</v>
      </c>
      <c r="F676">
        <v>0</v>
      </c>
      <c r="G676">
        <v>20</v>
      </c>
      <c r="H676">
        <v>37.5</v>
      </c>
      <c r="I676">
        <v>2</v>
      </c>
      <c r="J676">
        <v>0</v>
      </c>
      <c r="K676">
        <v>17</v>
      </c>
      <c r="L676">
        <v>22</v>
      </c>
      <c r="M676" t="s">
        <v>28</v>
      </c>
    </row>
    <row r="677" spans="1:13" x14ac:dyDescent="0.25">
      <c r="A677" t="s">
        <v>11</v>
      </c>
      <c r="B677">
        <v>60</v>
      </c>
      <c r="C677">
        <v>60</v>
      </c>
      <c r="D677">
        <v>0.75</v>
      </c>
      <c r="E677">
        <v>1.5</v>
      </c>
      <c r="F677">
        <v>0</v>
      </c>
      <c r="G677">
        <v>20</v>
      </c>
      <c r="H677">
        <v>37.5</v>
      </c>
      <c r="I677">
        <v>2</v>
      </c>
      <c r="J677">
        <v>0</v>
      </c>
      <c r="K677">
        <v>17</v>
      </c>
      <c r="L677">
        <v>22</v>
      </c>
      <c r="M677" t="s">
        <v>28</v>
      </c>
    </row>
    <row r="678" spans="1:13" x14ac:dyDescent="0.25">
      <c r="A678" t="s">
        <v>11</v>
      </c>
      <c r="B678">
        <v>60</v>
      </c>
      <c r="C678">
        <v>60</v>
      </c>
      <c r="D678">
        <v>1.5</v>
      </c>
      <c r="E678">
        <v>2.25</v>
      </c>
      <c r="F678">
        <v>0</v>
      </c>
      <c r="G678">
        <v>20</v>
      </c>
      <c r="H678">
        <v>37.5</v>
      </c>
      <c r="I678">
        <v>2</v>
      </c>
      <c r="J678">
        <v>0</v>
      </c>
      <c r="K678">
        <v>17</v>
      </c>
      <c r="L678">
        <v>22</v>
      </c>
      <c r="M678" t="s">
        <v>28</v>
      </c>
    </row>
    <row r="679" spans="1:13" x14ac:dyDescent="0.25">
      <c r="A679" t="s">
        <v>11</v>
      </c>
      <c r="B679">
        <v>60</v>
      </c>
      <c r="C679">
        <v>60</v>
      </c>
      <c r="D679">
        <v>2.25</v>
      </c>
      <c r="E679">
        <v>3.25</v>
      </c>
      <c r="F679">
        <v>0</v>
      </c>
      <c r="G679">
        <v>20</v>
      </c>
      <c r="H679">
        <v>50</v>
      </c>
      <c r="I679">
        <v>2</v>
      </c>
      <c r="J679">
        <v>0</v>
      </c>
      <c r="K679">
        <v>17</v>
      </c>
      <c r="L679">
        <v>23</v>
      </c>
      <c r="M679" t="s">
        <v>28</v>
      </c>
    </row>
    <row r="680" spans="1:13" x14ac:dyDescent="0.25">
      <c r="A680" t="s">
        <v>11</v>
      </c>
      <c r="B680">
        <v>40</v>
      </c>
      <c r="C680">
        <v>60</v>
      </c>
      <c r="D680">
        <v>3.25</v>
      </c>
      <c r="E680">
        <v>4.3499999999999996</v>
      </c>
      <c r="F680">
        <v>30.000000000000011</v>
      </c>
      <c r="G680">
        <v>10</v>
      </c>
      <c r="H680">
        <v>109.99999999999996</v>
      </c>
      <c r="I680">
        <v>11</v>
      </c>
      <c r="J680">
        <v>7</v>
      </c>
      <c r="K680">
        <v>44</v>
      </c>
      <c r="L680">
        <v>46</v>
      </c>
      <c r="M680" t="s">
        <v>30</v>
      </c>
    </row>
    <row r="681" spans="1:13" x14ac:dyDescent="0.25">
      <c r="A681" t="s">
        <v>11</v>
      </c>
      <c r="B681">
        <v>40</v>
      </c>
      <c r="C681">
        <v>40</v>
      </c>
      <c r="D681">
        <v>4.3499999999999996</v>
      </c>
      <c r="E681">
        <v>4.95</v>
      </c>
      <c r="F681">
        <v>46.666666666666629</v>
      </c>
      <c r="G681">
        <v>9</v>
      </c>
      <c r="H681">
        <v>66.666666666666728</v>
      </c>
      <c r="I681">
        <v>11</v>
      </c>
      <c r="J681">
        <v>12</v>
      </c>
      <c r="K681">
        <v>45</v>
      </c>
      <c r="L681">
        <v>54</v>
      </c>
      <c r="M681" t="s">
        <v>33</v>
      </c>
    </row>
    <row r="682" spans="1:13" x14ac:dyDescent="0.25">
      <c r="A682" t="s">
        <v>11</v>
      </c>
      <c r="B682">
        <v>40</v>
      </c>
      <c r="C682">
        <v>40</v>
      </c>
      <c r="D682">
        <v>4.95</v>
      </c>
      <c r="E682">
        <v>5.75</v>
      </c>
      <c r="F682">
        <v>26.250000000000007</v>
      </c>
      <c r="G682">
        <v>9</v>
      </c>
      <c r="H682">
        <v>88.888888888888857</v>
      </c>
      <c r="I682">
        <v>11</v>
      </c>
      <c r="J682">
        <v>12</v>
      </c>
      <c r="K682">
        <v>42</v>
      </c>
      <c r="L682">
        <v>51</v>
      </c>
      <c r="M682" t="s">
        <v>33</v>
      </c>
    </row>
    <row r="683" spans="1:13" x14ac:dyDescent="0.25">
      <c r="A683" t="s">
        <v>11</v>
      </c>
      <c r="B683">
        <v>40</v>
      </c>
      <c r="C683">
        <v>40</v>
      </c>
      <c r="D683">
        <v>5.75</v>
      </c>
      <c r="E683">
        <v>6.65</v>
      </c>
      <c r="F683">
        <v>46.666666666666643</v>
      </c>
      <c r="G683">
        <v>9</v>
      </c>
      <c r="H683">
        <v>100.00000000000004</v>
      </c>
      <c r="I683">
        <v>11</v>
      </c>
      <c r="J683">
        <v>12</v>
      </c>
      <c r="K683">
        <v>47</v>
      </c>
      <c r="L683">
        <v>55</v>
      </c>
      <c r="M683" t="s">
        <v>33</v>
      </c>
    </row>
    <row r="684" spans="1:13" x14ac:dyDescent="0.25">
      <c r="A684" t="s">
        <v>11</v>
      </c>
      <c r="B684">
        <v>40</v>
      </c>
      <c r="C684">
        <v>40</v>
      </c>
      <c r="D684">
        <v>6.65</v>
      </c>
      <c r="E684">
        <v>7.28</v>
      </c>
      <c r="F684">
        <v>63.492063492063508</v>
      </c>
      <c r="G684">
        <v>4</v>
      </c>
      <c r="H684">
        <v>157.49999999999997</v>
      </c>
      <c r="I684">
        <v>11</v>
      </c>
      <c r="J684">
        <v>12</v>
      </c>
      <c r="K684">
        <v>53</v>
      </c>
      <c r="L684">
        <v>59</v>
      </c>
      <c r="M684" t="s">
        <v>33</v>
      </c>
    </row>
    <row r="685" spans="1:13" x14ac:dyDescent="0.25">
      <c r="A685" t="s">
        <v>11</v>
      </c>
      <c r="B685">
        <v>40</v>
      </c>
      <c r="C685">
        <v>40</v>
      </c>
      <c r="D685">
        <v>7.28</v>
      </c>
      <c r="E685">
        <v>7.66</v>
      </c>
      <c r="F685">
        <v>68.421052631578974</v>
      </c>
      <c r="G685">
        <v>2</v>
      </c>
      <c r="H685">
        <v>189.99999999999994</v>
      </c>
      <c r="I685">
        <v>11</v>
      </c>
      <c r="J685">
        <v>12</v>
      </c>
      <c r="K685">
        <v>55</v>
      </c>
      <c r="L685">
        <v>61</v>
      </c>
      <c r="M685" t="s">
        <v>33</v>
      </c>
    </row>
    <row r="686" spans="1:13" x14ac:dyDescent="0.25">
      <c r="A686" t="s">
        <v>11</v>
      </c>
      <c r="B686">
        <v>40</v>
      </c>
      <c r="C686">
        <v>40</v>
      </c>
      <c r="D686">
        <v>7.66</v>
      </c>
      <c r="E686">
        <v>8.56</v>
      </c>
      <c r="F686">
        <v>16.666666666666661</v>
      </c>
      <c r="G686">
        <v>10</v>
      </c>
      <c r="H686">
        <v>90.000000000000028</v>
      </c>
      <c r="I686">
        <v>11</v>
      </c>
      <c r="J686">
        <v>12</v>
      </c>
      <c r="K686">
        <v>41</v>
      </c>
      <c r="L686">
        <v>49</v>
      </c>
      <c r="M686" t="s">
        <v>33</v>
      </c>
    </row>
    <row r="687" spans="1:13" x14ac:dyDescent="0.25">
      <c r="A687" t="s">
        <v>11</v>
      </c>
      <c r="B687">
        <v>40</v>
      </c>
      <c r="C687">
        <v>40</v>
      </c>
      <c r="D687">
        <v>8.56</v>
      </c>
      <c r="E687">
        <v>9.4600000000000009</v>
      </c>
      <c r="F687">
        <v>56.666666666666643</v>
      </c>
      <c r="G687">
        <v>9</v>
      </c>
      <c r="H687">
        <v>100.00000000000004</v>
      </c>
      <c r="I687">
        <v>11</v>
      </c>
      <c r="J687">
        <v>12</v>
      </c>
      <c r="K687">
        <v>49</v>
      </c>
      <c r="L687">
        <v>57</v>
      </c>
      <c r="M687" t="s">
        <v>33</v>
      </c>
    </row>
    <row r="688" spans="1:13" x14ac:dyDescent="0.25">
      <c r="A688" t="s">
        <v>11</v>
      </c>
      <c r="B688">
        <v>50</v>
      </c>
      <c r="C688">
        <v>40</v>
      </c>
      <c r="D688">
        <v>9.4600000000000009</v>
      </c>
      <c r="E688">
        <v>9.86</v>
      </c>
      <c r="F688">
        <v>27.500000000000096</v>
      </c>
      <c r="G688">
        <v>5</v>
      </c>
      <c r="H688">
        <v>79.999999999999716</v>
      </c>
      <c r="I688">
        <v>11</v>
      </c>
      <c r="J688">
        <v>12</v>
      </c>
      <c r="K688">
        <v>42</v>
      </c>
      <c r="L688">
        <v>51</v>
      </c>
      <c r="M688" t="s">
        <v>33</v>
      </c>
    </row>
    <row r="689" spans="1:13" x14ac:dyDescent="0.25">
      <c r="A689" t="s">
        <v>11</v>
      </c>
      <c r="B689">
        <v>50</v>
      </c>
      <c r="C689">
        <v>40</v>
      </c>
      <c r="D689">
        <v>9.86</v>
      </c>
      <c r="E689">
        <v>10.46</v>
      </c>
      <c r="F689">
        <v>0</v>
      </c>
      <c r="G689">
        <v>6</v>
      </c>
      <c r="H689">
        <v>100.00000000000023</v>
      </c>
      <c r="I689">
        <v>11</v>
      </c>
      <c r="J689">
        <v>12</v>
      </c>
      <c r="K689">
        <v>37</v>
      </c>
      <c r="L689">
        <v>45</v>
      </c>
      <c r="M689" t="s">
        <v>33</v>
      </c>
    </row>
    <row r="690" spans="1:13" x14ac:dyDescent="0.25">
      <c r="A690" t="s">
        <v>11</v>
      </c>
      <c r="B690">
        <v>50</v>
      </c>
      <c r="C690">
        <v>40</v>
      </c>
      <c r="D690">
        <v>10.46</v>
      </c>
      <c r="E690">
        <v>11.36</v>
      </c>
      <c r="F690">
        <v>57.777777777777871</v>
      </c>
      <c r="G690">
        <v>7</v>
      </c>
      <c r="H690">
        <v>128.57142857142838</v>
      </c>
      <c r="I690">
        <v>11</v>
      </c>
      <c r="J690">
        <v>12</v>
      </c>
      <c r="K690">
        <v>51</v>
      </c>
      <c r="L690">
        <v>58</v>
      </c>
      <c r="M690" t="s">
        <v>33</v>
      </c>
    </row>
    <row r="691" spans="1:13" x14ac:dyDescent="0.25">
      <c r="A691" t="s">
        <v>11</v>
      </c>
      <c r="B691">
        <v>50</v>
      </c>
      <c r="C691">
        <v>40</v>
      </c>
      <c r="D691">
        <v>11.36</v>
      </c>
      <c r="E691">
        <v>13.06</v>
      </c>
      <c r="F691">
        <v>43.529411764705856</v>
      </c>
      <c r="G691">
        <v>10</v>
      </c>
      <c r="H691">
        <v>170.00000000000011</v>
      </c>
      <c r="I691">
        <v>11</v>
      </c>
      <c r="J691">
        <v>12</v>
      </c>
      <c r="K691">
        <v>49</v>
      </c>
      <c r="L691">
        <v>56</v>
      </c>
      <c r="M691" t="s">
        <v>33</v>
      </c>
    </row>
    <row r="692" spans="1:13" x14ac:dyDescent="0.25">
      <c r="A692" t="s">
        <v>11</v>
      </c>
      <c r="B692">
        <v>50</v>
      </c>
      <c r="C692">
        <v>40</v>
      </c>
      <c r="D692">
        <v>13.06</v>
      </c>
      <c r="E692">
        <v>13.76</v>
      </c>
      <c r="F692">
        <v>17.14285714285716</v>
      </c>
      <c r="G692">
        <v>10</v>
      </c>
      <c r="H692">
        <v>69.999999999999929</v>
      </c>
      <c r="I692">
        <v>11</v>
      </c>
      <c r="J692">
        <v>12</v>
      </c>
      <c r="K692">
        <v>39</v>
      </c>
      <c r="L692">
        <v>48</v>
      </c>
      <c r="M692" t="s">
        <v>33</v>
      </c>
    </row>
    <row r="693" spans="1:13" x14ac:dyDescent="0.25">
      <c r="A693" t="s">
        <v>11</v>
      </c>
      <c r="B693">
        <v>50</v>
      </c>
      <c r="C693">
        <v>50</v>
      </c>
      <c r="D693">
        <v>13.76</v>
      </c>
      <c r="E693">
        <v>14.6</v>
      </c>
      <c r="F693">
        <v>22.61904761904762</v>
      </c>
      <c r="G693">
        <v>10</v>
      </c>
      <c r="H693">
        <v>83.999999999999986</v>
      </c>
      <c r="I693">
        <v>6</v>
      </c>
      <c r="J693">
        <v>2</v>
      </c>
      <c r="K693">
        <v>30</v>
      </c>
      <c r="L693">
        <v>35</v>
      </c>
      <c r="M693" t="s">
        <v>31</v>
      </c>
    </row>
    <row r="694" spans="1:13" x14ac:dyDescent="0.25">
      <c r="A694" t="s">
        <v>11</v>
      </c>
      <c r="B694">
        <v>50</v>
      </c>
      <c r="C694">
        <v>50</v>
      </c>
      <c r="D694">
        <v>14.6</v>
      </c>
      <c r="E694">
        <v>15.35</v>
      </c>
      <c r="F694">
        <v>0</v>
      </c>
      <c r="G694">
        <v>9</v>
      </c>
      <c r="H694">
        <v>83.333333333333329</v>
      </c>
      <c r="I694">
        <v>6</v>
      </c>
      <c r="J694">
        <v>2</v>
      </c>
      <c r="K694">
        <v>25</v>
      </c>
      <c r="L694">
        <v>30</v>
      </c>
      <c r="M694" t="s">
        <v>31</v>
      </c>
    </row>
    <row r="695" spans="1:13" x14ac:dyDescent="0.25">
      <c r="A695" t="s">
        <v>11</v>
      </c>
      <c r="B695">
        <v>50</v>
      </c>
      <c r="C695">
        <v>50</v>
      </c>
      <c r="D695">
        <v>15.35</v>
      </c>
      <c r="E695">
        <v>16.57</v>
      </c>
      <c r="F695">
        <v>0</v>
      </c>
      <c r="G695">
        <v>20</v>
      </c>
      <c r="H695">
        <v>61.000000000000036</v>
      </c>
      <c r="I695">
        <v>4</v>
      </c>
      <c r="J695">
        <v>2</v>
      </c>
      <c r="K695">
        <v>21</v>
      </c>
      <c r="L695">
        <v>27</v>
      </c>
      <c r="M695" t="s">
        <v>31</v>
      </c>
    </row>
    <row r="696" spans="1:13" x14ac:dyDescent="0.25">
      <c r="A696" t="s">
        <v>11</v>
      </c>
      <c r="B696">
        <v>50</v>
      </c>
      <c r="C696">
        <v>50</v>
      </c>
      <c r="D696">
        <v>16.57</v>
      </c>
      <c r="E696">
        <v>18.489999999999998</v>
      </c>
      <c r="F696">
        <v>26.041666666666689</v>
      </c>
      <c r="G696">
        <v>15</v>
      </c>
      <c r="H696">
        <v>127.99999999999987</v>
      </c>
      <c r="I696">
        <v>6</v>
      </c>
      <c r="J696">
        <v>1</v>
      </c>
      <c r="K696">
        <v>33</v>
      </c>
      <c r="L696">
        <v>36</v>
      </c>
      <c r="M696" t="s">
        <v>32</v>
      </c>
    </row>
    <row r="697" spans="1:13" x14ac:dyDescent="0.25">
      <c r="A697" t="s">
        <v>11</v>
      </c>
      <c r="B697">
        <v>50</v>
      </c>
      <c r="C697">
        <v>50</v>
      </c>
      <c r="D697">
        <v>18.489999999999998</v>
      </c>
      <c r="E697">
        <v>19.670000000000002</v>
      </c>
      <c r="F697">
        <v>23.728813559321971</v>
      </c>
      <c r="G697">
        <v>15</v>
      </c>
      <c r="H697">
        <v>78.666666666666885</v>
      </c>
      <c r="I697">
        <v>6</v>
      </c>
      <c r="J697">
        <v>1</v>
      </c>
      <c r="K697">
        <v>29</v>
      </c>
      <c r="L697">
        <v>34</v>
      </c>
      <c r="M697" t="s">
        <v>32</v>
      </c>
    </row>
    <row r="698" spans="1:13" x14ac:dyDescent="0.25">
      <c r="A698" t="s">
        <v>11</v>
      </c>
      <c r="B698">
        <v>50</v>
      </c>
      <c r="C698">
        <v>50</v>
      </c>
      <c r="D698">
        <v>19.670000000000002</v>
      </c>
      <c r="E698">
        <v>21.17</v>
      </c>
      <c r="F698">
        <v>0</v>
      </c>
      <c r="G698">
        <v>20</v>
      </c>
      <c r="H698">
        <v>75</v>
      </c>
      <c r="I698">
        <v>4</v>
      </c>
      <c r="J698">
        <v>1</v>
      </c>
      <c r="K698">
        <v>21</v>
      </c>
      <c r="L698">
        <v>27</v>
      </c>
      <c r="M698" t="s">
        <v>32</v>
      </c>
    </row>
    <row r="699" spans="1:13" x14ac:dyDescent="0.25">
      <c r="A699" t="s">
        <v>11</v>
      </c>
      <c r="B699">
        <v>50</v>
      </c>
      <c r="C699">
        <v>50</v>
      </c>
      <c r="D699">
        <v>21.17</v>
      </c>
      <c r="E699">
        <v>22.97</v>
      </c>
      <c r="F699">
        <v>27.222222222222264</v>
      </c>
      <c r="G699">
        <v>11</v>
      </c>
      <c r="H699">
        <v>163.6363636363634</v>
      </c>
      <c r="I699">
        <v>6</v>
      </c>
      <c r="J699">
        <v>1</v>
      </c>
      <c r="K699">
        <v>34</v>
      </c>
      <c r="L699">
        <v>37</v>
      </c>
      <c r="M699" t="s">
        <v>32</v>
      </c>
    </row>
    <row r="700" spans="1:13" x14ac:dyDescent="0.25">
      <c r="A700" t="s">
        <v>11</v>
      </c>
      <c r="B700">
        <v>50</v>
      </c>
      <c r="C700">
        <v>50</v>
      </c>
      <c r="D700">
        <v>22.97</v>
      </c>
      <c r="E700">
        <v>23.97</v>
      </c>
      <c r="F700">
        <v>0</v>
      </c>
      <c r="G700">
        <v>20</v>
      </c>
      <c r="H700">
        <v>50</v>
      </c>
      <c r="I700">
        <v>4</v>
      </c>
      <c r="J700">
        <v>1</v>
      </c>
      <c r="K700">
        <v>20</v>
      </c>
      <c r="L700">
        <v>26</v>
      </c>
      <c r="M700" t="s">
        <v>32</v>
      </c>
    </row>
    <row r="701" spans="1:13" x14ac:dyDescent="0.25">
      <c r="A701" t="s">
        <v>11</v>
      </c>
      <c r="B701">
        <v>40</v>
      </c>
      <c r="C701">
        <v>50</v>
      </c>
      <c r="D701">
        <v>23.97</v>
      </c>
      <c r="E701">
        <v>25.9</v>
      </c>
      <c r="F701">
        <v>47.150259067357517</v>
      </c>
      <c r="G701">
        <v>12</v>
      </c>
      <c r="H701">
        <v>160.83333333333331</v>
      </c>
      <c r="I701">
        <v>5</v>
      </c>
      <c r="J701">
        <v>1</v>
      </c>
      <c r="K701">
        <v>37</v>
      </c>
      <c r="L701">
        <v>39</v>
      </c>
      <c r="M701" t="s">
        <v>32</v>
      </c>
    </row>
    <row r="702" spans="1:13" x14ac:dyDescent="0.25">
      <c r="A702" t="s">
        <v>11</v>
      </c>
      <c r="B702">
        <v>40</v>
      </c>
      <c r="C702">
        <v>50</v>
      </c>
      <c r="D702">
        <v>25.77</v>
      </c>
      <c r="E702">
        <v>26.07</v>
      </c>
      <c r="F702">
        <v>0</v>
      </c>
      <c r="G702">
        <v>20</v>
      </c>
      <c r="H702">
        <v>15.000000000000034</v>
      </c>
      <c r="I702">
        <v>2</v>
      </c>
      <c r="J702">
        <v>1</v>
      </c>
      <c r="K702">
        <v>18</v>
      </c>
      <c r="L702">
        <v>22</v>
      </c>
      <c r="M702" t="s">
        <v>32</v>
      </c>
    </row>
    <row r="703" spans="1:13" x14ac:dyDescent="0.25">
      <c r="A703" t="s">
        <v>11</v>
      </c>
      <c r="B703">
        <v>40</v>
      </c>
      <c r="C703">
        <v>50</v>
      </c>
      <c r="D703">
        <v>26.07</v>
      </c>
      <c r="E703">
        <v>26.77</v>
      </c>
      <c r="F703">
        <v>0</v>
      </c>
      <c r="G703">
        <v>20</v>
      </c>
      <c r="H703">
        <v>34.999999999999964</v>
      </c>
      <c r="I703">
        <v>2</v>
      </c>
      <c r="J703">
        <v>1</v>
      </c>
      <c r="K703">
        <v>18</v>
      </c>
      <c r="L703">
        <v>23</v>
      </c>
      <c r="M703" t="s">
        <v>32</v>
      </c>
    </row>
    <row r="704" spans="1:13" x14ac:dyDescent="0.25">
      <c r="A704" t="s">
        <v>11</v>
      </c>
      <c r="B704">
        <v>40</v>
      </c>
      <c r="C704">
        <v>50</v>
      </c>
      <c r="D704">
        <v>26.77</v>
      </c>
      <c r="E704">
        <v>27.97</v>
      </c>
      <c r="F704">
        <v>0</v>
      </c>
      <c r="G704">
        <v>20</v>
      </c>
      <c r="H704">
        <v>59.999999999999964</v>
      </c>
      <c r="I704">
        <v>6</v>
      </c>
      <c r="J704">
        <v>1</v>
      </c>
      <c r="K704">
        <v>23</v>
      </c>
      <c r="L704">
        <v>28</v>
      </c>
      <c r="M704" t="s">
        <v>32</v>
      </c>
    </row>
    <row r="705" spans="1:13" x14ac:dyDescent="0.25">
      <c r="A705" t="s">
        <v>11</v>
      </c>
      <c r="B705">
        <v>40</v>
      </c>
      <c r="C705">
        <v>50</v>
      </c>
      <c r="D705">
        <v>27.97</v>
      </c>
      <c r="E705">
        <v>29.12</v>
      </c>
      <c r="F705">
        <v>18.260869565217359</v>
      </c>
      <c r="G705">
        <v>19</v>
      </c>
      <c r="H705">
        <v>60.526315789473792</v>
      </c>
      <c r="I705">
        <v>5</v>
      </c>
      <c r="J705">
        <v>1</v>
      </c>
      <c r="K705">
        <v>26</v>
      </c>
      <c r="L705">
        <v>31</v>
      </c>
      <c r="M705" t="s">
        <v>32</v>
      </c>
    </row>
    <row r="706" spans="1:13" x14ac:dyDescent="0.25">
      <c r="A706" t="s">
        <v>11</v>
      </c>
      <c r="B706">
        <v>40</v>
      </c>
      <c r="C706">
        <v>50</v>
      </c>
      <c r="D706">
        <v>29.12</v>
      </c>
      <c r="E706">
        <v>31.12</v>
      </c>
      <c r="F706">
        <v>36</v>
      </c>
      <c r="G706">
        <v>14</v>
      </c>
      <c r="H706">
        <v>142.85714285714286</v>
      </c>
      <c r="I706">
        <v>5</v>
      </c>
      <c r="J706">
        <v>1</v>
      </c>
      <c r="K706">
        <v>35</v>
      </c>
      <c r="L706">
        <v>37</v>
      </c>
      <c r="M706" t="s">
        <v>32</v>
      </c>
    </row>
    <row r="707" spans="1:13" x14ac:dyDescent="0.25">
      <c r="A707" t="s">
        <v>11</v>
      </c>
      <c r="B707">
        <v>40</v>
      </c>
      <c r="C707">
        <v>50</v>
      </c>
      <c r="D707">
        <v>31.12</v>
      </c>
      <c r="E707">
        <v>33.72</v>
      </c>
      <c r="F707">
        <v>10.769230769230779</v>
      </c>
      <c r="G707">
        <v>18</v>
      </c>
      <c r="H707">
        <v>144.44444444444431</v>
      </c>
      <c r="I707">
        <v>5</v>
      </c>
      <c r="J707">
        <v>1</v>
      </c>
      <c r="K707">
        <v>29</v>
      </c>
      <c r="L707">
        <v>31</v>
      </c>
      <c r="M707" t="s">
        <v>32</v>
      </c>
    </row>
    <row r="708" spans="1:13" x14ac:dyDescent="0.25">
      <c r="A708" t="s">
        <v>11</v>
      </c>
      <c r="B708">
        <v>40</v>
      </c>
      <c r="C708">
        <v>50</v>
      </c>
      <c r="D708">
        <v>33.72</v>
      </c>
      <c r="E708">
        <v>34.76</v>
      </c>
      <c r="F708">
        <v>34.615384615384642</v>
      </c>
      <c r="G708">
        <v>20</v>
      </c>
      <c r="H708">
        <v>51.999999999999957</v>
      </c>
      <c r="I708">
        <v>4</v>
      </c>
      <c r="J708">
        <v>1</v>
      </c>
      <c r="K708">
        <v>27</v>
      </c>
      <c r="L708">
        <v>33</v>
      </c>
      <c r="M708" t="s">
        <v>32</v>
      </c>
    </row>
    <row r="709" spans="1:13" x14ac:dyDescent="0.25">
      <c r="A709" t="s">
        <v>11</v>
      </c>
      <c r="B709">
        <v>40</v>
      </c>
      <c r="C709">
        <v>50</v>
      </c>
      <c r="D709">
        <v>34.76</v>
      </c>
      <c r="E709">
        <v>35.32</v>
      </c>
      <c r="F709">
        <v>23.214285714285619</v>
      </c>
      <c r="G709">
        <v>7</v>
      </c>
      <c r="H709">
        <v>80.000000000000327</v>
      </c>
      <c r="I709">
        <v>4</v>
      </c>
      <c r="J709">
        <v>1</v>
      </c>
      <c r="K709">
        <v>28</v>
      </c>
      <c r="L709">
        <v>32</v>
      </c>
      <c r="M709" t="s">
        <v>32</v>
      </c>
    </row>
    <row r="710" spans="1:13" x14ac:dyDescent="0.25">
      <c r="A710" t="s">
        <v>11</v>
      </c>
      <c r="B710">
        <v>30</v>
      </c>
      <c r="C710">
        <v>40</v>
      </c>
      <c r="D710">
        <v>35.32</v>
      </c>
      <c r="E710">
        <v>35.92</v>
      </c>
      <c r="F710">
        <v>0</v>
      </c>
      <c r="G710">
        <v>20</v>
      </c>
      <c r="H710">
        <v>30.000000000000068</v>
      </c>
      <c r="I710">
        <v>5</v>
      </c>
      <c r="J710">
        <v>1</v>
      </c>
      <c r="K710">
        <v>21</v>
      </c>
      <c r="L710">
        <v>26</v>
      </c>
      <c r="M710" t="s">
        <v>32</v>
      </c>
    </row>
    <row r="711" spans="1:13" x14ac:dyDescent="0.25">
      <c r="A711" t="s">
        <v>11</v>
      </c>
      <c r="B711">
        <v>30</v>
      </c>
      <c r="C711">
        <v>40</v>
      </c>
      <c r="D711">
        <v>35.92</v>
      </c>
      <c r="E711">
        <v>36.270000000000003</v>
      </c>
      <c r="F711">
        <v>0</v>
      </c>
      <c r="G711">
        <v>20</v>
      </c>
      <c r="H711">
        <v>17.500000000000071</v>
      </c>
      <c r="I711">
        <v>4</v>
      </c>
      <c r="J711">
        <v>2</v>
      </c>
      <c r="K711">
        <v>22</v>
      </c>
      <c r="L711">
        <v>25</v>
      </c>
      <c r="M711" t="s">
        <v>31</v>
      </c>
    </row>
    <row r="712" spans="1:13" x14ac:dyDescent="0.25">
      <c r="A712" t="s">
        <v>11</v>
      </c>
      <c r="B712">
        <v>30</v>
      </c>
      <c r="C712">
        <v>40</v>
      </c>
      <c r="D712">
        <v>36.270000000000003</v>
      </c>
      <c r="E712">
        <v>37.020000000000003</v>
      </c>
      <c r="F712">
        <v>33.333333333333329</v>
      </c>
      <c r="G712">
        <v>11</v>
      </c>
      <c r="H712">
        <v>68.181818181818187</v>
      </c>
      <c r="I712">
        <v>9</v>
      </c>
      <c r="J712">
        <v>2</v>
      </c>
      <c r="K712">
        <v>35</v>
      </c>
      <c r="L712">
        <v>39</v>
      </c>
      <c r="M712" t="s">
        <v>31</v>
      </c>
    </row>
    <row r="713" spans="1:13" x14ac:dyDescent="0.25">
      <c r="A713" t="s">
        <v>11</v>
      </c>
      <c r="B713">
        <v>30</v>
      </c>
      <c r="C713">
        <v>40</v>
      </c>
      <c r="D713">
        <v>37.020000000000003</v>
      </c>
      <c r="E713">
        <v>37.92</v>
      </c>
      <c r="F713">
        <v>0</v>
      </c>
      <c r="G713">
        <v>15</v>
      </c>
      <c r="H713">
        <v>59.999999999999908</v>
      </c>
      <c r="I713">
        <v>5</v>
      </c>
      <c r="J713">
        <v>2</v>
      </c>
      <c r="K713">
        <v>22</v>
      </c>
      <c r="L713">
        <v>28</v>
      </c>
      <c r="M713" t="s">
        <v>31</v>
      </c>
    </row>
    <row r="714" spans="1:13" x14ac:dyDescent="0.25">
      <c r="A714" t="s">
        <v>11</v>
      </c>
      <c r="B714">
        <v>30</v>
      </c>
      <c r="C714">
        <v>40</v>
      </c>
      <c r="D714">
        <v>37.92</v>
      </c>
      <c r="E714">
        <v>38.82</v>
      </c>
      <c r="F714">
        <v>0</v>
      </c>
      <c r="G714">
        <v>20</v>
      </c>
      <c r="H714">
        <v>44.999999999999929</v>
      </c>
      <c r="I714">
        <v>5</v>
      </c>
      <c r="J714">
        <v>2</v>
      </c>
      <c r="K714">
        <v>22</v>
      </c>
      <c r="L714">
        <v>28</v>
      </c>
      <c r="M714" t="s">
        <v>31</v>
      </c>
    </row>
    <row r="715" spans="1:13" x14ac:dyDescent="0.25">
      <c r="A715" t="s">
        <v>11</v>
      </c>
      <c r="B715">
        <v>30</v>
      </c>
      <c r="C715">
        <v>40</v>
      </c>
      <c r="D715">
        <v>38.82</v>
      </c>
      <c r="E715">
        <v>39.619999999999997</v>
      </c>
      <c r="F715">
        <v>0</v>
      </c>
      <c r="G715">
        <v>20</v>
      </c>
      <c r="H715">
        <v>39.999999999999858</v>
      </c>
      <c r="I715">
        <v>5</v>
      </c>
      <c r="J715">
        <v>2</v>
      </c>
      <c r="K715">
        <v>22</v>
      </c>
      <c r="L715">
        <v>27</v>
      </c>
      <c r="M715" t="s">
        <v>31</v>
      </c>
    </row>
    <row r="716" spans="1:13" x14ac:dyDescent="0.25">
      <c r="A716" t="s">
        <v>11</v>
      </c>
      <c r="B716">
        <v>50</v>
      </c>
      <c r="C716">
        <v>50</v>
      </c>
      <c r="D716">
        <v>39.619999999999997</v>
      </c>
      <c r="E716">
        <v>40.270000000000003</v>
      </c>
      <c r="F716">
        <v>0</v>
      </c>
      <c r="G716">
        <v>20</v>
      </c>
      <c r="H716">
        <v>32.500000000000284</v>
      </c>
      <c r="I716">
        <v>9</v>
      </c>
      <c r="J716">
        <v>2</v>
      </c>
      <c r="K716">
        <v>27</v>
      </c>
      <c r="L716">
        <v>31</v>
      </c>
      <c r="M716" t="s">
        <v>31</v>
      </c>
    </row>
    <row r="717" spans="1:13" x14ac:dyDescent="0.25">
      <c r="A717" t="s">
        <v>11</v>
      </c>
      <c r="B717">
        <v>30</v>
      </c>
      <c r="C717">
        <v>50</v>
      </c>
      <c r="D717">
        <v>40.270000000000003</v>
      </c>
      <c r="E717">
        <v>40.97</v>
      </c>
      <c r="F717">
        <v>17.142857142857245</v>
      </c>
      <c r="G717">
        <v>7</v>
      </c>
      <c r="H717">
        <v>99.999999999999389</v>
      </c>
      <c r="I717">
        <v>5</v>
      </c>
      <c r="J717">
        <v>2</v>
      </c>
      <c r="K717">
        <v>29</v>
      </c>
      <c r="L717">
        <v>33</v>
      </c>
      <c r="M717" t="s">
        <v>31</v>
      </c>
    </row>
    <row r="718" spans="1:13" x14ac:dyDescent="0.25">
      <c r="A718" t="s">
        <v>11</v>
      </c>
      <c r="B718">
        <v>30</v>
      </c>
      <c r="C718">
        <v>50</v>
      </c>
      <c r="D718">
        <v>40.97</v>
      </c>
      <c r="E718">
        <v>41.37</v>
      </c>
      <c r="F718">
        <v>0</v>
      </c>
      <c r="G718">
        <v>10</v>
      </c>
      <c r="H718">
        <v>39.999999999999858</v>
      </c>
      <c r="I718">
        <v>5</v>
      </c>
      <c r="J718">
        <v>2</v>
      </c>
      <c r="K718">
        <v>22</v>
      </c>
      <c r="L718">
        <v>27</v>
      </c>
      <c r="M718" t="s">
        <v>31</v>
      </c>
    </row>
    <row r="719" spans="1:13" x14ac:dyDescent="0.25">
      <c r="A719" t="s">
        <v>11</v>
      </c>
      <c r="B719">
        <v>30</v>
      </c>
      <c r="C719">
        <v>50</v>
      </c>
      <c r="D719">
        <v>41.37</v>
      </c>
      <c r="E719">
        <v>42.17</v>
      </c>
      <c r="F719">
        <v>0</v>
      </c>
      <c r="G719">
        <v>20</v>
      </c>
      <c r="H719">
        <v>40.000000000000213</v>
      </c>
      <c r="I719">
        <v>5</v>
      </c>
      <c r="J719">
        <v>2</v>
      </c>
      <c r="K719">
        <v>22</v>
      </c>
      <c r="L719">
        <v>27</v>
      </c>
      <c r="M719" t="s">
        <v>31</v>
      </c>
    </row>
    <row r="720" spans="1:13" x14ac:dyDescent="0.25">
      <c r="A720" t="s">
        <v>11</v>
      </c>
      <c r="B720">
        <v>30</v>
      </c>
      <c r="C720">
        <v>40</v>
      </c>
      <c r="D720">
        <v>42.17</v>
      </c>
      <c r="E720">
        <v>43.17</v>
      </c>
      <c r="F720">
        <v>0</v>
      </c>
      <c r="G720">
        <v>10</v>
      </c>
      <c r="H720">
        <v>100</v>
      </c>
      <c r="I720">
        <v>5</v>
      </c>
      <c r="J720">
        <v>2</v>
      </c>
      <c r="K720">
        <v>25</v>
      </c>
      <c r="L720">
        <v>29</v>
      </c>
      <c r="M720" t="s">
        <v>31</v>
      </c>
    </row>
    <row r="721" spans="1:13" x14ac:dyDescent="0.25">
      <c r="A721" t="s">
        <v>11</v>
      </c>
      <c r="B721">
        <v>30</v>
      </c>
      <c r="C721">
        <v>40</v>
      </c>
      <c r="D721">
        <v>43.17</v>
      </c>
      <c r="E721">
        <v>44.67</v>
      </c>
      <c r="F721">
        <v>0</v>
      </c>
      <c r="G721">
        <v>20</v>
      </c>
      <c r="H721">
        <v>75</v>
      </c>
      <c r="I721">
        <v>5</v>
      </c>
      <c r="J721">
        <v>2</v>
      </c>
      <c r="K721">
        <v>23</v>
      </c>
      <c r="L721">
        <v>29</v>
      </c>
      <c r="M721" t="s">
        <v>31</v>
      </c>
    </row>
    <row r="722" spans="1:13" x14ac:dyDescent="0.25">
      <c r="A722" t="s">
        <v>11</v>
      </c>
      <c r="B722">
        <v>30</v>
      </c>
      <c r="C722">
        <v>40</v>
      </c>
      <c r="D722">
        <v>44.67</v>
      </c>
      <c r="E722">
        <v>45.57</v>
      </c>
      <c r="F722">
        <v>0</v>
      </c>
      <c r="G722">
        <v>20</v>
      </c>
      <c r="H722">
        <v>44.999999999999929</v>
      </c>
      <c r="I722">
        <v>5</v>
      </c>
      <c r="J722">
        <v>1</v>
      </c>
      <c r="K722">
        <v>18</v>
      </c>
      <c r="L722">
        <v>22</v>
      </c>
      <c r="M722" t="s">
        <v>32</v>
      </c>
    </row>
    <row r="723" spans="1:13" x14ac:dyDescent="0.25">
      <c r="A723" t="s">
        <v>11</v>
      </c>
      <c r="B723">
        <v>30</v>
      </c>
      <c r="C723">
        <v>40</v>
      </c>
      <c r="D723">
        <v>45.57</v>
      </c>
      <c r="E723">
        <v>46.17</v>
      </c>
      <c r="F723">
        <v>0</v>
      </c>
      <c r="G723">
        <v>20</v>
      </c>
      <c r="H723">
        <v>30.000000000000068</v>
      </c>
      <c r="I723">
        <v>6</v>
      </c>
      <c r="J723">
        <v>2</v>
      </c>
      <c r="K723">
        <v>24</v>
      </c>
      <c r="L723">
        <v>28</v>
      </c>
      <c r="M723" t="s">
        <v>31</v>
      </c>
    </row>
    <row r="724" spans="1:13" x14ac:dyDescent="0.25">
      <c r="A724" t="s">
        <v>11</v>
      </c>
      <c r="B724">
        <v>30</v>
      </c>
      <c r="C724">
        <v>40</v>
      </c>
      <c r="D724">
        <v>46.17</v>
      </c>
      <c r="E724">
        <v>46.67</v>
      </c>
      <c r="F724">
        <v>24</v>
      </c>
      <c r="G724">
        <v>5</v>
      </c>
      <c r="H724">
        <v>100</v>
      </c>
      <c r="I724">
        <v>6</v>
      </c>
      <c r="J724">
        <v>2</v>
      </c>
      <c r="K724">
        <v>32</v>
      </c>
      <c r="L724">
        <v>35</v>
      </c>
      <c r="M724" t="s">
        <v>31</v>
      </c>
    </row>
    <row r="725" spans="1:13" x14ac:dyDescent="0.25">
      <c r="A725" t="s">
        <v>11</v>
      </c>
      <c r="B725">
        <v>30</v>
      </c>
      <c r="C725">
        <v>40</v>
      </c>
      <c r="D725">
        <v>46.67</v>
      </c>
      <c r="E725">
        <v>47.47</v>
      </c>
      <c r="F725">
        <v>0</v>
      </c>
      <c r="G725">
        <v>15</v>
      </c>
      <c r="H725">
        <v>53.333333333333144</v>
      </c>
      <c r="I725">
        <v>7</v>
      </c>
      <c r="J725">
        <v>2</v>
      </c>
      <c r="K725">
        <v>24</v>
      </c>
      <c r="L725">
        <v>30</v>
      </c>
      <c r="M725" t="s">
        <v>31</v>
      </c>
    </row>
    <row r="726" spans="1:13" x14ac:dyDescent="0.25">
      <c r="A726" t="s">
        <v>11</v>
      </c>
      <c r="B726">
        <v>30</v>
      </c>
      <c r="C726">
        <v>40</v>
      </c>
      <c r="D726">
        <v>47.47</v>
      </c>
      <c r="E726">
        <v>48.32</v>
      </c>
      <c r="F726">
        <v>0</v>
      </c>
      <c r="G726">
        <v>15</v>
      </c>
      <c r="H726">
        <v>56.666666666666757</v>
      </c>
      <c r="I726">
        <v>6</v>
      </c>
      <c r="J726">
        <v>2</v>
      </c>
      <c r="K726">
        <v>24</v>
      </c>
      <c r="L726">
        <v>29</v>
      </c>
      <c r="M726" t="s">
        <v>31</v>
      </c>
    </row>
    <row r="727" spans="1:13" x14ac:dyDescent="0.25">
      <c r="A727" t="s">
        <v>11</v>
      </c>
      <c r="B727">
        <v>30</v>
      </c>
      <c r="C727">
        <v>40</v>
      </c>
      <c r="D727">
        <v>48.32</v>
      </c>
      <c r="E727">
        <v>48.87</v>
      </c>
      <c r="F727">
        <v>0</v>
      </c>
      <c r="G727">
        <v>15</v>
      </c>
      <c r="H727">
        <v>36.66666666666648</v>
      </c>
      <c r="I727">
        <v>6</v>
      </c>
      <c r="J727">
        <v>2</v>
      </c>
      <c r="K727">
        <v>24</v>
      </c>
      <c r="L727">
        <v>28</v>
      </c>
      <c r="M727" t="s">
        <v>31</v>
      </c>
    </row>
    <row r="728" spans="1:13" x14ac:dyDescent="0.25">
      <c r="A728" t="s">
        <v>11</v>
      </c>
      <c r="B728">
        <v>30</v>
      </c>
      <c r="C728">
        <v>40</v>
      </c>
      <c r="D728">
        <v>48.87</v>
      </c>
      <c r="E728">
        <v>49.57</v>
      </c>
      <c r="F728">
        <v>0</v>
      </c>
      <c r="G728">
        <v>15</v>
      </c>
      <c r="H728">
        <v>46.666666666666856</v>
      </c>
      <c r="I728">
        <v>6</v>
      </c>
      <c r="J728">
        <v>2</v>
      </c>
      <c r="K728">
        <v>24</v>
      </c>
      <c r="L728">
        <v>29</v>
      </c>
      <c r="M728" t="s">
        <v>31</v>
      </c>
    </row>
    <row r="729" spans="1:13" x14ac:dyDescent="0.25">
      <c r="A729" t="s">
        <v>11</v>
      </c>
      <c r="B729">
        <v>30</v>
      </c>
      <c r="C729">
        <v>40</v>
      </c>
      <c r="D729">
        <v>49.57</v>
      </c>
      <c r="E729">
        <v>50.72</v>
      </c>
      <c r="F729">
        <v>29.565217391304387</v>
      </c>
      <c r="G729">
        <v>8</v>
      </c>
      <c r="H729">
        <v>143.74999999999983</v>
      </c>
      <c r="I729">
        <v>9</v>
      </c>
      <c r="J729">
        <v>12</v>
      </c>
      <c r="K729">
        <v>43</v>
      </c>
      <c r="L729">
        <v>50</v>
      </c>
      <c r="M729" t="s">
        <v>33</v>
      </c>
    </row>
    <row r="730" spans="1:13" x14ac:dyDescent="0.25">
      <c r="A730" t="s">
        <v>11</v>
      </c>
      <c r="B730">
        <v>30</v>
      </c>
      <c r="C730">
        <v>40</v>
      </c>
      <c r="D730">
        <v>50.72</v>
      </c>
      <c r="E730">
        <v>52.08</v>
      </c>
      <c r="F730">
        <v>44.117647058823543</v>
      </c>
      <c r="G730">
        <v>10</v>
      </c>
      <c r="H730">
        <v>135.99999999999994</v>
      </c>
      <c r="I730">
        <v>9</v>
      </c>
      <c r="J730">
        <v>12</v>
      </c>
      <c r="K730">
        <v>46</v>
      </c>
      <c r="L730">
        <v>53</v>
      </c>
      <c r="M730" t="s">
        <v>33</v>
      </c>
    </row>
    <row r="731" spans="1:13" x14ac:dyDescent="0.25">
      <c r="A731" t="s">
        <v>11</v>
      </c>
      <c r="B731">
        <v>30</v>
      </c>
      <c r="C731">
        <v>40</v>
      </c>
      <c r="D731">
        <v>52.08</v>
      </c>
      <c r="E731">
        <v>53.13</v>
      </c>
      <c r="F731">
        <v>35.238095238095099</v>
      </c>
      <c r="G731">
        <v>8</v>
      </c>
      <c r="H731">
        <v>131.25000000000054</v>
      </c>
      <c r="I731">
        <v>9</v>
      </c>
      <c r="J731">
        <v>12</v>
      </c>
      <c r="K731">
        <v>44</v>
      </c>
      <c r="L731">
        <v>51</v>
      </c>
      <c r="M731" t="s">
        <v>33</v>
      </c>
    </row>
    <row r="732" spans="1:13" x14ac:dyDescent="0.25">
      <c r="A732" t="s">
        <v>11</v>
      </c>
      <c r="B732">
        <v>30</v>
      </c>
      <c r="C732">
        <v>40</v>
      </c>
      <c r="D732">
        <v>53.13</v>
      </c>
      <c r="E732">
        <v>54.03</v>
      </c>
      <c r="F732">
        <v>13.333333333333353</v>
      </c>
      <c r="G732">
        <v>10</v>
      </c>
      <c r="H732">
        <v>89.999999999999858</v>
      </c>
      <c r="I732">
        <v>9</v>
      </c>
      <c r="J732">
        <v>4</v>
      </c>
      <c r="K732">
        <v>35</v>
      </c>
      <c r="L732">
        <v>38</v>
      </c>
      <c r="M732" t="s">
        <v>29</v>
      </c>
    </row>
    <row r="733" spans="1:13" x14ac:dyDescent="0.25">
      <c r="A733" t="s">
        <v>11</v>
      </c>
      <c r="B733">
        <v>30</v>
      </c>
      <c r="C733">
        <v>40</v>
      </c>
      <c r="D733">
        <v>54.03</v>
      </c>
      <c r="E733">
        <v>55.03</v>
      </c>
      <c r="F733">
        <v>13</v>
      </c>
      <c r="G733">
        <v>8</v>
      </c>
      <c r="H733">
        <v>125</v>
      </c>
      <c r="I733">
        <v>6</v>
      </c>
      <c r="J733">
        <v>4</v>
      </c>
      <c r="K733">
        <v>34</v>
      </c>
      <c r="L733">
        <v>36</v>
      </c>
      <c r="M733" t="s">
        <v>29</v>
      </c>
    </row>
    <row r="734" spans="1:13" x14ac:dyDescent="0.25">
      <c r="A734" t="s">
        <v>11</v>
      </c>
      <c r="B734">
        <v>30</v>
      </c>
      <c r="C734">
        <v>40</v>
      </c>
      <c r="D734">
        <v>55.03</v>
      </c>
      <c r="E734">
        <v>55.43</v>
      </c>
      <c r="F734">
        <v>0</v>
      </c>
      <c r="G734">
        <v>20</v>
      </c>
      <c r="H734">
        <v>19.999999999999929</v>
      </c>
      <c r="I734">
        <v>5</v>
      </c>
      <c r="J734">
        <v>4</v>
      </c>
      <c r="K734">
        <v>24</v>
      </c>
      <c r="L734">
        <v>28</v>
      </c>
      <c r="M734" t="s">
        <v>29</v>
      </c>
    </row>
    <row r="735" spans="1:13" x14ac:dyDescent="0.25">
      <c r="A735" t="s">
        <v>11</v>
      </c>
      <c r="B735">
        <v>30</v>
      </c>
      <c r="C735">
        <v>40</v>
      </c>
      <c r="D735">
        <v>55.43</v>
      </c>
      <c r="E735">
        <v>55.93</v>
      </c>
      <c r="F735">
        <v>0</v>
      </c>
      <c r="G735">
        <v>20</v>
      </c>
      <c r="H735">
        <v>25</v>
      </c>
      <c r="I735">
        <v>7</v>
      </c>
      <c r="J735">
        <v>2</v>
      </c>
      <c r="K735">
        <v>24</v>
      </c>
      <c r="L735">
        <v>29</v>
      </c>
      <c r="M735" t="s">
        <v>31</v>
      </c>
    </row>
    <row r="736" spans="1:13" x14ac:dyDescent="0.25">
      <c r="A736" t="s">
        <v>11</v>
      </c>
      <c r="B736">
        <v>30</v>
      </c>
      <c r="C736">
        <v>40</v>
      </c>
      <c r="D736">
        <v>55.93</v>
      </c>
      <c r="E736">
        <v>56.98</v>
      </c>
      <c r="F736">
        <v>10.476190476190505</v>
      </c>
      <c r="G736">
        <v>9</v>
      </c>
      <c r="H736">
        <v>116.66666666666636</v>
      </c>
      <c r="I736">
        <v>1</v>
      </c>
      <c r="J736">
        <v>2</v>
      </c>
      <c r="K736">
        <v>24</v>
      </c>
      <c r="L736">
        <v>28</v>
      </c>
      <c r="M736" t="s">
        <v>31</v>
      </c>
    </row>
    <row r="737" spans="1:13" x14ac:dyDescent="0.25">
      <c r="A737" t="s">
        <v>11</v>
      </c>
      <c r="B737">
        <v>30</v>
      </c>
      <c r="C737">
        <v>40</v>
      </c>
      <c r="D737">
        <v>56.98</v>
      </c>
      <c r="E737">
        <v>57.08</v>
      </c>
      <c r="F737">
        <v>0</v>
      </c>
      <c r="G737">
        <v>20</v>
      </c>
      <c r="H737">
        <v>5.0000000000000711</v>
      </c>
      <c r="I737">
        <v>7</v>
      </c>
      <c r="J737">
        <v>2</v>
      </c>
      <c r="K737">
        <v>24</v>
      </c>
      <c r="L737">
        <v>27</v>
      </c>
      <c r="M737" t="s">
        <v>31</v>
      </c>
    </row>
    <row r="738" spans="1:13" x14ac:dyDescent="0.25">
      <c r="A738" t="s">
        <v>11</v>
      </c>
      <c r="B738">
        <v>30</v>
      </c>
      <c r="C738">
        <v>40</v>
      </c>
      <c r="D738">
        <v>57.08</v>
      </c>
      <c r="E738">
        <v>57.48</v>
      </c>
      <c r="F738">
        <v>0</v>
      </c>
      <c r="G738">
        <v>20</v>
      </c>
      <c r="H738">
        <v>19.999999999999929</v>
      </c>
      <c r="I738">
        <v>1</v>
      </c>
      <c r="J738">
        <v>1</v>
      </c>
      <c r="K738">
        <v>17</v>
      </c>
      <c r="L738">
        <v>21</v>
      </c>
      <c r="M738" t="s">
        <v>32</v>
      </c>
    </row>
    <row r="739" spans="1:13" x14ac:dyDescent="0.25">
      <c r="A739" t="s">
        <v>11</v>
      </c>
      <c r="B739">
        <v>30</v>
      </c>
      <c r="C739">
        <v>40</v>
      </c>
      <c r="D739">
        <v>57.48</v>
      </c>
      <c r="E739">
        <v>58.28</v>
      </c>
      <c r="F739">
        <v>22.499999999999879</v>
      </c>
      <c r="G739">
        <v>15</v>
      </c>
      <c r="H739">
        <v>53.33333333333362</v>
      </c>
      <c r="I739">
        <v>8</v>
      </c>
      <c r="J739">
        <v>1</v>
      </c>
      <c r="K739">
        <v>28</v>
      </c>
      <c r="L739">
        <v>35</v>
      </c>
      <c r="M739" t="s">
        <v>32</v>
      </c>
    </row>
    <row r="740" spans="1:13" x14ac:dyDescent="0.25">
      <c r="A740" t="s">
        <v>11</v>
      </c>
      <c r="B740">
        <v>30</v>
      </c>
      <c r="C740">
        <v>30</v>
      </c>
      <c r="D740">
        <v>58.28</v>
      </c>
      <c r="E740">
        <v>59.48</v>
      </c>
      <c r="F740">
        <v>0</v>
      </c>
      <c r="G740">
        <v>20</v>
      </c>
      <c r="H740">
        <v>59.999999999999787</v>
      </c>
      <c r="I740">
        <v>1</v>
      </c>
      <c r="J740">
        <v>1</v>
      </c>
      <c r="K740">
        <v>17</v>
      </c>
      <c r="L740">
        <v>23</v>
      </c>
      <c r="M740" t="s">
        <v>32</v>
      </c>
    </row>
    <row r="741" spans="1:13" x14ac:dyDescent="0.25">
      <c r="A741" t="s">
        <v>11</v>
      </c>
      <c r="B741">
        <v>30</v>
      </c>
      <c r="C741">
        <v>30</v>
      </c>
      <c r="D741">
        <v>59.48</v>
      </c>
      <c r="E741">
        <v>60.98</v>
      </c>
      <c r="F741">
        <v>16.666666666666664</v>
      </c>
      <c r="G741">
        <v>15</v>
      </c>
      <c r="H741">
        <v>100</v>
      </c>
      <c r="I741">
        <v>8</v>
      </c>
      <c r="J741">
        <v>1</v>
      </c>
      <c r="K741">
        <v>31</v>
      </c>
      <c r="L741">
        <v>35</v>
      </c>
      <c r="M741" t="s">
        <v>32</v>
      </c>
    </row>
    <row r="742" spans="1:13" x14ac:dyDescent="0.25">
      <c r="A742" t="s">
        <v>11</v>
      </c>
      <c r="B742">
        <v>30</v>
      </c>
      <c r="C742">
        <v>40</v>
      </c>
      <c r="D742">
        <v>60.98</v>
      </c>
      <c r="E742">
        <v>62.28</v>
      </c>
      <c r="F742">
        <v>0</v>
      </c>
      <c r="G742">
        <v>20</v>
      </c>
      <c r="H742">
        <v>65.000000000000213</v>
      </c>
      <c r="I742">
        <v>8</v>
      </c>
      <c r="J742">
        <v>1</v>
      </c>
      <c r="K742">
        <v>25</v>
      </c>
      <c r="L742">
        <v>30</v>
      </c>
      <c r="M742" t="s">
        <v>32</v>
      </c>
    </row>
    <row r="743" spans="1:13" x14ac:dyDescent="0.25">
      <c r="A743" t="s">
        <v>11</v>
      </c>
      <c r="B743">
        <v>30</v>
      </c>
      <c r="C743">
        <v>40</v>
      </c>
      <c r="D743">
        <v>62.28</v>
      </c>
      <c r="E743">
        <v>64.28</v>
      </c>
      <c r="F743">
        <v>6</v>
      </c>
      <c r="G743">
        <v>17</v>
      </c>
      <c r="H743">
        <v>117.64705882352941</v>
      </c>
      <c r="I743">
        <v>2</v>
      </c>
      <c r="J743">
        <v>1</v>
      </c>
      <c r="K743">
        <v>23</v>
      </c>
      <c r="L743">
        <v>27</v>
      </c>
      <c r="M743" t="s">
        <v>32</v>
      </c>
    </row>
    <row r="744" spans="1:13" x14ac:dyDescent="0.25">
      <c r="A744" t="s">
        <v>11</v>
      </c>
      <c r="B744">
        <v>30</v>
      </c>
      <c r="C744">
        <v>50</v>
      </c>
      <c r="D744">
        <v>64.28</v>
      </c>
      <c r="E744">
        <v>66.28</v>
      </c>
      <c r="F744">
        <v>45.5</v>
      </c>
      <c r="G744">
        <v>11</v>
      </c>
      <c r="H744">
        <v>181.81818181818181</v>
      </c>
      <c r="I744">
        <v>8</v>
      </c>
      <c r="J744">
        <v>1</v>
      </c>
      <c r="K744">
        <v>41</v>
      </c>
      <c r="L744">
        <v>43</v>
      </c>
      <c r="M744" t="s">
        <v>32</v>
      </c>
    </row>
    <row r="745" spans="1:13" x14ac:dyDescent="0.25">
      <c r="A745" t="s">
        <v>11</v>
      </c>
      <c r="B745">
        <v>30</v>
      </c>
      <c r="C745">
        <v>50</v>
      </c>
      <c r="D745">
        <v>66.28</v>
      </c>
      <c r="E745">
        <v>68.38</v>
      </c>
      <c r="F745">
        <v>42.857142857142975</v>
      </c>
      <c r="G745">
        <v>15</v>
      </c>
      <c r="H745">
        <v>139.99999999999963</v>
      </c>
      <c r="I745">
        <v>9</v>
      </c>
      <c r="J745">
        <v>2</v>
      </c>
      <c r="K745">
        <v>41</v>
      </c>
      <c r="L745">
        <v>43</v>
      </c>
      <c r="M745" t="s">
        <v>31</v>
      </c>
    </row>
    <row r="746" spans="1:13" x14ac:dyDescent="0.25">
      <c r="A746" t="s">
        <v>11</v>
      </c>
      <c r="B746">
        <v>30</v>
      </c>
      <c r="C746">
        <v>50</v>
      </c>
      <c r="D746">
        <v>68.38</v>
      </c>
      <c r="E746">
        <v>70.38</v>
      </c>
      <c r="F746">
        <v>17.5</v>
      </c>
      <c r="G746">
        <v>14</v>
      </c>
      <c r="H746">
        <v>142.85714285714286</v>
      </c>
      <c r="I746">
        <v>9</v>
      </c>
      <c r="J746">
        <v>2</v>
      </c>
      <c r="K746">
        <v>36</v>
      </c>
      <c r="L746">
        <v>38</v>
      </c>
      <c r="M746" t="s">
        <v>31</v>
      </c>
    </row>
    <row r="747" spans="1:13" x14ac:dyDescent="0.25">
      <c r="A747" t="s">
        <v>11</v>
      </c>
      <c r="B747">
        <v>30</v>
      </c>
      <c r="C747">
        <v>50</v>
      </c>
      <c r="D747">
        <v>70.38</v>
      </c>
      <c r="E747">
        <v>71.38</v>
      </c>
      <c r="F747">
        <v>0</v>
      </c>
      <c r="G747">
        <v>20</v>
      </c>
      <c r="H747">
        <v>50</v>
      </c>
      <c r="I747">
        <v>8</v>
      </c>
      <c r="J747">
        <v>2</v>
      </c>
      <c r="K747">
        <v>25</v>
      </c>
      <c r="L747">
        <v>31</v>
      </c>
      <c r="M747" t="s">
        <v>31</v>
      </c>
    </row>
    <row r="748" spans="1:13" x14ac:dyDescent="0.25">
      <c r="A748" t="s">
        <v>11</v>
      </c>
      <c r="B748">
        <v>30</v>
      </c>
      <c r="C748">
        <v>70</v>
      </c>
      <c r="D748">
        <v>71.38</v>
      </c>
      <c r="E748">
        <v>72.88</v>
      </c>
      <c r="F748">
        <v>11.333333333333334</v>
      </c>
      <c r="G748">
        <v>15</v>
      </c>
      <c r="H748">
        <v>100</v>
      </c>
      <c r="I748">
        <v>8</v>
      </c>
      <c r="J748">
        <v>2</v>
      </c>
      <c r="K748">
        <v>30</v>
      </c>
      <c r="L748">
        <v>34</v>
      </c>
      <c r="M748" t="s">
        <v>31</v>
      </c>
    </row>
    <row r="749" spans="1:13" x14ac:dyDescent="0.25">
      <c r="A749" t="s">
        <v>11</v>
      </c>
      <c r="B749">
        <v>30</v>
      </c>
      <c r="C749">
        <v>70</v>
      </c>
      <c r="D749">
        <v>72.88</v>
      </c>
      <c r="E749">
        <v>74.78</v>
      </c>
      <c r="F749">
        <v>0</v>
      </c>
      <c r="G749">
        <v>20</v>
      </c>
      <c r="H749">
        <v>95.000000000000284</v>
      </c>
      <c r="I749">
        <v>8</v>
      </c>
      <c r="J749">
        <v>2</v>
      </c>
      <c r="K749">
        <v>28</v>
      </c>
      <c r="L749">
        <v>32</v>
      </c>
      <c r="M749" t="s">
        <v>31</v>
      </c>
    </row>
    <row r="750" spans="1:13" x14ac:dyDescent="0.25">
      <c r="A750" t="s">
        <v>11</v>
      </c>
      <c r="B750">
        <v>30</v>
      </c>
      <c r="C750">
        <v>10</v>
      </c>
      <c r="D750">
        <v>74.78</v>
      </c>
      <c r="E750">
        <v>75.98</v>
      </c>
      <c r="F750">
        <v>12.49999999999997</v>
      </c>
      <c r="G750">
        <v>15</v>
      </c>
      <c r="H750">
        <v>80.000000000000185</v>
      </c>
      <c r="I750">
        <v>8</v>
      </c>
      <c r="J750">
        <v>2</v>
      </c>
      <c r="K750">
        <v>30</v>
      </c>
      <c r="L750">
        <v>35</v>
      </c>
      <c r="M750" t="s">
        <v>31</v>
      </c>
    </row>
    <row r="751" spans="1:13" x14ac:dyDescent="0.25">
      <c r="A751" t="s">
        <v>11</v>
      </c>
      <c r="B751">
        <v>30</v>
      </c>
      <c r="C751">
        <v>10</v>
      </c>
      <c r="D751">
        <v>75.98</v>
      </c>
      <c r="E751">
        <v>76.680000000000007</v>
      </c>
      <c r="F751">
        <v>0</v>
      </c>
      <c r="G751">
        <v>20</v>
      </c>
      <c r="H751">
        <v>35.000000000000142</v>
      </c>
      <c r="I751">
        <v>8</v>
      </c>
      <c r="J751">
        <v>2</v>
      </c>
      <c r="K751">
        <v>25</v>
      </c>
      <c r="L751">
        <v>30</v>
      </c>
      <c r="M751" t="s">
        <v>31</v>
      </c>
    </row>
    <row r="752" spans="1:13" x14ac:dyDescent="0.25">
      <c r="A752" t="s">
        <v>11</v>
      </c>
      <c r="B752">
        <v>30</v>
      </c>
      <c r="C752">
        <v>10</v>
      </c>
      <c r="D752">
        <v>76.680000000000007</v>
      </c>
      <c r="E752">
        <v>77.88</v>
      </c>
      <c r="F752">
        <v>9.1666666666667531</v>
      </c>
      <c r="G752">
        <v>15</v>
      </c>
      <c r="H752">
        <v>79.999999999999247</v>
      </c>
      <c r="I752">
        <v>8</v>
      </c>
      <c r="J752">
        <v>0</v>
      </c>
      <c r="K752">
        <v>27</v>
      </c>
      <c r="L752">
        <v>32</v>
      </c>
      <c r="M752" t="s">
        <v>28</v>
      </c>
    </row>
    <row r="753" spans="1:13" x14ac:dyDescent="0.25">
      <c r="A753" t="s">
        <v>11</v>
      </c>
      <c r="B753">
        <v>30</v>
      </c>
      <c r="C753">
        <v>10</v>
      </c>
      <c r="D753">
        <v>77.88</v>
      </c>
      <c r="E753">
        <v>79.08</v>
      </c>
      <c r="F753">
        <v>10.833333333333309</v>
      </c>
      <c r="G753">
        <v>15</v>
      </c>
      <c r="H753">
        <v>80.000000000000185</v>
      </c>
      <c r="I753">
        <v>8</v>
      </c>
      <c r="J753">
        <v>0</v>
      </c>
      <c r="K753">
        <v>27</v>
      </c>
      <c r="L753">
        <v>32</v>
      </c>
      <c r="M753" t="s">
        <v>28</v>
      </c>
    </row>
    <row r="754" spans="1:13" x14ac:dyDescent="0.25">
      <c r="A754" t="s">
        <v>11</v>
      </c>
      <c r="B754">
        <v>20</v>
      </c>
      <c r="C754">
        <v>10</v>
      </c>
      <c r="D754">
        <v>79.08</v>
      </c>
      <c r="E754">
        <v>80</v>
      </c>
      <c r="F754">
        <v>0</v>
      </c>
      <c r="G754">
        <v>20</v>
      </c>
      <c r="H754">
        <v>46.000000000000085</v>
      </c>
      <c r="I754">
        <v>8</v>
      </c>
      <c r="J754">
        <v>0</v>
      </c>
      <c r="K754">
        <v>23</v>
      </c>
      <c r="L754">
        <v>29</v>
      </c>
      <c r="M754" t="s">
        <v>28</v>
      </c>
    </row>
    <row r="755" spans="1:13" x14ac:dyDescent="0.25">
      <c r="A755" t="s">
        <v>12</v>
      </c>
      <c r="B755">
        <v>60</v>
      </c>
      <c r="C755">
        <v>60</v>
      </c>
      <c r="D755">
        <v>0</v>
      </c>
      <c r="E755">
        <v>0.6</v>
      </c>
      <c r="F755">
        <v>0</v>
      </c>
      <c r="G755">
        <v>20</v>
      </c>
      <c r="H755">
        <v>30</v>
      </c>
      <c r="I755">
        <v>2</v>
      </c>
      <c r="J755">
        <v>0</v>
      </c>
      <c r="K755">
        <v>17</v>
      </c>
      <c r="L755">
        <v>22</v>
      </c>
      <c r="M755" t="s">
        <v>28</v>
      </c>
    </row>
    <row r="756" spans="1:13" x14ac:dyDescent="0.25">
      <c r="A756" t="s">
        <v>12</v>
      </c>
      <c r="B756">
        <v>60</v>
      </c>
      <c r="C756">
        <v>60</v>
      </c>
      <c r="D756">
        <v>0.6</v>
      </c>
      <c r="E756">
        <v>1.2</v>
      </c>
      <c r="F756">
        <v>0</v>
      </c>
      <c r="G756">
        <v>20</v>
      </c>
      <c r="H756">
        <v>30</v>
      </c>
      <c r="I756">
        <v>2</v>
      </c>
      <c r="J756">
        <v>0</v>
      </c>
      <c r="K756">
        <v>17</v>
      </c>
      <c r="L756">
        <v>22</v>
      </c>
      <c r="M756" t="s">
        <v>28</v>
      </c>
    </row>
    <row r="757" spans="1:13" x14ac:dyDescent="0.25">
      <c r="A757" t="s">
        <v>12</v>
      </c>
      <c r="B757">
        <v>60</v>
      </c>
      <c r="C757">
        <v>60</v>
      </c>
      <c r="D757">
        <v>1.2</v>
      </c>
      <c r="E757">
        <v>1.8</v>
      </c>
      <c r="F757">
        <v>0</v>
      </c>
      <c r="G757">
        <v>20</v>
      </c>
      <c r="H757">
        <v>30.000000000000007</v>
      </c>
      <c r="I757">
        <v>2</v>
      </c>
      <c r="J757">
        <v>0</v>
      </c>
      <c r="K757">
        <v>17</v>
      </c>
      <c r="L757">
        <v>22</v>
      </c>
      <c r="M757" t="s">
        <v>28</v>
      </c>
    </row>
    <row r="758" spans="1:13" x14ac:dyDescent="0.25">
      <c r="A758" t="s">
        <v>12</v>
      </c>
      <c r="B758">
        <v>60</v>
      </c>
      <c r="C758">
        <v>60</v>
      </c>
      <c r="D758">
        <v>1.8</v>
      </c>
      <c r="E758">
        <v>2.5</v>
      </c>
      <c r="F758">
        <v>0</v>
      </c>
      <c r="G758">
        <v>20</v>
      </c>
      <c r="H758">
        <v>35</v>
      </c>
      <c r="I758">
        <v>2</v>
      </c>
      <c r="J758">
        <v>0</v>
      </c>
      <c r="K758">
        <v>17</v>
      </c>
      <c r="L758">
        <v>22</v>
      </c>
      <c r="M758" t="s">
        <v>28</v>
      </c>
    </row>
    <row r="759" spans="1:13" x14ac:dyDescent="0.25">
      <c r="A759" t="s">
        <v>12</v>
      </c>
      <c r="B759">
        <v>40</v>
      </c>
      <c r="C759">
        <v>40</v>
      </c>
      <c r="D759">
        <v>2.5</v>
      </c>
      <c r="E759">
        <v>3.15</v>
      </c>
      <c r="F759">
        <v>0</v>
      </c>
      <c r="G759">
        <v>20</v>
      </c>
      <c r="H759">
        <v>32.499999999999993</v>
      </c>
      <c r="I759">
        <v>2</v>
      </c>
      <c r="J759">
        <v>0</v>
      </c>
      <c r="K759">
        <v>17</v>
      </c>
      <c r="L759">
        <v>22</v>
      </c>
      <c r="M759" t="s">
        <v>28</v>
      </c>
    </row>
    <row r="760" spans="1:13" x14ac:dyDescent="0.25">
      <c r="A760" t="s">
        <v>12</v>
      </c>
      <c r="B760">
        <v>40</v>
      </c>
      <c r="C760">
        <v>40</v>
      </c>
      <c r="D760">
        <v>3.15</v>
      </c>
      <c r="E760">
        <v>4.05</v>
      </c>
      <c r="F760">
        <v>0</v>
      </c>
      <c r="G760">
        <v>20</v>
      </c>
      <c r="H760">
        <v>44.999999999999993</v>
      </c>
      <c r="I760">
        <v>2</v>
      </c>
      <c r="J760">
        <v>0</v>
      </c>
      <c r="K760">
        <v>17</v>
      </c>
      <c r="L760">
        <v>23</v>
      </c>
      <c r="M760" t="s">
        <v>28</v>
      </c>
    </row>
    <row r="761" spans="1:13" x14ac:dyDescent="0.25">
      <c r="A761" t="s">
        <v>12</v>
      </c>
      <c r="B761">
        <v>40</v>
      </c>
      <c r="C761">
        <v>40</v>
      </c>
      <c r="D761">
        <v>4.05</v>
      </c>
      <c r="E761">
        <v>5.35</v>
      </c>
      <c r="F761">
        <v>0</v>
      </c>
      <c r="G761">
        <v>20</v>
      </c>
      <c r="H761">
        <v>64.999999999999986</v>
      </c>
      <c r="I761">
        <v>2</v>
      </c>
      <c r="J761">
        <v>0</v>
      </c>
      <c r="K761">
        <v>18</v>
      </c>
      <c r="L761">
        <v>23</v>
      </c>
      <c r="M761" t="s">
        <v>28</v>
      </c>
    </row>
    <row r="762" spans="1:13" x14ac:dyDescent="0.25">
      <c r="A762" t="s">
        <v>12</v>
      </c>
      <c r="B762">
        <v>50</v>
      </c>
      <c r="C762">
        <v>40</v>
      </c>
      <c r="D762">
        <v>5.35</v>
      </c>
      <c r="E762">
        <v>6.25</v>
      </c>
      <c r="F762">
        <v>0</v>
      </c>
      <c r="G762">
        <v>20</v>
      </c>
      <c r="H762">
        <v>45.000000000000014</v>
      </c>
      <c r="I762">
        <v>2</v>
      </c>
      <c r="J762">
        <v>0</v>
      </c>
      <c r="K762">
        <v>17</v>
      </c>
      <c r="L762">
        <v>23</v>
      </c>
      <c r="M762" t="s">
        <v>28</v>
      </c>
    </row>
    <row r="763" spans="1:13" x14ac:dyDescent="0.25">
      <c r="A763" t="s">
        <v>12</v>
      </c>
      <c r="B763">
        <v>50</v>
      </c>
      <c r="C763">
        <v>40</v>
      </c>
      <c r="D763">
        <v>6.25</v>
      </c>
      <c r="E763">
        <v>7.65</v>
      </c>
      <c r="F763">
        <v>17.857142857142851</v>
      </c>
      <c r="G763">
        <v>10</v>
      </c>
      <c r="H763">
        <v>140.00000000000006</v>
      </c>
      <c r="I763">
        <v>9</v>
      </c>
      <c r="J763">
        <v>1</v>
      </c>
      <c r="K763">
        <v>35</v>
      </c>
      <c r="L763">
        <v>37</v>
      </c>
      <c r="M763" t="s">
        <v>32</v>
      </c>
    </row>
    <row r="764" spans="1:13" x14ac:dyDescent="0.25">
      <c r="A764" t="s">
        <v>12</v>
      </c>
      <c r="B764">
        <v>50</v>
      </c>
      <c r="C764">
        <v>40</v>
      </c>
      <c r="D764">
        <v>7.65</v>
      </c>
      <c r="E764">
        <v>8.65</v>
      </c>
      <c r="F764">
        <v>0</v>
      </c>
      <c r="G764">
        <v>20</v>
      </c>
      <c r="H764">
        <v>50</v>
      </c>
      <c r="I764">
        <v>7</v>
      </c>
      <c r="J764">
        <v>1</v>
      </c>
      <c r="K764">
        <v>23</v>
      </c>
      <c r="L764">
        <v>29</v>
      </c>
      <c r="M764" t="s">
        <v>32</v>
      </c>
    </row>
    <row r="765" spans="1:13" x14ac:dyDescent="0.25">
      <c r="A765" t="s">
        <v>12</v>
      </c>
      <c r="B765">
        <v>50</v>
      </c>
      <c r="C765">
        <v>40</v>
      </c>
      <c r="D765">
        <v>8.65</v>
      </c>
      <c r="E765">
        <v>10.15</v>
      </c>
      <c r="F765">
        <v>24</v>
      </c>
      <c r="G765">
        <v>8</v>
      </c>
      <c r="H765">
        <v>187.5</v>
      </c>
      <c r="I765">
        <v>8</v>
      </c>
      <c r="J765">
        <v>1</v>
      </c>
      <c r="K765">
        <v>36</v>
      </c>
      <c r="L765">
        <v>38</v>
      </c>
      <c r="M765" t="s">
        <v>32</v>
      </c>
    </row>
    <row r="766" spans="1:13" x14ac:dyDescent="0.25">
      <c r="A766" t="s">
        <v>12</v>
      </c>
      <c r="B766">
        <v>50</v>
      </c>
      <c r="C766">
        <v>40</v>
      </c>
      <c r="D766">
        <v>10.15</v>
      </c>
      <c r="E766">
        <v>11.8</v>
      </c>
      <c r="F766">
        <v>23.636363636363633</v>
      </c>
      <c r="G766">
        <v>11</v>
      </c>
      <c r="H766">
        <v>150.00000000000003</v>
      </c>
      <c r="I766">
        <v>8</v>
      </c>
      <c r="J766">
        <v>1</v>
      </c>
      <c r="K766">
        <v>35</v>
      </c>
      <c r="L766">
        <v>37</v>
      </c>
      <c r="M766" t="s">
        <v>32</v>
      </c>
    </row>
    <row r="767" spans="1:13" x14ac:dyDescent="0.25">
      <c r="A767" t="s">
        <v>12</v>
      </c>
      <c r="B767">
        <v>50</v>
      </c>
      <c r="C767">
        <v>40</v>
      </c>
      <c r="D767">
        <v>11.8</v>
      </c>
      <c r="E767">
        <v>12.3</v>
      </c>
      <c r="F767">
        <v>0</v>
      </c>
      <c r="G767">
        <v>20</v>
      </c>
      <c r="H767">
        <v>25</v>
      </c>
      <c r="I767">
        <v>4</v>
      </c>
      <c r="J767">
        <v>1</v>
      </c>
      <c r="K767">
        <v>20</v>
      </c>
      <c r="L767">
        <v>25</v>
      </c>
      <c r="M767" t="s">
        <v>32</v>
      </c>
    </row>
    <row r="768" spans="1:13" x14ac:dyDescent="0.25">
      <c r="A768" t="s">
        <v>12</v>
      </c>
      <c r="B768">
        <v>40</v>
      </c>
      <c r="C768">
        <v>30</v>
      </c>
      <c r="D768">
        <v>12.3</v>
      </c>
      <c r="E768">
        <v>14</v>
      </c>
      <c r="F768">
        <v>23.529411764705895</v>
      </c>
      <c r="G768">
        <v>10</v>
      </c>
      <c r="H768">
        <v>169.99999999999994</v>
      </c>
      <c r="I768">
        <v>7</v>
      </c>
      <c r="J768">
        <v>0</v>
      </c>
      <c r="K768">
        <v>33</v>
      </c>
      <c r="L768">
        <v>36</v>
      </c>
      <c r="M768" t="s">
        <v>28</v>
      </c>
    </row>
    <row r="769" spans="1:13" x14ac:dyDescent="0.25">
      <c r="A769" t="s">
        <v>12</v>
      </c>
      <c r="B769">
        <v>40</v>
      </c>
      <c r="C769">
        <v>30</v>
      </c>
      <c r="D769">
        <v>14</v>
      </c>
      <c r="E769">
        <v>14.5</v>
      </c>
      <c r="F769">
        <v>26</v>
      </c>
      <c r="G769">
        <v>5</v>
      </c>
      <c r="H769">
        <v>100</v>
      </c>
      <c r="I769">
        <v>7</v>
      </c>
      <c r="J769">
        <v>0</v>
      </c>
      <c r="K769">
        <v>31</v>
      </c>
      <c r="L769">
        <v>35</v>
      </c>
      <c r="M769" t="s">
        <v>28</v>
      </c>
    </row>
    <row r="770" spans="1:13" x14ac:dyDescent="0.25">
      <c r="A770" t="s">
        <v>12</v>
      </c>
      <c r="B770">
        <v>40</v>
      </c>
      <c r="C770">
        <v>30</v>
      </c>
      <c r="D770">
        <v>14.5</v>
      </c>
      <c r="E770">
        <v>16.3</v>
      </c>
      <c r="F770">
        <v>6.6666666666666634</v>
      </c>
      <c r="G770">
        <v>15</v>
      </c>
      <c r="H770">
        <v>120.00000000000004</v>
      </c>
      <c r="I770">
        <v>7</v>
      </c>
      <c r="J770">
        <v>0</v>
      </c>
      <c r="K770">
        <v>27</v>
      </c>
      <c r="L770">
        <v>31</v>
      </c>
      <c r="M770" t="s">
        <v>28</v>
      </c>
    </row>
    <row r="771" spans="1:13" x14ac:dyDescent="0.25">
      <c r="A771" t="s">
        <v>12</v>
      </c>
      <c r="B771">
        <v>40</v>
      </c>
      <c r="C771">
        <v>40</v>
      </c>
      <c r="D771">
        <v>16.3</v>
      </c>
      <c r="E771">
        <v>17.2</v>
      </c>
      <c r="F771">
        <v>0</v>
      </c>
      <c r="G771">
        <v>8</v>
      </c>
      <c r="H771">
        <v>112.49999999999983</v>
      </c>
      <c r="I771">
        <v>7</v>
      </c>
      <c r="J771">
        <v>0</v>
      </c>
      <c r="K771">
        <v>26</v>
      </c>
      <c r="L771">
        <v>30</v>
      </c>
      <c r="M771" t="s">
        <v>28</v>
      </c>
    </row>
    <row r="772" spans="1:13" x14ac:dyDescent="0.25">
      <c r="A772" t="s">
        <v>12</v>
      </c>
      <c r="B772">
        <v>40</v>
      </c>
      <c r="C772">
        <v>40</v>
      </c>
      <c r="D772">
        <v>17.2</v>
      </c>
      <c r="E772">
        <v>18</v>
      </c>
      <c r="F772">
        <v>17.499999999999986</v>
      </c>
      <c r="G772">
        <v>7</v>
      </c>
      <c r="H772">
        <v>114.28571428571438</v>
      </c>
      <c r="I772">
        <v>8</v>
      </c>
      <c r="J772">
        <v>1</v>
      </c>
      <c r="K772">
        <v>32</v>
      </c>
      <c r="L772">
        <v>36</v>
      </c>
      <c r="M772" t="s">
        <v>32</v>
      </c>
    </row>
    <row r="773" spans="1:13" x14ac:dyDescent="0.25">
      <c r="A773" t="s">
        <v>12</v>
      </c>
      <c r="B773">
        <v>40</v>
      </c>
      <c r="C773">
        <v>40</v>
      </c>
      <c r="D773">
        <v>18</v>
      </c>
      <c r="E773">
        <v>18.3</v>
      </c>
      <c r="F773">
        <v>0</v>
      </c>
      <c r="G773">
        <v>8</v>
      </c>
      <c r="H773">
        <v>37.500000000000085</v>
      </c>
      <c r="I773">
        <v>8</v>
      </c>
      <c r="J773">
        <v>1</v>
      </c>
      <c r="K773">
        <v>24</v>
      </c>
      <c r="L773">
        <v>29</v>
      </c>
      <c r="M773" t="s">
        <v>32</v>
      </c>
    </row>
    <row r="774" spans="1:13" x14ac:dyDescent="0.25">
      <c r="A774" t="s">
        <v>12</v>
      </c>
      <c r="B774">
        <v>40</v>
      </c>
      <c r="C774">
        <v>40</v>
      </c>
      <c r="D774">
        <v>18.3</v>
      </c>
      <c r="E774">
        <v>18.7</v>
      </c>
      <c r="F774">
        <v>0</v>
      </c>
      <c r="G774">
        <v>8</v>
      </c>
      <c r="H774">
        <v>49.999999999999822</v>
      </c>
      <c r="I774">
        <v>8</v>
      </c>
      <c r="J774">
        <v>0</v>
      </c>
      <c r="K774">
        <v>23</v>
      </c>
      <c r="L774">
        <v>29</v>
      </c>
      <c r="M774" t="s">
        <v>28</v>
      </c>
    </row>
    <row r="775" spans="1:13" x14ac:dyDescent="0.25">
      <c r="A775" t="s">
        <v>12</v>
      </c>
      <c r="B775">
        <v>40</v>
      </c>
      <c r="C775">
        <v>40</v>
      </c>
      <c r="D775">
        <v>18.7</v>
      </c>
      <c r="E775">
        <v>19.05</v>
      </c>
      <c r="F775">
        <v>0</v>
      </c>
      <c r="G775">
        <v>10</v>
      </c>
      <c r="H775">
        <v>35.000000000000142</v>
      </c>
      <c r="I775">
        <v>8</v>
      </c>
      <c r="J775">
        <v>0</v>
      </c>
      <c r="K775">
        <v>23</v>
      </c>
      <c r="L775">
        <v>28</v>
      </c>
      <c r="M775" t="s">
        <v>28</v>
      </c>
    </row>
    <row r="776" spans="1:13" x14ac:dyDescent="0.25">
      <c r="A776" t="s">
        <v>12</v>
      </c>
      <c r="B776">
        <v>40</v>
      </c>
      <c r="C776">
        <v>40</v>
      </c>
      <c r="D776">
        <v>19.05</v>
      </c>
      <c r="E776">
        <v>19.5</v>
      </c>
      <c r="F776">
        <v>60.000000000000099</v>
      </c>
      <c r="G776">
        <v>4</v>
      </c>
      <c r="H776">
        <v>112.49999999999983</v>
      </c>
      <c r="I776">
        <v>12</v>
      </c>
      <c r="J776">
        <v>12</v>
      </c>
      <c r="K776">
        <v>51</v>
      </c>
      <c r="L776">
        <v>59</v>
      </c>
      <c r="M776" t="s">
        <v>33</v>
      </c>
    </row>
    <row r="777" spans="1:13" x14ac:dyDescent="0.25">
      <c r="A777" t="s">
        <v>12</v>
      </c>
      <c r="B777">
        <v>40</v>
      </c>
      <c r="C777">
        <v>40</v>
      </c>
      <c r="D777">
        <v>19.5</v>
      </c>
      <c r="E777">
        <v>20</v>
      </c>
      <c r="F777">
        <v>46</v>
      </c>
      <c r="G777">
        <v>3</v>
      </c>
      <c r="H777">
        <v>166.66666666666666</v>
      </c>
      <c r="I777">
        <v>12</v>
      </c>
      <c r="J777">
        <v>12</v>
      </c>
      <c r="K777">
        <v>51</v>
      </c>
      <c r="L777">
        <v>58</v>
      </c>
      <c r="M777" t="s">
        <v>33</v>
      </c>
    </row>
    <row r="778" spans="1:13" x14ac:dyDescent="0.25">
      <c r="A778" t="s">
        <v>12</v>
      </c>
      <c r="B778">
        <v>40</v>
      </c>
      <c r="C778">
        <v>40</v>
      </c>
      <c r="D778">
        <v>20</v>
      </c>
      <c r="E778">
        <v>20.399999999999999</v>
      </c>
      <c r="F778">
        <v>0</v>
      </c>
      <c r="G778">
        <v>6</v>
      </c>
      <c r="H778">
        <v>66.66666666666643</v>
      </c>
      <c r="I778">
        <v>12</v>
      </c>
      <c r="J778">
        <v>12</v>
      </c>
      <c r="K778">
        <v>36</v>
      </c>
      <c r="L778">
        <v>45</v>
      </c>
      <c r="M778" t="s">
        <v>33</v>
      </c>
    </row>
    <row r="779" spans="1:13" x14ac:dyDescent="0.25">
      <c r="A779" t="s">
        <v>12</v>
      </c>
      <c r="B779">
        <v>30</v>
      </c>
      <c r="C779">
        <v>40</v>
      </c>
      <c r="D779">
        <v>20.399999999999999</v>
      </c>
      <c r="E779">
        <v>20.95</v>
      </c>
      <c r="F779">
        <v>32.727272727272684</v>
      </c>
      <c r="G779">
        <v>4</v>
      </c>
      <c r="H779">
        <v>137.50000000000017</v>
      </c>
      <c r="I779">
        <v>12</v>
      </c>
      <c r="J779">
        <v>12</v>
      </c>
      <c r="K779">
        <v>47</v>
      </c>
      <c r="L779">
        <v>54</v>
      </c>
      <c r="M779" t="s">
        <v>33</v>
      </c>
    </row>
    <row r="780" spans="1:13" x14ac:dyDescent="0.25">
      <c r="A780" t="s">
        <v>12</v>
      </c>
      <c r="B780">
        <v>30</v>
      </c>
      <c r="C780">
        <v>30</v>
      </c>
      <c r="D780">
        <v>20.95</v>
      </c>
      <c r="E780">
        <v>21.8</v>
      </c>
      <c r="F780">
        <v>0</v>
      </c>
      <c r="G780">
        <v>10</v>
      </c>
      <c r="H780">
        <v>85.000000000000142</v>
      </c>
      <c r="I780">
        <v>7</v>
      </c>
      <c r="J780">
        <v>1</v>
      </c>
      <c r="K780">
        <v>25</v>
      </c>
      <c r="L780">
        <v>30</v>
      </c>
      <c r="M780" t="s">
        <v>32</v>
      </c>
    </row>
    <row r="781" spans="1:13" x14ac:dyDescent="0.25">
      <c r="A781" t="s">
        <v>12</v>
      </c>
      <c r="B781">
        <v>30</v>
      </c>
      <c r="C781">
        <v>30</v>
      </c>
      <c r="D781">
        <v>21.8</v>
      </c>
      <c r="E781">
        <v>22.15</v>
      </c>
      <c r="F781">
        <v>0</v>
      </c>
      <c r="G781">
        <v>10</v>
      </c>
      <c r="H781">
        <v>34.999999999999787</v>
      </c>
      <c r="I781">
        <v>7</v>
      </c>
      <c r="J781">
        <v>1</v>
      </c>
      <c r="K781">
        <v>23</v>
      </c>
      <c r="L781">
        <v>28</v>
      </c>
      <c r="M781" t="s">
        <v>32</v>
      </c>
    </row>
    <row r="782" spans="1:13" x14ac:dyDescent="0.25">
      <c r="A782" t="s">
        <v>12</v>
      </c>
      <c r="B782">
        <v>30</v>
      </c>
      <c r="C782">
        <v>30</v>
      </c>
      <c r="D782">
        <v>22.15</v>
      </c>
      <c r="E782">
        <v>22.55</v>
      </c>
      <c r="F782">
        <v>0</v>
      </c>
      <c r="G782">
        <v>10</v>
      </c>
      <c r="H782">
        <v>40.000000000000213</v>
      </c>
      <c r="I782">
        <v>5</v>
      </c>
      <c r="J782">
        <v>1</v>
      </c>
      <c r="K782">
        <v>21</v>
      </c>
      <c r="L782">
        <v>26</v>
      </c>
      <c r="M782" t="s">
        <v>32</v>
      </c>
    </row>
    <row r="783" spans="1:13" x14ac:dyDescent="0.25">
      <c r="A783" t="s">
        <v>12</v>
      </c>
      <c r="C783">
        <v>30</v>
      </c>
      <c r="D783">
        <v>22.5</v>
      </c>
      <c r="E783">
        <v>23.55</v>
      </c>
      <c r="F783">
        <v>0</v>
      </c>
      <c r="G783">
        <v>20</v>
      </c>
      <c r="H783">
        <v>52.500000000000036</v>
      </c>
      <c r="J783">
        <v>1</v>
      </c>
      <c r="M783" t="s">
        <v>32</v>
      </c>
    </row>
    <row r="784" spans="1:13" x14ac:dyDescent="0.25">
      <c r="A784" t="s">
        <v>12</v>
      </c>
      <c r="B784">
        <v>30</v>
      </c>
      <c r="C784">
        <v>30</v>
      </c>
      <c r="D784">
        <v>22.55</v>
      </c>
      <c r="E784">
        <v>23.95</v>
      </c>
      <c r="F784">
        <v>0</v>
      </c>
      <c r="G784">
        <v>18</v>
      </c>
      <c r="H784">
        <v>77.7777777777777</v>
      </c>
      <c r="I784">
        <v>7</v>
      </c>
      <c r="J784">
        <v>2</v>
      </c>
      <c r="K784">
        <v>26</v>
      </c>
      <c r="L784">
        <v>31</v>
      </c>
      <c r="M784" t="s">
        <v>31</v>
      </c>
    </row>
    <row r="785" spans="1:13" x14ac:dyDescent="0.25">
      <c r="A785" t="s">
        <v>12</v>
      </c>
      <c r="B785">
        <v>30</v>
      </c>
      <c r="C785">
        <v>30</v>
      </c>
      <c r="D785">
        <v>23.95</v>
      </c>
      <c r="E785">
        <v>24.45</v>
      </c>
      <c r="F785">
        <v>0</v>
      </c>
      <c r="G785">
        <v>15</v>
      </c>
      <c r="H785">
        <v>33.333333333333336</v>
      </c>
      <c r="I785">
        <v>7</v>
      </c>
      <c r="J785">
        <v>2</v>
      </c>
      <c r="K785">
        <v>24</v>
      </c>
      <c r="L785">
        <v>29</v>
      </c>
      <c r="M785" t="s">
        <v>31</v>
      </c>
    </row>
    <row r="786" spans="1:13" x14ac:dyDescent="0.25">
      <c r="A786" t="s">
        <v>12</v>
      </c>
      <c r="B786">
        <v>30</v>
      </c>
      <c r="C786">
        <v>30</v>
      </c>
      <c r="D786">
        <v>24.45</v>
      </c>
      <c r="E786">
        <v>25</v>
      </c>
      <c r="F786">
        <v>0</v>
      </c>
      <c r="G786">
        <v>15</v>
      </c>
      <c r="H786">
        <v>36.666666666666714</v>
      </c>
      <c r="I786">
        <v>7</v>
      </c>
      <c r="J786">
        <v>2</v>
      </c>
      <c r="K786">
        <v>24</v>
      </c>
      <c r="L786">
        <v>29</v>
      </c>
      <c r="M786" t="s">
        <v>31</v>
      </c>
    </row>
    <row r="787" spans="1:13" x14ac:dyDescent="0.25">
      <c r="A787" t="s">
        <v>12</v>
      </c>
      <c r="B787">
        <v>30</v>
      </c>
      <c r="C787">
        <v>40</v>
      </c>
      <c r="D787">
        <v>25</v>
      </c>
      <c r="E787">
        <v>25.3</v>
      </c>
      <c r="F787">
        <v>0</v>
      </c>
      <c r="G787">
        <v>15</v>
      </c>
      <c r="H787">
        <v>20.000000000000046</v>
      </c>
      <c r="I787">
        <v>7</v>
      </c>
      <c r="J787">
        <v>2</v>
      </c>
      <c r="K787">
        <v>24</v>
      </c>
      <c r="L787">
        <v>28</v>
      </c>
      <c r="M787" t="s">
        <v>31</v>
      </c>
    </row>
    <row r="788" spans="1:13" x14ac:dyDescent="0.25">
      <c r="A788" t="s">
        <v>12</v>
      </c>
      <c r="B788">
        <v>30</v>
      </c>
      <c r="C788">
        <v>40</v>
      </c>
      <c r="D788">
        <v>25.3</v>
      </c>
      <c r="E788">
        <v>25.6</v>
      </c>
      <c r="F788">
        <v>0</v>
      </c>
      <c r="G788">
        <v>10</v>
      </c>
      <c r="H788">
        <v>30.000000000000068</v>
      </c>
      <c r="I788">
        <v>7</v>
      </c>
      <c r="J788">
        <v>2</v>
      </c>
      <c r="K788">
        <v>24</v>
      </c>
      <c r="L788">
        <v>29</v>
      </c>
      <c r="M788" t="s">
        <v>31</v>
      </c>
    </row>
    <row r="789" spans="1:13" x14ac:dyDescent="0.25">
      <c r="A789" t="s">
        <v>12</v>
      </c>
      <c r="B789">
        <v>30</v>
      </c>
      <c r="C789">
        <v>40</v>
      </c>
      <c r="D789">
        <v>25.6</v>
      </c>
      <c r="E789">
        <v>25.95</v>
      </c>
      <c r="F789">
        <v>0</v>
      </c>
      <c r="G789">
        <v>8</v>
      </c>
      <c r="H789">
        <v>43.74999999999973</v>
      </c>
      <c r="I789">
        <v>9</v>
      </c>
      <c r="J789">
        <v>2</v>
      </c>
      <c r="K789">
        <v>27</v>
      </c>
      <c r="L789">
        <v>31</v>
      </c>
      <c r="M789" t="s">
        <v>31</v>
      </c>
    </row>
    <row r="790" spans="1:13" x14ac:dyDescent="0.25">
      <c r="A790" t="s">
        <v>12</v>
      </c>
      <c r="B790">
        <v>30</v>
      </c>
      <c r="C790">
        <v>40</v>
      </c>
      <c r="D790">
        <v>25.95</v>
      </c>
      <c r="E790">
        <v>26.25</v>
      </c>
      <c r="F790">
        <v>0</v>
      </c>
      <c r="G790">
        <v>7</v>
      </c>
      <c r="H790">
        <v>42.857142857142954</v>
      </c>
      <c r="I790">
        <v>9</v>
      </c>
      <c r="J790">
        <v>2</v>
      </c>
      <c r="K790">
        <v>27</v>
      </c>
      <c r="L790">
        <v>31</v>
      </c>
      <c r="M790" t="s">
        <v>31</v>
      </c>
    </row>
    <row r="791" spans="1:13" x14ac:dyDescent="0.25">
      <c r="A791" t="s">
        <v>12</v>
      </c>
      <c r="B791">
        <v>30</v>
      </c>
      <c r="C791">
        <v>40</v>
      </c>
      <c r="D791">
        <v>26.25</v>
      </c>
      <c r="E791">
        <v>26.65</v>
      </c>
      <c r="F791">
        <v>0</v>
      </c>
      <c r="G791">
        <v>3</v>
      </c>
      <c r="H791">
        <v>133.33333333333286</v>
      </c>
      <c r="I791">
        <v>8</v>
      </c>
      <c r="J791">
        <v>2</v>
      </c>
      <c r="K791">
        <v>30</v>
      </c>
      <c r="L791">
        <v>33</v>
      </c>
      <c r="M791" t="s">
        <v>31</v>
      </c>
    </row>
    <row r="792" spans="1:13" x14ac:dyDescent="0.25">
      <c r="A792" t="s">
        <v>12</v>
      </c>
      <c r="B792">
        <v>30</v>
      </c>
      <c r="C792">
        <v>40</v>
      </c>
      <c r="D792">
        <v>26.65</v>
      </c>
      <c r="E792">
        <v>27.05</v>
      </c>
      <c r="F792">
        <v>0</v>
      </c>
      <c r="G792">
        <v>7</v>
      </c>
      <c r="H792">
        <v>57.142857142857451</v>
      </c>
      <c r="I792">
        <v>8</v>
      </c>
      <c r="J792">
        <v>2</v>
      </c>
      <c r="K792">
        <v>25</v>
      </c>
      <c r="L792">
        <v>31</v>
      </c>
      <c r="M792" t="s">
        <v>31</v>
      </c>
    </row>
    <row r="793" spans="1:13" x14ac:dyDescent="0.25">
      <c r="A793" t="s">
        <v>12</v>
      </c>
      <c r="B793">
        <v>30</v>
      </c>
      <c r="C793">
        <v>40</v>
      </c>
      <c r="D793">
        <v>27.05</v>
      </c>
      <c r="E793">
        <v>27.7</v>
      </c>
      <c r="F793">
        <v>0</v>
      </c>
      <c r="G793">
        <v>9</v>
      </c>
      <c r="H793">
        <v>72.222222222222072</v>
      </c>
      <c r="I793">
        <v>8</v>
      </c>
      <c r="J793">
        <v>4</v>
      </c>
      <c r="K793">
        <v>28</v>
      </c>
      <c r="L793">
        <v>33</v>
      </c>
      <c r="M793" t="s">
        <v>29</v>
      </c>
    </row>
    <row r="794" spans="1:13" x14ac:dyDescent="0.25">
      <c r="A794" t="s">
        <v>12</v>
      </c>
      <c r="B794">
        <v>30</v>
      </c>
      <c r="C794">
        <v>40</v>
      </c>
      <c r="D794">
        <v>27.7</v>
      </c>
      <c r="E794">
        <v>28.25</v>
      </c>
      <c r="F794">
        <v>0</v>
      </c>
      <c r="G794">
        <v>4</v>
      </c>
      <c r="H794">
        <v>137.50000000000017</v>
      </c>
      <c r="I794">
        <v>8</v>
      </c>
      <c r="J794">
        <v>4</v>
      </c>
      <c r="K794">
        <v>32</v>
      </c>
      <c r="L794">
        <v>35</v>
      </c>
      <c r="M794" t="s">
        <v>29</v>
      </c>
    </row>
    <row r="795" spans="1:13" x14ac:dyDescent="0.25">
      <c r="A795" t="s">
        <v>12</v>
      </c>
      <c r="B795">
        <v>30</v>
      </c>
      <c r="C795">
        <v>40</v>
      </c>
      <c r="D795">
        <v>28.25</v>
      </c>
      <c r="E795">
        <v>28.85</v>
      </c>
      <c r="F795">
        <v>43.333333333333236</v>
      </c>
      <c r="G795">
        <v>5</v>
      </c>
      <c r="H795">
        <v>120.00000000000027</v>
      </c>
      <c r="I795">
        <v>11</v>
      </c>
      <c r="J795">
        <v>4</v>
      </c>
      <c r="K795">
        <v>44</v>
      </c>
      <c r="L795">
        <v>47</v>
      </c>
      <c r="M795" t="s">
        <v>29</v>
      </c>
    </row>
    <row r="796" spans="1:13" x14ac:dyDescent="0.25">
      <c r="A796" t="s">
        <v>12</v>
      </c>
      <c r="B796">
        <v>30</v>
      </c>
      <c r="C796">
        <v>40</v>
      </c>
      <c r="D796">
        <v>28.85</v>
      </c>
      <c r="E796">
        <v>29.65</v>
      </c>
      <c r="F796">
        <v>16.25000000000006</v>
      </c>
      <c r="G796">
        <v>5</v>
      </c>
      <c r="H796">
        <v>159.99999999999943</v>
      </c>
      <c r="I796">
        <v>9</v>
      </c>
      <c r="J796">
        <v>2</v>
      </c>
      <c r="K796">
        <v>37</v>
      </c>
      <c r="L796">
        <v>38</v>
      </c>
      <c r="M796" t="s">
        <v>31</v>
      </c>
    </row>
    <row r="797" spans="1:13" x14ac:dyDescent="0.25">
      <c r="A797" t="s">
        <v>12</v>
      </c>
      <c r="B797">
        <v>30</v>
      </c>
      <c r="C797">
        <v>40</v>
      </c>
      <c r="D797">
        <v>29.65</v>
      </c>
      <c r="E797">
        <v>30.3</v>
      </c>
      <c r="F797">
        <v>0</v>
      </c>
      <c r="G797">
        <v>7</v>
      </c>
      <c r="H797">
        <v>92.85714285714316</v>
      </c>
      <c r="I797">
        <v>9</v>
      </c>
      <c r="J797">
        <v>2</v>
      </c>
      <c r="K797">
        <v>30</v>
      </c>
      <c r="L797">
        <v>33</v>
      </c>
      <c r="M797" t="s">
        <v>31</v>
      </c>
    </row>
    <row r="798" spans="1:13" x14ac:dyDescent="0.25">
      <c r="A798" t="s">
        <v>12</v>
      </c>
      <c r="B798">
        <v>30</v>
      </c>
      <c r="C798">
        <v>40</v>
      </c>
      <c r="D798">
        <v>30.3</v>
      </c>
      <c r="E798">
        <v>31</v>
      </c>
      <c r="F798">
        <v>0</v>
      </c>
      <c r="G798">
        <v>9</v>
      </c>
      <c r="H798">
        <v>77.7777777777777</v>
      </c>
      <c r="I798">
        <v>9</v>
      </c>
      <c r="J798">
        <v>2</v>
      </c>
      <c r="K798">
        <v>29</v>
      </c>
      <c r="L798">
        <v>33</v>
      </c>
      <c r="M798" t="s">
        <v>31</v>
      </c>
    </row>
    <row r="799" spans="1:13" x14ac:dyDescent="0.25">
      <c r="A799" t="s">
        <v>12</v>
      </c>
      <c r="B799">
        <v>30</v>
      </c>
      <c r="C799">
        <v>40</v>
      </c>
      <c r="D799">
        <v>31</v>
      </c>
      <c r="E799">
        <v>31.6</v>
      </c>
      <c r="F799">
        <v>0</v>
      </c>
      <c r="G799">
        <v>9</v>
      </c>
      <c r="H799">
        <v>66.666666666666814</v>
      </c>
      <c r="I799">
        <v>9</v>
      </c>
      <c r="J799">
        <v>2</v>
      </c>
      <c r="K799">
        <v>28</v>
      </c>
      <c r="L799">
        <v>32</v>
      </c>
      <c r="M799" t="s">
        <v>31</v>
      </c>
    </row>
    <row r="800" spans="1:13" x14ac:dyDescent="0.25">
      <c r="A800" t="s">
        <v>12</v>
      </c>
      <c r="B800">
        <v>30</v>
      </c>
      <c r="C800">
        <v>40</v>
      </c>
      <c r="D800">
        <v>31.6</v>
      </c>
      <c r="E800">
        <v>32.6</v>
      </c>
      <c r="F800">
        <v>0</v>
      </c>
      <c r="G800">
        <v>10</v>
      </c>
      <c r="H800">
        <v>100</v>
      </c>
      <c r="I800">
        <v>9</v>
      </c>
      <c r="J800">
        <v>2</v>
      </c>
      <c r="K800">
        <v>30</v>
      </c>
      <c r="L800">
        <v>33</v>
      </c>
      <c r="M800" t="s">
        <v>31</v>
      </c>
    </row>
    <row r="801" spans="1:13" x14ac:dyDescent="0.25">
      <c r="A801" t="s">
        <v>12</v>
      </c>
      <c r="B801">
        <v>20</v>
      </c>
      <c r="C801">
        <v>40</v>
      </c>
      <c r="D801">
        <v>32.6</v>
      </c>
      <c r="E801">
        <v>32.9</v>
      </c>
      <c r="F801">
        <v>0</v>
      </c>
      <c r="G801">
        <v>5</v>
      </c>
      <c r="H801">
        <v>59.999999999999432</v>
      </c>
      <c r="I801">
        <v>9</v>
      </c>
      <c r="J801">
        <v>2</v>
      </c>
      <c r="K801">
        <v>27</v>
      </c>
      <c r="L801">
        <v>32</v>
      </c>
      <c r="M801" t="s">
        <v>31</v>
      </c>
    </row>
    <row r="802" spans="1:13" x14ac:dyDescent="0.25">
      <c r="A802" t="s">
        <v>12</v>
      </c>
      <c r="B802">
        <v>20</v>
      </c>
      <c r="C802">
        <v>40</v>
      </c>
      <c r="D802">
        <v>32.9</v>
      </c>
      <c r="E802">
        <v>33.85</v>
      </c>
      <c r="F802">
        <v>12.631578947368382</v>
      </c>
      <c r="G802">
        <v>9</v>
      </c>
      <c r="H802">
        <v>105.55555555555587</v>
      </c>
      <c r="I802">
        <v>9</v>
      </c>
      <c r="J802">
        <v>4</v>
      </c>
      <c r="K802">
        <v>36</v>
      </c>
      <c r="L802">
        <v>38</v>
      </c>
      <c r="M802" t="s">
        <v>29</v>
      </c>
    </row>
    <row r="803" spans="1:13" x14ac:dyDescent="0.25">
      <c r="A803" t="s">
        <v>12</v>
      </c>
      <c r="B803">
        <v>20</v>
      </c>
      <c r="C803">
        <v>40</v>
      </c>
      <c r="D803">
        <v>33.85</v>
      </c>
      <c r="E803">
        <v>34.450000000000003</v>
      </c>
      <c r="F803">
        <v>29.999999999999925</v>
      </c>
      <c r="G803">
        <v>5</v>
      </c>
      <c r="H803">
        <v>120.00000000000027</v>
      </c>
      <c r="I803">
        <v>9</v>
      </c>
      <c r="J803">
        <v>4</v>
      </c>
      <c r="K803">
        <v>39</v>
      </c>
      <c r="L803">
        <v>42</v>
      </c>
      <c r="M803" t="s">
        <v>29</v>
      </c>
    </row>
    <row r="804" spans="1:13" x14ac:dyDescent="0.25">
      <c r="A804" t="s">
        <v>12</v>
      </c>
      <c r="B804">
        <v>20</v>
      </c>
      <c r="C804">
        <v>40</v>
      </c>
      <c r="D804">
        <v>34.450000000000003</v>
      </c>
      <c r="E804">
        <v>34.950000000000003</v>
      </c>
      <c r="F804">
        <v>0</v>
      </c>
      <c r="G804">
        <v>8</v>
      </c>
      <c r="H804">
        <v>62.5</v>
      </c>
      <c r="I804">
        <v>8</v>
      </c>
      <c r="J804">
        <v>2</v>
      </c>
      <c r="K804">
        <v>25</v>
      </c>
      <c r="L804">
        <v>31</v>
      </c>
      <c r="M804" t="s">
        <v>31</v>
      </c>
    </row>
    <row r="805" spans="1:13" x14ac:dyDescent="0.25">
      <c r="A805" t="s">
        <v>12</v>
      </c>
      <c r="B805">
        <v>20</v>
      </c>
      <c r="C805">
        <v>40</v>
      </c>
      <c r="D805">
        <v>34.950000000000003</v>
      </c>
      <c r="E805">
        <v>35.799999999999997</v>
      </c>
      <c r="F805">
        <v>0</v>
      </c>
      <c r="G805">
        <v>9</v>
      </c>
      <c r="H805">
        <v>94.444444444443818</v>
      </c>
      <c r="I805">
        <v>8</v>
      </c>
      <c r="J805">
        <v>2</v>
      </c>
      <c r="K805">
        <v>28</v>
      </c>
      <c r="L805">
        <v>32</v>
      </c>
      <c r="M805" t="s">
        <v>31</v>
      </c>
    </row>
    <row r="806" spans="1:13" x14ac:dyDescent="0.25">
      <c r="A806" t="s">
        <v>12</v>
      </c>
      <c r="B806">
        <v>20</v>
      </c>
      <c r="C806">
        <v>40</v>
      </c>
      <c r="D806">
        <v>35.799999999999997</v>
      </c>
      <c r="E806">
        <v>36.6</v>
      </c>
      <c r="F806">
        <v>0</v>
      </c>
      <c r="G806">
        <v>12</v>
      </c>
      <c r="H806">
        <v>66.666666666667027</v>
      </c>
      <c r="I806">
        <v>8</v>
      </c>
      <c r="J806">
        <v>2</v>
      </c>
      <c r="K806">
        <v>26</v>
      </c>
      <c r="L806">
        <v>31</v>
      </c>
      <c r="M806" t="s">
        <v>31</v>
      </c>
    </row>
    <row r="807" spans="1:13" x14ac:dyDescent="0.25">
      <c r="A807" t="s">
        <v>12</v>
      </c>
      <c r="B807">
        <v>20</v>
      </c>
      <c r="C807">
        <v>40</v>
      </c>
      <c r="D807">
        <v>36.6</v>
      </c>
      <c r="E807">
        <v>37.25</v>
      </c>
      <c r="F807">
        <v>0</v>
      </c>
      <c r="G807">
        <v>4</v>
      </c>
      <c r="H807">
        <v>162.49999999999966</v>
      </c>
      <c r="I807">
        <v>8</v>
      </c>
      <c r="J807">
        <v>2</v>
      </c>
      <c r="K807">
        <v>31</v>
      </c>
      <c r="L807">
        <v>34</v>
      </c>
      <c r="M807" t="s">
        <v>31</v>
      </c>
    </row>
    <row r="808" spans="1:13" x14ac:dyDescent="0.25">
      <c r="A808" t="s">
        <v>12</v>
      </c>
      <c r="B808">
        <v>20</v>
      </c>
      <c r="C808">
        <v>40</v>
      </c>
      <c r="D808">
        <v>37.25</v>
      </c>
      <c r="E808">
        <v>38.65</v>
      </c>
      <c r="F808">
        <v>15.714285714285731</v>
      </c>
      <c r="G808">
        <v>13</v>
      </c>
      <c r="H808">
        <v>107.69230769230759</v>
      </c>
      <c r="I808">
        <v>6</v>
      </c>
      <c r="J808">
        <v>1</v>
      </c>
      <c r="K808">
        <v>29</v>
      </c>
      <c r="L808">
        <v>32</v>
      </c>
      <c r="M808" t="s">
        <v>32</v>
      </c>
    </row>
    <row r="809" spans="1:13" x14ac:dyDescent="0.25">
      <c r="A809" t="s">
        <v>12</v>
      </c>
      <c r="B809">
        <v>20</v>
      </c>
      <c r="C809">
        <v>40</v>
      </c>
      <c r="D809">
        <v>38.65</v>
      </c>
      <c r="E809">
        <v>39.299999999999997</v>
      </c>
      <c r="F809">
        <v>0</v>
      </c>
      <c r="G809">
        <v>10</v>
      </c>
      <c r="H809">
        <v>64.999999999999858</v>
      </c>
      <c r="I809">
        <v>4</v>
      </c>
      <c r="J809">
        <v>1</v>
      </c>
      <c r="K809">
        <v>21</v>
      </c>
      <c r="L809">
        <v>26</v>
      </c>
      <c r="M809" t="s">
        <v>32</v>
      </c>
    </row>
    <row r="810" spans="1:13" x14ac:dyDescent="0.25">
      <c r="A810" t="s">
        <v>12</v>
      </c>
      <c r="B810">
        <v>20</v>
      </c>
      <c r="C810">
        <v>40</v>
      </c>
      <c r="D810">
        <v>39.299999999999997</v>
      </c>
      <c r="E810">
        <v>40.1</v>
      </c>
      <c r="F810">
        <v>0</v>
      </c>
      <c r="G810">
        <v>10</v>
      </c>
      <c r="H810">
        <v>80.000000000000426</v>
      </c>
      <c r="I810">
        <v>4</v>
      </c>
      <c r="J810">
        <v>1</v>
      </c>
      <c r="K810">
        <v>22</v>
      </c>
      <c r="L810">
        <v>27</v>
      </c>
      <c r="M810" t="s">
        <v>32</v>
      </c>
    </row>
    <row r="811" spans="1:13" x14ac:dyDescent="0.25">
      <c r="A811" t="s">
        <v>12</v>
      </c>
      <c r="B811">
        <v>20</v>
      </c>
      <c r="C811">
        <v>30</v>
      </c>
      <c r="D811">
        <v>40.1</v>
      </c>
      <c r="E811">
        <v>42</v>
      </c>
      <c r="F811">
        <v>0</v>
      </c>
      <c r="G811">
        <v>20</v>
      </c>
      <c r="H811">
        <v>94.999999999999929</v>
      </c>
      <c r="I811">
        <v>4</v>
      </c>
      <c r="J811">
        <v>1</v>
      </c>
      <c r="K811">
        <v>23</v>
      </c>
      <c r="L811">
        <v>27</v>
      </c>
      <c r="M811" t="s">
        <v>32</v>
      </c>
    </row>
    <row r="812" spans="1:13" x14ac:dyDescent="0.25">
      <c r="A812" t="s">
        <v>12</v>
      </c>
      <c r="B812">
        <v>20</v>
      </c>
      <c r="C812">
        <v>30</v>
      </c>
      <c r="D812">
        <v>42</v>
      </c>
      <c r="E812">
        <v>43</v>
      </c>
      <c r="F812">
        <v>0</v>
      </c>
      <c r="G812">
        <v>15</v>
      </c>
      <c r="H812">
        <v>66.666666666666671</v>
      </c>
      <c r="I812">
        <v>4</v>
      </c>
      <c r="J812">
        <v>1</v>
      </c>
      <c r="K812">
        <v>21</v>
      </c>
      <c r="L812">
        <v>26</v>
      </c>
      <c r="M812" t="s">
        <v>32</v>
      </c>
    </row>
    <row r="813" spans="1:13" x14ac:dyDescent="0.25">
      <c r="A813" t="s">
        <v>12</v>
      </c>
      <c r="B813">
        <v>20</v>
      </c>
      <c r="C813">
        <v>30</v>
      </c>
      <c r="D813">
        <v>43</v>
      </c>
      <c r="E813">
        <v>44.8</v>
      </c>
      <c r="F813">
        <v>0</v>
      </c>
      <c r="G813">
        <v>20</v>
      </c>
      <c r="H813">
        <v>89.999999999999858</v>
      </c>
      <c r="I813">
        <v>4</v>
      </c>
      <c r="J813">
        <v>1</v>
      </c>
      <c r="K813">
        <v>23</v>
      </c>
      <c r="L813">
        <v>27</v>
      </c>
      <c r="M813" t="s">
        <v>32</v>
      </c>
    </row>
    <row r="814" spans="1:13" x14ac:dyDescent="0.25">
      <c r="A814" t="s">
        <v>12</v>
      </c>
      <c r="B814">
        <v>20</v>
      </c>
      <c r="C814">
        <v>30</v>
      </c>
      <c r="D814">
        <v>44.8</v>
      </c>
      <c r="E814">
        <v>45.8</v>
      </c>
      <c r="F814">
        <v>0</v>
      </c>
      <c r="G814">
        <v>8</v>
      </c>
      <c r="H814">
        <v>125</v>
      </c>
      <c r="I814">
        <v>4</v>
      </c>
      <c r="J814">
        <v>1</v>
      </c>
      <c r="K814">
        <v>25</v>
      </c>
      <c r="L814">
        <v>28</v>
      </c>
      <c r="M814" t="s">
        <v>32</v>
      </c>
    </row>
    <row r="815" spans="1:13" x14ac:dyDescent="0.25">
      <c r="A815" t="s">
        <v>12</v>
      </c>
      <c r="B815">
        <v>20</v>
      </c>
      <c r="C815">
        <v>30</v>
      </c>
      <c r="D815">
        <v>45.8</v>
      </c>
      <c r="E815">
        <v>46.5</v>
      </c>
      <c r="F815">
        <v>0</v>
      </c>
      <c r="G815">
        <v>7</v>
      </c>
      <c r="H815">
        <v>100.00000000000041</v>
      </c>
      <c r="I815">
        <v>7</v>
      </c>
      <c r="J815">
        <v>2</v>
      </c>
      <c r="K815">
        <v>28</v>
      </c>
      <c r="L815">
        <v>31</v>
      </c>
      <c r="M815" t="s">
        <v>31</v>
      </c>
    </row>
    <row r="816" spans="1:13" x14ac:dyDescent="0.25">
      <c r="A816" t="s">
        <v>12</v>
      </c>
      <c r="B816">
        <v>20</v>
      </c>
      <c r="C816">
        <v>30</v>
      </c>
      <c r="D816">
        <v>46.5</v>
      </c>
      <c r="E816">
        <v>47.7</v>
      </c>
      <c r="F816">
        <v>0</v>
      </c>
      <c r="G816">
        <v>12</v>
      </c>
      <c r="H816">
        <v>100.00000000000023</v>
      </c>
      <c r="I816">
        <v>7</v>
      </c>
      <c r="J816">
        <v>1</v>
      </c>
      <c r="K816">
        <v>27</v>
      </c>
      <c r="L816">
        <v>30</v>
      </c>
      <c r="M816" t="s">
        <v>32</v>
      </c>
    </row>
    <row r="817" spans="1:13" x14ac:dyDescent="0.25">
      <c r="A817" t="s">
        <v>12</v>
      </c>
      <c r="B817">
        <v>20</v>
      </c>
      <c r="C817">
        <v>70</v>
      </c>
      <c r="D817">
        <v>47.7</v>
      </c>
      <c r="E817">
        <v>48.9</v>
      </c>
      <c r="F817">
        <v>0</v>
      </c>
      <c r="G817">
        <v>15</v>
      </c>
      <c r="H817">
        <v>79.999999999999716</v>
      </c>
      <c r="I817">
        <v>4</v>
      </c>
      <c r="J817">
        <v>0</v>
      </c>
      <c r="K817">
        <v>21</v>
      </c>
      <c r="L817">
        <v>26</v>
      </c>
      <c r="M817" t="s">
        <v>28</v>
      </c>
    </row>
    <row r="818" spans="1:13" x14ac:dyDescent="0.25">
      <c r="A818" t="s">
        <v>12</v>
      </c>
      <c r="B818">
        <v>20</v>
      </c>
      <c r="C818">
        <v>70</v>
      </c>
      <c r="D818">
        <v>48.9</v>
      </c>
      <c r="E818">
        <v>49.7</v>
      </c>
      <c r="F818">
        <v>0</v>
      </c>
      <c r="G818">
        <v>20</v>
      </c>
      <c r="H818">
        <v>40.000000000000213</v>
      </c>
      <c r="I818">
        <v>9</v>
      </c>
      <c r="J818">
        <v>2</v>
      </c>
      <c r="K818">
        <v>27</v>
      </c>
      <c r="L818">
        <v>31</v>
      </c>
      <c r="M818" t="s">
        <v>31</v>
      </c>
    </row>
    <row r="819" spans="1:13" x14ac:dyDescent="0.25">
      <c r="A819" t="s">
        <v>12</v>
      </c>
      <c r="B819">
        <v>20</v>
      </c>
      <c r="C819">
        <v>20</v>
      </c>
      <c r="D819">
        <v>49.7</v>
      </c>
      <c r="E819">
        <v>51.6</v>
      </c>
      <c r="F819">
        <v>16.842105263157908</v>
      </c>
      <c r="G819">
        <v>14</v>
      </c>
      <c r="H819">
        <v>135.71428571428561</v>
      </c>
      <c r="I819">
        <v>9</v>
      </c>
      <c r="J819">
        <v>2</v>
      </c>
      <c r="K819">
        <v>36</v>
      </c>
      <c r="L819">
        <v>38</v>
      </c>
      <c r="M819" t="s">
        <v>31</v>
      </c>
    </row>
    <row r="820" spans="1:13" x14ac:dyDescent="0.25">
      <c r="A820" t="s">
        <v>12</v>
      </c>
      <c r="B820">
        <v>20</v>
      </c>
      <c r="C820">
        <v>20</v>
      </c>
      <c r="D820">
        <v>51.6</v>
      </c>
      <c r="E820">
        <v>53.1</v>
      </c>
      <c r="F820">
        <v>28.666666666666668</v>
      </c>
      <c r="G820">
        <v>8</v>
      </c>
      <c r="H820">
        <v>187.5</v>
      </c>
      <c r="I820">
        <v>9</v>
      </c>
      <c r="J820">
        <v>2</v>
      </c>
      <c r="K820">
        <v>40</v>
      </c>
      <c r="L820">
        <v>41</v>
      </c>
      <c r="M820" t="s">
        <v>31</v>
      </c>
    </row>
    <row r="821" spans="1:13" x14ac:dyDescent="0.25">
      <c r="A821" t="s">
        <v>12</v>
      </c>
      <c r="B821">
        <v>20</v>
      </c>
      <c r="C821">
        <v>20</v>
      </c>
      <c r="D821">
        <v>53.1</v>
      </c>
      <c r="E821">
        <v>54.3</v>
      </c>
      <c r="F821">
        <v>31.666666666666782</v>
      </c>
      <c r="G821">
        <v>10</v>
      </c>
      <c r="H821">
        <v>119.99999999999957</v>
      </c>
      <c r="I821">
        <v>9</v>
      </c>
      <c r="J821">
        <v>2</v>
      </c>
      <c r="K821">
        <v>38</v>
      </c>
      <c r="L821">
        <v>41</v>
      </c>
      <c r="M821" t="s">
        <v>31</v>
      </c>
    </row>
    <row r="822" spans="1:13" x14ac:dyDescent="0.25">
      <c r="A822" t="s">
        <v>12</v>
      </c>
      <c r="B822">
        <v>20</v>
      </c>
      <c r="C822">
        <v>20</v>
      </c>
      <c r="D822">
        <v>54.3</v>
      </c>
      <c r="E822">
        <v>54.8</v>
      </c>
      <c r="F822">
        <v>0</v>
      </c>
      <c r="G822">
        <v>9</v>
      </c>
      <c r="H822">
        <v>55.555555555555557</v>
      </c>
      <c r="I822">
        <v>9</v>
      </c>
      <c r="J822">
        <v>2</v>
      </c>
      <c r="K822">
        <v>27</v>
      </c>
      <c r="L822">
        <v>32</v>
      </c>
      <c r="M822" t="s">
        <v>31</v>
      </c>
    </row>
    <row r="823" spans="1:13" x14ac:dyDescent="0.25">
      <c r="A823" t="s">
        <v>12</v>
      </c>
      <c r="B823">
        <v>20</v>
      </c>
      <c r="C823">
        <v>20</v>
      </c>
      <c r="D823">
        <v>54.8</v>
      </c>
      <c r="E823">
        <v>56</v>
      </c>
      <c r="F823">
        <v>0</v>
      </c>
      <c r="G823">
        <v>7</v>
      </c>
      <c r="H823">
        <v>171.42857142857181</v>
      </c>
      <c r="I823">
        <v>9</v>
      </c>
      <c r="J823">
        <v>2</v>
      </c>
      <c r="K823">
        <v>33</v>
      </c>
      <c r="L823">
        <v>35</v>
      </c>
      <c r="M823" t="s">
        <v>31</v>
      </c>
    </row>
    <row r="824" spans="1:13" x14ac:dyDescent="0.25">
      <c r="A824" t="s">
        <v>12</v>
      </c>
      <c r="B824">
        <v>20</v>
      </c>
      <c r="C824">
        <v>30</v>
      </c>
      <c r="D824">
        <v>56</v>
      </c>
      <c r="E824">
        <v>57.2</v>
      </c>
      <c r="F824">
        <v>9.1666666666666448</v>
      </c>
      <c r="G824">
        <v>10</v>
      </c>
      <c r="H824">
        <v>120.00000000000027</v>
      </c>
      <c r="I824">
        <v>8</v>
      </c>
      <c r="J824">
        <v>4</v>
      </c>
      <c r="K824">
        <v>33</v>
      </c>
      <c r="L824">
        <v>37</v>
      </c>
      <c r="M824" t="s">
        <v>29</v>
      </c>
    </row>
    <row r="825" spans="1:13" x14ac:dyDescent="0.25">
      <c r="A825" t="s">
        <v>12</v>
      </c>
      <c r="B825">
        <v>20</v>
      </c>
      <c r="C825">
        <v>30</v>
      </c>
      <c r="D825">
        <v>57.2</v>
      </c>
      <c r="E825">
        <v>57.9</v>
      </c>
      <c r="F825">
        <v>0</v>
      </c>
      <c r="G825">
        <v>9</v>
      </c>
      <c r="H825">
        <v>77.777777777777303</v>
      </c>
      <c r="I825">
        <v>9</v>
      </c>
      <c r="J825">
        <v>4</v>
      </c>
      <c r="K825">
        <v>31</v>
      </c>
      <c r="L825">
        <v>35</v>
      </c>
      <c r="M825" t="s">
        <v>29</v>
      </c>
    </row>
    <row r="826" spans="1:13" x14ac:dyDescent="0.25">
      <c r="A826" t="s">
        <v>12</v>
      </c>
      <c r="B826">
        <v>20</v>
      </c>
      <c r="C826">
        <v>30</v>
      </c>
      <c r="D826">
        <v>57.9</v>
      </c>
      <c r="E826">
        <v>58.4</v>
      </c>
      <c r="F826">
        <v>64</v>
      </c>
      <c r="G826">
        <v>4</v>
      </c>
      <c r="H826">
        <v>125</v>
      </c>
      <c r="I826">
        <v>9</v>
      </c>
      <c r="J826">
        <v>4</v>
      </c>
      <c r="K826">
        <v>47</v>
      </c>
      <c r="L826">
        <v>49</v>
      </c>
      <c r="M826" t="s">
        <v>29</v>
      </c>
    </row>
    <row r="827" spans="1:13" x14ac:dyDescent="0.25">
      <c r="A827" t="s">
        <v>12</v>
      </c>
      <c r="B827">
        <v>20</v>
      </c>
      <c r="C827">
        <v>30</v>
      </c>
      <c r="D827">
        <v>58.4</v>
      </c>
      <c r="E827">
        <v>58.85</v>
      </c>
      <c r="F827">
        <v>0</v>
      </c>
      <c r="G827">
        <v>4</v>
      </c>
      <c r="H827">
        <v>112.50000000000071</v>
      </c>
      <c r="I827">
        <v>9</v>
      </c>
      <c r="J827">
        <v>4</v>
      </c>
      <c r="K827">
        <v>33</v>
      </c>
      <c r="L827">
        <v>36</v>
      </c>
      <c r="M827" t="s">
        <v>29</v>
      </c>
    </row>
    <row r="828" spans="1:13" x14ac:dyDescent="0.25">
      <c r="A828" t="s">
        <v>12</v>
      </c>
      <c r="B828">
        <v>20</v>
      </c>
      <c r="C828">
        <v>20</v>
      </c>
      <c r="D828">
        <v>58.85</v>
      </c>
      <c r="E828">
        <v>59.4</v>
      </c>
      <c r="F828">
        <v>0</v>
      </c>
      <c r="G828">
        <v>5</v>
      </c>
      <c r="H828">
        <v>109.99999999999943</v>
      </c>
      <c r="I828">
        <v>9</v>
      </c>
      <c r="J828">
        <v>4</v>
      </c>
      <c r="K828">
        <v>33</v>
      </c>
      <c r="L828">
        <v>35</v>
      </c>
      <c r="M828" t="s">
        <v>29</v>
      </c>
    </row>
    <row r="829" spans="1:13" x14ac:dyDescent="0.25">
      <c r="A829" t="s">
        <v>12</v>
      </c>
      <c r="B829">
        <v>20</v>
      </c>
      <c r="C829">
        <v>20</v>
      </c>
      <c r="D829">
        <v>59.4</v>
      </c>
      <c r="E829">
        <v>59.9</v>
      </c>
      <c r="F829">
        <v>0</v>
      </c>
      <c r="G829">
        <v>8</v>
      </c>
      <c r="H829">
        <v>62.5</v>
      </c>
      <c r="I829">
        <v>9</v>
      </c>
      <c r="J829">
        <v>7</v>
      </c>
      <c r="K829">
        <v>32</v>
      </c>
      <c r="L829">
        <v>37</v>
      </c>
      <c r="M829" t="s">
        <v>30</v>
      </c>
    </row>
    <row r="830" spans="1:13" x14ac:dyDescent="0.25">
      <c r="A830" t="s">
        <v>12</v>
      </c>
      <c r="B830">
        <v>20</v>
      </c>
      <c r="C830">
        <v>20</v>
      </c>
      <c r="D830">
        <v>59.9</v>
      </c>
      <c r="E830">
        <v>60.6</v>
      </c>
      <c r="F830">
        <v>0</v>
      </c>
      <c r="G830">
        <v>11</v>
      </c>
      <c r="H830">
        <v>63.636363636363896</v>
      </c>
      <c r="I830">
        <v>8</v>
      </c>
      <c r="J830">
        <v>1</v>
      </c>
      <c r="K830">
        <v>24</v>
      </c>
      <c r="L830">
        <v>30</v>
      </c>
      <c r="M830" t="s">
        <v>32</v>
      </c>
    </row>
    <row r="831" spans="1:13" x14ac:dyDescent="0.25">
      <c r="A831" t="s">
        <v>12</v>
      </c>
      <c r="B831">
        <v>20</v>
      </c>
      <c r="C831">
        <v>30</v>
      </c>
      <c r="D831">
        <v>60.6</v>
      </c>
      <c r="E831">
        <v>61.3</v>
      </c>
      <c r="F831">
        <v>34.285714285714491</v>
      </c>
      <c r="G831">
        <v>6</v>
      </c>
      <c r="H831">
        <v>116.66666666666595</v>
      </c>
      <c r="I831">
        <v>8</v>
      </c>
      <c r="J831">
        <v>1</v>
      </c>
      <c r="K831">
        <v>35</v>
      </c>
      <c r="L831">
        <v>39</v>
      </c>
      <c r="M831" t="s">
        <v>32</v>
      </c>
    </row>
    <row r="832" spans="1:13" x14ac:dyDescent="0.25">
      <c r="A832" t="s">
        <v>12</v>
      </c>
      <c r="B832">
        <v>20</v>
      </c>
      <c r="C832">
        <v>20</v>
      </c>
      <c r="D832">
        <v>61.3</v>
      </c>
      <c r="E832">
        <v>62.8</v>
      </c>
      <c r="F832">
        <v>0</v>
      </c>
      <c r="G832">
        <v>10</v>
      </c>
      <c r="H832">
        <v>150</v>
      </c>
      <c r="I832">
        <v>8</v>
      </c>
      <c r="J832">
        <v>1</v>
      </c>
      <c r="K832">
        <v>30</v>
      </c>
      <c r="L832">
        <v>32</v>
      </c>
      <c r="M832" t="s">
        <v>32</v>
      </c>
    </row>
    <row r="833" spans="1:13" x14ac:dyDescent="0.25">
      <c r="A833" t="s">
        <v>12</v>
      </c>
      <c r="B833">
        <v>20</v>
      </c>
      <c r="C833">
        <v>20</v>
      </c>
      <c r="D833">
        <v>62.8</v>
      </c>
      <c r="E833">
        <v>63.45</v>
      </c>
      <c r="F833">
        <v>0</v>
      </c>
      <c r="G833">
        <v>7</v>
      </c>
      <c r="H833">
        <v>92.857142857143671</v>
      </c>
      <c r="I833">
        <v>8</v>
      </c>
      <c r="J833">
        <v>1</v>
      </c>
      <c r="K833">
        <v>27</v>
      </c>
      <c r="L833">
        <v>31</v>
      </c>
      <c r="M833" t="s">
        <v>32</v>
      </c>
    </row>
    <row r="834" spans="1:13" x14ac:dyDescent="0.25">
      <c r="A834" t="s">
        <v>12</v>
      </c>
      <c r="B834">
        <v>20</v>
      </c>
      <c r="C834">
        <v>11</v>
      </c>
      <c r="D834">
        <v>63.45</v>
      </c>
      <c r="E834">
        <v>64.75</v>
      </c>
      <c r="F834">
        <v>9.2307692307692513</v>
      </c>
      <c r="G834">
        <v>12</v>
      </c>
      <c r="H834">
        <v>108.3333333333331</v>
      </c>
      <c r="I834">
        <v>9</v>
      </c>
      <c r="J834">
        <v>4</v>
      </c>
      <c r="K834">
        <v>34</v>
      </c>
      <c r="L834">
        <v>37</v>
      </c>
      <c r="M834" t="s">
        <v>29</v>
      </c>
    </row>
    <row r="835" spans="1:13" x14ac:dyDescent="0.25">
      <c r="A835" t="s">
        <v>12</v>
      </c>
      <c r="B835">
        <v>20</v>
      </c>
      <c r="C835">
        <v>11</v>
      </c>
      <c r="D835">
        <v>64.75</v>
      </c>
      <c r="E835">
        <v>65.7</v>
      </c>
      <c r="F835">
        <v>14.736842105263115</v>
      </c>
      <c r="G835">
        <v>11</v>
      </c>
      <c r="H835">
        <v>86.363636363636616</v>
      </c>
      <c r="I835">
        <v>9</v>
      </c>
      <c r="J835">
        <v>4</v>
      </c>
      <c r="K835">
        <v>33</v>
      </c>
      <c r="L835">
        <v>38</v>
      </c>
      <c r="M835" t="s">
        <v>29</v>
      </c>
    </row>
    <row r="836" spans="1:13" x14ac:dyDescent="0.25">
      <c r="A836" t="s">
        <v>12</v>
      </c>
      <c r="B836">
        <v>20</v>
      </c>
      <c r="C836">
        <v>11</v>
      </c>
      <c r="D836">
        <v>65.7</v>
      </c>
      <c r="E836">
        <v>67.7</v>
      </c>
      <c r="F836">
        <v>42</v>
      </c>
      <c r="G836">
        <v>14</v>
      </c>
      <c r="H836">
        <v>142.85714285714286</v>
      </c>
      <c r="I836">
        <v>14</v>
      </c>
      <c r="J836">
        <v>7</v>
      </c>
      <c r="K836">
        <v>51</v>
      </c>
      <c r="L836">
        <v>53</v>
      </c>
      <c r="M836" t="s">
        <v>30</v>
      </c>
    </row>
    <row r="837" spans="1:13" x14ac:dyDescent="0.25">
      <c r="A837" t="s">
        <v>12</v>
      </c>
      <c r="B837">
        <v>20</v>
      </c>
      <c r="C837">
        <v>11</v>
      </c>
      <c r="D837">
        <v>67.7</v>
      </c>
      <c r="E837">
        <v>68.099999999999994</v>
      </c>
      <c r="F837">
        <v>75.000000000001592</v>
      </c>
      <c r="G837">
        <v>2</v>
      </c>
      <c r="H837">
        <v>199.99999999999574</v>
      </c>
      <c r="I837">
        <v>14</v>
      </c>
      <c r="J837">
        <v>7</v>
      </c>
      <c r="K837">
        <v>59</v>
      </c>
      <c r="L837">
        <v>60</v>
      </c>
      <c r="M837" t="s">
        <v>30</v>
      </c>
    </row>
    <row r="838" spans="1:13" x14ac:dyDescent="0.25">
      <c r="A838" t="s">
        <v>12</v>
      </c>
      <c r="B838">
        <v>20</v>
      </c>
      <c r="C838">
        <v>11</v>
      </c>
      <c r="D838">
        <v>68.099999999999994</v>
      </c>
      <c r="E838">
        <v>69.2</v>
      </c>
      <c r="F838">
        <v>13.63636363636353</v>
      </c>
      <c r="G838">
        <v>7</v>
      </c>
      <c r="H838">
        <v>157.14285714285839</v>
      </c>
      <c r="I838">
        <v>14</v>
      </c>
      <c r="J838">
        <v>7</v>
      </c>
      <c r="K838">
        <v>46</v>
      </c>
      <c r="L838">
        <v>47</v>
      </c>
      <c r="M838" t="s">
        <v>30</v>
      </c>
    </row>
    <row r="839" spans="1:13" x14ac:dyDescent="0.25">
      <c r="A839" t="s">
        <v>12</v>
      </c>
      <c r="B839">
        <v>10</v>
      </c>
      <c r="C839">
        <v>11</v>
      </c>
      <c r="D839">
        <v>69.2</v>
      </c>
      <c r="E839">
        <v>70.400000000000006</v>
      </c>
      <c r="F839">
        <v>35.83333333333325</v>
      </c>
      <c r="G839">
        <v>16</v>
      </c>
      <c r="H839">
        <v>75.000000000000171</v>
      </c>
      <c r="I839">
        <v>14</v>
      </c>
      <c r="J839">
        <v>7</v>
      </c>
      <c r="K839">
        <v>46</v>
      </c>
      <c r="L839">
        <v>51</v>
      </c>
      <c r="M839" t="s">
        <v>30</v>
      </c>
    </row>
    <row r="840" spans="1:13" x14ac:dyDescent="0.25">
      <c r="A840" t="s">
        <v>12</v>
      </c>
      <c r="B840">
        <v>10</v>
      </c>
      <c r="C840">
        <v>10</v>
      </c>
      <c r="D840">
        <v>70.400000000000006</v>
      </c>
      <c r="E840">
        <v>72.400000000000006</v>
      </c>
      <c r="F840">
        <v>63</v>
      </c>
      <c r="G840">
        <v>10</v>
      </c>
      <c r="H840">
        <v>200</v>
      </c>
      <c r="I840">
        <v>14</v>
      </c>
      <c r="J840">
        <v>7</v>
      </c>
      <c r="K840">
        <v>57</v>
      </c>
      <c r="L840">
        <v>58</v>
      </c>
      <c r="M840" t="s">
        <v>30</v>
      </c>
    </row>
    <row r="841" spans="1:13" x14ac:dyDescent="0.25">
      <c r="A841" t="s">
        <v>12</v>
      </c>
      <c r="B841">
        <v>10</v>
      </c>
      <c r="C841">
        <v>10</v>
      </c>
      <c r="D841">
        <v>72.400000000000006</v>
      </c>
      <c r="E841">
        <v>74.400000000000006</v>
      </c>
      <c r="F841">
        <v>46</v>
      </c>
      <c r="G841">
        <v>7</v>
      </c>
      <c r="H841">
        <v>285.71428571428572</v>
      </c>
      <c r="I841">
        <v>14</v>
      </c>
      <c r="J841">
        <v>7</v>
      </c>
      <c r="K841">
        <v>57</v>
      </c>
      <c r="L841">
        <v>56</v>
      </c>
      <c r="M841" t="s">
        <v>30</v>
      </c>
    </row>
    <row r="842" spans="1:13" x14ac:dyDescent="0.25">
      <c r="A842" t="s">
        <v>12</v>
      </c>
      <c r="B842">
        <v>10</v>
      </c>
      <c r="C842">
        <v>10</v>
      </c>
      <c r="D842">
        <v>74.400000000000006</v>
      </c>
      <c r="E842">
        <v>76.400000000000006</v>
      </c>
      <c r="F842">
        <v>35.5</v>
      </c>
      <c r="G842">
        <v>11</v>
      </c>
      <c r="H842">
        <v>181.81818181818181</v>
      </c>
      <c r="I842">
        <v>14</v>
      </c>
      <c r="J842">
        <v>7</v>
      </c>
      <c r="K842">
        <v>52</v>
      </c>
      <c r="L842">
        <v>53</v>
      </c>
      <c r="M842" t="s">
        <v>30</v>
      </c>
    </row>
    <row r="843" spans="1:13" x14ac:dyDescent="0.25">
      <c r="A843" t="s">
        <v>12</v>
      </c>
      <c r="B843">
        <v>10</v>
      </c>
      <c r="C843">
        <v>10</v>
      </c>
      <c r="D843">
        <v>76.400000000000006</v>
      </c>
      <c r="E843">
        <v>78.5</v>
      </c>
      <c r="F843">
        <v>41.428571428571544</v>
      </c>
      <c r="G843">
        <v>15</v>
      </c>
      <c r="H843">
        <v>139.99999999999963</v>
      </c>
      <c r="I843">
        <v>14</v>
      </c>
      <c r="J843">
        <v>7</v>
      </c>
      <c r="K843">
        <v>51</v>
      </c>
      <c r="L843">
        <v>53</v>
      </c>
      <c r="M843" t="s">
        <v>30</v>
      </c>
    </row>
    <row r="844" spans="1:13" x14ac:dyDescent="0.25">
      <c r="A844" t="s">
        <v>12</v>
      </c>
      <c r="B844">
        <v>10</v>
      </c>
      <c r="C844">
        <v>10</v>
      </c>
      <c r="D844">
        <v>78.5</v>
      </c>
      <c r="E844">
        <v>80.400000000000006</v>
      </c>
      <c r="F844">
        <v>57.894736842105097</v>
      </c>
      <c r="G844">
        <v>12</v>
      </c>
      <c r="H844">
        <v>158.3333333333338</v>
      </c>
      <c r="I844">
        <v>14</v>
      </c>
      <c r="J844">
        <v>7</v>
      </c>
      <c r="K844">
        <v>55</v>
      </c>
      <c r="L844">
        <v>56</v>
      </c>
      <c r="M844" t="s">
        <v>30</v>
      </c>
    </row>
    <row r="845" spans="1:13" x14ac:dyDescent="0.25">
      <c r="A845" t="s">
        <v>13</v>
      </c>
      <c r="B845">
        <v>60</v>
      </c>
      <c r="C845">
        <v>60</v>
      </c>
      <c r="D845">
        <v>0</v>
      </c>
      <c r="E845">
        <v>0.8</v>
      </c>
      <c r="F845">
        <v>0</v>
      </c>
      <c r="G845">
        <v>20</v>
      </c>
      <c r="H845">
        <v>40</v>
      </c>
      <c r="I845">
        <v>2</v>
      </c>
      <c r="J845">
        <v>0</v>
      </c>
      <c r="K845">
        <v>17</v>
      </c>
      <c r="L845">
        <v>22</v>
      </c>
      <c r="M845" t="s">
        <v>28</v>
      </c>
    </row>
    <row r="846" spans="1:13" x14ac:dyDescent="0.25">
      <c r="A846" t="s">
        <v>13</v>
      </c>
      <c r="B846">
        <v>60</v>
      </c>
      <c r="C846">
        <v>60</v>
      </c>
      <c r="D846">
        <v>0.8</v>
      </c>
      <c r="E846">
        <v>1.9</v>
      </c>
      <c r="F846">
        <v>0</v>
      </c>
      <c r="G846">
        <v>20</v>
      </c>
      <c r="H846">
        <v>54.999999999999986</v>
      </c>
      <c r="I846">
        <v>2</v>
      </c>
      <c r="J846">
        <v>0</v>
      </c>
      <c r="K846">
        <v>17</v>
      </c>
      <c r="L846">
        <v>23</v>
      </c>
      <c r="M846" t="s">
        <v>28</v>
      </c>
    </row>
    <row r="847" spans="1:13" x14ac:dyDescent="0.25">
      <c r="A847" t="s">
        <v>13</v>
      </c>
      <c r="B847">
        <v>60</v>
      </c>
      <c r="C847">
        <v>60</v>
      </c>
      <c r="D847">
        <v>1.9</v>
      </c>
      <c r="E847">
        <v>2.6</v>
      </c>
      <c r="F847">
        <v>0</v>
      </c>
      <c r="G847">
        <v>20</v>
      </c>
      <c r="H847">
        <v>35.000000000000014</v>
      </c>
      <c r="I847">
        <v>2</v>
      </c>
      <c r="J847">
        <v>0</v>
      </c>
      <c r="K847">
        <v>17</v>
      </c>
      <c r="L847">
        <v>22</v>
      </c>
      <c r="M847" t="s">
        <v>28</v>
      </c>
    </row>
    <row r="848" spans="1:13" x14ac:dyDescent="0.25">
      <c r="A848" t="s">
        <v>13</v>
      </c>
      <c r="B848">
        <v>40</v>
      </c>
      <c r="C848">
        <v>60</v>
      </c>
      <c r="D848">
        <v>2.6</v>
      </c>
      <c r="E848">
        <v>3.6</v>
      </c>
      <c r="F848">
        <v>0</v>
      </c>
      <c r="G848">
        <v>20</v>
      </c>
      <c r="H848">
        <v>50</v>
      </c>
      <c r="I848">
        <v>2</v>
      </c>
      <c r="J848">
        <v>0</v>
      </c>
      <c r="K848">
        <v>17</v>
      </c>
      <c r="L848">
        <v>23</v>
      </c>
      <c r="M848" t="s">
        <v>28</v>
      </c>
    </row>
    <row r="849" spans="1:13" x14ac:dyDescent="0.25">
      <c r="A849" t="s">
        <v>13</v>
      </c>
      <c r="B849">
        <v>40</v>
      </c>
      <c r="C849">
        <v>40</v>
      </c>
      <c r="D849">
        <v>3.6</v>
      </c>
      <c r="E849">
        <v>4.5999999999999996</v>
      </c>
      <c r="F849">
        <v>0</v>
      </c>
      <c r="G849">
        <v>20</v>
      </c>
      <c r="H849">
        <v>49.999999999999979</v>
      </c>
      <c r="I849">
        <v>8</v>
      </c>
      <c r="J849">
        <v>4</v>
      </c>
      <c r="K849">
        <v>27</v>
      </c>
      <c r="L849">
        <v>33</v>
      </c>
      <c r="M849" t="s">
        <v>29</v>
      </c>
    </row>
    <row r="850" spans="1:13" x14ac:dyDescent="0.25">
      <c r="A850" t="s">
        <v>13</v>
      </c>
      <c r="B850">
        <v>40</v>
      </c>
      <c r="C850">
        <v>40</v>
      </c>
      <c r="D850">
        <v>4.5999999999999996</v>
      </c>
      <c r="E850">
        <v>5.4</v>
      </c>
      <c r="F850">
        <v>0</v>
      </c>
      <c r="G850">
        <v>20</v>
      </c>
      <c r="H850">
        <v>40.000000000000036</v>
      </c>
      <c r="I850">
        <v>8</v>
      </c>
      <c r="J850">
        <v>4</v>
      </c>
      <c r="K850">
        <v>27</v>
      </c>
      <c r="L850">
        <v>32</v>
      </c>
      <c r="M850" t="s">
        <v>29</v>
      </c>
    </row>
    <row r="851" spans="1:13" x14ac:dyDescent="0.25">
      <c r="A851" t="s">
        <v>13</v>
      </c>
      <c r="B851">
        <v>40</v>
      </c>
      <c r="C851">
        <v>40</v>
      </c>
      <c r="D851">
        <v>5.4</v>
      </c>
      <c r="E851">
        <v>6.2</v>
      </c>
      <c r="F851">
        <v>0</v>
      </c>
      <c r="G851">
        <v>5</v>
      </c>
      <c r="H851">
        <v>159.99999999999994</v>
      </c>
      <c r="I851">
        <v>8</v>
      </c>
      <c r="J851">
        <v>4</v>
      </c>
      <c r="K851">
        <v>33</v>
      </c>
      <c r="L851">
        <v>35</v>
      </c>
      <c r="M851" t="s">
        <v>29</v>
      </c>
    </row>
    <row r="852" spans="1:13" x14ac:dyDescent="0.25">
      <c r="A852" t="s">
        <v>13</v>
      </c>
      <c r="B852">
        <v>40</v>
      </c>
      <c r="C852">
        <v>30</v>
      </c>
      <c r="D852">
        <v>6.2</v>
      </c>
      <c r="E852">
        <v>6.75</v>
      </c>
      <c r="F852">
        <v>30.909090909090921</v>
      </c>
      <c r="G852">
        <v>5</v>
      </c>
      <c r="H852">
        <v>109.99999999999996</v>
      </c>
      <c r="I852">
        <v>8</v>
      </c>
      <c r="J852">
        <v>4</v>
      </c>
      <c r="K852">
        <v>38</v>
      </c>
      <c r="L852">
        <v>41</v>
      </c>
      <c r="M852" t="s">
        <v>29</v>
      </c>
    </row>
    <row r="853" spans="1:13" x14ac:dyDescent="0.25">
      <c r="A853" t="s">
        <v>13</v>
      </c>
      <c r="B853">
        <v>40</v>
      </c>
      <c r="C853">
        <v>30</v>
      </c>
      <c r="D853">
        <v>6.75</v>
      </c>
      <c r="E853">
        <v>7.3</v>
      </c>
      <c r="F853">
        <v>0</v>
      </c>
      <c r="G853">
        <v>9</v>
      </c>
      <c r="H853">
        <v>61.111111111111086</v>
      </c>
      <c r="I853">
        <v>8</v>
      </c>
      <c r="J853">
        <v>12</v>
      </c>
      <c r="K853">
        <v>30</v>
      </c>
      <c r="L853">
        <v>41</v>
      </c>
      <c r="M853" t="s">
        <v>33</v>
      </c>
    </row>
    <row r="854" spans="1:13" x14ac:dyDescent="0.25">
      <c r="A854" t="s">
        <v>13</v>
      </c>
      <c r="B854">
        <v>40</v>
      </c>
      <c r="C854">
        <v>30</v>
      </c>
      <c r="D854">
        <v>7.3</v>
      </c>
      <c r="E854">
        <v>7.8</v>
      </c>
      <c r="F854">
        <v>0</v>
      </c>
      <c r="G854">
        <v>8</v>
      </c>
      <c r="H854">
        <v>62.5</v>
      </c>
      <c r="I854">
        <v>8</v>
      </c>
      <c r="J854">
        <v>4</v>
      </c>
      <c r="K854">
        <v>27</v>
      </c>
      <c r="L854">
        <v>33</v>
      </c>
      <c r="M854" t="s">
        <v>29</v>
      </c>
    </row>
    <row r="855" spans="1:13" x14ac:dyDescent="0.25">
      <c r="A855" t="s">
        <v>13</v>
      </c>
      <c r="B855">
        <v>40</v>
      </c>
      <c r="C855">
        <v>30</v>
      </c>
      <c r="D855">
        <v>7.8</v>
      </c>
      <c r="E855">
        <v>8.1</v>
      </c>
      <c r="F855">
        <v>0</v>
      </c>
      <c r="G855">
        <v>3</v>
      </c>
      <c r="H855">
        <v>99.999999999999943</v>
      </c>
      <c r="I855">
        <v>8</v>
      </c>
      <c r="J855">
        <v>4</v>
      </c>
      <c r="K855">
        <v>30</v>
      </c>
      <c r="L855">
        <v>34</v>
      </c>
      <c r="M855" t="s">
        <v>29</v>
      </c>
    </row>
    <row r="856" spans="1:13" x14ac:dyDescent="0.25">
      <c r="A856" t="s">
        <v>13</v>
      </c>
      <c r="B856">
        <v>30</v>
      </c>
      <c r="C856">
        <v>30</v>
      </c>
      <c r="D856">
        <v>8.1</v>
      </c>
      <c r="E856">
        <v>8.4499999999999993</v>
      </c>
      <c r="F856">
        <v>28.571428571428605</v>
      </c>
      <c r="G856">
        <v>3</v>
      </c>
      <c r="H856">
        <v>116.66666666666656</v>
      </c>
      <c r="I856">
        <v>8</v>
      </c>
      <c r="J856">
        <v>4</v>
      </c>
      <c r="K856">
        <v>37</v>
      </c>
      <c r="L856">
        <v>41</v>
      </c>
      <c r="M856" t="s">
        <v>29</v>
      </c>
    </row>
    <row r="857" spans="1:13" x14ac:dyDescent="0.25">
      <c r="A857" t="s">
        <v>13</v>
      </c>
      <c r="B857">
        <v>30</v>
      </c>
      <c r="C857">
        <v>30</v>
      </c>
      <c r="D857">
        <v>8.4499999999999993</v>
      </c>
      <c r="E857">
        <v>9.1999999999999993</v>
      </c>
      <c r="F857">
        <v>0</v>
      </c>
      <c r="G857">
        <v>5</v>
      </c>
      <c r="H857">
        <v>150</v>
      </c>
      <c r="I857">
        <v>8</v>
      </c>
      <c r="J857">
        <v>4</v>
      </c>
      <c r="K857">
        <v>33</v>
      </c>
      <c r="L857">
        <v>35</v>
      </c>
      <c r="M857" t="s">
        <v>29</v>
      </c>
    </row>
    <row r="858" spans="1:13" x14ac:dyDescent="0.25">
      <c r="A858" t="s">
        <v>13</v>
      </c>
      <c r="B858">
        <v>30</v>
      </c>
      <c r="C858">
        <v>30</v>
      </c>
      <c r="D858">
        <v>9.1999999999999993</v>
      </c>
      <c r="E858">
        <v>10.5</v>
      </c>
      <c r="F858">
        <v>29.230769230769216</v>
      </c>
      <c r="G858">
        <v>9</v>
      </c>
      <c r="H858">
        <v>144.44444444444451</v>
      </c>
      <c r="I858">
        <v>11</v>
      </c>
      <c r="J858">
        <v>12</v>
      </c>
      <c r="K858">
        <v>45</v>
      </c>
      <c r="L858">
        <v>52</v>
      </c>
      <c r="M858" t="s">
        <v>33</v>
      </c>
    </row>
    <row r="859" spans="1:13" x14ac:dyDescent="0.25">
      <c r="A859" t="s">
        <v>13</v>
      </c>
      <c r="B859">
        <v>30</v>
      </c>
      <c r="C859">
        <v>30</v>
      </c>
      <c r="D859">
        <v>10.5</v>
      </c>
      <c r="E859">
        <v>11.3</v>
      </c>
      <c r="F859">
        <v>0</v>
      </c>
      <c r="G859">
        <v>9</v>
      </c>
      <c r="H859">
        <v>88.888888888888971</v>
      </c>
      <c r="I859">
        <v>10</v>
      </c>
      <c r="J859">
        <v>4</v>
      </c>
      <c r="K859">
        <v>31</v>
      </c>
      <c r="L859">
        <v>36</v>
      </c>
      <c r="M859" t="s">
        <v>29</v>
      </c>
    </row>
    <row r="860" spans="1:13" x14ac:dyDescent="0.25">
      <c r="A860" t="s">
        <v>13</v>
      </c>
      <c r="B860">
        <v>30</v>
      </c>
      <c r="C860">
        <v>30</v>
      </c>
      <c r="D860">
        <v>11.3</v>
      </c>
      <c r="E860">
        <v>13.35</v>
      </c>
      <c r="F860">
        <v>16.097560975609763</v>
      </c>
      <c r="G860">
        <v>17</v>
      </c>
      <c r="H860">
        <v>120.5882352941176</v>
      </c>
      <c r="I860">
        <v>11</v>
      </c>
      <c r="J860">
        <v>12</v>
      </c>
      <c r="K860">
        <v>41</v>
      </c>
      <c r="L860">
        <v>49</v>
      </c>
      <c r="M860" t="s">
        <v>33</v>
      </c>
    </row>
    <row r="861" spans="1:13" x14ac:dyDescent="0.25">
      <c r="A861" t="s">
        <v>13</v>
      </c>
      <c r="B861">
        <v>30</v>
      </c>
      <c r="C861">
        <v>40</v>
      </c>
      <c r="D861">
        <v>13.35</v>
      </c>
      <c r="E861">
        <v>13.65</v>
      </c>
      <c r="F861">
        <v>33.33333333333325</v>
      </c>
      <c r="G861">
        <v>6</v>
      </c>
      <c r="H861">
        <v>50.000000000000114</v>
      </c>
      <c r="I861">
        <v>9</v>
      </c>
      <c r="J861">
        <v>4</v>
      </c>
      <c r="K861">
        <v>35</v>
      </c>
      <c r="L861">
        <v>41</v>
      </c>
      <c r="M861" t="s">
        <v>29</v>
      </c>
    </row>
    <row r="862" spans="1:13" x14ac:dyDescent="0.25">
      <c r="A862" t="s">
        <v>13</v>
      </c>
      <c r="B862">
        <v>30</v>
      </c>
      <c r="C862">
        <v>40</v>
      </c>
      <c r="D862">
        <v>13.65</v>
      </c>
      <c r="E862">
        <v>13.95</v>
      </c>
      <c r="F862">
        <v>0</v>
      </c>
      <c r="G862">
        <v>5</v>
      </c>
      <c r="H862">
        <v>59.999999999999787</v>
      </c>
      <c r="I862">
        <v>8</v>
      </c>
      <c r="J862">
        <v>4</v>
      </c>
      <c r="K862">
        <v>27</v>
      </c>
      <c r="L862">
        <v>33</v>
      </c>
      <c r="M862" t="s">
        <v>29</v>
      </c>
    </row>
    <row r="863" spans="1:13" x14ac:dyDescent="0.25">
      <c r="A863" t="s">
        <v>13</v>
      </c>
      <c r="B863">
        <v>30</v>
      </c>
      <c r="C863">
        <v>40</v>
      </c>
      <c r="D863">
        <v>13.95</v>
      </c>
      <c r="E863">
        <v>14.8</v>
      </c>
      <c r="F863">
        <v>0</v>
      </c>
      <c r="G863">
        <v>10</v>
      </c>
      <c r="H863">
        <v>85.000000000000142</v>
      </c>
      <c r="I863">
        <v>8</v>
      </c>
      <c r="J863">
        <v>4</v>
      </c>
      <c r="K863">
        <v>29</v>
      </c>
      <c r="L863">
        <v>34</v>
      </c>
      <c r="M863" t="s">
        <v>29</v>
      </c>
    </row>
    <row r="864" spans="1:13" x14ac:dyDescent="0.25">
      <c r="A864" t="s">
        <v>13</v>
      </c>
      <c r="B864">
        <v>30</v>
      </c>
      <c r="C864">
        <v>40</v>
      </c>
      <c r="D864">
        <v>14.8</v>
      </c>
      <c r="E864">
        <v>15.1</v>
      </c>
      <c r="F864">
        <v>0</v>
      </c>
      <c r="G864">
        <v>10</v>
      </c>
      <c r="H864">
        <v>29.999999999999893</v>
      </c>
      <c r="I864">
        <v>8</v>
      </c>
      <c r="J864">
        <v>4</v>
      </c>
      <c r="K864">
        <v>27</v>
      </c>
      <c r="L864">
        <v>32</v>
      </c>
      <c r="M864" t="s">
        <v>29</v>
      </c>
    </row>
    <row r="865" spans="1:13" x14ac:dyDescent="0.25">
      <c r="A865" t="s">
        <v>13</v>
      </c>
      <c r="B865">
        <v>30</v>
      </c>
      <c r="C865">
        <v>40</v>
      </c>
      <c r="D865">
        <v>15.1</v>
      </c>
      <c r="E865">
        <v>15.7</v>
      </c>
      <c r="F865">
        <v>0</v>
      </c>
      <c r="G865">
        <v>5</v>
      </c>
      <c r="H865">
        <v>119.99999999999993</v>
      </c>
      <c r="I865">
        <v>8</v>
      </c>
      <c r="J865">
        <v>4</v>
      </c>
      <c r="K865">
        <v>31</v>
      </c>
      <c r="L865">
        <v>35</v>
      </c>
      <c r="M865" t="s">
        <v>29</v>
      </c>
    </row>
    <row r="866" spans="1:13" x14ac:dyDescent="0.25">
      <c r="A866" t="s">
        <v>13</v>
      </c>
      <c r="B866">
        <v>30</v>
      </c>
      <c r="C866">
        <v>40</v>
      </c>
      <c r="D866">
        <v>15.7</v>
      </c>
      <c r="E866">
        <v>15.95</v>
      </c>
      <c r="F866">
        <v>0</v>
      </c>
      <c r="G866">
        <v>6</v>
      </c>
      <c r="H866">
        <v>41.666666666666664</v>
      </c>
      <c r="I866">
        <v>8</v>
      </c>
      <c r="J866">
        <v>4</v>
      </c>
      <c r="K866">
        <v>27</v>
      </c>
      <c r="L866">
        <v>32</v>
      </c>
      <c r="M866" t="s">
        <v>29</v>
      </c>
    </row>
    <row r="867" spans="1:13" x14ac:dyDescent="0.25">
      <c r="A867" t="s">
        <v>13</v>
      </c>
      <c r="B867">
        <v>30</v>
      </c>
      <c r="C867">
        <v>40</v>
      </c>
      <c r="D867">
        <v>15.95</v>
      </c>
      <c r="E867">
        <v>16.25</v>
      </c>
      <c r="F867">
        <v>0</v>
      </c>
      <c r="G867">
        <v>6</v>
      </c>
      <c r="H867">
        <v>50.000000000000114</v>
      </c>
      <c r="I867">
        <v>8</v>
      </c>
      <c r="J867">
        <v>4</v>
      </c>
      <c r="K867">
        <v>26</v>
      </c>
      <c r="L867">
        <v>33</v>
      </c>
      <c r="M867" t="s">
        <v>29</v>
      </c>
    </row>
    <row r="868" spans="1:13" x14ac:dyDescent="0.25">
      <c r="A868" t="s">
        <v>13</v>
      </c>
      <c r="B868">
        <v>30</v>
      </c>
      <c r="C868">
        <v>40</v>
      </c>
      <c r="D868">
        <v>16.25</v>
      </c>
      <c r="E868">
        <v>16.600000000000001</v>
      </c>
      <c r="F868">
        <v>37.142857142856997</v>
      </c>
      <c r="G868">
        <v>5</v>
      </c>
      <c r="H868">
        <v>70.000000000000284</v>
      </c>
      <c r="I868">
        <v>8</v>
      </c>
      <c r="J868">
        <v>12</v>
      </c>
      <c r="K868">
        <v>39</v>
      </c>
      <c r="L868">
        <v>49</v>
      </c>
      <c r="M868" t="s">
        <v>33</v>
      </c>
    </row>
    <row r="869" spans="1:13" x14ac:dyDescent="0.25">
      <c r="A869" t="s">
        <v>13</v>
      </c>
      <c r="B869">
        <v>30</v>
      </c>
      <c r="C869">
        <v>40</v>
      </c>
      <c r="D869">
        <v>16.600000000000001</v>
      </c>
      <c r="E869">
        <v>17.350000000000001</v>
      </c>
      <c r="F869">
        <v>0</v>
      </c>
      <c r="G869">
        <v>10</v>
      </c>
      <c r="H869">
        <v>75</v>
      </c>
      <c r="I869">
        <v>8</v>
      </c>
      <c r="J869">
        <v>4</v>
      </c>
      <c r="K869">
        <v>28</v>
      </c>
      <c r="L869">
        <v>34</v>
      </c>
      <c r="M869" t="s">
        <v>29</v>
      </c>
    </row>
    <row r="870" spans="1:13" x14ac:dyDescent="0.25">
      <c r="A870" t="s">
        <v>13</v>
      </c>
      <c r="B870">
        <v>30</v>
      </c>
      <c r="C870">
        <v>40</v>
      </c>
      <c r="D870">
        <v>17.350000000000001</v>
      </c>
      <c r="E870">
        <v>18.100000000000001</v>
      </c>
      <c r="F870">
        <v>0</v>
      </c>
      <c r="G870">
        <v>10</v>
      </c>
      <c r="H870">
        <v>75</v>
      </c>
      <c r="I870">
        <v>8</v>
      </c>
      <c r="J870">
        <v>4</v>
      </c>
      <c r="K870">
        <v>28</v>
      </c>
      <c r="L870">
        <v>34</v>
      </c>
      <c r="M870" t="s">
        <v>29</v>
      </c>
    </row>
    <row r="871" spans="1:13" x14ac:dyDescent="0.25">
      <c r="A871" t="s">
        <v>13</v>
      </c>
      <c r="B871">
        <v>30</v>
      </c>
      <c r="C871">
        <v>40</v>
      </c>
      <c r="D871">
        <v>18.100000000000001</v>
      </c>
      <c r="E871">
        <v>18.55</v>
      </c>
      <c r="F871">
        <v>0</v>
      </c>
      <c r="G871">
        <v>5</v>
      </c>
      <c r="H871">
        <v>89.999999999999858</v>
      </c>
      <c r="I871">
        <v>8</v>
      </c>
      <c r="J871">
        <v>4</v>
      </c>
      <c r="K871">
        <v>30</v>
      </c>
      <c r="L871">
        <v>34</v>
      </c>
      <c r="M871" t="s">
        <v>29</v>
      </c>
    </row>
    <row r="872" spans="1:13" x14ac:dyDescent="0.25">
      <c r="A872" t="s">
        <v>13</v>
      </c>
      <c r="B872">
        <v>30</v>
      </c>
      <c r="C872">
        <v>40</v>
      </c>
      <c r="D872">
        <v>18.55</v>
      </c>
      <c r="E872">
        <v>19.350000000000001</v>
      </c>
      <c r="F872">
        <v>52.499999999999943</v>
      </c>
      <c r="G872">
        <v>5</v>
      </c>
      <c r="H872">
        <v>160.00000000000014</v>
      </c>
      <c r="I872">
        <v>8</v>
      </c>
      <c r="J872">
        <v>4</v>
      </c>
      <c r="K872">
        <v>44</v>
      </c>
      <c r="L872">
        <v>46</v>
      </c>
      <c r="M872" t="s">
        <v>29</v>
      </c>
    </row>
    <row r="873" spans="1:13" x14ac:dyDescent="0.25">
      <c r="A873" t="s">
        <v>13</v>
      </c>
      <c r="B873">
        <v>30</v>
      </c>
      <c r="C873">
        <v>30</v>
      </c>
      <c r="D873">
        <v>19.350000000000001</v>
      </c>
      <c r="E873">
        <v>20.75</v>
      </c>
      <c r="F873">
        <v>0</v>
      </c>
      <c r="G873">
        <v>10</v>
      </c>
      <c r="H873">
        <v>139.99999999999986</v>
      </c>
      <c r="I873">
        <v>9</v>
      </c>
      <c r="J873">
        <v>4</v>
      </c>
      <c r="K873">
        <v>34</v>
      </c>
      <c r="L873">
        <v>36</v>
      </c>
      <c r="M873" t="s">
        <v>29</v>
      </c>
    </row>
    <row r="874" spans="1:13" x14ac:dyDescent="0.25">
      <c r="A874" t="s">
        <v>13</v>
      </c>
      <c r="B874">
        <v>30</v>
      </c>
      <c r="C874">
        <v>30</v>
      </c>
      <c r="D874">
        <v>20.75</v>
      </c>
      <c r="E874">
        <v>21.95</v>
      </c>
      <c r="F874">
        <v>17.500000000000011</v>
      </c>
      <c r="G874">
        <v>11</v>
      </c>
      <c r="H874">
        <v>109.09090909090902</v>
      </c>
      <c r="I874">
        <v>9</v>
      </c>
      <c r="J874">
        <v>4</v>
      </c>
      <c r="K874">
        <v>37</v>
      </c>
      <c r="L874">
        <v>39</v>
      </c>
      <c r="M874" t="s">
        <v>29</v>
      </c>
    </row>
    <row r="875" spans="1:13" x14ac:dyDescent="0.25">
      <c r="A875" t="s">
        <v>13</v>
      </c>
      <c r="B875">
        <v>30</v>
      </c>
      <c r="C875">
        <v>30</v>
      </c>
      <c r="D875">
        <v>21.95</v>
      </c>
      <c r="E875">
        <v>23.95</v>
      </c>
      <c r="F875">
        <v>18.5</v>
      </c>
      <c r="G875">
        <v>16</v>
      </c>
      <c r="H875">
        <v>125</v>
      </c>
      <c r="I875">
        <v>9</v>
      </c>
      <c r="J875">
        <v>4</v>
      </c>
      <c r="K875">
        <v>38</v>
      </c>
      <c r="L875">
        <v>40</v>
      </c>
      <c r="M875" t="s">
        <v>29</v>
      </c>
    </row>
    <row r="876" spans="1:13" x14ac:dyDescent="0.25">
      <c r="A876" t="s">
        <v>13</v>
      </c>
      <c r="B876">
        <v>30</v>
      </c>
      <c r="C876">
        <v>11</v>
      </c>
      <c r="D876">
        <v>23.95</v>
      </c>
      <c r="E876">
        <v>25.7</v>
      </c>
      <c r="F876">
        <v>53.714285714285715</v>
      </c>
      <c r="G876">
        <v>7</v>
      </c>
      <c r="H876">
        <v>250</v>
      </c>
      <c r="I876">
        <v>14</v>
      </c>
      <c r="J876">
        <v>4</v>
      </c>
      <c r="K876">
        <v>54</v>
      </c>
      <c r="L876">
        <v>54</v>
      </c>
      <c r="M876" t="s">
        <v>29</v>
      </c>
    </row>
    <row r="877" spans="1:13" x14ac:dyDescent="0.25">
      <c r="A877" t="s">
        <v>13</v>
      </c>
      <c r="B877">
        <v>20</v>
      </c>
      <c r="C877">
        <v>11</v>
      </c>
      <c r="D877">
        <v>25.7</v>
      </c>
      <c r="E877">
        <v>27.8</v>
      </c>
      <c r="F877">
        <v>55.238095238095198</v>
      </c>
      <c r="G877">
        <v>9</v>
      </c>
      <c r="H877">
        <v>233.33333333333348</v>
      </c>
      <c r="I877">
        <v>14</v>
      </c>
      <c r="J877">
        <v>4</v>
      </c>
      <c r="K877">
        <v>54</v>
      </c>
      <c r="L877">
        <v>55</v>
      </c>
      <c r="M877" t="s">
        <v>29</v>
      </c>
    </row>
    <row r="878" spans="1:13" x14ac:dyDescent="0.25">
      <c r="A878" t="s">
        <v>13</v>
      </c>
      <c r="B878">
        <v>20</v>
      </c>
      <c r="C878">
        <v>50</v>
      </c>
      <c r="D878">
        <v>27.8</v>
      </c>
      <c r="E878">
        <v>29.8</v>
      </c>
      <c r="F878">
        <v>34.5</v>
      </c>
      <c r="G878">
        <v>11</v>
      </c>
      <c r="H878">
        <v>181.81818181818181</v>
      </c>
      <c r="I878">
        <v>8</v>
      </c>
      <c r="J878">
        <v>4</v>
      </c>
      <c r="K878">
        <v>41</v>
      </c>
      <c r="L878">
        <v>43</v>
      </c>
      <c r="M878" t="s">
        <v>29</v>
      </c>
    </row>
    <row r="879" spans="1:13" x14ac:dyDescent="0.25">
      <c r="A879" t="s">
        <v>13</v>
      </c>
      <c r="B879">
        <v>20</v>
      </c>
      <c r="C879">
        <v>30</v>
      </c>
      <c r="D879">
        <v>29.8</v>
      </c>
      <c r="E879">
        <v>31.9</v>
      </c>
      <c r="F879">
        <v>34.761904761904795</v>
      </c>
      <c r="G879">
        <v>13</v>
      </c>
      <c r="H879">
        <v>161.53846153846138</v>
      </c>
      <c r="I879">
        <v>8</v>
      </c>
      <c r="J879">
        <v>1</v>
      </c>
      <c r="K879">
        <v>37</v>
      </c>
      <c r="L879">
        <v>40</v>
      </c>
      <c r="M879" t="s">
        <v>32</v>
      </c>
    </row>
    <row r="880" spans="1:13" x14ac:dyDescent="0.25">
      <c r="A880" t="s">
        <v>13</v>
      </c>
      <c r="B880">
        <v>20</v>
      </c>
      <c r="C880">
        <v>30</v>
      </c>
      <c r="D880">
        <v>31.9</v>
      </c>
      <c r="E880">
        <v>33.9</v>
      </c>
      <c r="F880">
        <v>45.5</v>
      </c>
      <c r="G880">
        <v>9</v>
      </c>
      <c r="H880">
        <v>222.22222222222223</v>
      </c>
      <c r="I880">
        <v>15</v>
      </c>
      <c r="J880">
        <v>7</v>
      </c>
      <c r="K880">
        <v>55</v>
      </c>
      <c r="L880">
        <v>56</v>
      </c>
      <c r="M880" t="s">
        <v>30</v>
      </c>
    </row>
    <row r="881" spans="1:13" x14ac:dyDescent="0.25">
      <c r="A881" t="s">
        <v>13</v>
      </c>
      <c r="B881">
        <v>20</v>
      </c>
      <c r="C881">
        <v>30</v>
      </c>
      <c r="D881">
        <v>33.9</v>
      </c>
      <c r="E881">
        <v>36</v>
      </c>
      <c r="F881">
        <v>22.85714285714284</v>
      </c>
      <c r="G881">
        <v>13</v>
      </c>
      <c r="H881">
        <v>161.53846153846163</v>
      </c>
      <c r="I881">
        <v>9</v>
      </c>
      <c r="J881">
        <v>4</v>
      </c>
      <c r="K881">
        <v>40</v>
      </c>
      <c r="L881">
        <v>42</v>
      </c>
      <c r="M881" t="s">
        <v>29</v>
      </c>
    </row>
    <row r="882" spans="1:13" x14ac:dyDescent="0.25">
      <c r="A882" t="s">
        <v>13</v>
      </c>
      <c r="B882">
        <v>20</v>
      </c>
      <c r="C882">
        <v>20</v>
      </c>
      <c r="D882">
        <v>36</v>
      </c>
      <c r="E882">
        <v>38.15</v>
      </c>
      <c r="F882">
        <v>31.162790697674442</v>
      </c>
      <c r="G882">
        <v>12</v>
      </c>
      <c r="H882">
        <v>179.16666666666654</v>
      </c>
      <c r="I882">
        <v>9</v>
      </c>
      <c r="J882">
        <v>4</v>
      </c>
      <c r="K882">
        <v>43</v>
      </c>
      <c r="L882">
        <v>44</v>
      </c>
      <c r="M882" t="s">
        <v>29</v>
      </c>
    </row>
    <row r="883" spans="1:13" x14ac:dyDescent="0.25">
      <c r="A883" t="s">
        <v>13</v>
      </c>
      <c r="B883">
        <v>10</v>
      </c>
      <c r="C883">
        <v>10</v>
      </c>
      <c r="D883">
        <v>38.15</v>
      </c>
      <c r="E883">
        <v>40</v>
      </c>
      <c r="F883">
        <v>36.756756756756729</v>
      </c>
      <c r="G883">
        <v>12</v>
      </c>
      <c r="H883">
        <v>154.16666666666677</v>
      </c>
      <c r="I883">
        <v>11</v>
      </c>
      <c r="J883">
        <v>4</v>
      </c>
      <c r="K883">
        <v>45</v>
      </c>
      <c r="L883">
        <v>46</v>
      </c>
      <c r="M883" t="s">
        <v>29</v>
      </c>
    </row>
    <row r="884" spans="1:13" x14ac:dyDescent="0.25">
      <c r="A884" t="s">
        <v>14</v>
      </c>
      <c r="B884">
        <v>60</v>
      </c>
      <c r="C884">
        <v>60</v>
      </c>
      <c r="D884">
        <v>0</v>
      </c>
      <c r="E884">
        <v>1.95</v>
      </c>
      <c r="F884">
        <v>0</v>
      </c>
      <c r="G884">
        <v>15</v>
      </c>
      <c r="H884">
        <v>130</v>
      </c>
      <c r="I884">
        <v>2</v>
      </c>
      <c r="J884">
        <v>0</v>
      </c>
      <c r="K884">
        <v>22</v>
      </c>
      <c r="L884">
        <v>25</v>
      </c>
      <c r="M884" t="s">
        <v>28</v>
      </c>
    </row>
    <row r="885" spans="1:13" x14ac:dyDescent="0.25">
      <c r="A885" t="s">
        <v>14</v>
      </c>
      <c r="B885">
        <v>60</v>
      </c>
      <c r="C885">
        <v>60</v>
      </c>
      <c r="D885">
        <v>1.95</v>
      </c>
      <c r="E885">
        <v>2.5</v>
      </c>
      <c r="F885">
        <v>0</v>
      </c>
      <c r="G885">
        <v>15</v>
      </c>
      <c r="H885">
        <v>36.666666666666664</v>
      </c>
      <c r="I885">
        <v>2</v>
      </c>
      <c r="J885">
        <v>0</v>
      </c>
      <c r="K885">
        <v>17</v>
      </c>
      <c r="L885">
        <v>22</v>
      </c>
      <c r="M885" t="s">
        <v>28</v>
      </c>
    </row>
    <row r="886" spans="1:13" x14ac:dyDescent="0.25">
      <c r="A886" t="s">
        <v>14</v>
      </c>
      <c r="B886">
        <v>60</v>
      </c>
      <c r="C886">
        <v>60</v>
      </c>
      <c r="D886">
        <v>2.5</v>
      </c>
      <c r="E886">
        <v>2.95</v>
      </c>
      <c r="F886">
        <v>0</v>
      </c>
      <c r="G886">
        <v>6</v>
      </c>
      <c r="H886">
        <v>75.000000000000028</v>
      </c>
      <c r="I886">
        <v>2</v>
      </c>
      <c r="J886">
        <v>0</v>
      </c>
      <c r="K886">
        <v>18</v>
      </c>
      <c r="L886">
        <v>24</v>
      </c>
      <c r="M886" t="s">
        <v>28</v>
      </c>
    </row>
    <row r="887" spans="1:13" x14ac:dyDescent="0.25">
      <c r="A887" t="s">
        <v>14</v>
      </c>
      <c r="B887">
        <v>60</v>
      </c>
      <c r="C887">
        <v>40</v>
      </c>
      <c r="D887">
        <v>2.95</v>
      </c>
      <c r="E887">
        <v>4</v>
      </c>
      <c r="F887">
        <v>45.714285714285715</v>
      </c>
      <c r="G887">
        <v>12</v>
      </c>
      <c r="H887">
        <v>87.499999999999986</v>
      </c>
      <c r="I887">
        <v>2</v>
      </c>
      <c r="J887">
        <v>0</v>
      </c>
      <c r="K887">
        <v>29</v>
      </c>
      <c r="L887">
        <v>34</v>
      </c>
      <c r="M887" t="s">
        <v>28</v>
      </c>
    </row>
    <row r="888" spans="1:13" x14ac:dyDescent="0.25">
      <c r="A888" t="s">
        <v>14</v>
      </c>
      <c r="B888">
        <v>40</v>
      </c>
      <c r="C888">
        <v>70</v>
      </c>
      <c r="D888">
        <v>4</v>
      </c>
      <c r="E888">
        <v>6.1</v>
      </c>
      <c r="F888">
        <v>10.476190476190478</v>
      </c>
      <c r="G888">
        <v>25</v>
      </c>
      <c r="H888">
        <v>83.999999999999986</v>
      </c>
      <c r="I888">
        <v>6</v>
      </c>
      <c r="J888">
        <v>1</v>
      </c>
      <c r="K888">
        <v>26</v>
      </c>
      <c r="L888">
        <v>31</v>
      </c>
      <c r="M888" t="s">
        <v>32</v>
      </c>
    </row>
    <row r="889" spans="1:13" x14ac:dyDescent="0.25">
      <c r="A889" t="s">
        <v>14</v>
      </c>
      <c r="B889">
        <v>30</v>
      </c>
      <c r="C889">
        <v>30</v>
      </c>
      <c r="D889">
        <v>6.1</v>
      </c>
      <c r="E889">
        <v>8</v>
      </c>
      <c r="F889">
        <v>28.947368421052627</v>
      </c>
      <c r="G889">
        <v>15</v>
      </c>
      <c r="H889">
        <v>126.6666666666667</v>
      </c>
      <c r="I889">
        <v>6</v>
      </c>
      <c r="J889">
        <v>2</v>
      </c>
      <c r="K889">
        <v>34</v>
      </c>
      <c r="L889">
        <v>37</v>
      </c>
      <c r="M889" t="s">
        <v>31</v>
      </c>
    </row>
    <row r="890" spans="1:13" x14ac:dyDescent="0.25">
      <c r="A890" t="s">
        <v>14</v>
      </c>
      <c r="B890">
        <v>20</v>
      </c>
      <c r="C890">
        <v>30</v>
      </c>
      <c r="D890">
        <v>8</v>
      </c>
      <c r="E890">
        <v>10</v>
      </c>
      <c r="F890">
        <v>23.5</v>
      </c>
      <c r="G890">
        <v>14</v>
      </c>
      <c r="H890">
        <v>142.85714285714286</v>
      </c>
      <c r="I890">
        <v>6</v>
      </c>
      <c r="J890">
        <v>1</v>
      </c>
      <c r="K890">
        <v>32</v>
      </c>
      <c r="L890">
        <v>35</v>
      </c>
      <c r="M890" t="s">
        <v>32</v>
      </c>
    </row>
    <row r="891" spans="1:13" x14ac:dyDescent="0.25">
      <c r="A891" t="s">
        <v>14</v>
      </c>
      <c r="B891">
        <v>20</v>
      </c>
      <c r="C891">
        <v>30</v>
      </c>
      <c r="D891">
        <v>10</v>
      </c>
      <c r="E891">
        <v>11.2</v>
      </c>
      <c r="F891">
        <v>37.500000000000021</v>
      </c>
      <c r="G891">
        <v>10</v>
      </c>
      <c r="H891">
        <v>119.99999999999993</v>
      </c>
      <c r="I891">
        <v>6</v>
      </c>
      <c r="J891">
        <v>2</v>
      </c>
      <c r="K891">
        <v>35</v>
      </c>
      <c r="L891">
        <v>39</v>
      </c>
      <c r="M891" t="s">
        <v>31</v>
      </c>
    </row>
    <row r="892" spans="1:13" x14ac:dyDescent="0.25">
      <c r="A892" t="s">
        <v>14</v>
      </c>
      <c r="B892">
        <v>20</v>
      </c>
      <c r="C892">
        <v>30</v>
      </c>
      <c r="D892">
        <v>11.2</v>
      </c>
      <c r="E892">
        <v>12.3</v>
      </c>
      <c r="F892">
        <v>17.272727272727252</v>
      </c>
      <c r="G892">
        <v>10</v>
      </c>
      <c r="H892">
        <v>110.00000000000014</v>
      </c>
      <c r="I892">
        <v>5</v>
      </c>
      <c r="J892">
        <v>2</v>
      </c>
      <c r="K892">
        <v>30</v>
      </c>
      <c r="L892">
        <v>33</v>
      </c>
      <c r="M892" t="s">
        <v>31</v>
      </c>
    </row>
    <row r="893" spans="1:13" x14ac:dyDescent="0.25">
      <c r="A893" t="s">
        <v>14</v>
      </c>
      <c r="B893">
        <v>20</v>
      </c>
      <c r="C893">
        <v>30</v>
      </c>
      <c r="D893">
        <v>12.3</v>
      </c>
      <c r="E893">
        <v>13</v>
      </c>
      <c r="F893">
        <v>0</v>
      </c>
      <c r="G893">
        <v>10</v>
      </c>
      <c r="H893">
        <v>69.999999999999929</v>
      </c>
      <c r="I893">
        <v>6</v>
      </c>
      <c r="J893">
        <v>2</v>
      </c>
      <c r="K893">
        <v>24</v>
      </c>
      <c r="L893">
        <v>29</v>
      </c>
      <c r="M893" t="s">
        <v>31</v>
      </c>
    </row>
    <row r="894" spans="1:13" x14ac:dyDescent="0.25">
      <c r="A894" t="s">
        <v>14</v>
      </c>
      <c r="B894">
        <v>20</v>
      </c>
      <c r="C894">
        <v>50</v>
      </c>
      <c r="D894">
        <v>13</v>
      </c>
      <c r="E894">
        <v>14.3</v>
      </c>
      <c r="F894">
        <v>21.538461538461529</v>
      </c>
      <c r="G894">
        <v>10</v>
      </c>
      <c r="H894">
        <v>130.00000000000006</v>
      </c>
      <c r="I894">
        <v>6</v>
      </c>
      <c r="J894">
        <v>2</v>
      </c>
      <c r="K894">
        <v>33</v>
      </c>
      <c r="L894">
        <v>36</v>
      </c>
      <c r="M894" t="s">
        <v>31</v>
      </c>
    </row>
    <row r="895" spans="1:13" x14ac:dyDescent="0.25">
      <c r="A895" t="s">
        <v>14</v>
      </c>
      <c r="B895">
        <v>20</v>
      </c>
      <c r="C895">
        <v>50</v>
      </c>
      <c r="D895">
        <v>14.3</v>
      </c>
      <c r="E895">
        <v>16.399999999999999</v>
      </c>
      <c r="F895">
        <v>31.904761904761941</v>
      </c>
      <c r="G895">
        <v>11</v>
      </c>
      <c r="H895">
        <v>190.90909090909071</v>
      </c>
      <c r="I895">
        <v>6</v>
      </c>
      <c r="J895">
        <v>2</v>
      </c>
      <c r="K895">
        <v>37</v>
      </c>
      <c r="L895">
        <v>39</v>
      </c>
      <c r="M895" t="s">
        <v>31</v>
      </c>
    </row>
    <row r="896" spans="1:13" x14ac:dyDescent="0.25">
      <c r="A896" t="s">
        <v>14</v>
      </c>
      <c r="B896">
        <v>20</v>
      </c>
      <c r="C896">
        <v>70</v>
      </c>
      <c r="D896">
        <v>16.399999999999999</v>
      </c>
      <c r="E896">
        <v>18.399999999999999</v>
      </c>
      <c r="F896">
        <v>10.5</v>
      </c>
      <c r="G896">
        <v>15</v>
      </c>
      <c r="H896">
        <v>133.33333333333334</v>
      </c>
      <c r="I896">
        <v>6</v>
      </c>
      <c r="J896">
        <v>2</v>
      </c>
      <c r="K896">
        <v>30</v>
      </c>
      <c r="L896">
        <v>33</v>
      </c>
      <c r="M896" t="s">
        <v>31</v>
      </c>
    </row>
    <row r="897" spans="1:13" x14ac:dyDescent="0.25">
      <c r="A897" t="s">
        <v>14</v>
      </c>
      <c r="B897">
        <v>20</v>
      </c>
      <c r="C897">
        <v>70</v>
      </c>
      <c r="D897">
        <v>18.399999999999999</v>
      </c>
      <c r="E897">
        <v>20.3</v>
      </c>
      <c r="F897">
        <v>0</v>
      </c>
      <c r="G897">
        <v>24</v>
      </c>
      <c r="H897">
        <v>79.166666666666757</v>
      </c>
      <c r="I897">
        <v>5</v>
      </c>
      <c r="J897">
        <v>2</v>
      </c>
      <c r="K897">
        <v>24</v>
      </c>
      <c r="L897">
        <v>29</v>
      </c>
      <c r="M897" t="s">
        <v>31</v>
      </c>
    </row>
    <row r="898" spans="1:13" x14ac:dyDescent="0.25">
      <c r="A898" t="s">
        <v>14</v>
      </c>
      <c r="B898">
        <v>20</v>
      </c>
      <c r="C898">
        <v>20</v>
      </c>
      <c r="D898">
        <v>20.3</v>
      </c>
      <c r="E898">
        <v>21</v>
      </c>
      <c r="F898">
        <v>15.714285714285731</v>
      </c>
      <c r="G898">
        <v>8</v>
      </c>
      <c r="H898">
        <v>87.499999999999915</v>
      </c>
      <c r="I898">
        <v>6</v>
      </c>
      <c r="J898">
        <v>2</v>
      </c>
      <c r="K898">
        <v>28</v>
      </c>
      <c r="L898">
        <v>33</v>
      </c>
      <c r="M898" t="s">
        <v>31</v>
      </c>
    </row>
    <row r="899" spans="1:13" x14ac:dyDescent="0.25">
      <c r="A899" t="s">
        <v>14</v>
      </c>
      <c r="B899">
        <v>20</v>
      </c>
      <c r="C899">
        <v>20</v>
      </c>
      <c r="D899">
        <v>21</v>
      </c>
      <c r="E899">
        <v>22.3</v>
      </c>
      <c r="F899">
        <v>11.538461538461533</v>
      </c>
      <c r="G899">
        <v>15</v>
      </c>
      <c r="H899">
        <v>86.666666666666714</v>
      </c>
      <c r="I899">
        <v>6</v>
      </c>
      <c r="J899">
        <v>2</v>
      </c>
      <c r="K899">
        <v>28</v>
      </c>
      <c r="L899">
        <v>33</v>
      </c>
      <c r="M899" t="s">
        <v>31</v>
      </c>
    </row>
    <row r="900" spans="1:13" x14ac:dyDescent="0.25">
      <c r="A900" t="s">
        <v>14</v>
      </c>
      <c r="B900">
        <v>20</v>
      </c>
      <c r="C900">
        <v>10</v>
      </c>
      <c r="D900">
        <v>22.3</v>
      </c>
      <c r="E900">
        <v>23.3</v>
      </c>
      <c r="F900">
        <v>79</v>
      </c>
      <c r="G900">
        <v>3</v>
      </c>
      <c r="H900">
        <v>333.33333333333331</v>
      </c>
      <c r="I900">
        <v>11</v>
      </c>
      <c r="J900">
        <v>7</v>
      </c>
      <c r="K900">
        <v>60</v>
      </c>
      <c r="L900">
        <v>60</v>
      </c>
      <c r="M900" t="s">
        <v>30</v>
      </c>
    </row>
    <row r="901" spans="1:13" x14ac:dyDescent="0.25">
      <c r="A901" t="s">
        <v>14</v>
      </c>
      <c r="B901">
        <v>20</v>
      </c>
      <c r="C901">
        <v>20</v>
      </c>
      <c r="D901">
        <v>23.3</v>
      </c>
      <c r="E901">
        <v>25.22</v>
      </c>
      <c r="F901">
        <v>50.000000000000043</v>
      </c>
      <c r="G901">
        <v>9</v>
      </c>
      <c r="H901">
        <v>213.33333333333314</v>
      </c>
      <c r="I901">
        <v>11</v>
      </c>
      <c r="J901">
        <v>1</v>
      </c>
      <c r="K901">
        <v>45</v>
      </c>
      <c r="L901">
        <v>46</v>
      </c>
      <c r="M901" t="s">
        <v>32</v>
      </c>
    </row>
    <row r="902" spans="1:13" x14ac:dyDescent="0.25">
      <c r="A902" t="s">
        <v>14</v>
      </c>
      <c r="B902">
        <v>20</v>
      </c>
      <c r="C902">
        <v>20</v>
      </c>
      <c r="D902">
        <v>25.22</v>
      </c>
      <c r="E902">
        <v>26.32</v>
      </c>
      <c r="F902">
        <v>22.727272727272698</v>
      </c>
      <c r="G902">
        <v>15</v>
      </c>
      <c r="H902">
        <v>73.333333333333428</v>
      </c>
      <c r="I902">
        <v>7</v>
      </c>
      <c r="J902">
        <v>0</v>
      </c>
      <c r="K902">
        <v>29</v>
      </c>
      <c r="L902">
        <v>34</v>
      </c>
      <c r="M902" t="s">
        <v>28</v>
      </c>
    </row>
    <row r="903" spans="1:13" x14ac:dyDescent="0.25">
      <c r="A903" t="s">
        <v>14</v>
      </c>
      <c r="B903">
        <v>20</v>
      </c>
      <c r="C903">
        <v>20</v>
      </c>
      <c r="D903">
        <v>26.32</v>
      </c>
      <c r="E903">
        <v>27.62</v>
      </c>
      <c r="F903">
        <v>0</v>
      </c>
      <c r="G903">
        <v>20</v>
      </c>
      <c r="H903">
        <v>65.000000000000028</v>
      </c>
      <c r="I903">
        <v>6</v>
      </c>
      <c r="J903">
        <v>1</v>
      </c>
      <c r="K903">
        <v>23</v>
      </c>
      <c r="L903">
        <v>28</v>
      </c>
      <c r="M903" t="s">
        <v>32</v>
      </c>
    </row>
    <row r="904" spans="1:13" x14ac:dyDescent="0.25">
      <c r="A904" t="s">
        <v>14</v>
      </c>
      <c r="B904">
        <v>20</v>
      </c>
      <c r="C904">
        <v>20</v>
      </c>
      <c r="D904">
        <v>27.62</v>
      </c>
      <c r="E904">
        <v>28.82</v>
      </c>
      <c r="F904">
        <v>0</v>
      </c>
      <c r="G904">
        <v>17</v>
      </c>
      <c r="H904">
        <v>70.588235294117609</v>
      </c>
      <c r="I904">
        <v>6</v>
      </c>
      <c r="J904">
        <v>1</v>
      </c>
      <c r="K904">
        <v>23</v>
      </c>
      <c r="L904">
        <v>28</v>
      </c>
      <c r="M904" t="s">
        <v>32</v>
      </c>
    </row>
    <row r="905" spans="1:13" x14ac:dyDescent="0.25">
      <c r="A905" t="s">
        <v>14</v>
      </c>
      <c r="B905">
        <v>20</v>
      </c>
      <c r="C905">
        <v>20</v>
      </c>
      <c r="D905">
        <v>28.82</v>
      </c>
      <c r="E905">
        <v>30.75</v>
      </c>
      <c r="F905">
        <v>0</v>
      </c>
      <c r="G905">
        <v>18</v>
      </c>
      <c r="H905">
        <v>107.22222222222221</v>
      </c>
      <c r="I905">
        <v>6</v>
      </c>
      <c r="J905">
        <v>0</v>
      </c>
      <c r="K905">
        <v>25</v>
      </c>
      <c r="L905">
        <v>28</v>
      </c>
      <c r="M905" t="s">
        <v>28</v>
      </c>
    </row>
    <row r="906" spans="1:13" x14ac:dyDescent="0.25">
      <c r="A906" t="s">
        <v>14</v>
      </c>
      <c r="B906">
        <v>20</v>
      </c>
      <c r="C906">
        <v>10</v>
      </c>
      <c r="D906">
        <v>30.75</v>
      </c>
      <c r="E906">
        <v>31.99</v>
      </c>
      <c r="F906">
        <v>85.48387096774205</v>
      </c>
      <c r="G906">
        <v>2</v>
      </c>
      <c r="H906">
        <v>619.9999999999992</v>
      </c>
      <c r="I906">
        <v>6</v>
      </c>
      <c r="J906">
        <v>0</v>
      </c>
      <c r="K906">
        <v>52</v>
      </c>
      <c r="L906">
        <v>51</v>
      </c>
      <c r="M906" t="s">
        <v>28</v>
      </c>
    </row>
    <row r="907" spans="1:13" x14ac:dyDescent="0.25">
      <c r="A907" t="s">
        <v>14</v>
      </c>
      <c r="B907">
        <v>20</v>
      </c>
      <c r="C907">
        <v>10</v>
      </c>
      <c r="D907">
        <v>31.99</v>
      </c>
      <c r="E907">
        <v>34.76</v>
      </c>
      <c r="F907">
        <v>58.844765342960294</v>
      </c>
      <c r="G907">
        <v>14</v>
      </c>
      <c r="H907">
        <v>197.85714285714283</v>
      </c>
      <c r="I907">
        <v>9</v>
      </c>
      <c r="J907">
        <v>7</v>
      </c>
      <c r="K907">
        <v>51</v>
      </c>
      <c r="L907">
        <v>52</v>
      </c>
      <c r="M907" t="s">
        <v>30</v>
      </c>
    </row>
    <row r="908" spans="1:13" x14ac:dyDescent="0.25">
      <c r="A908" t="s">
        <v>14</v>
      </c>
      <c r="B908">
        <v>10</v>
      </c>
      <c r="C908">
        <v>10</v>
      </c>
      <c r="D908">
        <v>34.76</v>
      </c>
      <c r="E908">
        <v>36.76</v>
      </c>
      <c r="F908">
        <v>62</v>
      </c>
      <c r="G908">
        <v>10</v>
      </c>
      <c r="H908">
        <v>200</v>
      </c>
      <c r="I908">
        <v>9</v>
      </c>
      <c r="J908">
        <v>7</v>
      </c>
      <c r="K908">
        <v>52</v>
      </c>
      <c r="L908">
        <v>53</v>
      </c>
      <c r="M908" t="s">
        <v>30</v>
      </c>
    </row>
    <row r="909" spans="1:13" x14ac:dyDescent="0.25">
      <c r="A909" t="s">
        <v>14</v>
      </c>
      <c r="B909">
        <v>10</v>
      </c>
      <c r="C909">
        <v>10</v>
      </c>
      <c r="D909">
        <v>36.76</v>
      </c>
      <c r="E909">
        <v>37.979999999999997</v>
      </c>
      <c r="F909">
        <v>85.245901639344339</v>
      </c>
      <c r="G909">
        <v>3</v>
      </c>
      <c r="H909">
        <v>406.66666666666629</v>
      </c>
      <c r="I909">
        <v>9</v>
      </c>
      <c r="J909">
        <v>7</v>
      </c>
      <c r="K909">
        <v>61</v>
      </c>
      <c r="L909">
        <v>60</v>
      </c>
      <c r="M909" t="s">
        <v>30</v>
      </c>
    </row>
    <row r="910" spans="1:13" x14ac:dyDescent="0.25">
      <c r="A910" t="s">
        <v>14</v>
      </c>
      <c r="B910">
        <v>10</v>
      </c>
      <c r="C910">
        <v>10</v>
      </c>
      <c r="D910">
        <v>37.979999999999997</v>
      </c>
      <c r="E910">
        <v>40</v>
      </c>
      <c r="F910">
        <v>70.297029702970192</v>
      </c>
      <c r="G910">
        <v>9</v>
      </c>
      <c r="H910">
        <v>224.4444444444448</v>
      </c>
      <c r="I910">
        <v>9</v>
      </c>
      <c r="J910">
        <v>7</v>
      </c>
      <c r="K910">
        <v>54</v>
      </c>
      <c r="L910">
        <v>54</v>
      </c>
      <c r="M910" t="s">
        <v>30</v>
      </c>
    </row>
    <row r="911" spans="1:13" x14ac:dyDescent="0.25">
      <c r="A911" t="s">
        <v>15</v>
      </c>
      <c r="B911">
        <v>60</v>
      </c>
      <c r="C911">
        <v>60</v>
      </c>
      <c r="D911">
        <v>0</v>
      </c>
      <c r="E911">
        <v>0.7</v>
      </c>
      <c r="F911">
        <v>0</v>
      </c>
      <c r="G911">
        <v>20</v>
      </c>
      <c r="H911">
        <v>35</v>
      </c>
      <c r="I911">
        <v>2</v>
      </c>
      <c r="J911">
        <v>0</v>
      </c>
      <c r="K911">
        <v>17</v>
      </c>
      <c r="L911">
        <v>22</v>
      </c>
      <c r="M911" t="s">
        <v>28</v>
      </c>
    </row>
    <row r="912" spans="1:13" x14ac:dyDescent="0.25">
      <c r="A912" t="s">
        <v>15</v>
      </c>
      <c r="B912">
        <v>60</v>
      </c>
      <c r="C912">
        <v>60</v>
      </c>
      <c r="D912">
        <v>0.7</v>
      </c>
      <c r="E912">
        <v>1.4</v>
      </c>
      <c r="F912">
        <v>0</v>
      </c>
      <c r="G912">
        <v>20</v>
      </c>
      <c r="H912">
        <v>35</v>
      </c>
      <c r="I912">
        <v>2</v>
      </c>
      <c r="J912">
        <v>0</v>
      </c>
      <c r="K912">
        <v>17</v>
      </c>
      <c r="L912">
        <v>22</v>
      </c>
      <c r="M912" t="s">
        <v>28</v>
      </c>
    </row>
    <row r="913" spans="1:13" x14ac:dyDescent="0.25">
      <c r="A913" t="s">
        <v>15</v>
      </c>
      <c r="B913">
        <v>60</v>
      </c>
      <c r="C913">
        <v>60</v>
      </c>
      <c r="D913">
        <v>1.4</v>
      </c>
      <c r="E913">
        <v>2.1</v>
      </c>
      <c r="F913">
        <v>0</v>
      </c>
      <c r="G913">
        <v>20</v>
      </c>
      <c r="H913">
        <v>35.000000000000014</v>
      </c>
      <c r="I913">
        <v>2</v>
      </c>
      <c r="J913">
        <v>0</v>
      </c>
      <c r="K913">
        <v>17</v>
      </c>
      <c r="L913">
        <v>22</v>
      </c>
      <c r="M913" t="s">
        <v>28</v>
      </c>
    </row>
    <row r="914" spans="1:13" x14ac:dyDescent="0.25">
      <c r="A914" t="s">
        <v>15</v>
      </c>
      <c r="B914">
        <v>60</v>
      </c>
      <c r="C914">
        <v>40</v>
      </c>
      <c r="D914">
        <v>2.1</v>
      </c>
      <c r="E914">
        <v>2.8</v>
      </c>
      <c r="F914">
        <v>0</v>
      </c>
      <c r="G914">
        <v>15</v>
      </c>
      <c r="H914">
        <v>46.66666666666665</v>
      </c>
      <c r="I914">
        <v>8</v>
      </c>
      <c r="J914">
        <v>2</v>
      </c>
      <c r="K914">
        <v>26</v>
      </c>
      <c r="L914">
        <v>31</v>
      </c>
      <c r="M914" t="s">
        <v>31</v>
      </c>
    </row>
    <row r="915" spans="1:13" x14ac:dyDescent="0.25">
      <c r="A915" t="s">
        <v>15</v>
      </c>
      <c r="B915">
        <v>60</v>
      </c>
      <c r="C915">
        <v>40</v>
      </c>
      <c r="D915">
        <v>2.8</v>
      </c>
      <c r="E915">
        <v>3.2</v>
      </c>
      <c r="F915">
        <v>0</v>
      </c>
      <c r="G915">
        <v>16</v>
      </c>
      <c r="H915">
        <v>25.000000000000021</v>
      </c>
      <c r="I915">
        <v>8</v>
      </c>
      <c r="J915">
        <v>2</v>
      </c>
      <c r="K915">
        <v>26</v>
      </c>
      <c r="L915">
        <v>30</v>
      </c>
      <c r="M915" t="s">
        <v>31</v>
      </c>
    </row>
    <row r="916" spans="1:13" x14ac:dyDescent="0.25">
      <c r="A916" t="s">
        <v>15</v>
      </c>
      <c r="B916">
        <v>60</v>
      </c>
      <c r="C916">
        <v>40</v>
      </c>
      <c r="D916">
        <v>3.2</v>
      </c>
      <c r="E916">
        <v>3.8</v>
      </c>
      <c r="F916">
        <v>0</v>
      </c>
      <c r="G916">
        <v>10</v>
      </c>
      <c r="H916">
        <v>59.999999999999964</v>
      </c>
      <c r="I916">
        <v>8</v>
      </c>
      <c r="J916">
        <v>2</v>
      </c>
      <c r="K916">
        <v>26</v>
      </c>
      <c r="L916">
        <v>31</v>
      </c>
      <c r="M916" t="s">
        <v>31</v>
      </c>
    </row>
    <row r="917" spans="1:13" x14ac:dyDescent="0.25">
      <c r="A917" t="s">
        <v>15</v>
      </c>
      <c r="B917">
        <v>60</v>
      </c>
      <c r="C917">
        <v>20</v>
      </c>
      <c r="D917">
        <v>3.8</v>
      </c>
      <c r="E917">
        <v>4.5999999999999996</v>
      </c>
      <c r="F917">
        <v>0</v>
      </c>
      <c r="G917">
        <v>15</v>
      </c>
      <c r="H917">
        <v>53.333333333333321</v>
      </c>
      <c r="I917">
        <v>4</v>
      </c>
      <c r="J917">
        <v>0</v>
      </c>
      <c r="K917">
        <v>18</v>
      </c>
      <c r="L917">
        <v>25</v>
      </c>
      <c r="M917" t="s">
        <v>28</v>
      </c>
    </row>
    <row r="918" spans="1:13" x14ac:dyDescent="0.25">
      <c r="A918" t="s">
        <v>15</v>
      </c>
      <c r="B918">
        <v>60</v>
      </c>
      <c r="C918">
        <v>20</v>
      </c>
      <c r="D918">
        <v>4.5999999999999996</v>
      </c>
      <c r="E918">
        <v>5.5</v>
      </c>
      <c r="F918">
        <v>28.888888888888882</v>
      </c>
      <c r="G918">
        <v>9</v>
      </c>
      <c r="H918">
        <v>100.00000000000004</v>
      </c>
      <c r="I918">
        <v>4</v>
      </c>
      <c r="J918">
        <v>2</v>
      </c>
      <c r="K918">
        <v>31</v>
      </c>
      <c r="L918">
        <v>34</v>
      </c>
      <c r="M918" t="s">
        <v>31</v>
      </c>
    </row>
    <row r="919" spans="1:13" x14ac:dyDescent="0.25">
      <c r="A919" t="s">
        <v>15</v>
      </c>
      <c r="B919">
        <v>20</v>
      </c>
      <c r="C919">
        <v>20</v>
      </c>
      <c r="D919">
        <v>5.5</v>
      </c>
      <c r="E919">
        <v>6.9</v>
      </c>
      <c r="F919">
        <v>8.5714285714285694</v>
      </c>
      <c r="G919">
        <v>16</v>
      </c>
      <c r="H919">
        <v>87.500000000000028</v>
      </c>
      <c r="I919">
        <v>5</v>
      </c>
      <c r="J919">
        <v>2</v>
      </c>
      <c r="K919">
        <v>27</v>
      </c>
      <c r="L919">
        <v>31</v>
      </c>
      <c r="M919" t="s">
        <v>31</v>
      </c>
    </row>
    <row r="920" spans="1:13" x14ac:dyDescent="0.25">
      <c r="A920" t="s">
        <v>15</v>
      </c>
      <c r="B920">
        <v>20</v>
      </c>
      <c r="C920">
        <v>20</v>
      </c>
      <c r="D920">
        <v>6.9</v>
      </c>
      <c r="E920">
        <v>8.1999999999999993</v>
      </c>
      <c r="F920">
        <v>18.461538461538478</v>
      </c>
      <c r="G920">
        <v>8</v>
      </c>
      <c r="H920">
        <v>162.49999999999986</v>
      </c>
      <c r="I920">
        <v>5</v>
      </c>
      <c r="J920">
        <v>2</v>
      </c>
      <c r="K920">
        <v>33</v>
      </c>
      <c r="L920">
        <v>35</v>
      </c>
      <c r="M920" t="s">
        <v>31</v>
      </c>
    </row>
    <row r="921" spans="1:13" x14ac:dyDescent="0.25">
      <c r="A921" t="s">
        <v>15</v>
      </c>
      <c r="B921">
        <v>20</v>
      </c>
      <c r="C921">
        <v>20</v>
      </c>
      <c r="D921">
        <v>8.1999999999999993</v>
      </c>
      <c r="E921">
        <v>10.199999999999999</v>
      </c>
      <c r="F921">
        <v>25</v>
      </c>
      <c r="G921">
        <v>15</v>
      </c>
      <c r="H921">
        <v>133.33333333333334</v>
      </c>
      <c r="I921">
        <v>5</v>
      </c>
      <c r="J921">
        <v>2</v>
      </c>
      <c r="K921">
        <v>33</v>
      </c>
      <c r="L921">
        <v>35</v>
      </c>
      <c r="M921" t="s">
        <v>31</v>
      </c>
    </row>
    <row r="922" spans="1:13" x14ac:dyDescent="0.25">
      <c r="A922" t="s">
        <v>15</v>
      </c>
      <c r="B922">
        <v>20</v>
      </c>
      <c r="C922">
        <v>20</v>
      </c>
      <c r="D922">
        <v>10.199999999999999</v>
      </c>
      <c r="E922">
        <v>11.6</v>
      </c>
      <c r="F922">
        <v>27.142857142857135</v>
      </c>
      <c r="G922">
        <v>12</v>
      </c>
      <c r="H922">
        <v>116.6666666666667</v>
      </c>
      <c r="I922">
        <v>5</v>
      </c>
      <c r="J922">
        <v>2</v>
      </c>
      <c r="K922">
        <v>33</v>
      </c>
      <c r="L922">
        <v>36</v>
      </c>
      <c r="M922" t="s">
        <v>31</v>
      </c>
    </row>
    <row r="923" spans="1:13" x14ac:dyDescent="0.25">
      <c r="A923" t="s">
        <v>15</v>
      </c>
      <c r="B923">
        <v>20</v>
      </c>
      <c r="C923">
        <v>20</v>
      </c>
      <c r="D923">
        <v>11.6</v>
      </c>
      <c r="E923">
        <v>13.4</v>
      </c>
      <c r="F923">
        <v>30.555555555555546</v>
      </c>
      <c r="G923">
        <v>14</v>
      </c>
      <c r="H923">
        <v>128.57142857142861</v>
      </c>
      <c r="I923">
        <v>5</v>
      </c>
      <c r="J923">
        <v>2</v>
      </c>
      <c r="K923">
        <v>35</v>
      </c>
      <c r="L923">
        <v>37</v>
      </c>
      <c r="M923" t="s">
        <v>31</v>
      </c>
    </row>
    <row r="924" spans="1:13" x14ac:dyDescent="0.25">
      <c r="A924" t="s">
        <v>15</v>
      </c>
      <c r="B924">
        <v>20</v>
      </c>
      <c r="C924">
        <v>20</v>
      </c>
      <c r="D924">
        <v>13.4</v>
      </c>
      <c r="E924">
        <v>14.9</v>
      </c>
      <c r="F924">
        <v>0</v>
      </c>
      <c r="G924">
        <v>15</v>
      </c>
      <c r="H924">
        <v>100</v>
      </c>
      <c r="I924">
        <v>5</v>
      </c>
      <c r="J924">
        <v>2</v>
      </c>
      <c r="K924">
        <v>26</v>
      </c>
      <c r="L924">
        <v>29</v>
      </c>
      <c r="M924" t="s">
        <v>31</v>
      </c>
    </row>
    <row r="925" spans="1:13" x14ac:dyDescent="0.25">
      <c r="A925" t="s">
        <v>15</v>
      </c>
      <c r="B925">
        <v>20</v>
      </c>
      <c r="C925">
        <v>20</v>
      </c>
      <c r="D925">
        <v>14.9</v>
      </c>
      <c r="E925">
        <v>16.149999999999999</v>
      </c>
      <c r="F925">
        <v>9.6000000000000121</v>
      </c>
      <c r="G925">
        <v>18</v>
      </c>
      <c r="H925">
        <v>69.444444444444343</v>
      </c>
      <c r="I925">
        <v>2</v>
      </c>
      <c r="J925">
        <v>1</v>
      </c>
      <c r="K925">
        <v>21</v>
      </c>
      <c r="L925">
        <v>26</v>
      </c>
      <c r="M925" t="s">
        <v>32</v>
      </c>
    </row>
    <row r="926" spans="1:13" x14ac:dyDescent="0.25">
      <c r="A926" t="s">
        <v>15</v>
      </c>
      <c r="B926">
        <v>20</v>
      </c>
      <c r="C926">
        <v>30</v>
      </c>
      <c r="D926">
        <v>16.149999999999999</v>
      </c>
      <c r="E926">
        <v>17.7</v>
      </c>
      <c r="F926">
        <v>30.322580645161274</v>
      </c>
      <c r="G926">
        <v>11</v>
      </c>
      <c r="H926">
        <v>140.90909090909096</v>
      </c>
      <c r="I926">
        <v>9</v>
      </c>
      <c r="J926">
        <v>1</v>
      </c>
      <c r="K926">
        <v>37</v>
      </c>
      <c r="L926">
        <v>39</v>
      </c>
      <c r="M926" t="s">
        <v>32</v>
      </c>
    </row>
    <row r="927" spans="1:13" x14ac:dyDescent="0.25">
      <c r="A927" t="s">
        <v>15</v>
      </c>
      <c r="B927">
        <v>20</v>
      </c>
      <c r="C927">
        <v>20</v>
      </c>
      <c r="D927">
        <v>17.7</v>
      </c>
      <c r="E927">
        <v>18.899999999999999</v>
      </c>
      <c r="F927">
        <v>18.333333333333343</v>
      </c>
      <c r="G927">
        <v>12</v>
      </c>
      <c r="H927">
        <v>99.999999999999943</v>
      </c>
      <c r="I927">
        <v>9</v>
      </c>
      <c r="J927">
        <v>1</v>
      </c>
      <c r="K927">
        <v>33</v>
      </c>
      <c r="L927">
        <v>36</v>
      </c>
      <c r="M927" t="s">
        <v>32</v>
      </c>
    </row>
    <row r="928" spans="1:13" x14ac:dyDescent="0.25">
      <c r="A928" t="s">
        <v>15</v>
      </c>
      <c r="B928">
        <v>20</v>
      </c>
      <c r="C928">
        <v>20</v>
      </c>
      <c r="D928">
        <v>18.899999999999999</v>
      </c>
      <c r="E928">
        <v>19.899999999999999</v>
      </c>
      <c r="F928">
        <v>0</v>
      </c>
      <c r="G928">
        <v>14</v>
      </c>
      <c r="H928">
        <v>71.428571428571431</v>
      </c>
      <c r="I928">
        <v>9</v>
      </c>
      <c r="J928">
        <v>1</v>
      </c>
      <c r="K928">
        <v>27</v>
      </c>
      <c r="L928">
        <v>31</v>
      </c>
      <c r="M928" t="s">
        <v>32</v>
      </c>
    </row>
    <row r="929" spans="1:13" x14ac:dyDescent="0.25">
      <c r="A929" t="s">
        <v>15</v>
      </c>
      <c r="B929">
        <v>20</v>
      </c>
      <c r="C929">
        <v>20</v>
      </c>
      <c r="D929">
        <v>19.899999999999999</v>
      </c>
      <c r="E929">
        <v>21.3</v>
      </c>
      <c r="F929">
        <v>7.1428571428571326</v>
      </c>
      <c r="G929">
        <v>17</v>
      </c>
      <c r="H929">
        <v>82.352941176470708</v>
      </c>
      <c r="I929">
        <v>2</v>
      </c>
      <c r="J929">
        <v>1</v>
      </c>
      <c r="K929">
        <v>22</v>
      </c>
      <c r="L929">
        <v>27</v>
      </c>
      <c r="M929" t="s">
        <v>32</v>
      </c>
    </row>
    <row r="930" spans="1:13" x14ac:dyDescent="0.25">
      <c r="A930" t="s">
        <v>15</v>
      </c>
      <c r="B930">
        <v>20</v>
      </c>
      <c r="C930">
        <v>20</v>
      </c>
      <c r="D930">
        <v>21.3</v>
      </c>
      <c r="E930">
        <v>21.95</v>
      </c>
      <c r="F930">
        <v>35.384615384615465</v>
      </c>
      <c r="G930">
        <v>7</v>
      </c>
      <c r="H930">
        <v>92.857142857142662</v>
      </c>
      <c r="I930">
        <v>11</v>
      </c>
      <c r="J930">
        <v>1</v>
      </c>
      <c r="K930">
        <v>39</v>
      </c>
      <c r="L930">
        <v>42</v>
      </c>
      <c r="M930" t="s">
        <v>32</v>
      </c>
    </row>
    <row r="931" spans="1:13" x14ac:dyDescent="0.25">
      <c r="A931" t="s">
        <v>15</v>
      </c>
      <c r="B931">
        <v>20</v>
      </c>
      <c r="C931">
        <v>20</v>
      </c>
      <c r="D931">
        <v>21.95</v>
      </c>
      <c r="E931">
        <v>22.95</v>
      </c>
      <c r="F931">
        <v>0</v>
      </c>
      <c r="G931">
        <v>14</v>
      </c>
      <c r="H931">
        <v>71.428571428571431</v>
      </c>
      <c r="I931">
        <v>2</v>
      </c>
      <c r="J931">
        <v>1</v>
      </c>
      <c r="K931">
        <v>19</v>
      </c>
      <c r="L931">
        <v>24</v>
      </c>
      <c r="M931" t="s">
        <v>32</v>
      </c>
    </row>
    <row r="932" spans="1:13" x14ac:dyDescent="0.25">
      <c r="A932" t="s">
        <v>15</v>
      </c>
      <c r="B932">
        <v>20</v>
      </c>
      <c r="C932">
        <v>20</v>
      </c>
      <c r="D932">
        <v>22.95</v>
      </c>
      <c r="E932">
        <v>24.15</v>
      </c>
      <c r="F932">
        <v>9.1666666666666714</v>
      </c>
      <c r="G932">
        <v>20</v>
      </c>
      <c r="H932">
        <v>59.999999999999964</v>
      </c>
      <c r="I932">
        <v>2</v>
      </c>
      <c r="J932">
        <v>1</v>
      </c>
      <c r="K932">
        <v>20</v>
      </c>
      <c r="L932">
        <v>26</v>
      </c>
      <c r="M932" t="s">
        <v>32</v>
      </c>
    </row>
    <row r="933" spans="1:13" x14ac:dyDescent="0.25">
      <c r="A933" t="s">
        <v>15</v>
      </c>
      <c r="B933">
        <v>20</v>
      </c>
      <c r="C933">
        <v>30</v>
      </c>
      <c r="D933">
        <v>24.15</v>
      </c>
      <c r="E933">
        <v>25</v>
      </c>
      <c r="F933">
        <v>0</v>
      </c>
      <c r="G933">
        <v>7</v>
      </c>
      <c r="H933">
        <v>121.42857142857163</v>
      </c>
      <c r="I933">
        <v>2</v>
      </c>
      <c r="J933">
        <v>1</v>
      </c>
      <c r="K933">
        <v>22</v>
      </c>
      <c r="L933">
        <v>26</v>
      </c>
      <c r="M933" t="s">
        <v>32</v>
      </c>
    </row>
    <row r="934" spans="1:13" x14ac:dyDescent="0.25">
      <c r="A934" t="s">
        <v>15</v>
      </c>
      <c r="B934">
        <v>20</v>
      </c>
      <c r="C934">
        <v>30</v>
      </c>
      <c r="D934">
        <v>25</v>
      </c>
      <c r="E934">
        <v>26</v>
      </c>
      <c r="F934">
        <v>0</v>
      </c>
      <c r="G934">
        <v>11</v>
      </c>
      <c r="H934">
        <v>90.909090909090907</v>
      </c>
      <c r="I934">
        <v>2</v>
      </c>
      <c r="J934">
        <v>1</v>
      </c>
      <c r="K934">
        <v>21</v>
      </c>
      <c r="L934">
        <v>25</v>
      </c>
      <c r="M934" t="s">
        <v>32</v>
      </c>
    </row>
    <row r="935" spans="1:13" x14ac:dyDescent="0.25">
      <c r="A935" t="s">
        <v>15</v>
      </c>
      <c r="B935">
        <v>20</v>
      </c>
      <c r="C935">
        <v>30</v>
      </c>
      <c r="D935">
        <v>26</v>
      </c>
      <c r="E935">
        <v>27</v>
      </c>
      <c r="F935">
        <v>21</v>
      </c>
      <c r="G935">
        <v>9</v>
      </c>
      <c r="H935">
        <v>111.11111111111111</v>
      </c>
      <c r="I935">
        <v>4</v>
      </c>
      <c r="J935">
        <v>2</v>
      </c>
      <c r="K935">
        <v>31</v>
      </c>
      <c r="L935">
        <v>34</v>
      </c>
      <c r="M935" t="s">
        <v>31</v>
      </c>
    </row>
    <row r="936" spans="1:13" x14ac:dyDescent="0.25">
      <c r="A936" t="s">
        <v>15</v>
      </c>
      <c r="B936">
        <v>20</v>
      </c>
      <c r="C936">
        <v>30</v>
      </c>
      <c r="D936">
        <v>27</v>
      </c>
      <c r="E936">
        <v>27.6</v>
      </c>
      <c r="F936">
        <v>0</v>
      </c>
      <c r="G936">
        <v>10</v>
      </c>
      <c r="H936">
        <v>60.000000000000135</v>
      </c>
      <c r="I936">
        <v>2</v>
      </c>
      <c r="J936">
        <v>1</v>
      </c>
      <c r="K936">
        <v>18</v>
      </c>
      <c r="L936">
        <v>24</v>
      </c>
      <c r="M936" t="s">
        <v>32</v>
      </c>
    </row>
    <row r="937" spans="1:13" x14ac:dyDescent="0.25">
      <c r="A937" t="s">
        <v>15</v>
      </c>
      <c r="B937">
        <v>20</v>
      </c>
      <c r="C937">
        <v>30</v>
      </c>
      <c r="D937">
        <v>27.6</v>
      </c>
      <c r="E937">
        <v>28.4</v>
      </c>
      <c r="F937">
        <v>0</v>
      </c>
      <c r="G937">
        <v>9</v>
      </c>
      <c r="H937">
        <v>88.888888888888573</v>
      </c>
      <c r="I937">
        <v>2</v>
      </c>
      <c r="J937">
        <v>1</v>
      </c>
      <c r="K937">
        <v>20</v>
      </c>
      <c r="L937">
        <v>25</v>
      </c>
      <c r="M937" t="s">
        <v>32</v>
      </c>
    </row>
    <row r="938" spans="1:13" x14ac:dyDescent="0.25">
      <c r="A938" t="s">
        <v>15</v>
      </c>
      <c r="B938">
        <v>20</v>
      </c>
      <c r="C938">
        <v>20</v>
      </c>
      <c r="D938">
        <v>28.4</v>
      </c>
      <c r="E938">
        <v>29.5</v>
      </c>
      <c r="F938">
        <v>0</v>
      </c>
      <c r="G938">
        <v>15</v>
      </c>
      <c r="H938">
        <v>73.333333333333428</v>
      </c>
      <c r="I938">
        <v>2</v>
      </c>
      <c r="J938">
        <v>1</v>
      </c>
      <c r="K938">
        <v>19</v>
      </c>
      <c r="L938">
        <v>25</v>
      </c>
      <c r="M938" t="s">
        <v>32</v>
      </c>
    </row>
    <row r="939" spans="1:13" x14ac:dyDescent="0.25">
      <c r="A939" t="s">
        <v>15</v>
      </c>
      <c r="B939">
        <v>20</v>
      </c>
      <c r="C939">
        <v>20</v>
      </c>
      <c r="D939">
        <v>29.5</v>
      </c>
      <c r="E939">
        <v>30.5</v>
      </c>
      <c r="F939">
        <v>10</v>
      </c>
      <c r="G939">
        <v>9</v>
      </c>
      <c r="H939">
        <v>111.11111111111111</v>
      </c>
      <c r="I939">
        <v>4</v>
      </c>
      <c r="J939">
        <v>2</v>
      </c>
      <c r="K939">
        <v>28</v>
      </c>
      <c r="L939">
        <v>31</v>
      </c>
      <c r="M939" t="s">
        <v>31</v>
      </c>
    </row>
    <row r="940" spans="1:13" x14ac:dyDescent="0.25">
      <c r="A940" t="s">
        <v>15</v>
      </c>
      <c r="B940">
        <v>20</v>
      </c>
      <c r="C940">
        <v>20</v>
      </c>
      <c r="D940">
        <v>30.5</v>
      </c>
      <c r="E940">
        <v>31.6</v>
      </c>
      <c r="F940">
        <v>12.727272727272712</v>
      </c>
      <c r="G940">
        <v>14</v>
      </c>
      <c r="H940">
        <v>78.571428571428669</v>
      </c>
      <c r="I940">
        <v>4</v>
      </c>
      <c r="J940">
        <v>2</v>
      </c>
      <c r="K940">
        <v>27</v>
      </c>
      <c r="L940">
        <v>31</v>
      </c>
      <c r="M940" t="s">
        <v>31</v>
      </c>
    </row>
    <row r="941" spans="1:13" x14ac:dyDescent="0.25">
      <c r="A941" t="s">
        <v>15</v>
      </c>
      <c r="B941">
        <v>20</v>
      </c>
      <c r="C941">
        <v>20</v>
      </c>
      <c r="D941">
        <v>31.6</v>
      </c>
      <c r="E941">
        <v>33.299999999999997</v>
      </c>
      <c r="F941">
        <v>12.352941176470621</v>
      </c>
      <c r="G941">
        <v>16</v>
      </c>
      <c r="H941">
        <v>106.24999999999973</v>
      </c>
      <c r="I941">
        <v>4</v>
      </c>
      <c r="J941">
        <v>2</v>
      </c>
      <c r="K941">
        <v>29</v>
      </c>
      <c r="L941">
        <v>31</v>
      </c>
      <c r="M941" t="s">
        <v>31</v>
      </c>
    </row>
    <row r="942" spans="1:13" x14ac:dyDescent="0.25">
      <c r="A942" t="s">
        <v>15</v>
      </c>
      <c r="B942">
        <v>20</v>
      </c>
      <c r="C942">
        <v>20</v>
      </c>
      <c r="D942">
        <v>33.299999999999997</v>
      </c>
      <c r="E942">
        <v>33.9</v>
      </c>
      <c r="F942">
        <v>0</v>
      </c>
      <c r="G942">
        <v>7</v>
      </c>
      <c r="H942">
        <v>85.714285714285907</v>
      </c>
      <c r="I942">
        <v>2</v>
      </c>
      <c r="J942">
        <v>1</v>
      </c>
      <c r="K942">
        <v>20</v>
      </c>
      <c r="L942">
        <v>25</v>
      </c>
      <c r="M942" t="s">
        <v>32</v>
      </c>
    </row>
    <row r="943" spans="1:13" x14ac:dyDescent="0.25">
      <c r="A943" t="s">
        <v>15</v>
      </c>
      <c r="B943">
        <v>20</v>
      </c>
      <c r="C943">
        <v>10</v>
      </c>
      <c r="D943">
        <v>33.9</v>
      </c>
      <c r="E943">
        <v>35.1</v>
      </c>
      <c r="F943">
        <v>51.666666666666536</v>
      </c>
      <c r="G943">
        <v>9</v>
      </c>
      <c r="H943">
        <v>133.33333333333363</v>
      </c>
      <c r="I943">
        <v>9</v>
      </c>
      <c r="J943">
        <v>7</v>
      </c>
      <c r="K943">
        <v>48</v>
      </c>
      <c r="L943">
        <v>50</v>
      </c>
      <c r="M943" t="s">
        <v>30</v>
      </c>
    </row>
    <row r="944" spans="1:13" x14ac:dyDescent="0.25">
      <c r="A944" t="s">
        <v>15</v>
      </c>
      <c r="B944">
        <v>20</v>
      </c>
      <c r="C944">
        <v>10</v>
      </c>
      <c r="D944">
        <v>35.1</v>
      </c>
      <c r="E944">
        <v>36.4</v>
      </c>
      <c r="F944">
        <v>40.000000000000092</v>
      </c>
      <c r="G944">
        <v>7</v>
      </c>
      <c r="H944">
        <v>185.71428571428532</v>
      </c>
      <c r="I944">
        <v>9</v>
      </c>
      <c r="J944">
        <v>7</v>
      </c>
      <c r="K944">
        <v>47</v>
      </c>
      <c r="L944">
        <v>48</v>
      </c>
      <c r="M944" t="s">
        <v>30</v>
      </c>
    </row>
    <row r="945" spans="1:13" x14ac:dyDescent="0.25">
      <c r="A945" t="s">
        <v>15</v>
      </c>
      <c r="B945">
        <v>20</v>
      </c>
      <c r="C945">
        <v>10</v>
      </c>
      <c r="D945">
        <v>36.4</v>
      </c>
      <c r="E945">
        <v>38.4</v>
      </c>
      <c r="F945">
        <v>54.500000000000007</v>
      </c>
      <c r="G945">
        <v>9</v>
      </c>
      <c r="H945">
        <v>222.22222222222223</v>
      </c>
      <c r="I945">
        <v>9</v>
      </c>
      <c r="J945">
        <v>7</v>
      </c>
      <c r="K945">
        <v>51</v>
      </c>
      <c r="L945">
        <v>51</v>
      </c>
      <c r="M945" t="s">
        <v>30</v>
      </c>
    </row>
    <row r="946" spans="1:13" x14ac:dyDescent="0.25">
      <c r="A946" t="s">
        <v>15</v>
      </c>
      <c r="B946">
        <v>10</v>
      </c>
      <c r="C946">
        <v>10</v>
      </c>
      <c r="D946">
        <v>38.4</v>
      </c>
      <c r="E946">
        <v>40.049999999999997</v>
      </c>
      <c r="F946">
        <v>51.515151515151572</v>
      </c>
      <c r="G946">
        <v>8</v>
      </c>
      <c r="H946">
        <v>206.24999999999983</v>
      </c>
      <c r="I946">
        <v>9</v>
      </c>
      <c r="J946">
        <v>7</v>
      </c>
      <c r="K946">
        <v>51</v>
      </c>
      <c r="L946">
        <v>51</v>
      </c>
      <c r="M946" t="s">
        <v>30</v>
      </c>
    </row>
    <row r="947" spans="1:13" x14ac:dyDescent="0.25">
      <c r="A947" t="s">
        <v>16</v>
      </c>
      <c r="B947">
        <v>60</v>
      </c>
      <c r="C947">
        <v>60</v>
      </c>
      <c r="D947">
        <v>0</v>
      </c>
      <c r="E947">
        <v>1.1000000000000001</v>
      </c>
      <c r="F947">
        <v>93.636363636363626</v>
      </c>
      <c r="G947">
        <v>4</v>
      </c>
      <c r="H947">
        <v>275</v>
      </c>
      <c r="I947">
        <v>7</v>
      </c>
      <c r="J947">
        <v>4</v>
      </c>
      <c r="K947">
        <v>55</v>
      </c>
      <c r="L947">
        <v>55</v>
      </c>
      <c r="M947" t="s">
        <v>29</v>
      </c>
    </row>
    <row r="948" spans="1:13" x14ac:dyDescent="0.25">
      <c r="A948" t="s">
        <v>16</v>
      </c>
      <c r="B948">
        <v>60</v>
      </c>
      <c r="C948">
        <v>60</v>
      </c>
      <c r="D948">
        <v>1.1000000000000001</v>
      </c>
      <c r="E948">
        <v>2.1</v>
      </c>
      <c r="F948">
        <v>56.000000000000007</v>
      </c>
      <c r="G948">
        <v>5</v>
      </c>
      <c r="H948">
        <v>200</v>
      </c>
      <c r="I948">
        <v>7</v>
      </c>
      <c r="J948">
        <v>4</v>
      </c>
      <c r="K948">
        <v>46</v>
      </c>
      <c r="L948">
        <v>47</v>
      </c>
      <c r="M948" t="s">
        <v>29</v>
      </c>
    </row>
    <row r="949" spans="1:13" x14ac:dyDescent="0.25">
      <c r="A949" t="s">
        <v>16</v>
      </c>
      <c r="B949">
        <v>60</v>
      </c>
      <c r="C949">
        <v>60</v>
      </c>
      <c r="D949">
        <v>2.1</v>
      </c>
      <c r="E949">
        <v>3.5</v>
      </c>
      <c r="F949">
        <v>33.571428571428577</v>
      </c>
      <c r="G949">
        <v>9</v>
      </c>
      <c r="H949">
        <v>155.55555555555554</v>
      </c>
      <c r="I949">
        <v>7</v>
      </c>
      <c r="J949">
        <v>4</v>
      </c>
      <c r="K949">
        <v>40</v>
      </c>
      <c r="L949">
        <v>41</v>
      </c>
      <c r="M949" t="s">
        <v>29</v>
      </c>
    </row>
    <row r="950" spans="1:13" x14ac:dyDescent="0.25">
      <c r="A950" t="s">
        <v>16</v>
      </c>
      <c r="B950">
        <v>60</v>
      </c>
      <c r="C950">
        <v>60</v>
      </c>
      <c r="D950">
        <v>3.5</v>
      </c>
      <c r="E950">
        <v>4</v>
      </c>
      <c r="F950">
        <v>0</v>
      </c>
      <c r="G950">
        <v>7</v>
      </c>
      <c r="H950">
        <v>71.428571428571431</v>
      </c>
      <c r="I950">
        <v>7</v>
      </c>
      <c r="J950">
        <v>4</v>
      </c>
      <c r="K950">
        <v>28</v>
      </c>
      <c r="L950">
        <v>32</v>
      </c>
      <c r="M950" t="s">
        <v>29</v>
      </c>
    </row>
    <row r="951" spans="1:13" x14ac:dyDescent="0.25">
      <c r="A951" t="s">
        <v>16</v>
      </c>
      <c r="B951">
        <v>60</v>
      </c>
      <c r="C951">
        <v>40</v>
      </c>
      <c r="D951">
        <v>4</v>
      </c>
      <c r="E951">
        <v>4.7</v>
      </c>
      <c r="F951">
        <v>32.857142857142854</v>
      </c>
      <c r="G951">
        <v>7</v>
      </c>
      <c r="H951">
        <v>100.00000000000003</v>
      </c>
      <c r="I951">
        <v>7</v>
      </c>
      <c r="J951">
        <v>4</v>
      </c>
      <c r="K951">
        <v>37</v>
      </c>
      <c r="L951">
        <v>40</v>
      </c>
      <c r="M951" t="s">
        <v>29</v>
      </c>
    </row>
    <row r="952" spans="1:13" x14ac:dyDescent="0.25">
      <c r="A952" t="s">
        <v>16</v>
      </c>
      <c r="B952">
        <v>60</v>
      </c>
      <c r="C952">
        <v>40</v>
      </c>
      <c r="D952">
        <v>4.7</v>
      </c>
      <c r="E952">
        <v>5.6</v>
      </c>
      <c r="F952">
        <v>47.777777777777807</v>
      </c>
      <c r="G952">
        <v>6</v>
      </c>
      <c r="H952">
        <v>149.99999999999991</v>
      </c>
      <c r="I952">
        <v>8</v>
      </c>
      <c r="J952">
        <v>2</v>
      </c>
      <c r="K952">
        <v>41</v>
      </c>
      <c r="L952">
        <v>43</v>
      </c>
      <c r="M952" t="s">
        <v>31</v>
      </c>
    </row>
    <row r="953" spans="1:13" x14ac:dyDescent="0.25">
      <c r="A953" t="s">
        <v>16</v>
      </c>
      <c r="B953">
        <v>60</v>
      </c>
      <c r="C953">
        <v>40</v>
      </c>
      <c r="D953">
        <v>5.6</v>
      </c>
      <c r="E953">
        <v>7.1</v>
      </c>
      <c r="F953">
        <v>29.333333333333332</v>
      </c>
      <c r="G953">
        <v>9</v>
      </c>
      <c r="H953">
        <v>166.66666666666666</v>
      </c>
      <c r="I953">
        <v>8</v>
      </c>
      <c r="J953">
        <v>2</v>
      </c>
      <c r="K953">
        <v>37</v>
      </c>
      <c r="L953">
        <v>40</v>
      </c>
      <c r="M953" t="s">
        <v>31</v>
      </c>
    </row>
    <row r="954" spans="1:13" x14ac:dyDescent="0.25">
      <c r="A954" t="s">
        <v>16</v>
      </c>
      <c r="B954">
        <v>60</v>
      </c>
      <c r="C954">
        <v>30</v>
      </c>
      <c r="D954">
        <v>7.1</v>
      </c>
      <c r="E954">
        <v>8.6999999999999993</v>
      </c>
      <c r="F954">
        <v>20.000000000000004</v>
      </c>
      <c r="G954">
        <v>12</v>
      </c>
      <c r="H954">
        <v>133.33333333333329</v>
      </c>
      <c r="I954">
        <v>8</v>
      </c>
      <c r="J954">
        <v>2</v>
      </c>
      <c r="K954">
        <v>34</v>
      </c>
      <c r="L954">
        <v>37</v>
      </c>
      <c r="M954" t="s">
        <v>31</v>
      </c>
    </row>
    <row r="955" spans="1:13" x14ac:dyDescent="0.25">
      <c r="A955" t="s">
        <v>16</v>
      </c>
      <c r="B955">
        <v>60</v>
      </c>
      <c r="C955">
        <v>30</v>
      </c>
      <c r="D955">
        <v>8.6999999999999993</v>
      </c>
      <c r="E955">
        <v>9.9499999999999993</v>
      </c>
      <c r="F955">
        <v>8.7999999999999989</v>
      </c>
      <c r="G955">
        <v>13</v>
      </c>
      <c r="H955">
        <v>96.15384615384616</v>
      </c>
      <c r="I955">
        <v>8</v>
      </c>
      <c r="J955">
        <v>2</v>
      </c>
      <c r="K955">
        <v>30</v>
      </c>
      <c r="L955">
        <v>34</v>
      </c>
      <c r="M955" t="s">
        <v>31</v>
      </c>
    </row>
    <row r="956" spans="1:13" x14ac:dyDescent="0.25">
      <c r="A956" t="s">
        <v>16</v>
      </c>
      <c r="B956">
        <v>60</v>
      </c>
      <c r="C956">
        <v>10</v>
      </c>
      <c r="D956">
        <v>9.9499999999999993</v>
      </c>
      <c r="E956">
        <v>11.85</v>
      </c>
      <c r="F956">
        <v>73.157894736842081</v>
      </c>
      <c r="G956">
        <v>6</v>
      </c>
      <c r="H956">
        <v>316.66666666666674</v>
      </c>
      <c r="I956">
        <v>8</v>
      </c>
      <c r="J956">
        <v>2</v>
      </c>
      <c r="K956">
        <v>50</v>
      </c>
      <c r="L956">
        <v>51</v>
      </c>
      <c r="M956" t="s">
        <v>31</v>
      </c>
    </row>
    <row r="957" spans="1:13" x14ac:dyDescent="0.25">
      <c r="A957" t="s">
        <v>16</v>
      </c>
      <c r="B957">
        <v>60</v>
      </c>
      <c r="C957">
        <v>30</v>
      </c>
      <c r="D957">
        <v>11.85</v>
      </c>
      <c r="E957">
        <v>13.25</v>
      </c>
      <c r="F957">
        <v>26.428571428571423</v>
      </c>
      <c r="G957">
        <v>9</v>
      </c>
      <c r="H957">
        <v>155.5555555555556</v>
      </c>
      <c r="I957">
        <v>8</v>
      </c>
      <c r="J957">
        <v>2</v>
      </c>
      <c r="K957">
        <v>37</v>
      </c>
      <c r="L957">
        <v>39</v>
      </c>
      <c r="M957" t="s">
        <v>31</v>
      </c>
    </row>
    <row r="958" spans="1:13" x14ac:dyDescent="0.25">
      <c r="A958" t="s">
        <v>16</v>
      </c>
      <c r="B958">
        <v>60</v>
      </c>
      <c r="C958">
        <v>30</v>
      </c>
      <c r="D958">
        <v>13.25</v>
      </c>
      <c r="E958">
        <v>14.15</v>
      </c>
      <c r="F958">
        <v>42.222222222222207</v>
      </c>
      <c r="G958">
        <v>6</v>
      </c>
      <c r="H958">
        <v>150.00000000000006</v>
      </c>
      <c r="I958">
        <v>8</v>
      </c>
      <c r="J958">
        <v>2</v>
      </c>
      <c r="K958">
        <v>40</v>
      </c>
      <c r="L958">
        <v>42</v>
      </c>
      <c r="M958" t="s">
        <v>31</v>
      </c>
    </row>
    <row r="959" spans="1:13" x14ac:dyDescent="0.25">
      <c r="A959" t="s">
        <v>16</v>
      </c>
      <c r="B959">
        <v>30</v>
      </c>
      <c r="C959">
        <v>30</v>
      </c>
      <c r="D959">
        <v>14.15</v>
      </c>
      <c r="E959">
        <v>15.55</v>
      </c>
      <c r="F959">
        <v>44.999999999999993</v>
      </c>
      <c r="G959">
        <v>8</v>
      </c>
      <c r="H959">
        <v>175.00000000000006</v>
      </c>
      <c r="I959">
        <v>8</v>
      </c>
      <c r="J959">
        <v>2</v>
      </c>
      <c r="K959">
        <v>41</v>
      </c>
      <c r="L959">
        <v>43</v>
      </c>
      <c r="M959" t="s">
        <v>31</v>
      </c>
    </row>
    <row r="960" spans="1:13" x14ac:dyDescent="0.25">
      <c r="A960" t="s">
        <v>16</v>
      </c>
      <c r="B960">
        <v>30</v>
      </c>
      <c r="C960">
        <v>20</v>
      </c>
      <c r="D960">
        <v>15.55</v>
      </c>
      <c r="E960">
        <v>17.100000000000001</v>
      </c>
      <c r="F960">
        <v>49.032258064516107</v>
      </c>
      <c r="G960">
        <v>8</v>
      </c>
      <c r="H960">
        <v>193.75000000000009</v>
      </c>
      <c r="I960">
        <v>8</v>
      </c>
      <c r="J960">
        <v>2</v>
      </c>
      <c r="K960">
        <v>42</v>
      </c>
      <c r="L960">
        <v>44</v>
      </c>
      <c r="M960" t="s">
        <v>31</v>
      </c>
    </row>
    <row r="961" spans="1:13" x14ac:dyDescent="0.25">
      <c r="A961" t="s">
        <v>16</v>
      </c>
      <c r="B961">
        <v>30</v>
      </c>
      <c r="C961">
        <v>30</v>
      </c>
      <c r="D961">
        <v>17.100000000000001</v>
      </c>
      <c r="E961">
        <v>18.5</v>
      </c>
      <c r="F961">
        <v>54.285714285714334</v>
      </c>
      <c r="G961">
        <v>9</v>
      </c>
      <c r="H961">
        <v>155.5555555555554</v>
      </c>
      <c r="I961">
        <v>8</v>
      </c>
      <c r="J961">
        <v>2</v>
      </c>
      <c r="K961">
        <v>42</v>
      </c>
      <c r="L961">
        <v>44</v>
      </c>
      <c r="M961" t="s">
        <v>31</v>
      </c>
    </row>
    <row r="962" spans="1:13" x14ac:dyDescent="0.25">
      <c r="A962" t="s">
        <v>16</v>
      </c>
      <c r="B962">
        <v>30</v>
      </c>
      <c r="C962">
        <v>30</v>
      </c>
      <c r="D962">
        <v>18.5</v>
      </c>
      <c r="E962">
        <v>19.45</v>
      </c>
      <c r="F962">
        <v>52.63157894736846</v>
      </c>
      <c r="G962">
        <v>5</v>
      </c>
      <c r="H962">
        <v>189.99999999999986</v>
      </c>
      <c r="I962">
        <v>8</v>
      </c>
      <c r="J962">
        <v>2</v>
      </c>
      <c r="K962">
        <v>43</v>
      </c>
      <c r="L962">
        <v>45</v>
      </c>
      <c r="M962" t="s">
        <v>31</v>
      </c>
    </row>
    <row r="963" spans="1:13" x14ac:dyDescent="0.25">
      <c r="A963" t="s">
        <v>16</v>
      </c>
      <c r="B963">
        <v>30</v>
      </c>
      <c r="C963">
        <v>30</v>
      </c>
      <c r="D963">
        <v>19.45</v>
      </c>
      <c r="E963">
        <v>20.3</v>
      </c>
      <c r="F963">
        <v>45.882352941176393</v>
      </c>
      <c r="G963">
        <v>5</v>
      </c>
      <c r="H963">
        <v>170.00000000000028</v>
      </c>
      <c r="I963">
        <v>8</v>
      </c>
      <c r="J963">
        <v>2</v>
      </c>
      <c r="K963">
        <v>41</v>
      </c>
      <c r="L963">
        <v>44</v>
      </c>
      <c r="M963" t="s">
        <v>31</v>
      </c>
    </row>
    <row r="964" spans="1:13" x14ac:dyDescent="0.25">
      <c r="A964" t="s">
        <v>16</v>
      </c>
      <c r="B964">
        <v>30</v>
      </c>
      <c r="C964">
        <v>30</v>
      </c>
      <c r="D964">
        <v>20.3</v>
      </c>
      <c r="E964">
        <v>21</v>
      </c>
      <c r="F964">
        <v>38.571428571428612</v>
      </c>
      <c r="G964">
        <v>5</v>
      </c>
      <c r="H964">
        <v>139.99999999999986</v>
      </c>
      <c r="I964">
        <v>8</v>
      </c>
      <c r="J964">
        <v>2</v>
      </c>
      <c r="K964">
        <v>38</v>
      </c>
      <c r="L964">
        <v>41</v>
      </c>
      <c r="M964" t="s">
        <v>31</v>
      </c>
    </row>
    <row r="965" spans="1:13" x14ac:dyDescent="0.25">
      <c r="A965" t="s">
        <v>16</v>
      </c>
      <c r="B965">
        <v>30</v>
      </c>
      <c r="C965">
        <v>30</v>
      </c>
      <c r="D965">
        <v>21</v>
      </c>
      <c r="E965">
        <v>22.7</v>
      </c>
      <c r="F965">
        <v>56.470588235294137</v>
      </c>
      <c r="G965">
        <v>10</v>
      </c>
      <c r="H965">
        <v>169.99999999999994</v>
      </c>
      <c r="I965">
        <v>8</v>
      </c>
      <c r="J965">
        <v>2</v>
      </c>
      <c r="K965">
        <v>43</v>
      </c>
      <c r="L965">
        <v>46</v>
      </c>
      <c r="M965" t="s">
        <v>31</v>
      </c>
    </row>
    <row r="966" spans="1:13" x14ac:dyDescent="0.25">
      <c r="A966" t="s">
        <v>16</v>
      </c>
      <c r="B966">
        <v>20</v>
      </c>
      <c r="C966">
        <v>30</v>
      </c>
      <c r="D966">
        <v>22.7</v>
      </c>
      <c r="E966">
        <v>24.5</v>
      </c>
      <c r="F966">
        <v>52.777777777777757</v>
      </c>
      <c r="G966">
        <v>6</v>
      </c>
      <c r="H966">
        <v>300.00000000000011</v>
      </c>
      <c r="I966">
        <v>8</v>
      </c>
      <c r="J966">
        <v>2</v>
      </c>
      <c r="K966">
        <v>46</v>
      </c>
      <c r="L966">
        <v>46</v>
      </c>
      <c r="M966" t="s">
        <v>31</v>
      </c>
    </row>
    <row r="967" spans="1:13" x14ac:dyDescent="0.25">
      <c r="A967" t="s">
        <v>16</v>
      </c>
      <c r="B967">
        <v>20</v>
      </c>
      <c r="C967">
        <v>30</v>
      </c>
      <c r="D967">
        <v>24.5</v>
      </c>
      <c r="E967">
        <v>25.8</v>
      </c>
      <c r="F967">
        <v>63.846153846153811</v>
      </c>
      <c r="G967">
        <v>5</v>
      </c>
      <c r="H967">
        <v>260.00000000000011</v>
      </c>
      <c r="I967">
        <v>7</v>
      </c>
      <c r="J967">
        <v>4</v>
      </c>
      <c r="K967">
        <v>49</v>
      </c>
      <c r="L967">
        <v>49</v>
      </c>
      <c r="M967" t="s">
        <v>29</v>
      </c>
    </row>
    <row r="968" spans="1:13" x14ac:dyDescent="0.25">
      <c r="A968" t="s">
        <v>16</v>
      </c>
      <c r="B968">
        <v>20</v>
      </c>
      <c r="C968">
        <v>20</v>
      </c>
      <c r="D968">
        <v>25.8</v>
      </c>
      <c r="E968">
        <v>27.4</v>
      </c>
      <c r="F968">
        <v>20.625000000000028</v>
      </c>
      <c r="G968">
        <v>16</v>
      </c>
      <c r="H968">
        <v>99.999999999999872</v>
      </c>
      <c r="I968">
        <v>5</v>
      </c>
      <c r="J968">
        <v>1</v>
      </c>
      <c r="K968">
        <v>28</v>
      </c>
      <c r="L968">
        <v>32</v>
      </c>
      <c r="M968" t="s">
        <v>32</v>
      </c>
    </row>
    <row r="969" spans="1:13" x14ac:dyDescent="0.25">
      <c r="A969" t="s">
        <v>16</v>
      </c>
      <c r="B969">
        <v>20</v>
      </c>
      <c r="C969">
        <v>20</v>
      </c>
      <c r="D969">
        <v>27.4</v>
      </c>
      <c r="E969">
        <v>28.55</v>
      </c>
      <c r="F969">
        <v>8.6956521739130288</v>
      </c>
      <c r="G969">
        <v>13</v>
      </c>
      <c r="H969">
        <v>88.461538461538623</v>
      </c>
      <c r="I969">
        <v>5</v>
      </c>
      <c r="J969">
        <v>1</v>
      </c>
      <c r="K969">
        <v>25</v>
      </c>
      <c r="L969">
        <v>30</v>
      </c>
      <c r="M969" t="s">
        <v>32</v>
      </c>
    </row>
    <row r="970" spans="1:13" x14ac:dyDescent="0.25">
      <c r="A970" t="s">
        <v>16</v>
      </c>
      <c r="B970">
        <v>20</v>
      </c>
      <c r="C970">
        <v>70</v>
      </c>
      <c r="D970">
        <v>28.55</v>
      </c>
      <c r="E970">
        <v>29.55</v>
      </c>
      <c r="F970">
        <v>22</v>
      </c>
      <c r="G970">
        <v>19</v>
      </c>
      <c r="H970">
        <v>52.631578947368418</v>
      </c>
      <c r="I970">
        <v>5</v>
      </c>
      <c r="J970">
        <v>1</v>
      </c>
      <c r="K970">
        <v>25</v>
      </c>
      <c r="L970">
        <v>32</v>
      </c>
      <c r="M970" t="s">
        <v>32</v>
      </c>
    </row>
    <row r="971" spans="1:13" x14ac:dyDescent="0.25">
      <c r="A971" t="s">
        <v>16</v>
      </c>
      <c r="B971">
        <v>20</v>
      </c>
      <c r="C971">
        <v>70</v>
      </c>
      <c r="D971">
        <v>29.55</v>
      </c>
      <c r="E971">
        <v>30.6</v>
      </c>
      <c r="F971">
        <v>9.5238095238095184</v>
      </c>
      <c r="G971">
        <v>13</v>
      </c>
      <c r="H971">
        <v>80.769230769230816</v>
      </c>
      <c r="I971">
        <v>5</v>
      </c>
      <c r="J971">
        <v>1</v>
      </c>
      <c r="K971">
        <v>25</v>
      </c>
      <c r="L971">
        <v>30</v>
      </c>
      <c r="M971" t="s">
        <v>32</v>
      </c>
    </row>
    <row r="972" spans="1:13" x14ac:dyDescent="0.25">
      <c r="A972" t="s">
        <v>16</v>
      </c>
      <c r="B972">
        <v>20</v>
      </c>
      <c r="C972">
        <v>70</v>
      </c>
      <c r="D972">
        <v>30.6</v>
      </c>
      <c r="E972">
        <v>31</v>
      </c>
      <c r="F972">
        <v>0</v>
      </c>
      <c r="G972">
        <v>6</v>
      </c>
      <c r="H972">
        <v>66.66666666666643</v>
      </c>
      <c r="I972">
        <v>5</v>
      </c>
      <c r="J972">
        <v>2</v>
      </c>
      <c r="K972">
        <v>23</v>
      </c>
      <c r="L972">
        <v>28</v>
      </c>
      <c r="M972" t="s">
        <v>31</v>
      </c>
    </row>
    <row r="973" spans="1:13" x14ac:dyDescent="0.25">
      <c r="A973" t="s">
        <v>16</v>
      </c>
      <c r="B973">
        <v>20</v>
      </c>
      <c r="C973">
        <v>70</v>
      </c>
      <c r="D973">
        <v>31</v>
      </c>
      <c r="E973">
        <v>32.1</v>
      </c>
      <c r="F973">
        <v>16.363636363636342</v>
      </c>
      <c r="G973">
        <v>12</v>
      </c>
      <c r="H973">
        <v>91.666666666666785</v>
      </c>
      <c r="I973">
        <v>5</v>
      </c>
      <c r="J973">
        <v>2</v>
      </c>
      <c r="K973">
        <v>29</v>
      </c>
      <c r="L973">
        <v>33</v>
      </c>
      <c r="M973" t="s">
        <v>31</v>
      </c>
    </row>
    <row r="974" spans="1:13" x14ac:dyDescent="0.25">
      <c r="A974" t="s">
        <v>16</v>
      </c>
      <c r="B974">
        <v>20</v>
      </c>
      <c r="C974">
        <v>70</v>
      </c>
      <c r="D974">
        <v>32.1</v>
      </c>
      <c r="E974">
        <v>34</v>
      </c>
      <c r="F974">
        <v>41.57894736842109</v>
      </c>
      <c r="G974">
        <v>16</v>
      </c>
      <c r="H974">
        <v>118.74999999999991</v>
      </c>
      <c r="I974">
        <v>7</v>
      </c>
      <c r="J974">
        <v>2</v>
      </c>
      <c r="K974">
        <v>38</v>
      </c>
      <c r="L974">
        <v>41</v>
      </c>
      <c r="M974" t="s">
        <v>31</v>
      </c>
    </row>
    <row r="975" spans="1:13" x14ac:dyDescent="0.25">
      <c r="A975" t="s">
        <v>16</v>
      </c>
      <c r="B975">
        <v>20</v>
      </c>
      <c r="C975">
        <v>70</v>
      </c>
      <c r="D975">
        <v>34</v>
      </c>
      <c r="E975">
        <v>35.35</v>
      </c>
      <c r="F975">
        <v>28.148148148148117</v>
      </c>
      <c r="G975">
        <v>12</v>
      </c>
      <c r="H975">
        <v>112.50000000000011</v>
      </c>
      <c r="I975">
        <v>7</v>
      </c>
      <c r="J975">
        <v>2</v>
      </c>
      <c r="K975">
        <v>35</v>
      </c>
      <c r="L975">
        <v>38</v>
      </c>
      <c r="M975" t="s">
        <v>31</v>
      </c>
    </row>
    <row r="976" spans="1:13" x14ac:dyDescent="0.25">
      <c r="A976" t="s">
        <v>16</v>
      </c>
      <c r="B976">
        <v>20</v>
      </c>
      <c r="C976">
        <v>70</v>
      </c>
      <c r="D976">
        <v>35.35</v>
      </c>
      <c r="E976">
        <v>37.450000000000003</v>
      </c>
      <c r="F976">
        <v>47.14285714285711</v>
      </c>
      <c r="G976">
        <v>7</v>
      </c>
      <c r="H976">
        <v>300.00000000000017</v>
      </c>
      <c r="I976">
        <v>4</v>
      </c>
      <c r="J976">
        <v>2</v>
      </c>
      <c r="K976">
        <v>41</v>
      </c>
      <c r="L976">
        <v>41</v>
      </c>
      <c r="M976" t="s">
        <v>31</v>
      </c>
    </row>
    <row r="977" spans="1:13" x14ac:dyDescent="0.25">
      <c r="A977" t="s">
        <v>16</v>
      </c>
      <c r="B977">
        <v>20</v>
      </c>
      <c r="C977">
        <v>70</v>
      </c>
      <c r="D977">
        <v>37.450000000000003</v>
      </c>
      <c r="E977">
        <v>39.35</v>
      </c>
      <c r="F977">
        <v>31.052631578947388</v>
      </c>
      <c r="G977">
        <v>13</v>
      </c>
      <c r="H977">
        <v>146.15384615384605</v>
      </c>
      <c r="I977">
        <v>4</v>
      </c>
      <c r="J977">
        <v>2</v>
      </c>
      <c r="K977">
        <v>33</v>
      </c>
      <c r="L977">
        <v>36</v>
      </c>
      <c r="M977" t="s">
        <v>31</v>
      </c>
    </row>
    <row r="978" spans="1:13" x14ac:dyDescent="0.25">
      <c r="A978" t="s">
        <v>16</v>
      </c>
      <c r="B978">
        <v>20</v>
      </c>
      <c r="C978">
        <v>70</v>
      </c>
      <c r="D978">
        <v>39.35</v>
      </c>
      <c r="E978">
        <v>40.049999999999997</v>
      </c>
      <c r="F978">
        <v>0</v>
      </c>
      <c r="G978">
        <v>5</v>
      </c>
      <c r="H978">
        <v>139.99999999999915</v>
      </c>
      <c r="I978">
        <v>4</v>
      </c>
      <c r="J978">
        <v>2</v>
      </c>
      <c r="K978">
        <v>26</v>
      </c>
      <c r="L978">
        <v>29</v>
      </c>
      <c r="M978" t="s">
        <v>31</v>
      </c>
    </row>
    <row r="979" spans="1:13" x14ac:dyDescent="0.25">
      <c r="A979" t="s">
        <v>17</v>
      </c>
      <c r="B979">
        <v>60</v>
      </c>
      <c r="C979">
        <v>60</v>
      </c>
      <c r="D979">
        <v>0</v>
      </c>
      <c r="E979">
        <v>0.7</v>
      </c>
      <c r="F979">
        <v>0</v>
      </c>
      <c r="G979">
        <v>15</v>
      </c>
      <c r="H979">
        <v>46.666666666666664</v>
      </c>
      <c r="I979">
        <v>2</v>
      </c>
      <c r="J979">
        <v>0</v>
      </c>
      <c r="K979">
        <v>17</v>
      </c>
      <c r="L979">
        <v>23</v>
      </c>
      <c r="M979" t="s">
        <v>28</v>
      </c>
    </row>
    <row r="980" spans="1:13" x14ac:dyDescent="0.25">
      <c r="A980" t="s">
        <v>17</v>
      </c>
      <c r="B980">
        <v>60</v>
      </c>
      <c r="C980">
        <v>60</v>
      </c>
      <c r="D980">
        <v>0.7</v>
      </c>
      <c r="E980">
        <v>1.4</v>
      </c>
      <c r="F980">
        <v>0</v>
      </c>
      <c r="G980">
        <v>15</v>
      </c>
      <c r="H980">
        <v>46.666666666666664</v>
      </c>
      <c r="I980">
        <v>2</v>
      </c>
      <c r="J980">
        <v>0</v>
      </c>
      <c r="K980">
        <v>17</v>
      </c>
      <c r="L980">
        <v>23</v>
      </c>
      <c r="M980" t="s">
        <v>28</v>
      </c>
    </row>
    <row r="981" spans="1:13" x14ac:dyDescent="0.25">
      <c r="A981" t="s">
        <v>17</v>
      </c>
      <c r="B981">
        <v>60</v>
      </c>
      <c r="C981">
        <v>60</v>
      </c>
      <c r="D981">
        <v>1.4</v>
      </c>
      <c r="E981">
        <v>2.1</v>
      </c>
      <c r="F981">
        <v>0</v>
      </c>
      <c r="G981">
        <v>15</v>
      </c>
      <c r="H981">
        <v>46.666666666666679</v>
      </c>
      <c r="I981">
        <v>2</v>
      </c>
      <c r="J981">
        <v>0</v>
      </c>
      <c r="K981">
        <v>17</v>
      </c>
      <c r="L981">
        <v>23</v>
      </c>
      <c r="M981" t="s">
        <v>28</v>
      </c>
    </row>
    <row r="982" spans="1:13" x14ac:dyDescent="0.25">
      <c r="A982" t="s">
        <v>17</v>
      </c>
      <c r="B982">
        <v>60</v>
      </c>
      <c r="C982">
        <v>60</v>
      </c>
      <c r="D982">
        <v>2.1</v>
      </c>
      <c r="E982">
        <v>2.8</v>
      </c>
      <c r="F982">
        <v>0</v>
      </c>
      <c r="G982">
        <v>15</v>
      </c>
      <c r="H982">
        <v>46.66666666666665</v>
      </c>
      <c r="I982">
        <v>2</v>
      </c>
      <c r="J982">
        <v>0</v>
      </c>
      <c r="K982">
        <v>17</v>
      </c>
      <c r="L982">
        <v>23</v>
      </c>
      <c r="M982" t="s">
        <v>28</v>
      </c>
    </row>
    <row r="983" spans="1:13" x14ac:dyDescent="0.25">
      <c r="A983" t="s">
        <v>17</v>
      </c>
      <c r="B983">
        <v>60</v>
      </c>
      <c r="C983">
        <v>60</v>
      </c>
      <c r="D983">
        <v>2.8</v>
      </c>
      <c r="E983">
        <v>4.2</v>
      </c>
      <c r="F983">
        <v>16.428571428571427</v>
      </c>
      <c r="G983">
        <v>13</v>
      </c>
      <c r="H983">
        <v>107.69230769230772</v>
      </c>
      <c r="I983">
        <v>2</v>
      </c>
      <c r="J983">
        <v>0</v>
      </c>
      <c r="K983">
        <v>25</v>
      </c>
      <c r="L983">
        <v>28</v>
      </c>
      <c r="M983" t="s">
        <v>28</v>
      </c>
    </row>
    <row r="984" spans="1:13" x14ac:dyDescent="0.25">
      <c r="A984" t="s">
        <v>17</v>
      </c>
      <c r="B984">
        <v>60</v>
      </c>
      <c r="C984">
        <v>60</v>
      </c>
      <c r="D984">
        <v>4.2</v>
      </c>
      <c r="E984">
        <v>4.9000000000000004</v>
      </c>
      <c r="F984">
        <v>0</v>
      </c>
      <c r="G984">
        <v>15</v>
      </c>
      <c r="H984">
        <v>46.666666666666679</v>
      </c>
      <c r="I984">
        <v>10</v>
      </c>
      <c r="J984">
        <v>4</v>
      </c>
      <c r="K984">
        <v>29</v>
      </c>
      <c r="L984">
        <v>35</v>
      </c>
      <c r="M984" t="s">
        <v>29</v>
      </c>
    </row>
    <row r="985" spans="1:13" x14ac:dyDescent="0.25">
      <c r="A985" t="s">
        <v>17</v>
      </c>
      <c r="B985">
        <v>60</v>
      </c>
      <c r="C985">
        <v>40</v>
      </c>
      <c r="D985">
        <v>4.9000000000000004</v>
      </c>
      <c r="E985">
        <v>5.6</v>
      </c>
      <c r="F985">
        <v>0</v>
      </c>
      <c r="G985">
        <v>11</v>
      </c>
      <c r="H985">
        <v>63.636363636363576</v>
      </c>
      <c r="I985">
        <v>10</v>
      </c>
      <c r="J985">
        <v>4</v>
      </c>
      <c r="K985">
        <v>29</v>
      </c>
      <c r="L985">
        <v>35</v>
      </c>
      <c r="M985" t="s">
        <v>29</v>
      </c>
    </row>
    <row r="986" spans="1:13" x14ac:dyDescent="0.25">
      <c r="A986" t="s">
        <v>17</v>
      </c>
      <c r="B986">
        <v>60</v>
      </c>
      <c r="C986">
        <v>40</v>
      </c>
      <c r="D986">
        <v>5.6</v>
      </c>
      <c r="E986">
        <v>6.5</v>
      </c>
      <c r="F986">
        <v>14.444444444444441</v>
      </c>
      <c r="G986">
        <v>7</v>
      </c>
      <c r="H986">
        <v>128.57142857142861</v>
      </c>
      <c r="I986">
        <v>10</v>
      </c>
      <c r="J986">
        <v>4</v>
      </c>
      <c r="K986">
        <v>37</v>
      </c>
      <c r="L986">
        <v>40</v>
      </c>
      <c r="M986" t="s">
        <v>29</v>
      </c>
    </row>
    <row r="987" spans="1:13" x14ac:dyDescent="0.25">
      <c r="A987" t="s">
        <v>17</v>
      </c>
      <c r="B987">
        <v>40</v>
      </c>
      <c r="C987">
        <v>40</v>
      </c>
      <c r="D987">
        <v>6.5</v>
      </c>
      <c r="E987">
        <v>7.7</v>
      </c>
      <c r="F987">
        <v>8.3333333333333321</v>
      </c>
      <c r="G987">
        <v>10</v>
      </c>
      <c r="H987">
        <v>120.00000000000003</v>
      </c>
      <c r="I987">
        <v>11</v>
      </c>
      <c r="J987">
        <v>4</v>
      </c>
      <c r="K987">
        <v>37</v>
      </c>
      <c r="L987">
        <v>40</v>
      </c>
      <c r="M987" t="s">
        <v>29</v>
      </c>
    </row>
    <row r="988" spans="1:13" x14ac:dyDescent="0.25">
      <c r="A988" t="s">
        <v>17</v>
      </c>
      <c r="B988">
        <v>40</v>
      </c>
      <c r="C988">
        <v>40</v>
      </c>
      <c r="D988">
        <v>7.7</v>
      </c>
      <c r="E988">
        <v>9.1999999999999993</v>
      </c>
      <c r="F988">
        <v>33.333333333333357</v>
      </c>
      <c r="G988">
        <v>9</v>
      </c>
      <c r="H988">
        <v>166.66666666666657</v>
      </c>
      <c r="I988">
        <v>11</v>
      </c>
      <c r="J988">
        <v>2</v>
      </c>
      <c r="K988">
        <v>42</v>
      </c>
      <c r="L988">
        <v>44</v>
      </c>
      <c r="M988" t="s">
        <v>31</v>
      </c>
    </row>
    <row r="989" spans="1:13" x14ac:dyDescent="0.25">
      <c r="A989" t="s">
        <v>17</v>
      </c>
      <c r="B989">
        <v>30</v>
      </c>
      <c r="C989">
        <v>30</v>
      </c>
      <c r="D989">
        <v>9.1999999999999993</v>
      </c>
      <c r="E989">
        <v>10.199999999999999</v>
      </c>
      <c r="F989">
        <v>38</v>
      </c>
      <c r="G989">
        <v>5</v>
      </c>
      <c r="H989">
        <v>200</v>
      </c>
      <c r="I989">
        <v>11</v>
      </c>
      <c r="J989">
        <v>2</v>
      </c>
      <c r="K989">
        <v>44</v>
      </c>
      <c r="L989">
        <v>45</v>
      </c>
      <c r="M989" t="s">
        <v>31</v>
      </c>
    </row>
    <row r="990" spans="1:13" x14ac:dyDescent="0.25">
      <c r="A990" t="s">
        <v>17</v>
      </c>
      <c r="B990">
        <v>30</v>
      </c>
      <c r="C990">
        <v>30</v>
      </c>
      <c r="D990">
        <v>10.199999999999999</v>
      </c>
      <c r="E990">
        <v>11.45</v>
      </c>
      <c r="F990">
        <v>27.200000000000003</v>
      </c>
      <c r="G990">
        <v>9</v>
      </c>
      <c r="H990">
        <v>138.88888888888889</v>
      </c>
      <c r="I990">
        <v>11</v>
      </c>
      <c r="J990">
        <v>2</v>
      </c>
      <c r="K990">
        <v>40</v>
      </c>
      <c r="L990">
        <v>42</v>
      </c>
      <c r="M990" t="s">
        <v>31</v>
      </c>
    </row>
    <row r="991" spans="1:13" x14ac:dyDescent="0.25">
      <c r="A991" t="s">
        <v>17</v>
      </c>
      <c r="B991">
        <v>30</v>
      </c>
      <c r="C991">
        <v>30</v>
      </c>
      <c r="D991">
        <v>11.45</v>
      </c>
      <c r="E991">
        <v>12.95</v>
      </c>
      <c r="F991">
        <v>31.333333333333329</v>
      </c>
      <c r="G991">
        <v>7</v>
      </c>
      <c r="H991">
        <v>214.28571428571428</v>
      </c>
      <c r="I991">
        <v>5</v>
      </c>
      <c r="J991">
        <v>2</v>
      </c>
      <c r="K991">
        <v>37</v>
      </c>
      <c r="L991">
        <v>38</v>
      </c>
      <c r="M991" t="s">
        <v>31</v>
      </c>
    </row>
    <row r="992" spans="1:13" x14ac:dyDescent="0.25">
      <c r="A992" t="s">
        <v>17</v>
      </c>
      <c r="B992">
        <v>30</v>
      </c>
      <c r="C992">
        <v>30</v>
      </c>
      <c r="D992">
        <v>12.95</v>
      </c>
      <c r="E992">
        <v>14.55</v>
      </c>
      <c r="F992">
        <v>21.249999999999982</v>
      </c>
      <c r="G992">
        <v>13</v>
      </c>
      <c r="H992">
        <v>123.07692307692318</v>
      </c>
      <c r="I992">
        <v>5</v>
      </c>
      <c r="J992">
        <v>2</v>
      </c>
      <c r="K992">
        <v>31</v>
      </c>
      <c r="L992">
        <v>35</v>
      </c>
      <c r="M992" t="s">
        <v>31</v>
      </c>
    </row>
    <row r="993" spans="1:13" x14ac:dyDescent="0.25">
      <c r="A993" t="s">
        <v>17</v>
      </c>
      <c r="B993">
        <v>20</v>
      </c>
      <c r="C993">
        <v>30</v>
      </c>
      <c r="D993">
        <v>14.55</v>
      </c>
      <c r="E993">
        <v>15.7</v>
      </c>
      <c r="F993">
        <v>0</v>
      </c>
      <c r="G993">
        <v>20</v>
      </c>
      <c r="H993">
        <v>57.499999999999929</v>
      </c>
      <c r="I993">
        <v>5</v>
      </c>
      <c r="J993">
        <v>2</v>
      </c>
      <c r="K993">
        <v>22</v>
      </c>
      <c r="L993">
        <v>28</v>
      </c>
      <c r="M993" t="s">
        <v>31</v>
      </c>
    </row>
    <row r="994" spans="1:13" x14ac:dyDescent="0.25">
      <c r="A994" t="s">
        <v>17</v>
      </c>
      <c r="B994">
        <v>20</v>
      </c>
      <c r="C994">
        <v>20</v>
      </c>
      <c r="D994">
        <v>15.7</v>
      </c>
      <c r="E994">
        <v>16.3</v>
      </c>
      <c r="F994">
        <v>0</v>
      </c>
      <c r="G994">
        <v>21</v>
      </c>
      <c r="H994">
        <v>28.571428571428637</v>
      </c>
      <c r="I994">
        <v>5</v>
      </c>
      <c r="J994">
        <v>2</v>
      </c>
      <c r="K994">
        <v>22</v>
      </c>
      <c r="L994">
        <v>27</v>
      </c>
      <c r="M994" t="s">
        <v>31</v>
      </c>
    </row>
    <row r="995" spans="1:13" x14ac:dyDescent="0.25">
      <c r="A995" t="s">
        <v>17</v>
      </c>
      <c r="B995">
        <v>20</v>
      </c>
      <c r="C995">
        <v>11</v>
      </c>
      <c r="D995">
        <v>16.3</v>
      </c>
      <c r="E995">
        <v>16.8</v>
      </c>
      <c r="F995">
        <v>28.000000000000004</v>
      </c>
      <c r="G995">
        <v>7</v>
      </c>
      <c r="H995">
        <v>71.428571428571431</v>
      </c>
      <c r="I995">
        <v>6</v>
      </c>
      <c r="J995">
        <v>2</v>
      </c>
      <c r="K995">
        <v>30</v>
      </c>
      <c r="L995">
        <v>35</v>
      </c>
      <c r="M995" t="s">
        <v>31</v>
      </c>
    </row>
    <row r="996" spans="1:13" x14ac:dyDescent="0.25">
      <c r="A996" t="s">
        <v>17</v>
      </c>
      <c r="B996">
        <v>20</v>
      </c>
      <c r="C996">
        <v>11</v>
      </c>
      <c r="D996">
        <v>16.8</v>
      </c>
      <c r="E996">
        <v>17.899999999999999</v>
      </c>
      <c r="F996">
        <v>26.363636363636417</v>
      </c>
      <c r="G996">
        <v>11</v>
      </c>
      <c r="H996">
        <v>99.999999999999815</v>
      </c>
      <c r="I996">
        <v>6</v>
      </c>
      <c r="J996">
        <v>4</v>
      </c>
      <c r="K996">
        <v>34</v>
      </c>
      <c r="L996">
        <v>38</v>
      </c>
      <c r="M996" t="s">
        <v>29</v>
      </c>
    </row>
    <row r="997" spans="1:13" x14ac:dyDescent="0.25">
      <c r="A997" t="s">
        <v>17</v>
      </c>
      <c r="B997">
        <v>20</v>
      </c>
      <c r="C997">
        <v>11</v>
      </c>
      <c r="D997">
        <v>17.899999999999999</v>
      </c>
      <c r="E997">
        <v>18.350000000000001</v>
      </c>
      <c r="F997">
        <v>0</v>
      </c>
      <c r="G997">
        <v>17</v>
      </c>
      <c r="H997">
        <v>26.470588235294287</v>
      </c>
      <c r="I997">
        <v>6</v>
      </c>
      <c r="J997">
        <v>2</v>
      </c>
      <c r="K997">
        <v>23</v>
      </c>
      <c r="L997">
        <v>28</v>
      </c>
      <c r="M997" t="s">
        <v>31</v>
      </c>
    </row>
    <row r="998" spans="1:13" x14ac:dyDescent="0.25">
      <c r="A998" t="s">
        <v>17</v>
      </c>
      <c r="B998">
        <v>20</v>
      </c>
      <c r="C998">
        <v>11</v>
      </c>
      <c r="D998">
        <v>18.350000000000001</v>
      </c>
      <c r="E998">
        <v>19.05</v>
      </c>
      <c r="F998">
        <v>14.285714285714302</v>
      </c>
      <c r="G998">
        <v>9</v>
      </c>
      <c r="H998">
        <v>77.7777777777777</v>
      </c>
      <c r="I998">
        <v>6</v>
      </c>
      <c r="J998">
        <v>2</v>
      </c>
      <c r="K998">
        <v>28</v>
      </c>
      <c r="L998">
        <v>33</v>
      </c>
      <c r="M998" t="s">
        <v>31</v>
      </c>
    </row>
    <row r="999" spans="1:13" x14ac:dyDescent="0.25">
      <c r="A999" t="s">
        <v>17</v>
      </c>
      <c r="B999">
        <v>10</v>
      </c>
      <c r="C999">
        <v>20</v>
      </c>
      <c r="D999">
        <v>19.05</v>
      </c>
      <c r="E999">
        <v>20.05</v>
      </c>
      <c r="F999">
        <v>0</v>
      </c>
      <c r="G999">
        <v>13</v>
      </c>
      <c r="H999">
        <v>76.92307692307692</v>
      </c>
      <c r="I999">
        <v>6</v>
      </c>
      <c r="J999">
        <v>2</v>
      </c>
      <c r="K999">
        <v>25</v>
      </c>
      <c r="L999">
        <v>30</v>
      </c>
      <c r="M999" t="s">
        <v>31</v>
      </c>
    </row>
    <row r="1000" spans="1:13" x14ac:dyDescent="0.25">
      <c r="A1000" t="s">
        <v>17</v>
      </c>
      <c r="B1000">
        <v>10</v>
      </c>
      <c r="C1000">
        <v>20</v>
      </c>
      <c r="D1000">
        <v>20.05</v>
      </c>
      <c r="E1000">
        <v>20.85</v>
      </c>
      <c r="F1000">
        <v>0</v>
      </c>
      <c r="G1000">
        <v>13</v>
      </c>
      <c r="H1000">
        <v>61.53846153846159</v>
      </c>
      <c r="I1000">
        <v>6</v>
      </c>
      <c r="J1000">
        <v>2</v>
      </c>
      <c r="K1000">
        <v>23</v>
      </c>
      <c r="L1000">
        <v>29</v>
      </c>
      <c r="M1000" t="s">
        <v>31</v>
      </c>
    </row>
    <row r="1001" spans="1:13" x14ac:dyDescent="0.25">
      <c r="A1001" t="s">
        <v>17</v>
      </c>
      <c r="B1001">
        <v>10</v>
      </c>
      <c r="C1001">
        <v>10</v>
      </c>
      <c r="D1001">
        <v>20.85</v>
      </c>
      <c r="E1001">
        <v>21.15</v>
      </c>
      <c r="F1001">
        <v>36.666666666667012</v>
      </c>
      <c r="G1001">
        <v>6</v>
      </c>
      <c r="H1001">
        <v>49.999999999999524</v>
      </c>
      <c r="I1001">
        <v>6</v>
      </c>
      <c r="J1001">
        <v>2</v>
      </c>
      <c r="K1001">
        <v>31</v>
      </c>
      <c r="L1001">
        <v>37</v>
      </c>
      <c r="M1001" t="s">
        <v>31</v>
      </c>
    </row>
    <row r="1002" spans="1:13" x14ac:dyDescent="0.25">
      <c r="A1002" t="s">
        <v>17</v>
      </c>
      <c r="B1002">
        <v>10</v>
      </c>
      <c r="C1002">
        <v>10</v>
      </c>
      <c r="D1002">
        <v>21.15</v>
      </c>
      <c r="E1002">
        <v>21.45</v>
      </c>
      <c r="F1002">
        <v>73.333333333333158</v>
      </c>
      <c r="G1002">
        <v>3</v>
      </c>
      <c r="H1002">
        <v>100.00000000000023</v>
      </c>
      <c r="I1002">
        <v>6</v>
      </c>
      <c r="J1002">
        <v>2</v>
      </c>
      <c r="K1002">
        <v>41</v>
      </c>
      <c r="L1002">
        <v>45</v>
      </c>
      <c r="M1002" t="s">
        <v>31</v>
      </c>
    </row>
    <row r="1003" spans="1:13" x14ac:dyDescent="0.25">
      <c r="A1003" t="s">
        <v>17</v>
      </c>
      <c r="B1003">
        <v>10</v>
      </c>
      <c r="C1003">
        <v>20</v>
      </c>
      <c r="D1003">
        <v>21.45</v>
      </c>
      <c r="E1003">
        <v>22.65</v>
      </c>
      <c r="F1003">
        <v>8.3333333333333393</v>
      </c>
      <c r="G1003">
        <v>20</v>
      </c>
      <c r="H1003">
        <v>59.999999999999964</v>
      </c>
      <c r="I1003">
        <v>4</v>
      </c>
      <c r="J1003">
        <v>0</v>
      </c>
      <c r="K1003">
        <v>21</v>
      </c>
      <c r="L1003">
        <v>27</v>
      </c>
      <c r="M1003" t="s">
        <v>28</v>
      </c>
    </row>
    <row r="1004" spans="1:13" x14ac:dyDescent="0.25">
      <c r="A1004" t="s">
        <v>17</v>
      </c>
      <c r="B1004">
        <v>10</v>
      </c>
      <c r="C1004">
        <v>10</v>
      </c>
      <c r="D1004">
        <v>22.65</v>
      </c>
      <c r="E1004">
        <v>23.45</v>
      </c>
      <c r="F1004">
        <v>14.999999999999986</v>
      </c>
      <c r="G1004">
        <v>6</v>
      </c>
      <c r="H1004">
        <v>133.33333333333346</v>
      </c>
      <c r="I1004">
        <v>4</v>
      </c>
      <c r="J1004">
        <v>0</v>
      </c>
      <c r="K1004">
        <v>27</v>
      </c>
      <c r="L1004">
        <v>30</v>
      </c>
      <c r="M1004" t="s">
        <v>28</v>
      </c>
    </row>
    <row r="1005" spans="1:13" x14ac:dyDescent="0.25">
      <c r="A1005" t="s">
        <v>17</v>
      </c>
      <c r="B1005">
        <v>10</v>
      </c>
      <c r="C1005">
        <v>20</v>
      </c>
      <c r="D1005">
        <v>23.45</v>
      </c>
      <c r="E1005">
        <v>24.3</v>
      </c>
      <c r="F1005">
        <v>36.470588235294052</v>
      </c>
      <c r="G1005">
        <v>5</v>
      </c>
      <c r="H1005">
        <v>170.00000000000028</v>
      </c>
      <c r="I1005">
        <v>9</v>
      </c>
      <c r="J1005">
        <v>4</v>
      </c>
      <c r="K1005">
        <v>43</v>
      </c>
      <c r="L1005">
        <v>45</v>
      </c>
      <c r="M1005" t="s">
        <v>29</v>
      </c>
    </row>
    <row r="1006" spans="1:13" x14ac:dyDescent="0.25">
      <c r="A1006" t="s">
        <v>17</v>
      </c>
      <c r="B1006">
        <v>20</v>
      </c>
      <c r="C1006">
        <v>20</v>
      </c>
      <c r="D1006">
        <v>24.3</v>
      </c>
      <c r="E1006">
        <v>24.95</v>
      </c>
      <c r="F1006">
        <v>23.076923076923126</v>
      </c>
      <c r="G1006">
        <v>8</v>
      </c>
      <c r="H1006">
        <v>81.249999999999829</v>
      </c>
      <c r="I1006">
        <v>4</v>
      </c>
      <c r="J1006">
        <v>0</v>
      </c>
      <c r="K1006">
        <v>26</v>
      </c>
      <c r="L1006">
        <v>31</v>
      </c>
      <c r="M1006" t="s">
        <v>28</v>
      </c>
    </row>
    <row r="1007" spans="1:13" x14ac:dyDescent="0.25">
      <c r="A1007" t="s">
        <v>17</v>
      </c>
      <c r="B1007">
        <v>20</v>
      </c>
      <c r="C1007">
        <v>20</v>
      </c>
      <c r="D1007">
        <v>24.95</v>
      </c>
      <c r="E1007">
        <v>25.85</v>
      </c>
      <c r="F1007">
        <v>36.666666666666579</v>
      </c>
      <c r="G1007">
        <v>7</v>
      </c>
      <c r="H1007">
        <v>128.57142857142887</v>
      </c>
      <c r="I1007">
        <v>9</v>
      </c>
      <c r="J1007">
        <v>4</v>
      </c>
      <c r="K1007">
        <v>42</v>
      </c>
      <c r="L1007">
        <v>44</v>
      </c>
      <c r="M1007" t="s">
        <v>29</v>
      </c>
    </row>
    <row r="1008" spans="1:13" x14ac:dyDescent="0.25">
      <c r="A1008" t="s">
        <v>17</v>
      </c>
      <c r="B1008">
        <v>20</v>
      </c>
      <c r="C1008">
        <v>20</v>
      </c>
      <c r="D1008">
        <v>25.85</v>
      </c>
      <c r="E1008">
        <v>26.75</v>
      </c>
      <c r="F1008">
        <v>35.555555555555614</v>
      </c>
      <c r="G1008">
        <v>6</v>
      </c>
      <c r="H1008">
        <v>149.99999999999977</v>
      </c>
      <c r="I1008">
        <v>9</v>
      </c>
      <c r="J1008">
        <v>4</v>
      </c>
      <c r="K1008">
        <v>43</v>
      </c>
      <c r="L1008">
        <v>44</v>
      </c>
      <c r="M1008" t="s">
        <v>29</v>
      </c>
    </row>
    <row r="1009" spans="1:13" x14ac:dyDescent="0.25">
      <c r="A1009" t="s">
        <v>17</v>
      </c>
      <c r="B1009">
        <v>20</v>
      </c>
      <c r="C1009">
        <v>20</v>
      </c>
      <c r="D1009">
        <v>26.75</v>
      </c>
      <c r="E1009">
        <v>28.05</v>
      </c>
      <c r="F1009">
        <v>39.999999999999979</v>
      </c>
      <c r="G1009">
        <v>12</v>
      </c>
      <c r="H1009">
        <v>108.33333333333339</v>
      </c>
      <c r="I1009">
        <v>9</v>
      </c>
      <c r="J1009">
        <v>4</v>
      </c>
      <c r="K1009">
        <v>41</v>
      </c>
      <c r="L1009">
        <v>43</v>
      </c>
      <c r="M1009" t="s">
        <v>29</v>
      </c>
    </row>
    <row r="1010" spans="1:13" x14ac:dyDescent="0.25">
      <c r="A1010" t="s">
        <v>17</v>
      </c>
      <c r="B1010">
        <v>20</v>
      </c>
      <c r="C1010">
        <v>20</v>
      </c>
      <c r="D1010">
        <v>28.05</v>
      </c>
      <c r="E1010">
        <v>29.15</v>
      </c>
      <c r="F1010">
        <v>0</v>
      </c>
      <c r="G1010">
        <v>14</v>
      </c>
      <c r="H1010">
        <v>78.571428571428427</v>
      </c>
      <c r="I1010">
        <v>4</v>
      </c>
      <c r="J1010">
        <v>0</v>
      </c>
      <c r="K1010">
        <v>21</v>
      </c>
      <c r="L1010">
        <v>26</v>
      </c>
      <c r="M1010" t="s">
        <v>28</v>
      </c>
    </row>
    <row r="1011" spans="1:13" x14ac:dyDescent="0.25">
      <c r="A1011" t="s">
        <v>17</v>
      </c>
      <c r="B1011">
        <v>10</v>
      </c>
      <c r="C1011">
        <v>20</v>
      </c>
      <c r="D1011">
        <v>29.15</v>
      </c>
      <c r="E1011">
        <v>30.85</v>
      </c>
      <c r="F1011">
        <v>38.823529411764639</v>
      </c>
      <c r="G1011">
        <v>9</v>
      </c>
      <c r="H1011">
        <v>188.8888888888892</v>
      </c>
      <c r="I1011">
        <v>9</v>
      </c>
      <c r="J1011">
        <v>4</v>
      </c>
      <c r="K1011">
        <v>44</v>
      </c>
      <c r="L1011">
        <v>45</v>
      </c>
      <c r="M1011" t="s">
        <v>29</v>
      </c>
    </row>
    <row r="1012" spans="1:13" x14ac:dyDescent="0.25">
      <c r="A1012" t="s">
        <v>17</v>
      </c>
      <c r="B1012">
        <v>10</v>
      </c>
      <c r="C1012">
        <v>20</v>
      </c>
      <c r="D1012">
        <v>30.85</v>
      </c>
      <c r="E1012">
        <v>32.049999999999997</v>
      </c>
      <c r="F1012">
        <v>0</v>
      </c>
      <c r="G1012">
        <v>15</v>
      </c>
      <c r="H1012">
        <v>79.999999999999716</v>
      </c>
      <c r="I1012">
        <v>4</v>
      </c>
      <c r="J1012">
        <v>4</v>
      </c>
      <c r="K1012">
        <v>25</v>
      </c>
      <c r="L1012">
        <v>30</v>
      </c>
      <c r="M1012" t="s">
        <v>29</v>
      </c>
    </row>
    <row r="1013" spans="1:13" x14ac:dyDescent="0.25">
      <c r="A1013" t="s">
        <v>17</v>
      </c>
      <c r="B1013">
        <v>10</v>
      </c>
      <c r="C1013">
        <v>11</v>
      </c>
      <c r="D1013">
        <v>32.049999999999997</v>
      </c>
      <c r="E1013">
        <v>32.700000000000003</v>
      </c>
      <c r="F1013">
        <v>53.846153846153378</v>
      </c>
      <c r="G1013">
        <v>6</v>
      </c>
      <c r="H1013">
        <v>108.33333333333428</v>
      </c>
      <c r="I1013">
        <v>9</v>
      </c>
      <c r="J1013">
        <v>4</v>
      </c>
      <c r="K1013">
        <v>44</v>
      </c>
      <c r="L1013">
        <v>46</v>
      </c>
      <c r="M1013" t="s">
        <v>29</v>
      </c>
    </row>
    <row r="1014" spans="1:13" x14ac:dyDescent="0.25">
      <c r="A1014" t="s">
        <v>17</v>
      </c>
      <c r="B1014">
        <v>10</v>
      </c>
      <c r="C1014">
        <v>11</v>
      </c>
      <c r="D1014">
        <v>32.700000000000003</v>
      </c>
      <c r="E1014">
        <v>34.700000000000003</v>
      </c>
      <c r="F1014">
        <v>60</v>
      </c>
      <c r="G1014">
        <v>10</v>
      </c>
      <c r="H1014">
        <v>200</v>
      </c>
      <c r="I1014">
        <v>9</v>
      </c>
      <c r="J1014">
        <v>4</v>
      </c>
      <c r="K1014">
        <v>48</v>
      </c>
      <c r="L1014">
        <v>49</v>
      </c>
      <c r="M1014" t="s">
        <v>29</v>
      </c>
    </row>
    <row r="1015" spans="1:13" x14ac:dyDescent="0.25">
      <c r="A1015" t="s">
        <v>17</v>
      </c>
      <c r="B1015">
        <v>10</v>
      </c>
      <c r="C1015">
        <v>11</v>
      </c>
      <c r="D1015">
        <v>34.700000000000003</v>
      </c>
      <c r="E1015">
        <v>36.700000000000003</v>
      </c>
      <c r="F1015">
        <v>33</v>
      </c>
      <c r="G1015">
        <v>11</v>
      </c>
      <c r="H1015">
        <v>181.81818181818181</v>
      </c>
      <c r="I1015">
        <v>4</v>
      </c>
      <c r="J1015">
        <v>0</v>
      </c>
      <c r="K1015">
        <v>33</v>
      </c>
      <c r="L1015">
        <v>35</v>
      </c>
      <c r="M1015" t="s">
        <v>28</v>
      </c>
    </row>
    <row r="1016" spans="1:13" x14ac:dyDescent="0.25">
      <c r="A1016" t="s">
        <v>17</v>
      </c>
      <c r="B1016">
        <v>20</v>
      </c>
      <c r="C1016">
        <v>11</v>
      </c>
      <c r="D1016">
        <v>36.700000000000003</v>
      </c>
      <c r="E1016">
        <v>37.700000000000003</v>
      </c>
      <c r="F1016">
        <v>50</v>
      </c>
      <c r="G1016">
        <v>10</v>
      </c>
      <c r="H1016">
        <v>100</v>
      </c>
      <c r="I1016">
        <v>9</v>
      </c>
      <c r="J1016">
        <v>4</v>
      </c>
      <c r="K1016">
        <v>42</v>
      </c>
      <c r="L1016">
        <v>45</v>
      </c>
      <c r="M1016" t="s">
        <v>29</v>
      </c>
    </row>
    <row r="1017" spans="1:13" x14ac:dyDescent="0.25">
      <c r="A1017" t="s">
        <v>17</v>
      </c>
      <c r="B1017">
        <v>10</v>
      </c>
      <c r="C1017">
        <v>11</v>
      </c>
      <c r="D1017">
        <v>37.700000000000003</v>
      </c>
      <c r="E1017">
        <v>38.700000000000003</v>
      </c>
      <c r="F1017">
        <v>38</v>
      </c>
      <c r="G1017">
        <v>4</v>
      </c>
      <c r="H1017">
        <v>250</v>
      </c>
      <c r="I1017">
        <v>9</v>
      </c>
      <c r="J1017">
        <v>4</v>
      </c>
      <c r="K1017">
        <v>46</v>
      </c>
      <c r="L1017">
        <v>46</v>
      </c>
      <c r="M1017" t="s">
        <v>29</v>
      </c>
    </row>
    <row r="1018" spans="1:13" x14ac:dyDescent="0.25">
      <c r="A1018" t="s">
        <v>17</v>
      </c>
      <c r="B1018">
        <v>10</v>
      </c>
      <c r="C1018">
        <v>11</v>
      </c>
      <c r="D1018">
        <v>38.700000000000003</v>
      </c>
      <c r="E1018">
        <v>40.200000000000003</v>
      </c>
      <c r="F1018">
        <v>16</v>
      </c>
      <c r="G1018">
        <v>12</v>
      </c>
      <c r="H1018">
        <v>125</v>
      </c>
      <c r="I1018">
        <v>9</v>
      </c>
      <c r="J1018">
        <v>4</v>
      </c>
      <c r="K1018">
        <v>37</v>
      </c>
      <c r="L1018">
        <v>39</v>
      </c>
      <c r="M1018" t="s">
        <v>29</v>
      </c>
    </row>
  </sheetData>
  <autoFilter ref="A1:M1018">
    <filterColumn colId="0">
      <filters>
        <filter val="GEOTEC-01"/>
        <filter val="GEOTEC-02"/>
        <filter val="GEOTEC-03"/>
        <filter val="GEOTEC-04"/>
        <filter val="PPN-BS-DD01"/>
        <filter val="PPN-BS-DD02"/>
        <filter val="PPN-BS-DD03"/>
        <filter val="PPN-BS-DD04"/>
        <filter val="PPN-BS-DD05"/>
        <filter val="PPN-BS-DD06"/>
        <filter val="PPN-BS-DD07"/>
        <filter val="PPN-BS-DD08"/>
        <filter val="PZ-BS-01"/>
        <filter val="PZ-BS-03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workbookViewId="0">
      <selection activeCell="A4" sqref="A4:F13"/>
    </sheetView>
  </sheetViews>
  <sheetFormatPr baseColWidth="10" defaultRowHeight="15" x14ac:dyDescent="0.25"/>
  <cols>
    <col min="1" max="1" width="23.7109375" bestFit="1" customWidth="1"/>
    <col min="2" max="2" width="22.42578125" bestFit="1" customWidth="1"/>
    <col min="3" max="5" width="7.140625" customWidth="1"/>
    <col min="6" max="6" width="12.5703125" customWidth="1"/>
    <col min="7" max="7" width="12.5703125" bestFit="1" customWidth="1"/>
  </cols>
  <sheetData>
    <row r="3" spans="1:6" x14ac:dyDescent="0.25">
      <c r="A3" s="9" t="s">
        <v>108</v>
      </c>
      <c r="B3" s="9" t="s">
        <v>100</v>
      </c>
    </row>
    <row r="4" spans="1:6" x14ac:dyDescent="0.25">
      <c r="A4" s="9" t="s">
        <v>98</v>
      </c>
      <c r="B4" t="s">
        <v>116</v>
      </c>
      <c r="C4" t="s">
        <v>115</v>
      </c>
      <c r="D4" t="s">
        <v>114</v>
      </c>
      <c r="E4" t="s">
        <v>113</v>
      </c>
      <c r="F4" t="s">
        <v>99</v>
      </c>
    </row>
    <row r="5" spans="1:6" x14ac:dyDescent="0.25">
      <c r="A5" s="4">
        <v>10</v>
      </c>
      <c r="B5" s="12">
        <v>0.19801980198019803</v>
      </c>
      <c r="C5" s="12">
        <v>0.30693069306930693</v>
      </c>
      <c r="D5" s="12">
        <v>0.38613861386138615</v>
      </c>
      <c r="E5" s="12">
        <v>0.10891089108910891</v>
      </c>
      <c r="F5" s="12">
        <v>1</v>
      </c>
    </row>
    <row r="6" spans="1:6" x14ac:dyDescent="0.25">
      <c r="A6" s="4">
        <v>11</v>
      </c>
      <c r="B6" s="12">
        <v>0</v>
      </c>
      <c r="C6" s="12">
        <v>0.33333333333333331</v>
      </c>
      <c r="D6" s="12">
        <v>0.61111111111111116</v>
      </c>
      <c r="E6" s="12">
        <v>5.5555555555555552E-2</v>
      </c>
      <c r="F6" s="12">
        <v>1</v>
      </c>
    </row>
    <row r="7" spans="1:6" x14ac:dyDescent="0.25">
      <c r="A7" s="4">
        <v>20</v>
      </c>
      <c r="B7" s="12">
        <v>0</v>
      </c>
      <c r="C7" s="12">
        <v>2.1126760563380281E-2</v>
      </c>
      <c r="D7" s="12">
        <v>0.647887323943662</v>
      </c>
      <c r="E7" s="12">
        <v>0.33098591549295775</v>
      </c>
      <c r="F7" s="12">
        <v>1</v>
      </c>
    </row>
    <row r="8" spans="1:6" x14ac:dyDescent="0.25">
      <c r="A8" s="4">
        <v>30</v>
      </c>
      <c r="B8" s="12">
        <v>0</v>
      </c>
      <c r="C8" s="12">
        <v>3.9106145251396648E-2</v>
      </c>
      <c r="D8" s="12">
        <v>0.65921787709497204</v>
      </c>
      <c r="E8" s="12">
        <v>0.3016759776536313</v>
      </c>
      <c r="F8" s="12">
        <v>1</v>
      </c>
    </row>
    <row r="9" spans="1:6" x14ac:dyDescent="0.25">
      <c r="A9" s="4">
        <v>40</v>
      </c>
      <c r="B9" s="12">
        <v>6.5789473684210523E-3</v>
      </c>
      <c r="C9" s="12">
        <v>6.9078947368421059E-2</v>
      </c>
      <c r="D9" s="12">
        <v>0.60855263157894735</v>
      </c>
      <c r="E9" s="12">
        <v>0.31578947368421051</v>
      </c>
      <c r="F9" s="12">
        <v>1</v>
      </c>
    </row>
    <row r="10" spans="1:6" x14ac:dyDescent="0.25">
      <c r="A10" s="4">
        <v>50</v>
      </c>
      <c r="B10" s="12">
        <v>0</v>
      </c>
      <c r="C10" s="12">
        <v>2.564102564102564E-2</v>
      </c>
      <c r="D10" s="12">
        <v>0.29487179487179488</v>
      </c>
      <c r="E10" s="12">
        <v>0.67948717948717952</v>
      </c>
      <c r="F10" s="12">
        <v>1</v>
      </c>
    </row>
    <row r="11" spans="1:6" x14ac:dyDescent="0.25">
      <c r="A11" s="4">
        <v>60</v>
      </c>
      <c r="B11" s="12">
        <v>0</v>
      </c>
      <c r="C11" s="12">
        <v>0</v>
      </c>
      <c r="D11" s="12">
        <v>0.10344827586206896</v>
      </c>
      <c r="E11" s="12">
        <v>0.89655172413793105</v>
      </c>
      <c r="F11" s="12">
        <v>1</v>
      </c>
    </row>
    <row r="12" spans="1:6" x14ac:dyDescent="0.25">
      <c r="A12" s="4">
        <v>70</v>
      </c>
      <c r="B12" s="12">
        <v>0</v>
      </c>
      <c r="C12" s="12">
        <v>0</v>
      </c>
      <c r="D12" s="12">
        <v>0.63636363636363635</v>
      </c>
      <c r="E12" s="12">
        <v>0.36363636363636365</v>
      </c>
      <c r="F12" s="12">
        <v>1</v>
      </c>
    </row>
    <row r="13" spans="1:6" x14ac:dyDescent="0.25">
      <c r="A13" s="4" t="s">
        <v>99</v>
      </c>
      <c r="B13" s="12">
        <v>2.2448979591836733E-2</v>
      </c>
      <c r="C13" s="12">
        <v>7.3469387755102047E-2</v>
      </c>
      <c r="D13" s="12">
        <v>0.52142857142857146</v>
      </c>
      <c r="E13" s="12">
        <v>0.38265306122448978</v>
      </c>
      <c r="F13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5" sqref="H15"/>
    </sheetView>
  </sheetViews>
  <sheetFormatPr baseColWidth="10" defaultRowHeight="15" x14ac:dyDescent="0.25"/>
  <cols>
    <col min="1" max="1" width="17.5703125" bestFit="1" customWidth="1"/>
    <col min="2" max="2" width="13.85546875" customWidth="1"/>
    <col min="3" max="5" width="13.5703125" customWidth="1"/>
    <col min="6" max="7" width="10.85546875" customWidth="1"/>
    <col min="8" max="10" width="12" bestFit="1" customWidth="1"/>
    <col min="11" max="12" width="3" bestFit="1" customWidth="1"/>
    <col min="13" max="13" width="12" bestFit="1" customWidth="1"/>
    <col min="14" max="15" width="3" bestFit="1" customWidth="1"/>
    <col min="16" max="17" width="11" bestFit="1" customWidth="1"/>
    <col min="18" max="19" width="12" bestFit="1" customWidth="1"/>
    <col min="20" max="20" width="3" bestFit="1" customWidth="1"/>
    <col min="21" max="21" width="12" bestFit="1" customWidth="1"/>
    <col min="22" max="22" width="3" bestFit="1" customWidth="1"/>
    <col min="23" max="25" width="12" bestFit="1" customWidth="1"/>
    <col min="26" max="27" width="3" bestFit="1" customWidth="1"/>
    <col min="28" max="28" width="12" bestFit="1" customWidth="1"/>
    <col min="29" max="29" width="3" bestFit="1" customWidth="1"/>
    <col min="30" max="31" width="12" bestFit="1" customWidth="1"/>
    <col min="32" max="32" width="3" bestFit="1" customWidth="1"/>
    <col min="33" max="34" width="12" bestFit="1" customWidth="1"/>
    <col min="35" max="35" width="3" bestFit="1" customWidth="1"/>
    <col min="36" max="37" width="12" bestFit="1" customWidth="1"/>
    <col min="38" max="38" width="3" bestFit="1" customWidth="1"/>
    <col min="39" max="39" width="12" bestFit="1" customWidth="1"/>
    <col min="40" max="41" width="3" bestFit="1" customWidth="1"/>
    <col min="42" max="43" width="12" bestFit="1" customWidth="1"/>
    <col min="44" max="45" width="3" bestFit="1" customWidth="1"/>
    <col min="46" max="46" width="12" bestFit="1" customWidth="1"/>
    <col min="47" max="48" width="3" bestFit="1" customWidth="1"/>
    <col min="49" max="50" width="12" bestFit="1" customWidth="1"/>
    <col min="51" max="51" width="3" bestFit="1" customWidth="1"/>
    <col min="52" max="57" width="12" bestFit="1" customWidth="1"/>
    <col min="58" max="58" width="3" bestFit="1" customWidth="1"/>
    <col min="59" max="60" width="12" bestFit="1" customWidth="1"/>
    <col min="61" max="66" width="3" bestFit="1" customWidth="1"/>
    <col min="67" max="71" width="12" bestFit="1" customWidth="1"/>
    <col min="72" max="72" width="3" bestFit="1" customWidth="1"/>
    <col min="73" max="74" width="12" bestFit="1" customWidth="1"/>
    <col min="75" max="75" width="3" bestFit="1" customWidth="1"/>
    <col min="76" max="77" width="12" bestFit="1" customWidth="1"/>
    <col min="78" max="81" width="3" bestFit="1" customWidth="1"/>
    <col min="82" max="83" width="12" bestFit="1" customWidth="1"/>
    <col min="84" max="84" width="3" bestFit="1" customWidth="1"/>
    <col min="85" max="85" width="6" bestFit="1" customWidth="1"/>
    <col min="86" max="93" width="12" bestFit="1" customWidth="1"/>
    <col min="94" max="95" width="3" bestFit="1" customWidth="1"/>
    <col min="96" max="100" width="12" bestFit="1" customWidth="1"/>
    <col min="101" max="101" width="6" bestFit="1" customWidth="1"/>
    <col min="102" max="104" width="12" bestFit="1" customWidth="1"/>
    <col min="105" max="114" width="3" bestFit="1" customWidth="1"/>
    <col min="115" max="115" width="12" bestFit="1" customWidth="1"/>
    <col min="116" max="116" width="3" bestFit="1" customWidth="1"/>
    <col min="117" max="121" width="12" bestFit="1" customWidth="1"/>
    <col min="122" max="122" width="11" bestFit="1" customWidth="1"/>
    <col min="123" max="123" width="3" bestFit="1" customWidth="1"/>
    <col min="124" max="126" width="5" bestFit="1" customWidth="1"/>
    <col min="127" max="128" width="12" bestFit="1" customWidth="1"/>
    <col min="129" max="129" width="3" bestFit="1" customWidth="1"/>
    <col min="130" max="136" width="12" bestFit="1" customWidth="1"/>
    <col min="137" max="137" width="6" bestFit="1" customWidth="1"/>
    <col min="138" max="138" width="3" bestFit="1" customWidth="1"/>
    <col min="139" max="146" width="12" bestFit="1" customWidth="1"/>
    <col min="147" max="150" width="3" bestFit="1" customWidth="1"/>
    <col min="151" max="158" width="12" bestFit="1" customWidth="1"/>
    <col min="159" max="159" width="3" bestFit="1" customWidth="1"/>
    <col min="160" max="160" width="12" bestFit="1" customWidth="1"/>
    <col min="161" max="161" width="6" bestFit="1" customWidth="1"/>
    <col min="162" max="166" width="12" bestFit="1" customWidth="1"/>
    <col min="167" max="167" width="3" bestFit="1" customWidth="1"/>
    <col min="168" max="171" width="12" bestFit="1" customWidth="1"/>
    <col min="172" max="173" width="5" bestFit="1" customWidth="1"/>
    <col min="174" max="174" width="12" bestFit="1" customWidth="1"/>
    <col min="175" max="175" width="3" bestFit="1" customWidth="1"/>
    <col min="176" max="181" width="12" bestFit="1" customWidth="1"/>
    <col min="182" max="182" width="11" bestFit="1" customWidth="1"/>
    <col min="183" max="183" width="6" bestFit="1" customWidth="1"/>
    <col min="184" max="184" width="12" bestFit="1" customWidth="1"/>
    <col min="185" max="185" width="3" bestFit="1" customWidth="1"/>
    <col min="186" max="188" width="12" bestFit="1" customWidth="1"/>
    <col min="189" max="189" width="5" bestFit="1" customWidth="1"/>
    <col min="190" max="200" width="3" bestFit="1" customWidth="1"/>
    <col min="201" max="202" width="5" bestFit="1" customWidth="1"/>
    <col min="203" max="205" width="12" bestFit="1" customWidth="1"/>
    <col min="206" max="206" width="3" bestFit="1" customWidth="1"/>
    <col min="207" max="216" width="12" bestFit="1" customWidth="1"/>
    <col min="217" max="218" width="3" bestFit="1" customWidth="1"/>
    <col min="219" max="225" width="12" bestFit="1" customWidth="1"/>
    <col min="226" max="229" width="5" bestFit="1" customWidth="1"/>
    <col min="230" max="231" width="12" bestFit="1" customWidth="1"/>
    <col min="232" max="232" width="3" bestFit="1" customWidth="1"/>
    <col min="233" max="234" width="12" bestFit="1" customWidth="1"/>
    <col min="235" max="235" width="7" bestFit="1" customWidth="1"/>
    <col min="236" max="243" width="12" bestFit="1" customWidth="1"/>
    <col min="244" max="245" width="3" bestFit="1" customWidth="1"/>
    <col min="246" max="250" width="12" bestFit="1" customWidth="1"/>
    <col min="251" max="251" width="7" bestFit="1" customWidth="1"/>
    <col min="252" max="252" width="5" bestFit="1" customWidth="1"/>
    <col min="253" max="260" width="12" bestFit="1" customWidth="1"/>
    <col min="261" max="266" width="3" bestFit="1" customWidth="1"/>
    <col min="267" max="268" width="12" bestFit="1" customWidth="1"/>
    <col min="269" max="269" width="5" bestFit="1" customWidth="1"/>
    <col min="270" max="271" width="12" bestFit="1" customWidth="1"/>
    <col min="272" max="273" width="3" bestFit="1" customWidth="1"/>
    <col min="274" max="274" width="12" bestFit="1" customWidth="1"/>
    <col min="275" max="275" width="6" bestFit="1" customWidth="1"/>
    <col min="276" max="279" width="12" bestFit="1" customWidth="1"/>
    <col min="280" max="280" width="7" bestFit="1" customWidth="1"/>
    <col min="281" max="282" width="3" bestFit="1" customWidth="1"/>
    <col min="283" max="286" width="12" bestFit="1" customWidth="1"/>
    <col min="287" max="289" width="5" bestFit="1" customWidth="1"/>
    <col min="290" max="293" width="12" bestFit="1" customWidth="1"/>
    <col min="294" max="294" width="3" bestFit="1" customWidth="1"/>
    <col min="295" max="303" width="12" bestFit="1" customWidth="1"/>
    <col min="304" max="304" width="3" bestFit="1" customWidth="1"/>
    <col min="305" max="307" width="12" bestFit="1" customWidth="1"/>
    <col min="308" max="310" width="3" bestFit="1" customWidth="1"/>
    <col min="311" max="311" width="5" bestFit="1" customWidth="1"/>
    <col min="312" max="317" width="12" bestFit="1" customWidth="1"/>
    <col min="318" max="318" width="3" bestFit="1" customWidth="1"/>
    <col min="319" max="319" width="12" bestFit="1" customWidth="1"/>
    <col min="320" max="320" width="5" bestFit="1" customWidth="1"/>
    <col min="321" max="330" width="12" bestFit="1" customWidth="1"/>
    <col min="331" max="332" width="3" bestFit="1" customWidth="1"/>
    <col min="333" max="335" width="12" bestFit="1" customWidth="1"/>
    <col min="336" max="336" width="3" bestFit="1" customWidth="1"/>
    <col min="337" max="338" width="12" bestFit="1" customWidth="1"/>
    <col min="339" max="339" width="7" bestFit="1" customWidth="1"/>
    <col min="340" max="343" width="12" bestFit="1" customWidth="1"/>
    <col min="344" max="345" width="3" bestFit="1" customWidth="1"/>
    <col min="346" max="350" width="12" bestFit="1" customWidth="1"/>
    <col min="351" max="351" width="5" bestFit="1" customWidth="1"/>
    <col min="352" max="352" width="12" bestFit="1" customWidth="1"/>
    <col min="353" max="354" width="3" bestFit="1" customWidth="1"/>
    <col min="355" max="359" width="12" bestFit="1" customWidth="1"/>
    <col min="360" max="360" width="6" bestFit="1" customWidth="1"/>
    <col min="361" max="361" width="3" bestFit="1" customWidth="1"/>
    <col min="362" max="362" width="5" bestFit="1" customWidth="1"/>
    <col min="363" max="363" width="12" bestFit="1" customWidth="1"/>
    <col min="364" max="366" width="3" bestFit="1" customWidth="1"/>
    <col min="367" max="367" width="5" bestFit="1" customWidth="1"/>
    <col min="368" max="369" width="12" bestFit="1" customWidth="1"/>
    <col min="370" max="370" width="3" bestFit="1" customWidth="1"/>
    <col min="371" max="372" width="12" bestFit="1" customWidth="1"/>
    <col min="373" max="373" width="11" bestFit="1" customWidth="1"/>
    <col min="374" max="374" width="12" bestFit="1" customWidth="1"/>
    <col min="375" max="375" width="7" bestFit="1" customWidth="1"/>
    <col min="376" max="376" width="3" bestFit="1" customWidth="1"/>
    <col min="377" max="377" width="12" bestFit="1" customWidth="1"/>
    <col min="378" max="379" width="5" bestFit="1" customWidth="1"/>
    <col min="380" max="384" width="12" bestFit="1" customWidth="1"/>
    <col min="385" max="385" width="6" bestFit="1" customWidth="1"/>
    <col min="386" max="386" width="3" bestFit="1" customWidth="1"/>
    <col min="387" max="389" width="12" bestFit="1" customWidth="1"/>
    <col min="390" max="392" width="3" bestFit="1" customWidth="1"/>
    <col min="393" max="394" width="12" bestFit="1" customWidth="1"/>
    <col min="395" max="395" width="3" bestFit="1" customWidth="1"/>
    <col min="396" max="396" width="12" bestFit="1" customWidth="1"/>
    <col min="397" max="397" width="6" bestFit="1" customWidth="1"/>
    <col min="398" max="399" width="12" bestFit="1" customWidth="1"/>
    <col min="400" max="400" width="3" bestFit="1" customWidth="1"/>
    <col min="401" max="401" width="11" bestFit="1" customWidth="1"/>
    <col min="402" max="402" width="3" bestFit="1" customWidth="1"/>
    <col min="403" max="403" width="12" bestFit="1" customWidth="1"/>
    <col min="404" max="412" width="4" bestFit="1" customWidth="1"/>
    <col min="413" max="413" width="6" bestFit="1" customWidth="1"/>
    <col min="414" max="416" width="12" bestFit="1" customWidth="1"/>
    <col min="417" max="417" width="4" bestFit="1" customWidth="1"/>
    <col min="418" max="418" width="11" bestFit="1" customWidth="1"/>
    <col min="419" max="419" width="12.5703125" bestFit="1" customWidth="1"/>
  </cols>
  <sheetData>
    <row r="3" spans="1:6" x14ac:dyDescent="0.25">
      <c r="A3" s="9" t="s">
        <v>98</v>
      </c>
      <c r="B3" t="s">
        <v>124</v>
      </c>
      <c r="C3" t="s">
        <v>129</v>
      </c>
      <c r="D3" t="s">
        <v>130</v>
      </c>
      <c r="E3" t="s">
        <v>131</v>
      </c>
      <c r="F3" t="s">
        <v>132</v>
      </c>
    </row>
    <row r="4" spans="1:6" x14ac:dyDescent="0.25">
      <c r="A4" s="4">
        <v>10</v>
      </c>
      <c r="B4" s="18">
        <v>101</v>
      </c>
      <c r="C4" s="18">
        <v>22</v>
      </c>
      <c r="D4" s="18">
        <v>75</v>
      </c>
      <c r="E4" s="18">
        <v>46.366336633663366</v>
      </c>
      <c r="F4" s="18">
        <v>12.82631885793989</v>
      </c>
    </row>
    <row r="5" spans="1:6" x14ac:dyDescent="0.25">
      <c r="A5" s="4">
        <v>11</v>
      </c>
      <c r="B5" s="18">
        <v>18</v>
      </c>
      <c r="C5" s="18">
        <v>28</v>
      </c>
      <c r="D5" s="18">
        <v>60</v>
      </c>
      <c r="E5" s="18">
        <v>43.833333333333336</v>
      </c>
      <c r="F5" s="18">
        <v>8.8600225733346747</v>
      </c>
    </row>
    <row r="6" spans="1:6" x14ac:dyDescent="0.25">
      <c r="A6" s="4">
        <v>20</v>
      </c>
      <c r="B6" s="18">
        <v>142</v>
      </c>
      <c r="C6" s="18">
        <v>23</v>
      </c>
      <c r="D6" s="18">
        <v>59</v>
      </c>
      <c r="E6" s="18">
        <v>34.535211267605632</v>
      </c>
      <c r="F6" s="18">
        <v>8.426286102001276</v>
      </c>
    </row>
    <row r="7" spans="1:6" x14ac:dyDescent="0.25">
      <c r="A7" s="4">
        <v>30</v>
      </c>
      <c r="B7" s="18">
        <v>178</v>
      </c>
      <c r="C7" s="18">
        <v>18</v>
      </c>
      <c r="D7" s="18">
        <v>56</v>
      </c>
      <c r="E7" s="18">
        <v>31.90449438202247</v>
      </c>
      <c r="F7" s="18">
        <v>8.8628522033222712</v>
      </c>
    </row>
    <row r="8" spans="1:6" x14ac:dyDescent="0.25">
      <c r="A8" s="4">
        <v>40</v>
      </c>
      <c r="B8" s="18">
        <v>304</v>
      </c>
      <c r="C8" s="18">
        <v>16</v>
      </c>
      <c r="D8" s="18">
        <v>63</v>
      </c>
      <c r="E8" s="18">
        <v>33.24013157894737</v>
      </c>
      <c r="F8" s="18">
        <v>9.7698719204688587</v>
      </c>
    </row>
    <row r="9" spans="1:6" x14ac:dyDescent="0.25">
      <c r="A9" s="4">
        <v>50</v>
      </c>
      <c r="B9" s="18">
        <v>156</v>
      </c>
      <c r="C9" s="18">
        <v>17</v>
      </c>
      <c r="D9" s="18">
        <v>58</v>
      </c>
      <c r="E9" s="18">
        <v>28.256410256410255</v>
      </c>
      <c r="F9" s="18">
        <v>7.5304729705136104</v>
      </c>
    </row>
    <row r="10" spans="1:6" x14ac:dyDescent="0.25">
      <c r="A10" s="4">
        <v>60</v>
      </c>
      <c r="B10" s="18">
        <v>58</v>
      </c>
      <c r="C10" s="18">
        <v>15</v>
      </c>
      <c r="D10" s="18">
        <v>55</v>
      </c>
      <c r="E10" s="18">
        <v>23.017241379310345</v>
      </c>
      <c r="F10" s="18">
        <v>8.249383558703558</v>
      </c>
    </row>
    <row r="11" spans="1:6" x14ac:dyDescent="0.25">
      <c r="A11" s="4">
        <v>70</v>
      </c>
      <c r="B11" s="18">
        <v>22</v>
      </c>
      <c r="C11" s="18">
        <v>23</v>
      </c>
      <c r="D11" s="18">
        <v>49</v>
      </c>
      <c r="E11" s="18">
        <v>33.954545454545453</v>
      </c>
      <c r="F11" s="18">
        <v>7.141276881471228</v>
      </c>
    </row>
    <row r="12" spans="1:6" x14ac:dyDescent="0.25">
      <c r="A12" s="4" t="s">
        <v>99</v>
      </c>
      <c r="B12" s="21">
        <v>979</v>
      </c>
      <c r="C12" s="21">
        <v>15</v>
      </c>
      <c r="D12" s="21">
        <v>75</v>
      </c>
      <c r="E12" s="21">
        <v>33.350357507660881</v>
      </c>
      <c r="F12" s="21">
        <v>10.809506314521172</v>
      </c>
    </row>
    <row r="19" spans="1:14" x14ac:dyDescent="0.25">
      <c r="A19" s="36" t="s">
        <v>133</v>
      </c>
      <c r="B19" s="36" t="s">
        <v>134</v>
      </c>
      <c r="C19" s="36" t="s">
        <v>135</v>
      </c>
      <c r="D19" s="36" t="s">
        <v>136</v>
      </c>
      <c r="E19" s="36" t="s">
        <v>137</v>
      </c>
      <c r="F19" s="40" t="s">
        <v>147</v>
      </c>
      <c r="G19" s="40" t="s">
        <v>148</v>
      </c>
      <c r="H19" s="40" t="s">
        <v>149</v>
      </c>
      <c r="I19" s="40" t="s">
        <v>138</v>
      </c>
      <c r="J19" s="40" t="s">
        <v>123</v>
      </c>
      <c r="M19" s="36"/>
      <c r="N19" s="36"/>
    </row>
    <row r="20" spans="1:14" x14ac:dyDescent="0.25">
      <c r="A20" s="28">
        <v>10</v>
      </c>
      <c r="B20" s="3">
        <v>101</v>
      </c>
      <c r="C20" s="3">
        <v>22</v>
      </c>
      <c r="D20" s="3">
        <v>75</v>
      </c>
      <c r="E20" s="8">
        <v>46.366336633663366</v>
      </c>
      <c r="F20" s="38">
        <v>36.5</v>
      </c>
      <c r="G20" s="38">
        <v>48</v>
      </c>
      <c r="H20" s="38">
        <v>55.5</v>
      </c>
      <c r="I20" s="39">
        <v>12.82631885793989</v>
      </c>
      <c r="J20" s="39">
        <v>0.27662998177491543</v>
      </c>
      <c r="M20" s="8"/>
      <c r="N20" s="27"/>
    </row>
    <row r="21" spans="1:14" x14ac:dyDescent="0.25">
      <c r="A21" s="29">
        <v>11</v>
      </c>
      <c r="B21" s="3">
        <v>18</v>
      </c>
      <c r="C21" s="3">
        <v>28</v>
      </c>
      <c r="D21" s="3">
        <v>60</v>
      </c>
      <c r="E21" s="8">
        <v>43.833333333333336</v>
      </c>
      <c r="F21" s="38">
        <v>36.5</v>
      </c>
      <c r="G21" s="38">
        <v>45.5</v>
      </c>
      <c r="H21" s="38">
        <v>51.5</v>
      </c>
      <c r="I21" s="39">
        <v>8.8600225733346747</v>
      </c>
      <c r="J21" s="39">
        <v>0.20212979254755911</v>
      </c>
      <c r="M21" s="8"/>
      <c r="N21" s="27"/>
    </row>
    <row r="22" spans="1:14" x14ac:dyDescent="0.25">
      <c r="A22" s="30">
        <v>20</v>
      </c>
      <c r="B22" s="3">
        <v>142</v>
      </c>
      <c r="C22" s="3">
        <v>23</v>
      </c>
      <c r="D22" s="3">
        <v>59</v>
      </c>
      <c r="E22" s="8">
        <v>34.535211267605632</v>
      </c>
      <c r="F22" s="38">
        <v>28</v>
      </c>
      <c r="G22" s="38">
        <v>32</v>
      </c>
      <c r="H22" s="38">
        <v>39</v>
      </c>
      <c r="I22" s="39">
        <v>8.426286102001276</v>
      </c>
      <c r="J22" s="39">
        <v>0.24399115548209244</v>
      </c>
      <c r="M22" s="8"/>
      <c r="N22" s="27"/>
    </row>
    <row r="23" spans="1:14" x14ac:dyDescent="0.25">
      <c r="A23" s="31">
        <v>30</v>
      </c>
      <c r="B23" s="3">
        <v>178</v>
      </c>
      <c r="C23" s="3">
        <v>18</v>
      </c>
      <c r="D23" s="3">
        <v>56</v>
      </c>
      <c r="E23" s="8">
        <v>31.90449438202247</v>
      </c>
      <c r="F23" s="38">
        <v>24</v>
      </c>
      <c r="G23" s="38">
        <v>30</v>
      </c>
      <c r="H23" s="38">
        <v>39</v>
      </c>
      <c r="I23" s="39">
        <v>8.8628522033222712</v>
      </c>
      <c r="J23" s="39">
        <v>0.27779321926243428</v>
      </c>
      <c r="M23" s="8"/>
      <c r="N23" s="27"/>
    </row>
    <row r="24" spans="1:14" x14ac:dyDescent="0.25">
      <c r="A24" s="32">
        <v>40</v>
      </c>
      <c r="B24" s="3">
        <v>304</v>
      </c>
      <c r="C24" s="3">
        <v>16</v>
      </c>
      <c r="D24" s="3">
        <v>63</v>
      </c>
      <c r="E24" s="8">
        <v>33.24013157894737</v>
      </c>
      <c r="F24" s="38">
        <v>27</v>
      </c>
      <c r="G24" s="38">
        <v>3</v>
      </c>
      <c r="H24" s="38">
        <v>39</v>
      </c>
      <c r="I24" s="39">
        <v>9.7698719204688587</v>
      </c>
      <c r="J24" s="39">
        <v>0.29391796772118089</v>
      </c>
      <c r="M24" s="8"/>
      <c r="N24" s="27"/>
    </row>
    <row r="25" spans="1:14" x14ac:dyDescent="0.25">
      <c r="A25" s="33">
        <v>50</v>
      </c>
      <c r="B25" s="3">
        <v>156</v>
      </c>
      <c r="C25" s="3">
        <v>17</v>
      </c>
      <c r="D25" s="3">
        <v>58</v>
      </c>
      <c r="E25" s="8">
        <v>28.256410256410255</v>
      </c>
      <c r="F25" s="38">
        <v>22</v>
      </c>
      <c r="G25" s="38">
        <v>27</v>
      </c>
      <c r="H25" s="38">
        <v>33</v>
      </c>
      <c r="I25" s="39">
        <v>7.5304729705136104</v>
      </c>
      <c r="J25" s="39">
        <v>0.26650494178768674</v>
      </c>
      <c r="M25" s="8"/>
      <c r="N25" s="27"/>
    </row>
    <row r="26" spans="1:14" x14ac:dyDescent="0.25">
      <c r="A26" s="34">
        <v>60</v>
      </c>
      <c r="B26" s="3">
        <v>58</v>
      </c>
      <c r="C26" s="3">
        <v>15</v>
      </c>
      <c r="D26" s="3">
        <v>55</v>
      </c>
      <c r="E26" s="8">
        <v>23.017241379310345</v>
      </c>
      <c r="F26" s="38">
        <v>17.5</v>
      </c>
      <c r="G26" s="38">
        <v>22</v>
      </c>
      <c r="H26" s="38">
        <v>23</v>
      </c>
      <c r="I26" s="39">
        <v>8.249383558703558</v>
      </c>
      <c r="J26" s="39">
        <v>0.35840018457288864</v>
      </c>
      <c r="M26" s="8"/>
      <c r="N26" s="27"/>
    </row>
    <row r="27" spans="1:14" x14ac:dyDescent="0.25">
      <c r="A27" s="35">
        <v>70</v>
      </c>
      <c r="B27" s="3">
        <v>22</v>
      </c>
      <c r="C27" s="3">
        <v>23</v>
      </c>
      <c r="D27" s="3">
        <v>49</v>
      </c>
      <c r="E27" s="8">
        <v>33.954545454545453</v>
      </c>
      <c r="F27" s="38">
        <v>29</v>
      </c>
      <c r="G27" s="38">
        <v>32.5</v>
      </c>
      <c r="H27" s="38">
        <v>38.75</v>
      </c>
      <c r="I27" s="39">
        <v>7.141276881471228</v>
      </c>
      <c r="J27" s="39">
        <v>0.21031873011026375</v>
      </c>
      <c r="M27" s="8"/>
      <c r="N27" s="27"/>
    </row>
    <row r="32" spans="1:14" x14ac:dyDescent="0.25">
      <c r="F32" s="37"/>
      <c r="G32" s="37"/>
      <c r="H32" s="37"/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81"/>
  <sheetViews>
    <sheetView zoomScale="85" zoomScaleNormal="85" workbookViewId="0">
      <selection activeCell="S19" sqref="S19"/>
    </sheetView>
  </sheetViews>
  <sheetFormatPr baseColWidth="10" defaultRowHeight="15" x14ac:dyDescent="0.25"/>
  <cols>
    <col min="1" max="1" width="22.28515625" bestFit="1" customWidth="1"/>
    <col min="13" max="13" width="22.28515625" bestFit="1" customWidth="1"/>
  </cols>
  <sheetData>
    <row r="1" spans="1:34" x14ac:dyDescent="0.25">
      <c r="A1" t="s">
        <v>18</v>
      </c>
      <c r="B1" t="s">
        <v>26</v>
      </c>
      <c r="M1" t="s">
        <v>18</v>
      </c>
      <c r="N1" t="s">
        <v>27</v>
      </c>
      <c r="AA1">
        <v>10</v>
      </c>
      <c r="AB1">
        <v>11</v>
      </c>
      <c r="AC1">
        <v>20</v>
      </c>
      <c r="AD1">
        <v>30</v>
      </c>
      <c r="AE1">
        <v>40</v>
      </c>
      <c r="AF1">
        <v>50</v>
      </c>
      <c r="AG1">
        <v>60</v>
      </c>
      <c r="AH1">
        <v>70</v>
      </c>
    </row>
    <row r="2" spans="1:34" x14ac:dyDescent="0.25">
      <c r="A2">
        <v>10</v>
      </c>
      <c r="B2">
        <v>47</v>
      </c>
      <c r="D2">
        <v>10</v>
      </c>
      <c r="E2">
        <v>11</v>
      </c>
      <c r="F2">
        <v>20</v>
      </c>
      <c r="G2">
        <v>30</v>
      </c>
      <c r="H2">
        <v>40</v>
      </c>
      <c r="I2">
        <v>50</v>
      </c>
      <c r="J2">
        <v>60</v>
      </c>
      <c r="K2">
        <v>70</v>
      </c>
      <c r="M2" t="s">
        <v>139</v>
      </c>
      <c r="N2">
        <v>55</v>
      </c>
      <c r="AA2">
        <v>55</v>
      </c>
      <c r="AB2">
        <v>37</v>
      </c>
      <c r="AC2">
        <v>28</v>
      </c>
      <c r="AD2">
        <v>23</v>
      </c>
      <c r="AE2">
        <v>50</v>
      </c>
      <c r="AF2">
        <v>44</v>
      </c>
      <c r="AG2">
        <v>15</v>
      </c>
      <c r="AH2">
        <v>23</v>
      </c>
    </row>
    <row r="3" spans="1:34" x14ac:dyDescent="0.25">
      <c r="A3">
        <v>10</v>
      </c>
      <c r="B3">
        <v>52</v>
      </c>
      <c r="M3" t="s">
        <v>139</v>
      </c>
      <c r="N3">
        <v>56</v>
      </c>
      <c r="AA3">
        <v>56</v>
      </c>
      <c r="AB3">
        <v>38</v>
      </c>
      <c r="AC3">
        <v>27</v>
      </c>
      <c r="AD3">
        <v>21</v>
      </c>
      <c r="AE3">
        <v>63</v>
      </c>
      <c r="AF3">
        <v>34</v>
      </c>
      <c r="AG3">
        <v>15</v>
      </c>
      <c r="AH3">
        <v>23</v>
      </c>
    </row>
    <row r="4" spans="1:34" x14ac:dyDescent="0.25">
      <c r="A4">
        <v>10</v>
      </c>
      <c r="B4">
        <v>74</v>
      </c>
      <c r="M4" t="s">
        <v>139</v>
      </c>
      <c r="N4">
        <v>75</v>
      </c>
      <c r="AA4">
        <v>75</v>
      </c>
      <c r="AB4">
        <v>53</v>
      </c>
      <c r="AC4">
        <v>28</v>
      </c>
      <c r="AD4">
        <v>22</v>
      </c>
      <c r="AE4">
        <v>25</v>
      </c>
      <c r="AF4">
        <v>37</v>
      </c>
      <c r="AG4">
        <v>15</v>
      </c>
      <c r="AH4">
        <v>36</v>
      </c>
    </row>
    <row r="5" spans="1:34" x14ac:dyDescent="0.25">
      <c r="A5">
        <v>10</v>
      </c>
      <c r="B5">
        <v>57</v>
      </c>
      <c r="M5" t="s">
        <v>139</v>
      </c>
      <c r="N5">
        <v>62</v>
      </c>
      <c r="AA5">
        <v>62</v>
      </c>
      <c r="AB5">
        <v>60</v>
      </c>
      <c r="AC5">
        <v>28</v>
      </c>
      <c r="AD5">
        <v>23</v>
      </c>
      <c r="AE5">
        <v>35</v>
      </c>
      <c r="AF5">
        <v>23</v>
      </c>
      <c r="AG5">
        <v>15</v>
      </c>
      <c r="AH5">
        <v>46</v>
      </c>
    </row>
    <row r="6" spans="1:34" x14ac:dyDescent="0.25">
      <c r="A6">
        <v>10</v>
      </c>
      <c r="B6">
        <v>72</v>
      </c>
      <c r="M6" t="s">
        <v>139</v>
      </c>
      <c r="N6">
        <v>71</v>
      </c>
      <c r="AA6">
        <v>71</v>
      </c>
      <c r="AB6">
        <v>47</v>
      </c>
      <c r="AC6">
        <v>29</v>
      </c>
      <c r="AD6">
        <v>23</v>
      </c>
      <c r="AE6">
        <v>41</v>
      </c>
      <c r="AF6">
        <v>35</v>
      </c>
      <c r="AG6">
        <v>15</v>
      </c>
      <c r="AH6">
        <v>46</v>
      </c>
    </row>
    <row r="7" spans="1:34" x14ac:dyDescent="0.25">
      <c r="A7">
        <v>10</v>
      </c>
      <c r="B7">
        <v>47</v>
      </c>
      <c r="M7" t="s">
        <v>139</v>
      </c>
      <c r="N7">
        <v>53</v>
      </c>
      <c r="AA7">
        <v>53</v>
      </c>
      <c r="AB7">
        <v>51</v>
      </c>
      <c r="AC7">
        <v>29</v>
      </c>
      <c r="AD7">
        <v>33</v>
      </c>
      <c r="AE7">
        <v>50</v>
      </c>
      <c r="AF7">
        <v>27</v>
      </c>
      <c r="AG7">
        <v>15</v>
      </c>
      <c r="AH7">
        <v>49</v>
      </c>
    </row>
    <row r="8" spans="1:34" x14ac:dyDescent="0.25">
      <c r="A8">
        <v>10</v>
      </c>
      <c r="B8">
        <v>45</v>
      </c>
      <c r="M8" t="s">
        <v>139</v>
      </c>
      <c r="N8">
        <v>52</v>
      </c>
      <c r="AA8">
        <v>52</v>
      </c>
      <c r="AB8">
        <v>54</v>
      </c>
      <c r="AC8">
        <v>28</v>
      </c>
      <c r="AD8">
        <v>25</v>
      </c>
      <c r="AE8">
        <v>53</v>
      </c>
      <c r="AF8">
        <v>39</v>
      </c>
      <c r="AG8">
        <v>20</v>
      </c>
      <c r="AH8">
        <v>34</v>
      </c>
    </row>
    <row r="9" spans="1:34" x14ac:dyDescent="0.25">
      <c r="A9">
        <v>10</v>
      </c>
      <c r="B9">
        <v>46</v>
      </c>
      <c r="M9" t="s">
        <v>139</v>
      </c>
      <c r="N9">
        <v>51</v>
      </c>
      <c r="AA9">
        <v>51</v>
      </c>
      <c r="AB9">
        <v>55</v>
      </c>
      <c r="AC9">
        <v>28</v>
      </c>
      <c r="AD9">
        <v>29</v>
      </c>
      <c r="AE9">
        <v>36</v>
      </c>
      <c r="AF9">
        <v>49</v>
      </c>
      <c r="AG9">
        <v>20</v>
      </c>
      <c r="AH9">
        <v>32</v>
      </c>
    </row>
    <row r="10" spans="1:34" x14ac:dyDescent="0.25">
      <c r="A10">
        <v>10</v>
      </c>
      <c r="B10">
        <v>65</v>
      </c>
      <c r="M10" t="s">
        <v>139</v>
      </c>
      <c r="N10">
        <v>67</v>
      </c>
      <c r="AA10">
        <v>67</v>
      </c>
      <c r="AB10">
        <v>35</v>
      </c>
      <c r="AC10">
        <v>28</v>
      </c>
      <c r="AD10">
        <v>31</v>
      </c>
      <c r="AE10">
        <v>46</v>
      </c>
      <c r="AF10">
        <v>19</v>
      </c>
      <c r="AG10">
        <v>20</v>
      </c>
      <c r="AH10">
        <v>26</v>
      </c>
    </row>
    <row r="11" spans="1:34" x14ac:dyDescent="0.25">
      <c r="A11">
        <v>10</v>
      </c>
      <c r="B11">
        <v>66</v>
      </c>
      <c r="M11" t="s">
        <v>139</v>
      </c>
      <c r="N11">
        <v>67</v>
      </c>
      <c r="AA11">
        <v>67</v>
      </c>
      <c r="AB11">
        <v>38</v>
      </c>
      <c r="AC11">
        <v>34</v>
      </c>
      <c r="AD11">
        <v>29</v>
      </c>
      <c r="AE11">
        <v>53</v>
      </c>
      <c r="AF11">
        <v>19</v>
      </c>
      <c r="AG11">
        <v>16</v>
      </c>
      <c r="AH11">
        <v>31</v>
      </c>
    </row>
    <row r="12" spans="1:34" x14ac:dyDescent="0.25">
      <c r="A12">
        <v>10</v>
      </c>
      <c r="B12">
        <v>58</v>
      </c>
      <c r="M12" t="s">
        <v>139</v>
      </c>
      <c r="N12">
        <v>62</v>
      </c>
      <c r="AA12">
        <v>62</v>
      </c>
      <c r="AB12">
        <v>28</v>
      </c>
      <c r="AC12">
        <v>34</v>
      </c>
      <c r="AD12">
        <v>25</v>
      </c>
      <c r="AE12">
        <v>49</v>
      </c>
      <c r="AF12">
        <v>25</v>
      </c>
      <c r="AG12">
        <v>15</v>
      </c>
      <c r="AH12">
        <v>31</v>
      </c>
    </row>
    <row r="13" spans="1:34" x14ac:dyDescent="0.25">
      <c r="A13">
        <v>10</v>
      </c>
      <c r="B13">
        <v>65</v>
      </c>
      <c r="M13" t="s">
        <v>139</v>
      </c>
      <c r="N13">
        <v>68</v>
      </c>
      <c r="AA13">
        <v>68</v>
      </c>
      <c r="AB13">
        <v>33</v>
      </c>
      <c r="AC13">
        <v>28</v>
      </c>
      <c r="AD13">
        <v>41</v>
      </c>
      <c r="AE13">
        <v>44</v>
      </c>
      <c r="AF13">
        <v>25</v>
      </c>
      <c r="AG13">
        <v>16</v>
      </c>
      <c r="AH13">
        <v>33</v>
      </c>
    </row>
    <row r="14" spans="1:34" x14ac:dyDescent="0.25">
      <c r="A14">
        <v>10</v>
      </c>
      <c r="B14">
        <v>66</v>
      </c>
      <c r="M14" t="s">
        <v>139</v>
      </c>
      <c r="N14">
        <v>69</v>
      </c>
      <c r="AA14">
        <v>69</v>
      </c>
      <c r="AB14">
        <v>46</v>
      </c>
      <c r="AC14">
        <v>23</v>
      </c>
      <c r="AD14">
        <v>38</v>
      </c>
      <c r="AE14">
        <v>33</v>
      </c>
      <c r="AF14">
        <v>25</v>
      </c>
      <c r="AG14">
        <v>16</v>
      </c>
      <c r="AH14">
        <v>29</v>
      </c>
    </row>
    <row r="15" spans="1:34" x14ac:dyDescent="0.25">
      <c r="A15">
        <v>10</v>
      </c>
      <c r="B15">
        <v>64</v>
      </c>
      <c r="M15" t="s">
        <v>139</v>
      </c>
      <c r="N15">
        <v>67</v>
      </c>
      <c r="AA15">
        <v>67</v>
      </c>
      <c r="AB15">
        <v>49</v>
      </c>
      <c r="AC15">
        <v>24</v>
      </c>
      <c r="AD15">
        <v>31</v>
      </c>
      <c r="AE15">
        <v>34</v>
      </c>
      <c r="AF15">
        <v>24</v>
      </c>
      <c r="AG15">
        <v>16</v>
      </c>
      <c r="AH15">
        <v>32</v>
      </c>
    </row>
    <row r="16" spans="1:34" x14ac:dyDescent="0.25">
      <c r="A16">
        <v>10</v>
      </c>
      <c r="B16">
        <v>55</v>
      </c>
      <c r="M16" t="s">
        <v>139</v>
      </c>
      <c r="N16">
        <v>58</v>
      </c>
      <c r="AA16">
        <v>58</v>
      </c>
      <c r="AB16">
        <v>35</v>
      </c>
      <c r="AC16">
        <v>23</v>
      </c>
      <c r="AD16">
        <v>39</v>
      </c>
      <c r="AE16">
        <v>46</v>
      </c>
      <c r="AF16">
        <v>22</v>
      </c>
      <c r="AG16">
        <v>16</v>
      </c>
      <c r="AH16">
        <v>30</v>
      </c>
    </row>
    <row r="17" spans="1:34" x14ac:dyDescent="0.25">
      <c r="A17">
        <v>10</v>
      </c>
      <c r="B17">
        <v>48</v>
      </c>
      <c r="M17" t="s">
        <v>139</v>
      </c>
      <c r="N17">
        <v>54</v>
      </c>
      <c r="AA17">
        <v>54</v>
      </c>
      <c r="AB17">
        <v>45</v>
      </c>
      <c r="AC17">
        <v>30</v>
      </c>
      <c r="AD17">
        <v>25</v>
      </c>
      <c r="AE17">
        <v>46</v>
      </c>
      <c r="AF17">
        <v>20</v>
      </c>
      <c r="AG17">
        <v>15</v>
      </c>
      <c r="AH17">
        <v>28</v>
      </c>
    </row>
    <row r="18" spans="1:34" x14ac:dyDescent="0.25">
      <c r="A18">
        <v>10</v>
      </c>
      <c r="B18">
        <v>51</v>
      </c>
      <c r="M18" t="s">
        <v>139</v>
      </c>
      <c r="N18">
        <v>55</v>
      </c>
      <c r="AA18">
        <v>55</v>
      </c>
      <c r="AB18">
        <v>46</v>
      </c>
      <c r="AC18">
        <v>26</v>
      </c>
      <c r="AD18">
        <v>24</v>
      </c>
      <c r="AE18">
        <v>36</v>
      </c>
      <c r="AF18">
        <v>22</v>
      </c>
      <c r="AG18">
        <v>16</v>
      </c>
      <c r="AH18">
        <v>33</v>
      </c>
    </row>
    <row r="19" spans="1:34" x14ac:dyDescent="0.25">
      <c r="A19">
        <v>10</v>
      </c>
      <c r="B19">
        <v>73</v>
      </c>
      <c r="M19" t="s">
        <v>139</v>
      </c>
      <c r="N19">
        <v>73</v>
      </c>
      <c r="AA19">
        <v>73</v>
      </c>
      <c r="AB19">
        <v>39</v>
      </c>
      <c r="AC19">
        <v>38</v>
      </c>
      <c r="AD19">
        <v>18</v>
      </c>
      <c r="AE19">
        <v>46</v>
      </c>
      <c r="AF19">
        <v>23</v>
      </c>
      <c r="AG19">
        <v>20</v>
      </c>
      <c r="AH19">
        <v>41</v>
      </c>
    </row>
    <row r="20" spans="1:34" x14ac:dyDescent="0.25">
      <c r="A20">
        <v>10</v>
      </c>
      <c r="B20">
        <v>58</v>
      </c>
      <c r="M20" t="s">
        <v>139</v>
      </c>
      <c r="N20">
        <v>63</v>
      </c>
      <c r="AA20">
        <v>63</v>
      </c>
      <c r="AB20" t="s">
        <v>125</v>
      </c>
      <c r="AC20">
        <v>30</v>
      </c>
      <c r="AD20">
        <v>19</v>
      </c>
      <c r="AE20">
        <v>39</v>
      </c>
      <c r="AF20">
        <v>23</v>
      </c>
      <c r="AG20">
        <v>20</v>
      </c>
      <c r="AH20">
        <v>38</v>
      </c>
    </row>
    <row r="21" spans="1:34" x14ac:dyDescent="0.25">
      <c r="A21">
        <v>10</v>
      </c>
      <c r="B21">
        <v>50</v>
      </c>
      <c r="M21" t="s">
        <v>139</v>
      </c>
      <c r="N21">
        <v>57</v>
      </c>
      <c r="AA21">
        <v>57</v>
      </c>
      <c r="AB21" t="s">
        <v>125</v>
      </c>
      <c r="AC21">
        <v>27</v>
      </c>
      <c r="AD21">
        <v>19</v>
      </c>
      <c r="AE21">
        <v>29</v>
      </c>
      <c r="AF21">
        <v>22</v>
      </c>
      <c r="AG21">
        <v>21</v>
      </c>
      <c r="AH21">
        <v>41</v>
      </c>
    </row>
    <row r="22" spans="1:34" x14ac:dyDescent="0.25">
      <c r="A22">
        <v>10</v>
      </c>
      <c r="B22">
        <v>33</v>
      </c>
      <c r="M22" t="s">
        <v>139</v>
      </c>
      <c r="N22">
        <v>38</v>
      </c>
      <c r="AA22">
        <v>38</v>
      </c>
      <c r="AB22" t="s">
        <v>125</v>
      </c>
      <c r="AC22">
        <v>35</v>
      </c>
      <c r="AD22">
        <v>21</v>
      </c>
      <c r="AE22">
        <v>26</v>
      </c>
      <c r="AF22">
        <v>23</v>
      </c>
      <c r="AG22">
        <v>35</v>
      </c>
      <c r="AH22">
        <v>36</v>
      </c>
    </row>
    <row r="23" spans="1:34" x14ac:dyDescent="0.25">
      <c r="A23">
        <v>10</v>
      </c>
      <c r="B23">
        <v>50</v>
      </c>
      <c r="M23" t="s">
        <v>139</v>
      </c>
      <c r="N23">
        <v>52</v>
      </c>
      <c r="AA23">
        <v>52</v>
      </c>
      <c r="AB23" t="s">
        <v>125</v>
      </c>
      <c r="AC23">
        <v>27</v>
      </c>
      <c r="AD23">
        <v>22</v>
      </c>
      <c r="AE23">
        <v>20</v>
      </c>
      <c r="AF23">
        <v>22</v>
      </c>
      <c r="AG23">
        <v>20</v>
      </c>
      <c r="AH23">
        <v>29</v>
      </c>
    </row>
    <row r="24" spans="1:34" x14ac:dyDescent="0.25">
      <c r="A24">
        <v>10</v>
      </c>
      <c r="B24">
        <v>46</v>
      </c>
      <c r="M24" t="s">
        <v>139</v>
      </c>
      <c r="N24">
        <v>48</v>
      </c>
      <c r="AA24">
        <v>48</v>
      </c>
      <c r="AB24" t="s">
        <v>125</v>
      </c>
      <c r="AC24">
        <v>34</v>
      </c>
      <c r="AD24">
        <v>23</v>
      </c>
      <c r="AE24">
        <v>20</v>
      </c>
      <c r="AF24">
        <v>22</v>
      </c>
      <c r="AG24">
        <v>21</v>
      </c>
      <c r="AH24" t="s">
        <v>125</v>
      </c>
    </row>
    <row r="25" spans="1:34" x14ac:dyDescent="0.25">
      <c r="A25">
        <v>10</v>
      </c>
      <c r="B25">
        <v>33</v>
      </c>
      <c r="M25" t="s">
        <v>139</v>
      </c>
      <c r="N25">
        <v>37</v>
      </c>
      <c r="AA25">
        <v>37</v>
      </c>
      <c r="AB25" t="s">
        <v>125</v>
      </c>
      <c r="AC25">
        <v>35</v>
      </c>
      <c r="AD25">
        <v>22</v>
      </c>
      <c r="AE25">
        <v>19</v>
      </c>
      <c r="AF25">
        <v>21</v>
      </c>
      <c r="AG25">
        <v>19</v>
      </c>
      <c r="AH25" t="s">
        <v>125</v>
      </c>
    </row>
    <row r="26" spans="1:34" x14ac:dyDescent="0.25">
      <c r="A26">
        <v>10</v>
      </c>
      <c r="B26">
        <v>44</v>
      </c>
      <c r="M26" t="s">
        <v>139</v>
      </c>
      <c r="N26">
        <v>47</v>
      </c>
      <c r="AA26">
        <v>47</v>
      </c>
      <c r="AB26" t="s">
        <v>125</v>
      </c>
      <c r="AC26">
        <v>38</v>
      </c>
      <c r="AD26">
        <v>22</v>
      </c>
      <c r="AE26">
        <v>19</v>
      </c>
      <c r="AF26">
        <v>21</v>
      </c>
      <c r="AG26">
        <v>18</v>
      </c>
      <c r="AH26" t="s">
        <v>125</v>
      </c>
    </row>
    <row r="27" spans="1:34" x14ac:dyDescent="0.25">
      <c r="A27">
        <v>10</v>
      </c>
      <c r="B27">
        <v>46</v>
      </c>
      <c r="M27" t="s">
        <v>139</v>
      </c>
      <c r="N27">
        <v>49</v>
      </c>
      <c r="AA27">
        <v>49</v>
      </c>
      <c r="AB27" t="s">
        <v>125</v>
      </c>
      <c r="AC27">
        <v>28</v>
      </c>
      <c r="AD27">
        <v>22</v>
      </c>
      <c r="AE27">
        <v>19</v>
      </c>
      <c r="AF27">
        <v>21</v>
      </c>
      <c r="AG27">
        <v>33</v>
      </c>
      <c r="AH27" t="s">
        <v>125</v>
      </c>
    </row>
    <row r="28" spans="1:34" x14ac:dyDescent="0.25">
      <c r="A28">
        <v>10</v>
      </c>
      <c r="B28">
        <v>42</v>
      </c>
      <c r="M28" t="s">
        <v>139</v>
      </c>
      <c r="N28">
        <v>45</v>
      </c>
      <c r="AA28">
        <v>45</v>
      </c>
      <c r="AB28" t="s">
        <v>125</v>
      </c>
      <c r="AC28">
        <v>28</v>
      </c>
      <c r="AD28">
        <v>24</v>
      </c>
      <c r="AE28">
        <v>19</v>
      </c>
      <c r="AF28">
        <v>17</v>
      </c>
      <c r="AG28">
        <v>24</v>
      </c>
      <c r="AH28" t="s">
        <v>125</v>
      </c>
    </row>
    <row r="29" spans="1:34" x14ac:dyDescent="0.25">
      <c r="A29">
        <v>10</v>
      </c>
      <c r="B29">
        <v>19</v>
      </c>
      <c r="M29" t="s">
        <v>139</v>
      </c>
      <c r="N29">
        <v>24</v>
      </c>
      <c r="AA29">
        <v>24</v>
      </c>
      <c r="AB29" t="s">
        <v>125</v>
      </c>
      <c r="AC29">
        <v>28</v>
      </c>
      <c r="AD29">
        <v>24</v>
      </c>
      <c r="AE29">
        <v>37</v>
      </c>
      <c r="AF29">
        <v>21</v>
      </c>
      <c r="AG29">
        <v>25</v>
      </c>
      <c r="AH29" t="s">
        <v>125</v>
      </c>
    </row>
    <row r="30" spans="1:34" x14ac:dyDescent="0.25">
      <c r="A30">
        <v>10</v>
      </c>
      <c r="B30">
        <v>43</v>
      </c>
      <c r="E30">
        <v>10</v>
      </c>
      <c r="F30">
        <v>11</v>
      </c>
      <c r="G30">
        <v>20</v>
      </c>
      <c r="H30">
        <v>30</v>
      </c>
      <c r="I30">
        <v>40</v>
      </c>
      <c r="J30">
        <v>50</v>
      </c>
      <c r="K30">
        <v>60</v>
      </c>
      <c r="L30">
        <v>70</v>
      </c>
      <c r="M30" t="s">
        <v>139</v>
      </c>
      <c r="N30">
        <v>44</v>
      </c>
      <c r="AA30">
        <v>44</v>
      </c>
      <c r="AB30" t="s">
        <v>125</v>
      </c>
      <c r="AC30">
        <v>28</v>
      </c>
      <c r="AD30">
        <v>23</v>
      </c>
      <c r="AE30">
        <v>26</v>
      </c>
      <c r="AF30">
        <v>21</v>
      </c>
      <c r="AG30">
        <v>23</v>
      </c>
      <c r="AH30" t="s">
        <v>125</v>
      </c>
    </row>
    <row r="31" spans="1:34" x14ac:dyDescent="0.25">
      <c r="A31">
        <v>10</v>
      </c>
      <c r="B31">
        <v>50</v>
      </c>
      <c r="E31">
        <v>55</v>
      </c>
      <c r="F31">
        <v>37</v>
      </c>
      <c r="G31">
        <v>28</v>
      </c>
      <c r="H31">
        <v>23</v>
      </c>
      <c r="I31">
        <v>50</v>
      </c>
      <c r="J31">
        <v>44</v>
      </c>
      <c r="K31">
        <v>15</v>
      </c>
      <c r="L31">
        <v>23</v>
      </c>
      <c r="M31" t="s">
        <v>139</v>
      </c>
      <c r="N31">
        <v>52</v>
      </c>
      <c r="AA31">
        <v>52</v>
      </c>
      <c r="AB31" t="s">
        <v>125</v>
      </c>
      <c r="AC31">
        <v>28</v>
      </c>
      <c r="AD31">
        <v>26</v>
      </c>
      <c r="AE31">
        <v>26</v>
      </c>
      <c r="AF31">
        <v>22</v>
      </c>
      <c r="AG31">
        <v>22</v>
      </c>
      <c r="AH31" t="s">
        <v>125</v>
      </c>
    </row>
    <row r="32" spans="1:34" x14ac:dyDescent="0.25">
      <c r="A32">
        <v>10</v>
      </c>
      <c r="B32">
        <v>35</v>
      </c>
      <c r="E32">
        <v>56</v>
      </c>
      <c r="F32">
        <v>38</v>
      </c>
      <c r="G32">
        <v>27</v>
      </c>
      <c r="H32">
        <v>21</v>
      </c>
      <c r="I32">
        <v>63</v>
      </c>
      <c r="J32">
        <v>34</v>
      </c>
      <c r="K32">
        <v>15</v>
      </c>
      <c r="L32">
        <v>23</v>
      </c>
      <c r="M32" t="s">
        <v>139</v>
      </c>
      <c r="N32">
        <v>40</v>
      </c>
      <c r="AA32">
        <v>40</v>
      </c>
      <c r="AB32" t="s">
        <v>125</v>
      </c>
      <c r="AC32">
        <v>29</v>
      </c>
      <c r="AD32">
        <v>23</v>
      </c>
      <c r="AE32">
        <v>30</v>
      </c>
      <c r="AF32">
        <v>23</v>
      </c>
      <c r="AG32">
        <v>22</v>
      </c>
      <c r="AH32" t="s">
        <v>125</v>
      </c>
    </row>
    <row r="33" spans="1:34" x14ac:dyDescent="0.25">
      <c r="A33">
        <v>10</v>
      </c>
      <c r="B33">
        <v>44</v>
      </c>
      <c r="E33">
        <v>75</v>
      </c>
      <c r="F33">
        <v>53</v>
      </c>
      <c r="G33">
        <v>28</v>
      </c>
      <c r="H33">
        <v>22</v>
      </c>
      <c r="I33">
        <v>25</v>
      </c>
      <c r="J33">
        <v>37</v>
      </c>
      <c r="K33">
        <v>15</v>
      </c>
      <c r="L33">
        <v>36</v>
      </c>
      <c r="M33" t="s">
        <v>139</v>
      </c>
      <c r="N33">
        <v>46</v>
      </c>
      <c r="AA33">
        <v>46</v>
      </c>
      <c r="AB33" t="s">
        <v>125</v>
      </c>
      <c r="AC33">
        <v>29</v>
      </c>
      <c r="AD33">
        <v>24</v>
      </c>
      <c r="AE33">
        <v>37</v>
      </c>
      <c r="AF33">
        <v>23</v>
      </c>
      <c r="AG33">
        <v>22</v>
      </c>
      <c r="AH33" t="s">
        <v>125</v>
      </c>
    </row>
    <row r="34" spans="1:34" x14ac:dyDescent="0.25">
      <c r="A34">
        <v>10</v>
      </c>
      <c r="B34">
        <v>44</v>
      </c>
      <c r="E34">
        <v>62</v>
      </c>
      <c r="F34">
        <v>60</v>
      </c>
      <c r="G34">
        <v>28</v>
      </c>
      <c r="H34">
        <v>23</v>
      </c>
      <c r="I34">
        <v>35</v>
      </c>
      <c r="J34">
        <v>23</v>
      </c>
      <c r="K34">
        <v>15</v>
      </c>
      <c r="L34">
        <v>46</v>
      </c>
      <c r="M34" t="s">
        <v>139</v>
      </c>
      <c r="N34">
        <v>45</v>
      </c>
      <c r="AA34">
        <v>45</v>
      </c>
      <c r="AB34" t="s">
        <v>125</v>
      </c>
      <c r="AC34">
        <v>29</v>
      </c>
      <c r="AD34">
        <v>23</v>
      </c>
      <c r="AE34">
        <v>28</v>
      </c>
      <c r="AF34">
        <v>24</v>
      </c>
      <c r="AG34">
        <v>23</v>
      </c>
      <c r="AH34" t="s">
        <v>125</v>
      </c>
    </row>
    <row r="35" spans="1:34" x14ac:dyDescent="0.25">
      <c r="A35">
        <v>10</v>
      </c>
      <c r="B35">
        <v>35</v>
      </c>
      <c r="E35">
        <v>71</v>
      </c>
      <c r="F35">
        <v>47</v>
      </c>
      <c r="G35">
        <v>29</v>
      </c>
      <c r="H35">
        <v>23</v>
      </c>
      <c r="I35">
        <v>41</v>
      </c>
      <c r="J35">
        <v>35</v>
      </c>
      <c r="K35">
        <v>15</v>
      </c>
      <c r="L35">
        <v>46</v>
      </c>
      <c r="M35" t="s">
        <v>139</v>
      </c>
      <c r="N35">
        <v>39</v>
      </c>
      <c r="AA35">
        <v>39</v>
      </c>
      <c r="AB35" t="s">
        <v>125</v>
      </c>
      <c r="AC35">
        <v>34</v>
      </c>
      <c r="AD35">
        <v>25</v>
      </c>
      <c r="AE35">
        <v>24</v>
      </c>
      <c r="AF35">
        <v>21</v>
      </c>
      <c r="AG35">
        <v>46</v>
      </c>
      <c r="AH35" t="s">
        <v>125</v>
      </c>
    </row>
    <row r="36" spans="1:34" x14ac:dyDescent="0.25">
      <c r="A36">
        <v>10</v>
      </c>
      <c r="B36">
        <v>41</v>
      </c>
      <c r="E36">
        <v>53</v>
      </c>
      <c r="F36">
        <v>51</v>
      </c>
      <c r="G36">
        <v>29</v>
      </c>
      <c r="H36">
        <v>33</v>
      </c>
      <c r="I36">
        <v>50</v>
      </c>
      <c r="J36">
        <v>27</v>
      </c>
      <c r="K36">
        <v>15</v>
      </c>
      <c r="L36">
        <v>49</v>
      </c>
      <c r="M36" t="s">
        <v>139</v>
      </c>
      <c r="N36">
        <v>43</v>
      </c>
      <c r="AA36">
        <v>43</v>
      </c>
      <c r="AB36" t="s">
        <v>125</v>
      </c>
      <c r="AC36">
        <v>33</v>
      </c>
      <c r="AD36">
        <v>24</v>
      </c>
      <c r="AE36">
        <v>33</v>
      </c>
      <c r="AF36">
        <v>20</v>
      </c>
      <c r="AG36">
        <v>22</v>
      </c>
      <c r="AH36" t="s">
        <v>125</v>
      </c>
    </row>
    <row r="37" spans="1:34" x14ac:dyDescent="0.25">
      <c r="A37">
        <v>10</v>
      </c>
      <c r="B37">
        <v>29</v>
      </c>
      <c r="E37">
        <v>52</v>
      </c>
      <c r="F37">
        <v>54</v>
      </c>
      <c r="G37">
        <v>28</v>
      </c>
      <c r="H37">
        <v>25</v>
      </c>
      <c r="I37">
        <v>53</v>
      </c>
      <c r="J37">
        <v>39</v>
      </c>
      <c r="K37">
        <v>20</v>
      </c>
      <c r="L37">
        <v>34</v>
      </c>
      <c r="M37" t="s">
        <v>139</v>
      </c>
      <c r="N37">
        <v>33</v>
      </c>
      <c r="AA37">
        <v>33</v>
      </c>
      <c r="AB37" t="s">
        <v>125</v>
      </c>
      <c r="AC37">
        <v>32</v>
      </c>
      <c r="AD37">
        <v>24</v>
      </c>
      <c r="AE37">
        <v>29</v>
      </c>
      <c r="AF37">
        <v>21</v>
      </c>
      <c r="AG37">
        <v>22</v>
      </c>
      <c r="AH37" t="s">
        <v>125</v>
      </c>
    </row>
    <row r="38" spans="1:34" x14ac:dyDescent="0.25">
      <c r="A38">
        <v>10</v>
      </c>
      <c r="B38">
        <v>29</v>
      </c>
      <c r="E38">
        <v>51</v>
      </c>
      <c r="F38">
        <v>55</v>
      </c>
      <c r="G38">
        <v>28</v>
      </c>
      <c r="H38">
        <v>29</v>
      </c>
      <c r="I38">
        <v>36</v>
      </c>
      <c r="J38">
        <v>49</v>
      </c>
      <c r="K38">
        <v>20</v>
      </c>
      <c r="L38">
        <v>32</v>
      </c>
      <c r="M38" t="s">
        <v>139</v>
      </c>
      <c r="N38">
        <v>34</v>
      </c>
      <c r="AA38">
        <v>34</v>
      </c>
      <c r="AB38" t="s">
        <v>125</v>
      </c>
      <c r="AC38">
        <v>29</v>
      </c>
      <c r="AD38">
        <v>22</v>
      </c>
      <c r="AE38">
        <v>41</v>
      </c>
      <c r="AF38">
        <v>29</v>
      </c>
      <c r="AG38">
        <v>22</v>
      </c>
      <c r="AH38" t="s">
        <v>125</v>
      </c>
    </row>
    <row r="39" spans="1:34" x14ac:dyDescent="0.25">
      <c r="A39">
        <v>10</v>
      </c>
      <c r="B39">
        <v>25</v>
      </c>
      <c r="E39">
        <v>67</v>
      </c>
      <c r="F39">
        <v>35</v>
      </c>
      <c r="G39">
        <v>28</v>
      </c>
      <c r="H39">
        <v>31</v>
      </c>
      <c r="I39">
        <v>46</v>
      </c>
      <c r="J39">
        <v>19</v>
      </c>
      <c r="K39">
        <v>20</v>
      </c>
      <c r="L39">
        <v>26</v>
      </c>
      <c r="M39" t="s">
        <v>139</v>
      </c>
      <c r="N39">
        <v>30</v>
      </c>
      <c r="AA39">
        <v>30</v>
      </c>
      <c r="AB39" t="s">
        <v>125</v>
      </c>
      <c r="AC39">
        <v>29</v>
      </c>
      <c r="AD39">
        <v>22</v>
      </c>
      <c r="AE39">
        <v>49</v>
      </c>
      <c r="AF39">
        <v>28</v>
      </c>
      <c r="AG39">
        <v>22</v>
      </c>
      <c r="AH39" t="s">
        <v>125</v>
      </c>
    </row>
    <row r="40" spans="1:34" x14ac:dyDescent="0.25">
      <c r="A40">
        <v>10</v>
      </c>
      <c r="B40">
        <v>25</v>
      </c>
      <c r="E40">
        <v>67</v>
      </c>
      <c r="F40">
        <v>38</v>
      </c>
      <c r="G40">
        <v>34</v>
      </c>
      <c r="H40">
        <v>29</v>
      </c>
      <c r="I40">
        <v>53</v>
      </c>
      <c r="J40">
        <v>19</v>
      </c>
      <c r="K40">
        <v>16</v>
      </c>
      <c r="L40">
        <v>31</v>
      </c>
      <c r="M40" t="s">
        <v>139</v>
      </c>
      <c r="N40">
        <v>28</v>
      </c>
      <c r="AA40">
        <v>28</v>
      </c>
      <c r="AB40" t="s">
        <v>125</v>
      </c>
      <c r="AC40">
        <v>39</v>
      </c>
      <c r="AD40">
        <v>22</v>
      </c>
      <c r="AE40">
        <v>33</v>
      </c>
      <c r="AF40">
        <v>22</v>
      </c>
      <c r="AG40">
        <v>22</v>
      </c>
      <c r="AH40" t="s">
        <v>125</v>
      </c>
    </row>
    <row r="41" spans="1:34" x14ac:dyDescent="0.25">
      <c r="A41">
        <v>10</v>
      </c>
      <c r="B41">
        <v>25</v>
      </c>
      <c r="E41">
        <v>62</v>
      </c>
      <c r="F41">
        <v>28</v>
      </c>
      <c r="G41">
        <v>34</v>
      </c>
      <c r="H41">
        <v>25</v>
      </c>
      <c r="I41">
        <v>49</v>
      </c>
      <c r="J41">
        <v>25</v>
      </c>
      <c r="K41">
        <v>15</v>
      </c>
      <c r="L41">
        <v>31</v>
      </c>
      <c r="M41" t="s">
        <v>139</v>
      </c>
      <c r="N41">
        <v>29</v>
      </c>
      <c r="AA41">
        <v>29</v>
      </c>
      <c r="AB41" t="s">
        <v>125</v>
      </c>
      <c r="AC41">
        <v>27</v>
      </c>
      <c r="AD41">
        <v>22</v>
      </c>
      <c r="AE41">
        <v>33</v>
      </c>
      <c r="AF41">
        <v>28</v>
      </c>
      <c r="AG41">
        <v>23</v>
      </c>
      <c r="AH41" t="s">
        <v>125</v>
      </c>
    </row>
    <row r="42" spans="1:34" x14ac:dyDescent="0.25">
      <c r="A42">
        <v>10</v>
      </c>
      <c r="B42">
        <v>26</v>
      </c>
      <c r="E42">
        <v>68</v>
      </c>
      <c r="F42">
        <v>33</v>
      </c>
      <c r="G42">
        <v>28</v>
      </c>
      <c r="H42">
        <v>41</v>
      </c>
      <c r="I42">
        <v>44</v>
      </c>
      <c r="J42">
        <v>25</v>
      </c>
      <c r="K42">
        <v>16</v>
      </c>
      <c r="L42">
        <v>33</v>
      </c>
      <c r="M42" t="s">
        <v>139</v>
      </c>
      <c r="N42">
        <v>30</v>
      </c>
      <c r="AA42">
        <v>30</v>
      </c>
      <c r="AB42" t="s">
        <v>125</v>
      </c>
      <c r="AC42">
        <v>38</v>
      </c>
      <c r="AD42">
        <v>25</v>
      </c>
      <c r="AE42">
        <v>43</v>
      </c>
      <c r="AF42">
        <v>28</v>
      </c>
      <c r="AG42">
        <v>22</v>
      </c>
      <c r="AH42" t="s">
        <v>125</v>
      </c>
    </row>
    <row r="43" spans="1:34" x14ac:dyDescent="0.25">
      <c r="A43">
        <v>10</v>
      </c>
      <c r="B43">
        <v>32</v>
      </c>
      <c r="E43">
        <v>69</v>
      </c>
      <c r="F43">
        <v>46</v>
      </c>
      <c r="G43">
        <v>23</v>
      </c>
      <c r="H43">
        <v>38</v>
      </c>
      <c r="I43">
        <v>33</v>
      </c>
      <c r="J43">
        <v>25</v>
      </c>
      <c r="K43">
        <v>16</v>
      </c>
      <c r="L43">
        <v>29</v>
      </c>
      <c r="M43" t="s">
        <v>139</v>
      </c>
      <c r="N43">
        <v>37</v>
      </c>
      <c r="AA43">
        <v>37</v>
      </c>
      <c r="AB43" t="s">
        <v>125</v>
      </c>
      <c r="AC43">
        <v>26</v>
      </c>
      <c r="AD43">
        <v>24</v>
      </c>
      <c r="AE43">
        <v>54</v>
      </c>
      <c r="AF43">
        <v>22</v>
      </c>
      <c r="AG43">
        <v>23</v>
      </c>
      <c r="AH43" t="s">
        <v>125</v>
      </c>
    </row>
    <row r="44" spans="1:34" x14ac:dyDescent="0.25">
      <c r="A44">
        <v>10</v>
      </c>
      <c r="B44">
        <v>27</v>
      </c>
      <c r="E44">
        <v>67</v>
      </c>
      <c r="F44">
        <v>49</v>
      </c>
      <c r="G44">
        <v>24</v>
      </c>
      <c r="H44">
        <v>31</v>
      </c>
      <c r="I44">
        <v>34</v>
      </c>
      <c r="J44">
        <v>24</v>
      </c>
      <c r="K44">
        <v>16</v>
      </c>
      <c r="L44">
        <v>32</v>
      </c>
      <c r="M44" t="s">
        <v>139</v>
      </c>
      <c r="N44">
        <v>32</v>
      </c>
      <c r="AA44">
        <v>32</v>
      </c>
      <c r="AB44" t="s">
        <v>125</v>
      </c>
      <c r="AC44">
        <v>35</v>
      </c>
      <c r="AD44">
        <v>22</v>
      </c>
      <c r="AE44">
        <v>39</v>
      </c>
      <c r="AF44">
        <v>30</v>
      </c>
      <c r="AG44">
        <v>25</v>
      </c>
      <c r="AH44" t="s">
        <v>125</v>
      </c>
    </row>
    <row r="45" spans="1:34" x14ac:dyDescent="0.25">
      <c r="A45">
        <v>10</v>
      </c>
      <c r="B45">
        <v>47</v>
      </c>
      <c r="E45">
        <v>58</v>
      </c>
      <c r="F45">
        <v>35</v>
      </c>
      <c r="G45">
        <v>23</v>
      </c>
      <c r="H45">
        <v>39</v>
      </c>
      <c r="I45">
        <v>46</v>
      </c>
      <c r="J45">
        <v>22</v>
      </c>
      <c r="K45">
        <v>16</v>
      </c>
      <c r="L45">
        <v>30</v>
      </c>
      <c r="M45" t="s">
        <v>139</v>
      </c>
      <c r="N45">
        <v>48</v>
      </c>
      <c r="AA45">
        <v>48</v>
      </c>
      <c r="AB45" t="s">
        <v>125</v>
      </c>
      <c r="AC45">
        <v>34</v>
      </c>
      <c r="AD45">
        <v>25</v>
      </c>
      <c r="AE45">
        <v>30</v>
      </c>
      <c r="AF45">
        <v>24</v>
      </c>
      <c r="AG45">
        <v>22</v>
      </c>
      <c r="AH45" t="s">
        <v>125</v>
      </c>
    </row>
    <row r="46" spans="1:34" x14ac:dyDescent="0.25">
      <c r="A46">
        <v>10</v>
      </c>
      <c r="B46">
        <v>33</v>
      </c>
      <c r="E46">
        <v>54</v>
      </c>
      <c r="F46">
        <v>45</v>
      </c>
      <c r="G46">
        <v>30</v>
      </c>
      <c r="H46">
        <v>25</v>
      </c>
      <c r="I46">
        <v>46</v>
      </c>
      <c r="J46">
        <v>20</v>
      </c>
      <c r="K46">
        <v>15</v>
      </c>
      <c r="L46">
        <v>28</v>
      </c>
      <c r="M46" t="s">
        <v>139</v>
      </c>
      <c r="N46">
        <v>38</v>
      </c>
      <c r="AA46">
        <v>38</v>
      </c>
      <c r="AB46" t="s">
        <v>125</v>
      </c>
      <c r="AC46">
        <v>25</v>
      </c>
      <c r="AD46">
        <v>22</v>
      </c>
      <c r="AE46">
        <v>34</v>
      </c>
      <c r="AF46">
        <v>34</v>
      </c>
      <c r="AG46">
        <v>24</v>
      </c>
      <c r="AH46" t="s">
        <v>125</v>
      </c>
    </row>
    <row r="47" spans="1:34" x14ac:dyDescent="0.25">
      <c r="A47">
        <v>10</v>
      </c>
      <c r="B47">
        <v>32</v>
      </c>
      <c r="E47">
        <v>55</v>
      </c>
      <c r="F47">
        <v>46</v>
      </c>
      <c r="G47">
        <v>26</v>
      </c>
      <c r="H47">
        <v>24</v>
      </c>
      <c r="I47">
        <v>36</v>
      </c>
      <c r="J47">
        <v>22</v>
      </c>
      <c r="K47">
        <v>16</v>
      </c>
      <c r="L47">
        <v>33</v>
      </c>
      <c r="M47" t="s">
        <v>139</v>
      </c>
      <c r="N47">
        <v>37</v>
      </c>
      <c r="AA47">
        <v>37</v>
      </c>
      <c r="AB47" t="s">
        <v>125</v>
      </c>
      <c r="AC47">
        <v>28</v>
      </c>
      <c r="AD47">
        <v>25</v>
      </c>
      <c r="AE47">
        <v>29</v>
      </c>
      <c r="AF47">
        <v>29</v>
      </c>
      <c r="AG47">
        <v>22</v>
      </c>
      <c r="AH47" t="s">
        <v>125</v>
      </c>
    </row>
    <row r="48" spans="1:34" x14ac:dyDescent="0.25">
      <c r="A48">
        <v>10</v>
      </c>
      <c r="B48">
        <v>25</v>
      </c>
      <c r="E48">
        <v>73</v>
      </c>
      <c r="F48">
        <v>39</v>
      </c>
      <c r="G48">
        <v>38</v>
      </c>
      <c r="H48">
        <v>18</v>
      </c>
      <c r="I48">
        <v>46</v>
      </c>
      <c r="J48">
        <v>23</v>
      </c>
      <c r="K48">
        <v>20</v>
      </c>
      <c r="L48">
        <v>41</v>
      </c>
      <c r="M48" t="s">
        <v>139</v>
      </c>
      <c r="N48">
        <v>30</v>
      </c>
      <c r="AA48">
        <v>30</v>
      </c>
      <c r="AB48" t="s">
        <v>125</v>
      </c>
      <c r="AC48">
        <v>35</v>
      </c>
      <c r="AD48">
        <v>22</v>
      </c>
      <c r="AE48">
        <v>31</v>
      </c>
      <c r="AF48">
        <v>23</v>
      </c>
      <c r="AG48">
        <v>22</v>
      </c>
      <c r="AH48" t="s">
        <v>125</v>
      </c>
    </row>
    <row r="49" spans="1:34" x14ac:dyDescent="0.25">
      <c r="A49">
        <v>10</v>
      </c>
      <c r="B49">
        <v>31</v>
      </c>
      <c r="E49">
        <v>63</v>
      </c>
      <c r="F49" t="s">
        <v>125</v>
      </c>
      <c r="G49">
        <v>30</v>
      </c>
      <c r="H49">
        <v>19</v>
      </c>
      <c r="I49">
        <v>39</v>
      </c>
      <c r="J49">
        <v>23</v>
      </c>
      <c r="K49">
        <v>20</v>
      </c>
      <c r="L49">
        <v>38</v>
      </c>
      <c r="M49" t="s">
        <v>139</v>
      </c>
      <c r="N49">
        <v>36</v>
      </c>
      <c r="AA49">
        <v>36</v>
      </c>
      <c r="AB49" t="s">
        <v>125</v>
      </c>
      <c r="AC49">
        <v>38</v>
      </c>
      <c r="AD49">
        <v>22</v>
      </c>
      <c r="AE49">
        <v>25</v>
      </c>
      <c r="AF49">
        <v>28</v>
      </c>
      <c r="AG49">
        <v>22</v>
      </c>
      <c r="AH49" t="s">
        <v>125</v>
      </c>
    </row>
    <row r="50" spans="1:34" x14ac:dyDescent="0.25">
      <c r="A50">
        <v>10</v>
      </c>
      <c r="B50">
        <v>25</v>
      </c>
      <c r="E50">
        <v>57</v>
      </c>
      <c r="F50" t="s">
        <v>125</v>
      </c>
      <c r="G50">
        <v>27</v>
      </c>
      <c r="H50">
        <v>19</v>
      </c>
      <c r="I50">
        <v>29</v>
      </c>
      <c r="J50">
        <v>22</v>
      </c>
      <c r="K50">
        <v>21</v>
      </c>
      <c r="L50">
        <v>41</v>
      </c>
      <c r="M50" t="s">
        <v>139</v>
      </c>
      <c r="N50">
        <v>31</v>
      </c>
      <c r="AA50">
        <v>31</v>
      </c>
      <c r="AB50" t="s">
        <v>125</v>
      </c>
      <c r="AC50">
        <v>26</v>
      </c>
      <c r="AD50">
        <v>24</v>
      </c>
      <c r="AE50">
        <v>22</v>
      </c>
      <c r="AF50">
        <v>24</v>
      </c>
      <c r="AG50">
        <v>55</v>
      </c>
      <c r="AH50" t="s">
        <v>125</v>
      </c>
    </row>
    <row r="51" spans="1:34" x14ac:dyDescent="0.25">
      <c r="A51">
        <v>10</v>
      </c>
      <c r="B51">
        <v>38</v>
      </c>
      <c r="E51">
        <v>38</v>
      </c>
      <c r="F51" t="s">
        <v>125</v>
      </c>
      <c r="G51">
        <v>35</v>
      </c>
      <c r="H51">
        <v>21</v>
      </c>
      <c r="I51">
        <v>26</v>
      </c>
      <c r="J51">
        <v>23</v>
      </c>
      <c r="K51">
        <v>35</v>
      </c>
      <c r="L51">
        <v>36</v>
      </c>
      <c r="M51" t="s">
        <v>139</v>
      </c>
      <c r="N51">
        <v>41</v>
      </c>
      <c r="AA51">
        <v>41</v>
      </c>
      <c r="AB51" t="s">
        <v>125</v>
      </c>
      <c r="AC51">
        <v>47</v>
      </c>
      <c r="AD51">
        <v>24</v>
      </c>
      <c r="AE51">
        <v>21</v>
      </c>
      <c r="AF51">
        <v>24</v>
      </c>
      <c r="AG51">
        <v>47</v>
      </c>
      <c r="AH51" t="s">
        <v>125</v>
      </c>
    </row>
    <row r="52" spans="1:34" x14ac:dyDescent="0.25">
      <c r="A52">
        <v>10</v>
      </c>
      <c r="B52">
        <v>63</v>
      </c>
      <c r="E52">
        <v>52</v>
      </c>
      <c r="F52" t="s">
        <v>125</v>
      </c>
      <c r="G52">
        <v>27</v>
      </c>
      <c r="H52">
        <v>22</v>
      </c>
      <c r="I52">
        <v>20</v>
      </c>
      <c r="J52">
        <v>22</v>
      </c>
      <c r="K52">
        <v>20</v>
      </c>
      <c r="L52">
        <v>29</v>
      </c>
      <c r="M52" t="s">
        <v>139</v>
      </c>
      <c r="N52">
        <v>61</v>
      </c>
      <c r="AA52">
        <v>61</v>
      </c>
      <c r="AB52" t="s">
        <v>125</v>
      </c>
      <c r="AC52">
        <v>46</v>
      </c>
      <c r="AD52">
        <v>22</v>
      </c>
      <c r="AE52">
        <v>22</v>
      </c>
      <c r="AF52">
        <v>23</v>
      </c>
      <c r="AG52">
        <v>41</v>
      </c>
      <c r="AH52" t="s">
        <v>125</v>
      </c>
    </row>
    <row r="53" spans="1:34" x14ac:dyDescent="0.25">
      <c r="A53">
        <v>10</v>
      </c>
      <c r="B53">
        <v>34</v>
      </c>
      <c r="E53">
        <v>48</v>
      </c>
      <c r="F53" t="s">
        <v>125</v>
      </c>
      <c r="G53">
        <v>34</v>
      </c>
      <c r="H53">
        <v>23</v>
      </c>
      <c r="I53">
        <v>20</v>
      </c>
      <c r="J53">
        <v>22</v>
      </c>
      <c r="K53">
        <v>21</v>
      </c>
      <c r="L53" t="s">
        <v>125</v>
      </c>
      <c r="M53" t="s">
        <v>139</v>
      </c>
      <c r="N53">
        <v>38</v>
      </c>
      <c r="AA53">
        <v>38</v>
      </c>
      <c r="AB53" t="s">
        <v>125</v>
      </c>
      <c r="AC53">
        <v>59</v>
      </c>
      <c r="AD53">
        <v>28</v>
      </c>
      <c r="AE53">
        <v>21</v>
      </c>
      <c r="AF53">
        <v>21</v>
      </c>
      <c r="AG53">
        <v>32</v>
      </c>
      <c r="AH53" t="s">
        <v>125</v>
      </c>
    </row>
    <row r="54" spans="1:34" x14ac:dyDescent="0.25">
      <c r="A54">
        <v>10</v>
      </c>
      <c r="B54">
        <v>26</v>
      </c>
      <c r="E54">
        <v>37</v>
      </c>
      <c r="F54" t="s">
        <v>125</v>
      </c>
      <c r="G54">
        <v>35</v>
      </c>
      <c r="H54">
        <v>22</v>
      </c>
      <c r="I54">
        <v>19</v>
      </c>
      <c r="J54">
        <v>21</v>
      </c>
      <c r="K54">
        <v>19</v>
      </c>
      <c r="L54" t="s">
        <v>125</v>
      </c>
      <c r="M54" t="s">
        <v>139</v>
      </c>
      <c r="N54">
        <v>30</v>
      </c>
      <c r="AA54">
        <v>30</v>
      </c>
      <c r="AB54" t="s">
        <v>125</v>
      </c>
      <c r="AC54">
        <v>50</v>
      </c>
      <c r="AD54">
        <v>22</v>
      </c>
      <c r="AE54">
        <v>17</v>
      </c>
      <c r="AF54">
        <v>20</v>
      </c>
      <c r="AG54">
        <v>23</v>
      </c>
      <c r="AH54" t="s">
        <v>125</v>
      </c>
    </row>
    <row r="55" spans="1:34" x14ac:dyDescent="0.25">
      <c r="A55">
        <v>10</v>
      </c>
      <c r="B55">
        <v>26</v>
      </c>
      <c r="E55">
        <v>47</v>
      </c>
      <c r="F55" t="s">
        <v>125</v>
      </c>
      <c r="G55">
        <v>38</v>
      </c>
      <c r="H55">
        <v>22</v>
      </c>
      <c r="I55">
        <v>19</v>
      </c>
      <c r="J55">
        <v>21</v>
      </c>
      <c r="K55">
        <v>18</v>
      </c>
      <c r="L55" t="s">
        <v>125</v>
      </c>
      <c r="M55" t="s">
        <v>139</v>
      </c>
      <c r="N55">
        <v>30</v>
      </c>
      <c r="AA55">
        <v>30</v>
      </c>
      <c r="AB55" t="s">
        <v>125</v>
      </c>
      <c r="AC55">
        <v>49</v>
      </c>
      <c r="AD55">
        <v>31</v>
      </c>
      <c r="AE55">
        <v>21</v>
      </c>
      <c r="AF55">
        <v>21</v>
      </c>
      <c r="AG55">
        <v>23</v>
      </c>
      <c r="AH55" t="s">
        <v>125</v>
      </c>
    </row>
    <row r="56" spans="1:34" x14ac:dyDescent="0.25">
      <c r="A56">
        <v>10</v>
      </c>
      <c r="B56">
        <v>45</v>
      </c>
      <c r="E56">
        <v>49</v>
      </c>
      <c r="F56" t="s">
        <v>125</v>
      </c>
      <c r="G56">
        <v>28</v>
      </c>
      <c r="H56">
        <v>22</v>
      </c>
      <c r="I56">
        <v>19</v>
      </c>
      <c r="J56">
        <v>21</v>
      </c>
      <c r="K56">
        <v>33</v>
      </c>
      <c r="L56" t="s">
        <v>125</v>
      </c>
      <c r="M56" t="s">
        <v>139</v>
      </c>
      <c r="N56">
        <v>48</v>
      </c>
      <c r="AA56">
        <v>48</v>
      </c>
      <c r="AB56" t="s">
        <v>125</v>
      </c>
      <c r="AC56">
        <v>49</v>
      </c>
      <c r="AD56">
        <v>28</v>
      </c>
      <c r="AE56">
        <v>21</v>
      </c>
      <c r="AF56">
        <v>20</v>
      </c>
      <c r="AG56">
        <v>23</v>
      </c>
      <c r="AH56" t="s">
        <v>125</v>
      </c>
    </row>
    <row r="57" spans="1:34" x14ac:dyDescent="0.25">
      <c r="A57">
        <v>10</v>
      </c>
      <c r="B57">
        <v>36</v>
      </c>
      <c r="E57">
        <v>45</v>
      </c>
      <c r="F57" t="s">
        <v>125</v>
      </c>
      <c r="G57">
        <v>28</v>
      </c>
      <c r="H57">
        <v>24</v>
      </c>
      <c r="I57">
        <v>19</v>
      </c>
      <c r="J57">
        <v>17</v>
      </c>
      <c r="K57">
        <v>24</v>
      </c>
      <c r="L57" t="s">
        <v>125</v>
      </c>
      <c r="M57" t="s">
        <v>139</v>
      </c>
      <c r="N57">
        <v>38</v>
      </c>
      <c r="AA57">
        <v>38</v>
      </c>
      <c r="AB57" t="s">
        <v>125</v>
      </c>
      <c r="AC57">
        <v>49</v>
      </c>
      <c r="AD57">
        <v>23</v>
      </c>
      <c r="AE57">
        <v>21</v>
      </c>
      <c r="AF57">
        <v>20</v>
      </c>
      <c r="AG57">
        <v>23</v>
      </c>
      <c r="AH57" t="s">
        <v>125</v>
      </c>
    </row>
    <row r="58" spans="1:34" x14ac:dyDescent="0.25">
      <c r="A58">
        <v>10</v>
      </c>
      <c r="B58">
        <v>36</v>
      </c>
      <c r="E58">
        <v>24</v>
      </c>
      <c r="F58" t="s">
        <v>125</v>
      </c>
      <c r="G58">
        <v>28</v>
      </c>
      <c r="H58">
        <v>24</v>
      </c>
      <c r="I58">
        <v>37</v>
      </c>
      <c r="J58">
        <v>21</v>
      </c>
      <c r="K58">
        <v>25</v>
      </c>
      <c r="L58" t="s">
        <v>125</v>
      </c>
      <c r="M58" t="s">
        <v>139</v>
      </c>
      <c r="N58">
        <v>40</v>
      </c>
      <c r="AA58">
        <v>40</v>
      </c>
      <c r="AB58" t="s">
        <v>125</v>
      </c>
      <c r="AC58">
        <v>49</v>
      </c>
      <c r="AD58">
        <v>26</v>
      </c>
      <c r="AE58">
        <v>21</v>
      </c>
      <c r="AF58">
        <v>21</v>
      </c>
      <c r="AG58">
        <v>28</v>
      </c>
      <c r="AH58" t="s">
        <v>125</v>
      </c>
    </row>
    <row r="59" spans="1:34" x14ac:dyDescent="0.25">
      <c r="A59">
        <v>10</v>
      </c>
      <c r="B59">
        <v>35</v>
      </c>
      <c r="E59">
        <v>44</v>
      </c>
      <c r="F59" t="s">
        <v>125</v>
      </c>
      <c r="G59">
        <v>28</v>
      </c>
      <c r="H59">
        <v>23</v>
      </c>
      <c r="I59">
        <v>26</v>
      </c>
      <c r="J59">
        <v>21</v>
      </c>
      <c r="K59">
        <v>23</v>
      </c>
      <c r="L59" t="s">
        <v>125</v>
      </c>
      <c r="M59" t="s">
        <v>139</v>
      </c>
      <c r="N59">
        <v>39</v>
      </c>
      <c r="AA59">
        <v>39</v>
      </c>
      <c r="AB59" t="s">
        <v>125</v>
      </c>
      <c r="AC59">
        <v>57</v>
      </c>
      <c r="AD59">
        <v>32</v>
      </c>
      <c r="AE59">
        <v>21</v>
      </c>
      <c r="AF59">
        <v>19</v>
      </c>
      <c r="AG59">
        <v>35</v>
      </c>
      <c r="AH59" t="s">
        <v>125</v>
      </c>
    </row>
    <row r="60" spans="1:34" x14ac:dyDescent="0.25">
      <c r="A60">
        <v>10</v>
      </c>
      <c r="B60">
        <v>31</v>
      </c>
      <c r="E60">
        <v>52</v>
      </c>
      <c r="F60" t="s">
        <v>125</v>
      </c>
      <c r="G60">
        <v>28</v>
      </c>
      <c r="H60">
        <v>26</v>
      </c>
      <c r="I60">
        <v>26</v>
      </c>
      <c r="J60">
        <v>22</v>
      </c>
      <c r="K60">
        <v>22</v>
      </c>
      <c r="L60" t="s">
        <v>125</v>
      </c>
      <c r="M60" t="s">
        <v>139</v>
      </c>
      <c r="N60">
        <v>35</v>
      </c>
      <c r="AA60">
        <v>35</v>
      </c>
      <c r="AB60" t="s">
        <v>125</v>
      </c>
      <c r="AC60">
        <v>53</v>
      </c>
      <c r="AD60">
        <v>26</v>
      </c>
      <c r="AE60">
        <v>21</v>
      </c>
      <c r="AF60">
        <v>20</v>
      </c>
      <c r="AG60" t="s">
        <v>125</v>
      </c>
      <c r="AH60" t="s">
        <v>125</v>
      </c>
    </row>
    <row r="61" spans="1:34" x14ac:dyDescent="0.25">
      <c r="A61">
        <v>10</v>
      </c>
      <c r="B61">
        <v>23</v>
      </c>
      <c r="E61">
        <v>40</v>
      </c>
      <c r="F61" t="s">
        <v>125</v>
      </c>
      <c r="G61">
        <v>29</v>
      </c>
      <c r="H61">
        <v>23</v>
      </c>
      <c r="I61">
        <v>30</v>
      </c>
      <c r="J61">
        <v>23</v>
      </c>
      <c r="K61">
        <v>22</v>
      </c>
      <c r="L61" t="s">
        <v>125</v>
      </c>
      <c r="M61" t="s">
        <v>139</v>
      </c>
      <c r="N61">
        <v>28</v>
      </c>
      <c r="AA61">
        <v>28</v>
      </c>
      <c r="AB61" t="s">
        <v>125</v>
      </c>
      <c r="AC61">
        <v>56</v>
      </c>
      <c r="AD61">
        <v>25</v>
      </c>
      <c r="AE61">
        <v>21</v>
      </c>
      <c r="AF61">
        <v>30</v>
      </c>
      <c r="AG61" t="s">
        <v>125</v>
      </c>
      <c r="AH61" t="s">
        <v>125</v>
      </c>
    </row>
    <row r="62" spans="1:34" x14ac:dyDescent="0.25">
      <c r="A62">
        <v>10</v>
      </c>
      <c r="B62">
        <v>29</v>
      </c>
      <c r="E62">
        <v>46</v>
      </c>
      <c r="F62" t="s">
        <v>125</v>
      </c>
      <c r="G62">
        <v>29</v>
      </c>
      <c r="H62">
        <v>24</v>
      </c>
      <c r="I62">
        <v>37</v>
      </c>
      <c r="J62">
        <v>23</v>
      </c>
      <c r="K62">
        <v>22</v>
      </c>
      <c r="L62" t="s">
        <v>125</v>
      </c>
      <c r="M62" t="s">
        <v>139</v>
      </c>
      <c r="N62">
        <v>33</v>
      </c>
      <c r="AA62">
        <v>33</v>
      </c>
      <c r="AB62" t="s">
        <v>125</v>
      </c>
      <c r="AC62">
        <v>59</v>
      </c>
      <c r="AD62">
        <v>26</v>
      </c>
      <c r="AE62">
        <v>28</v>
      </c>
      <c r="AF62">
        <v>27</v>
      </c>
      <c r="AG62" t="s">
        <v>125</v>
      </c>
      <c r="AH62" t="s">
        <v>125</v>
      </c>
    </row>
    <row r="63" spans="1:34" x14ac:dyDescent="0.25">
      <c r="A63">
        <v>10</v>
      </c>
      <c r="B63">
        <v>18</v>
      </c>
      <c r="E63">
        <v>45</v>
      </c>
      <c r="F63" t="s">
        <v>125</v>
      </c>
      <c r="G63">
        <v>29</v>
      </c>
      <c r="H63">
        <v>23</v>
      </c>
      <c r="I63">
        <v>28</v>
      </c>
      <c r="J63">
        <v>24</v>
      </c>
      <c r="K63">
        <v>23</v>
      </c>
      <c r="L63" t="s">
        <v>125</v>
      </c>
      <c r="M63" t="s">
        <v>139</v>
      </c>
      <c r="N63">
        <v>23</v>
      </c>
      <c r="AA63">
        <v>23</v>
      </c>
      <c r="AB63" t="s">
        <v>125</v>
      </c>
      <c r="AC63">
        <v>57</v>
      </c>
      <c r="AD63">
        <v>26</v>
      </c>
      <c r="AE63">
        <v>28</v>
      </c>
      <c r="AF63">
        <v>33</v>
      </c>
      <c r="AG63" t="s">
        <v>125</v>
      </c>
      <c r="AH63" t="s">
        <v>125</v>
      </c>
    </row>
    <row r="64" spans="1:34" x14ac:dyDescent="0.25">
      <c r="A64">
        <v>10</v>
      </c>
      <c r="B64">
        <v>18</v>
      </c>
      <c r="E64">
        <v>39</v>
      </c>
      <c r="F64" t="s">
        <v>125</v>
      </c>
      <c r="G64">
        <v>34</v>
      </c>
      <c r="H64">
        <v>25</v>
      </c>
      <c r="I64">
        <v>24</v>
      </c>
      <c r="J64">
        <v>21</v>
      </c>
      <c r="K64">
        <v>46</v>
      </c>
      <c r="L64" t="s">
        <v>125</v>
      </c>
      <c r="M64" t="s">
        <v>139</v>
      </c>
      <c r="N64">
        <v>22</v>
      </c>
      <c r="AA64">
        <v>22</v>
      </c>
      <c r="AB64" t="s">
        <v>125</v>
      </c>
      <c r="AC64">
        <v>49</v>
      </c>
      <c r="AD64">
        <v>27</v>
      </c>
      <c r="AE64">
        <v>28</v>
      </c>
      <c r="AF64">
        <v>33</v>
      </c>
      <c r="AG64" t="s">
        <v>125</v>
      </c>
      <c r="AH64" t="s">
        <v>125</v>
      </c>
    </row>
    <row r="65" spans="1:34" x14ac:dyDescent="0.25">
      <c r="A65">
        <v>10</v>
      </c>
      <c r="B65">
        <v>57</v>
      </c>
      <c r="E65">
        <v>43</v>
      </c>
      <c r="F65" t="s">
        <v>125</v>
      </c>
      <c r="G65">
        <v>33</v>
      </c>
      <c r="H65">
        <v>24</v>
      </c>
      <c r="I65">
        <v>33</v>
      </c>
      <c r="J65">
        <v>20</v>
      </c>
      <c r="K65">
        <v>22</v>
      </c>
      <c r="L65" t="s">
        <v>125</v>
      </c>
      <c r="M65" t="s">
        <v>139</v>
      </c>
      <c r="N65">
        <v>58</v>
      </c>
      <c r="AA65">
        <v>58</v>
      </c>
      <c r="AB65" t="s">
        <v>125</v>
      </c>
      <c r="AC65">
        <v>39</v>
      </c>
      <c r="AD65">
        <v>28</v>
      </c>
      <c r="AE65">
        <v>28</v>
      </c>
      <c r="AF65">
        <v>33</v>
      </c>
      <c r="AG65" t="s">
        <v>125</v>
      </c>
      <c r="AH65" t="s">
        <v>125</v>
      </c>
    </row>
    <row r="66" spans="1:34" x14ac:dyDescent="0.25">
      <c r="A66">
        <v>10</v>
      </c>
      <c r="B66">
        <v>48</v>
      </c>
      <c r="E66">
        <v>33</v>
      </c>
      <c r="F66" t="s">
        <v>125</v>
      </c>
      <c r="G66">
        <v>32</v>
      </c>
      <c r="H66">
        <v>24</v>
      </c>
      <c r="I66">
        <v>29</v>
      </c>
      <c r="J66">
        <v>21</v>
      </c>
      <c r="K66">
        <v>22</v>
      </c>
      <c r="L66" t="s">
        <v>125</v>
      </c>
      <c r="M66" t="s">
        <v>139</v>
      </c>
      <c r="N66">
        <v>50</v>
      </c>
      <c r="AA66">
        <v>50</v>
      </c>
      <c r="AB66" t="s">
        <v>125</v>
      </c>
      <c r="AC66">
        <v>41</v>
      </c>
      <c r="AD66">
        <v>27</v>
      </c>
      <c r="AE66">
        <v>27</v>
      </c>
      <c r="AF66">
        <v>26</v>
      </c>
      <c r="AG66" t="s">
        <v>125</v>
      </c>
      <c r="AH66" t="s">
        <v>125</v>
      </c>
    </row>
    <row r="67" spans="1:34" x14ac:dyDescent="0.25">
      <c r="A67">
        <v>10</v>
      </c>
      <c r="B67">
        <v>53</v>
      </c>
      <c r="E67">
        <v>34</v>
      </c>
      <c r="F67" t="s">
        <v>125</v>
      </c>
      <c r="G67">
        <v>29</v>
      </c>
      <c r="H67">
        <v>22</v>
      </c>
      <c r="I67">
        <v>41</v>
      </c>
      <c r="J67">
        <v>29</v>
      </c>
      <c r="K67">
        <v>22</v>
      </c>
      <c r="L67" t="s">
        <v>125</v>
      </c>
      <c r="M67" t="s">
        <v>139</v>
      </c>
      <c r="N67">
        <v>55</v>
      </c>
      <c r="AA67">
        <v>55</v>
      </c>
      <c r="AB67" t="s">
        <v>125</v>
      </c>
      <c r="AC67">
        <v>31</v>
      </c>
      <c r="AD67">
        <v>27</v>
      </c>
      <c r="AE67">
        <v>23</v>
      </c>
      <c r="AF67">
        <v>30</v>
      </c>
      <c r="AG67" t="s">
        <v>125</v>
      </c>
      <c r="AH67" t="s">
        <v>125</v>
      </c>
    </row>
    <row r="68" spans="1:34" x14ac:dyDescent="0.25">
      <c r="A68">
        <v>10</v>
      </c>
      <c r="B68">
        <v>41</v>
      </c>
      <c r="E68">
        <v>30</v>
      </c>
      <c r="F68" t="s">
        <v>125</v>
      </c>
      <c r="G68">
        <v>29</v>
      </c>
      <c r="H68">
        <v>22</v>
      </c>
      <c r="I68">
        <v>49</v>
      </c>
      <c r="J68">
        <v>28</v>
      </c>
      <c r="K68">
        <v>22</v>
      </c>
      <c r="L68" t="s">
        <v>125</v>
      </c>
      <c r="M68" t="s">
        <v>139</v>
      </c>
      <c r="N68">
        <v>44</v>
      </c>
      <c r="AA68">
        <v>44</v>
      </c>
      <c r="AB68" t="s">
        <v>125</v>
      </c>
      <c r="AC68">
        <v>33</v>
      </c>
      <c r="AD68">
        <v>27</v>
      </c>
      <c r="AE68">
        <v>28</v>
      </c>
      <c r="AF68">
        <v>27</v>
      </c>
      <c r="AG68" t="s">
        <v>125</v>
      </c>
      <c r="AH68" t="s">
        <v>125</v>
      </c>
    </row>
    <row r="69" spans="1:34" x14ac:dyDescent="0.25">
      <c r="A69">
        <v>10</v>
      </c>
      <c r="B69">
        <v>40</v>
      </c>
      <c r="E69">
        <v>28</v>
      </c>
      <c r="F69" t="s">
        <v>125</v>
      </c>
      <c r="G69">
        <v>39</v>
      </c>
      <c r="H69">
        <v>22</v>
      </c>
      <c r="I69">
        <v>33</v>
      </c>
      <c r="J69">
        <v>22</v>
      </c>
      <c r="K69">
        <v>22</v>
      </c>
      <c r="L69" t="s">
        <v>125</v>
      </c>
      <c r="M69" t="s">
        <v>139</v>
      </c>
      <c r="N69">
        <v>43</v>
      </c>
      <c r="AA69">
        <v>43</v>
      </c>
      <c r="AB69" t="s">
        <v>125</v>
      </c>
      <c r="AC69">
        <v>32</v>
      </c>
      <c r="AD69">
        <v>26</v>
      </c>
      <c r="AE69">
        <v>23</v>
      </c>
      <c r="AF69">
        <v>30</v>
      </c>
      <c r="AG69" t="s">
        <v>125</v>
      </c>
      <c r="AH69" t="s">
        <v>125</v>
      </c>
    </row>
    <row r="70" spans="1:34" x14ac:dyDescent="0.25">
      <c r="A70">
        <v>10</v>
      </c>
      <c r="B70">
        <v>35</v>
      </c>
      <c r="E70">
        <v>29</v>
      </c>
      <c r="F70" t="s">
        <v>125</v>
      </c>
      <c r="G70">
        <v>27</v>
      </c>
      <c r="H70">
        <v>22</v>
      </c>
      <c r="I70">
        <v>33</v>
      </c>
      <c r="J70">
        <v>28</v>
      </c>
      <c r="K70">
        <v>23</v>
      </c>
      <c r="L70" t="s">
        <v>125</v>
      </c>
      <c r="M70" t="s">
        <v>139</v>
      </c>
      <c r="N70">
        <v>38</v>
      </c>
      <c r="AA70">
        <v>38</v>
      </c>
      <c r="AB70" t="s">
        <v>125</v>
      </c>
      <c r="AC70">
        <v>36</v>
      </c>
      <c r="AD70">
        <v>26</v>
      </c>
      <c r="AE70">
        <v>28</v>
      </c>
      <c r="AF70">
        <v>26</v>
      </c>
      <c r="AG70" t="s">
        <v>125</v>
      </c>
      <c r="AH70" t="s">
        <v>125</v>
      </c>
    </row>
    <row r="71" spans="1:34" x14ac:dyDescent="0.25">
      <c r="A71">
        <v>10</v>
      </c>
      <c r="B71">
        <v>34</v>
      </c>
      <c r="E71">
        <v>30</v>
      </c>
      <c r="F71" t="s">
        <v>125</v>
      </c>
      <c r="G71">
        <v>38</v>
      </c>
      <c r="H71">
        <v>25</v>
      </c>
      <c r="I71">
        <v>43</v>
      </c>
      <c r="J71">
        <v>28</v>
      </c>
      <c r="K71">
        <v>22</v>
      </c>
      <c r="L71" t="s">
        <v>125</v>
      </c>
      <c r="M71" t="s">
        <v>139</v>
      </c>
      <c r="N71">
        <v>39</v>
      </c>
      <c r="AA71">
        <v>39</v>
      </c>
      <c r="AB71" t="s">
        <v>125</v>
      </c>
      <c r="AC71">
        <v>40</v>
      </c>
      <c r="AD71">
        <v>20</v>
      </c>
      <c r="AE71">
        <v>27</v>
      </c>
      <c r="AF71">
        <v>29</v>
      </c>
      <c r="AG71" t="s">
        <v>125</v>
      </c>
      <c r="AH71" t="s">
        <v>125</v>
      </c>
    </row>
    <row r="72" spans="1:34" x14ac:dyDescent="0.25">
      <c r="A72">
        <v>10</v>
      </c>
      <c r="B72">
        <v>17</v>
      </c>
      <c r="E72">
        <v>37</v>
      </c>
      <c r="F72" t="s">
        <v>125</v>
      </c>
      <c r="G72">
        <v>26</v>
      </c>
      <c r="H72">
        <v>24</v>
      </c>
      <c r="I72">
        <v>54</v>
      </c>
      <c r="J72">
        <v>22</v>
      </c>
      <c r="K72">
        <v>23</v>
      </c>
      <c r="L72" t="s">
        <v>125</v>
      </c>
      <c r="M72" t="s">
        <v>139</v>
      </c>
      <c r="N72">
        <v>22</v>
      </c>
      <c r="AA72">
        <v>22</v>
      </c>
      <c r="AB72" t="s">
        <v>125</v>
      </c>
      <c r="AC72">
        <v>55</v>
      </c>
      <c r="AD72">
        <v>20</v>
      </c>
      <c r="AE72">
        <v>28</v>
      </c>
      <c r="AF72">
        <v>32</v>
      </c>
      <c r="AG72" t="s">
        <v>125</v>
      </c>
      <c r="AH72" t="s">
        <v>125</v>
      </c>
    </row>
    <row r="73" spans="1:34" x14ac:dyDescent="0.25">
      <c r="A73">
        <v>10</v>
      </c>
      <c r="B73">
        <v>55</v>
      </c>
      <c r="E73">
        <v>32</v>
      </c>
      <c r="F73" t="s">
        <v>125</v>
      </c>
      <c r="G73">
        <v>35</v>
      </c>
      <c r="H73">
        <v>22</v>
      </c>
      <c r="I73">
        <v>39</v>
      </c>
      <c r="J73">
        <v>30</v>
      </c>
      <c r="K73">
        <v>25</v>
      </c>
      <c r="L73" t="s">
        <v>125</v>
      </c>
      <c r="M73" t="s">
        <v>139</v>
      </c>
      <c r="N73">
        <v>56</v>
      </c>
      <c r="AA73">
        <v>56</v>
      </c>
      <c r="AB73" t="s">
        <v>125</v>
      </c>
      <c r="AC73">
        <v>44</v>
      </c>
      <c r="AD73">
        <v>24</v>
      </c>
      <c r="AE73">
        <v>31</v>
      </c>
      <c r="AF73">
        <v>33</v>
      </c>
      <c r="AG73" t="s">
        <v>125</v>
      </c>
      <c r="AH73" t="s">
        <v>125</v>
      </c>
    </row>
    <row r="74" spans="1:34" x14ac:dyDescent="0.25">
      <c r="A74">
        <v>10</v>
      </c>
      <c r="B74">
        <v>53</v>
      </c>
      <c r="E74">
        <v>48</v>
      </c>
      <c r="F74" t="s">
        <v>125</v>
      </c>
      <c r="G74">
        <v>34</v>
      </c>
      <c r="H74">
        <v>25</v>
      </c>
      <c r="I74">
        <v>30</v>
      </c>
      <c r="J74">
        <v>24</v>
      </c>
      <c r="K74">
        <v>22</v>
      </c>
      <c r="L74" t="s">
        <v>125</v>
      </c>
      <c r="M74" t="s">
        <v>139</v>
      </c>
      <c r="N74">
        <v>54</v>
      </c>
      <c r="AA74">
        <v>54</v>
      </c>
      <c r="AB74" t="s">
        <v>125</v>
      </c>
      <c r="AC74">
        <v>28</v>
      </c>
      <c r="AD74">
        <v>34</v>
      </c>
      <c r="AE74">
        <v>22</v>
      </c>
      <c r="AF74">
        <v>24</v>
      </c>
      <c r="AG74" t="s">
        <v>125</v>
      </c>
      <c r="AH74" t="s">
        <v>125</v>
      </c>
    </row>
    <row r="75" spans="1:34" x14ac:dyDescent="0.25">
      <c r="A75">
        <v>10</v>
      </c>
      <c r="B75">
        <v>58</v>
      </c>
      <c r="E75">
        <v>38</v>
      </c>
      <c r="F75" t="s">
        <v>125</v>
      </c>
      <c r="G75">
        <v>25</v>
      </c>
      <c r="H75">
        <v>22</v>
      </c>
      <c r="I75">
        <v>34</v>
      </c>
      <c r="J75">
        <v>34</v>
      </c>
      <c r="K75">
        <v>24</v>
      </c>
      <c r="L75" t="s">
        <v>125</v>
      </c>
      <c r="M75" t="s">
        <v>139</v>
      </c>
      <c r="N75">
        <v>58</v>
      </c>
      <c r="AA75">
        <v>58</v>
      </c>
      <c r="AB75" t="s">
        <v>125</v>
      </c>
      <c r="AC75">
        <v>41</v>
      </c>
      <c r="AD75">
        <v>29</v>
      </c>
      <c r="AE75">
        <v>22</v>
      </c>
      <c r="AF75">
        <v>25</v>
      </c>
      <c r="AG75" t="s">
        <v>125</v>
      </c>
      <c r="AH75" t="s">
        <v>125</v>
      </c>
    </row>
    <row r="76" spans="1:34" x14ac:dyDescent="0.25">
      <c r="A76">
        <v>10</v>
      </c>
      <c r="B76">
        <v>64</v>
      </c>
      <c r="E76">
        <v>37</v>
      </c>
      <c r="F76" t="s">
        <v>125</v>
      </c>
      <c r="G76">
        <v>28</v>
      </c>
      <c r="H76">
        <v>25</v>
      </c>
      <c r="I76">
        <v>29</v>
      </c>
      <c r="J76">
        <v>29</v>
      </c>
      <c r="K76">
        <v>22</v>
      </c>
      <c r="L76" t="s">
        <v>125</v>
      </c>
      <c r="M76" t="s">
        <v>139</v>
      </c>
      <c r="N76">
        <v>64</v>
      </c>
      <c r="AA76">
        <v>64</v>
      </c>
      <c r="AB76" t="s">
        <v>125</v>
      </c>
      <c r="AC76">
        <v>32</v>
      </c>
      <c r="AD76">
        <v>31</v>
      </c>
      <c r="AE76">
        <v>23</v>
      </c>
      <c r="AF76">
        <v>24</v>
      </c>
      <c r="AG76" t="s">
        <v>125</v>
      </c>
      <c r="AH76" t="s">
        <v>125</v>
      </c>
    </row>
    <row r="77" spans="1:34" x14ac:dyDescent="0.25">
      <c r="A77">
        <v>10</v>
      </c>
      <c r="B77">
        <v>68</v>
      </c>
      <c r="E77">
        <v>30</v>
      </c>
      <c r="F77" t="s">
        <v>125</v>
      </c>
      <c r="G77">
        <v>35</v>
      </c>
      <c r="H77">
        <v>22</v>
      </c>
      <c r="I77">
        <v>31</v>
      </c>
      <c r="J77">
        <v>23</v>
      </c>
      <c r="K77">
        <v>22</v>
      </c>
      <c r="L77" t="s">
        <v>125</v>
      </c>
      <c r="M77" t="s">
        <v>139</v>
      </c>
      <c r="N77">
        <v>66</v>
      </c>
      <c r="AA77">
        <v>66</v>
      </c>
      <c r="AB77" t="s">
        <v>125</v>
      </c>
      <c r="AC77">
        <v>27</v>
      </c>
      <c r="AD77">
        <v>30</v>
      </c>
      <c r="AE77">
        <v>31</v>
      </c>
      <c r="AF77">
        <v>31</v>
      </c>
      <c r="AG77" t="s">
        <v>125</v>
      </c>
      <c r="AH77" t="s">
        <v>125</v>
      </c>
    </row>
    <row r="78" spans="1:34" x14ac:dyDescent="0.25">
      <c r="A78">
        <v>10</v>
      </c>
      <c r="B78">
        <v>30</v>
      </c>
      <c r="E78">
        <v>36</v>
      </c>
      <c r="F78" t="s">
        <v>125</v>
      </c>
      <c r="G78">
        <v>38</v>
      </c>
      <c r="H78">
        <v>22</v>
      </c>
      <c r="I78">
        <v>25</v>
      </c>
      <c r="J78">
        <v>28</v>
      </c>
      <c r="K78">
        <v>22</v>
      </c>
      <c r="L78" t="s">
        <v>125</v>
      </c>
      <c r="M78" t="s">
        <v>139</v>
      </c>
      <c r="N78">
        <v>35</v>
      </c>
      <c r="AA78">
        <v>35</v>
      </c>
      <c r="AB78" t="s">
        <v>125</v>
      </c>
      <c r="AC78">
        <v>26</v>
      </c>
      <c r="AD78">
        <v>23</v>
      </c>
      <c r="AE78">
        <v>29</v>
      </c>
      <c r="AF78">
        <v>32</v>
      </c>
      <c r="AG78" t="s">
        <v>125</v>
      </c>
      <c r="AH78" t="s">
        <v>125</v>
      </c>
    </row>
    <row r="79" spans="1:34" x14ac:dyDescent="0.25">
      <c r="A79">
        <v>10</v>
      </c>
      <c r="B79">
        <v>25</v>
      </c>
      <c r="E79">
        <v>31</v>
      </c>
      <c r="F79" t="s">
        <v>125</v>
      </c>
      <c r="G79">
        <v>26</v>
      </c>
      <c r="H79">
        <v>24</v>
      </c>
      <c r="I79">
        <v>22</v>
      </c>
      <c r="J79">
        <v>24</v>
      </c>
      <c r="K79">
        <v>55</v>
      </c>
      <c r="L79" t="s">
        <v>125</v>
      </c>
      <c r="M79" t="s">
        <v>139</v>
      </c>
      <c r="N79">
        <v>30</v>
      </c>
      <c r="AA79">
        <v>30</v>
      </c>
      <c r="AB79" t="s">
        <v>125</v>
      </c>
      <c r="AC79">
        <v>46</v>
      </c>
      <c r="AD79">
        <v>35</v>
      </c>
      <c r="AE79">
        <v>30</v>
      </c>
      <c r="AF79">
        <v>22</v>
      </c>
      <c r="AG79" t="s">
        <v>125</v>
      </c>
      <c r="AH79" t="s">
        <v>125</v>
      </c>
    </row>
    <row r="80" spans="1:34" x14ac:dyDescent="0.25">
      <c r="A80">
        <v>10</v>
      </c>
      <c r="B80">
        <v>27</v>
      </c>
      <c r="E80">
        <v>41</v>
      </c>
      <c r="F80" t="s">
        <v>125</v>
      </c>
      <c r="G80">
        <v>47</v>
      </c>
      <c r="H80">
        <v>24</v>
      </c>
      <c r="I80">
        <v>21</v>
      </c>
      <c r="J80">
        <v>24</v>
      </c>
      <c r="K80">
        <v>47</v>
      </c>
      <c r="L80" t="s">
        <v>125</v>
      </c>
      <c r="M80" t="s">
        <v>139</v>
      </c>
      <c r="N80">
        <v>32</v>
      </c>
      <c r="AA80">
        <v>32</v>
      </c>
      <c r="AB80" t="s">
        <v>125</v>
      </c>
      <c r="AC80">
        <v>31</v>
      </c>
      <c r="AD80">
        <v>33</v>
      </c>
      <c r="AE80">
        <v>36</v>
      </c>
      <c r="AF80">
        <v>22</v>
      </c>
      <c r="AG80" t="s">
        <v>125</v>
      </c>
      <c r="AH80" t="s">
        <v>125</v>
      </c>
    </row>
    <row r="81" spans="1:34" x14ac:dyDescent="0.25">
      <c r="A81">
        <v>10</v>
      </c>
      <c r="B81">
        <v>27</v>
      </c>
      <c r="E81">
        <v>61</v>
      </c>
      <c r="F81" t="s">
        <v>125</v>
      </c>
      <c r="G81">
        <v>46</v>
      </c>
      <c r="H81">
        <v>22</v>
      </c>
      <c r="I81">
        <v>22</v>
      </c>
      <c r="J81">
        <v>23</v>
      </c>
      <c r="K81">
        <v>41</v>
      </c>
      <c r="L81" t="s">
        <v>125</v>
      </c>
      <c r="M81" t="s">
        <v>139</v>
      </c>
      <c r="N81">
        <v>32</v>
      </c>
      <c r="AA81">
        <v>32</v>
      </c>
      <c r="AB81" t="s">
        <v>125</v>
      </c>
      <c r="AC81">
        <v>30</v>
      </c>
      <c r="AD81">
        <v>36</v>
      </c>
      <c r="AE81">
        <v>29</v>
      </c>
      <c r="AF81">
        <v>22</v>
      </c>
      <c r="AG81" t="s">
        <v>125</v>
      </c>
      <c r="AH81" t="s">
        <v>125</v>
      </c>
    </row>
    <row r="82" spans="1:34" x14ac:dyDescent="0.25">
      <c r="A82">
        <v>10</v>
      </c>
      <c r="B82">
        <v>23</v>
      </c>
      <c r="E82">
        <v>38</v>
      </c>
      <c r="F82" t="s">
        <v>125</v>
      </c>
      <c r="G82">
        <v>59</v>
      </c>
      <c r="H82">
        <v>28</v>
      </c>
      <c r="I82">
        <v>21</v>
      </c>
      <c r="J82">
        <v>21</v>
      </c>
      <c r="K82">
        <v>32</v>
      </c>
      <c r="L82" t="s">
        <v>125</v>
      </c>
      <c r="M82" t="s">
        <v>139</v>
      </c>
      <c r="N82">
        <v>29</v>
      </c>
      <c r="AA82">
        <v>29</v>
      </c>
      <c r="AB82" t="s">
        <v>125</v>
      </c>
      <c r="AC82">
        <v>48</v>
      </c>
      <c r="AD82">
        <v>23</v>
      </c>
      <c r="AE82">
        <v>29</v>
      </c>
      <c r="AF82">
        <v>22</v>
      </c>
      <c r="AG82" t="s">
        <v>125</v>
      </c>
      <c r="AH82" t="s">
        <v>125</v>
      </c>
    </row>
    <row r="83" spans="1:34" x14ac:dyDescent="0.25">
      <c r="A83">
        <v>10</v>
      </c>
      <c r="B83">
        <v>57</v>
      </c>
      <c r="E83">
        <v>30</v>
      </c>
      <c r="F83" t="s">
        <v>125</v>
      </c>
      <c r="G83">
        <v>50</v>
      </c>
      <c r="H83">
        <v>22</v>
      </c>
      <c r="I83">
        <v>17</v>
      </c>
      <c r="J83">
        <v>20</v>
      </c>
      <c r="K83">
        <v>23</v>
      </c>
      <c r="L83" t="s">
        <v>125</v>
      </c>
      <c r="M83" t="s">
        <v>139</v>
      </c>
      <c r="N83">
        <v>58</v>
      </c>
      <c r="AA83">
        <v>58</v>
      </c>
      <c r="AB83" t="s">
        <v>125</v>
      </c>
      <c r="AC83">
        <v>42</v>
      </c>
      <c r="AD83">
        <v>24</v>
      </c>
      <c r="AE83">
        <v>29</v>
      </c>
      <c r="AF83">
        <v>24</v>
      </c>
      <c r="AG83" t="s">
        <v>125</v>
      </c>
      <c r="AH83" t="s">
        <v>125</v>
      </c>
    </row>
    <row r="84" spans="1:34" x14ac:dyDescent="0.25">
      <c r="A84">
        <v>10</v>
      </c>
      <c r="B84">
        <v>57</v>
      </c>
      <c r="E84">
        <v>30</v>
      </c>
      <c r="F84" t="s">
        <v>125</v>
      </c>
      <c r="G84">
        <v>49</v>
      </c>
      <c r="H84">
        <v>31</v>
      </c>
      <c r="I84">
        <v>21</v>
      </c>
      <c r="J84">
        <v>21</v>
      </c>
      <c r="K84">
        <v>23</v>
      </c>
      <c r="L84" t="s">
        <v>125</v>
      </c>
      <c r="M84" t="s">
        <v>139</v>
      </c>
      <c r="N84">
        <v>56</v>
      </c>
      <c r="AA84">
        <v>56</v>
      </c>
      <c r="AB84" t="s">
        <v>125</v>
      </c>
      <c r="AC84">
        <v>34</v>
      </c>
      <c r="AD84">
        <v>25</v>
      </c>
      <c r="AE84">
        <v>28</v>
      </c>
      <c r="AF84">
        <v>35</v>
      </c>
      <c r="AG84" t="s">
        <v>125</v>
      </c>
      <c r="AH84" t="s">
        <v>125</v>
      </c>
    </row>
    <row r="85" spans="1:34" x14ac:dyDescent="0.25">
      <c r="A85">
        <v>10</v>
      </c>
      <c r="B85">
        <v>52</v>
      </c>
      <c r="E85">
        <v>48</v>
      </c>
      <c r="F85" t="s">
        <v>125</v>
      </c>
      <c r="G85">
        <v>49</v>
      </c>
      <c r="H85">
        <v>28</v>
      </c>
      <c r="I85">
        <v>21</v>
      </c>
      <c r="J85">
        <v>20</v>
      </c>
      <c r="K85">
        <v>23</v>
      </c>
      <c r="L85" t="s">
        <v>125</v>
      </c>
      <c r="M85" t="s">
        <v>139</v>
      </c>
      <c r="N85">
        <v>53</v>
      </c>
      <c r="AA85">
        <v>53</v>
      </c>
      <c r="AB85" t="s">
        <v>125</v>
      </c>
      <c r="AC85">
        <v>27</v>
      </c>
      <c r="AD85">
        <v>42</v>
      </c>
      <c r="AE85">
        <v>28</v>
      </c>
      <c r="AF85">
        <v>36</v>
      </c>
      <c r="AG85" t="s">
        <v>125</v>
      </c>
      <c r="AH85" t="s">
        <v>125</v>
      </c>
    </row>
    <row r="86" spans="1:34" x14ac:dyDescent="0.25">
      <c r="A86">
        <v>10</v>
      </c>
      <c r="B86">
        <v>51</v>
      </c>
      <c r="E86">
        <v>38</v>
      </c>
      <c r="F86" t="s">
        <v>125</v>
      </c>
      <c r="G86">
        <v>49</v>
      </c>
      <c r="H86">
        <v>23</v>
      </c>
      <c r="I86">
        <v>21</v>
      </c>
      <c r="J86">
        <v>20</v>
      </c>
      <c r="K86">
        <v>23</v>
      </c>
      <c r="L86" t="s">
        <v>125</v>
      </c>
      <c r="M86" t="s">
        <v>139</v>
      </c>
      <c r="N86">
        <v>53</v>
      </c>
      <c r="AA86">
        <v>53</v>
      </c>
      <c r="AB86" t="s">
        <v>125</v>
      </c>
      <c r="AC86">
        <v>45</v>
      </c>
      <c r="AD86">
        <v>47</v>
      </c>
      <c r="AE86">
        <v>30</v>
      </c>
      <c r="AF86">
        <v>32</v>
      </c>
      <c r="AG86" t="s">
        <v>125</v>
      </c>
      <c r="AH86" t="s">
        <v>125</v>
      </c>
    </row>
    <row r="87" spans="1:34" x14ac:dyDescent="0.25">
      <c r="A87">
        <v>10</v>
      </c>
      <c r="B87">
        <v>55</v>
      </c>
      <c r="E87">
        <v>40</v>
      </c>
      <c r="F87" t="s">
        <v>125</v>
      </c>
      <c r="G87">
        <v>49</v>
      </c>
      <c r="H87">
        <v>26</v>
      </c>
      <c r="I87">
        <v>21</v>
      </c>
      <c r="J87">
        <v>21</v>
      </c>
      <c r="K87">
        <v>28</v>
      </c>
      <c r="L87" t="s">
        <v>125</v>
      </c>
      <c r="M87" t="s">
        <v>139</v>
      </c>
      <c r="N87">
        <v>56</v>
      </c>
      <c r="AA87">
        <v>56</v>
      </c>
      <c r="AB87" t="s">
        <v>125</v>
      </c>
      <c r="AC87">
        <v>31</v>
      </c>
      <c r="AD87">
        <v>44</v>
      </c>
      <c r="AE87">
        <v>23</v>
      </c>
      <c r="AF87">
        <v>29</v>
      </c>
      <c r="AG87" t="s">
        <v>125</v>
      </c>
      <c r="AH87" t="s">
        <v>125</v>
      </c>
    </row>
    <row r="88" spans="1:34" x14ac:dyDescent="0.25">
      <c r="A88">
        <v>10</v>
      </c>
      <c r="B88">
        <v>45</v>
      </c>
      <c r="E88">
        <v>39</v>
      </c>
      <c r="F88" t="s">
        <v>125</v>
      </c>
      <c r="G88">
        <v>57</v>
      </c>
      <c r="H88">
        <v>32</v>
      </c>
      <c r="I88">
        <v>21</v>
      </c>
      <c r="J88">
        <v>19</v>
      </c>
      <c r="K88">
        <v>35</v>
      </c>
      <c r="L88" t="s">
        <v>125</v>
      </c>
      <c r="M88" t="s">
        <v>139</v>
      </c>
      <c r="N88">
        <v>46</v>
      </c>
      <c r="AA88">
        <v>46</v>
      </c>
      <c r="AB88" t="s">
        <v>125</v>
      </c>
      <c r="AC88">
        <v>25</v>
      </c>
      <c r="AD88">
        <v>50</v>
      </c>
      <c r="AE88">
        <v>22</v>
      </c>
      <c r="AF88">
        <v>23</v>
      </c>
      <c r="AG88" t="s">
        <v>125</v>
      </c>
      <c r="AH88" t="s">
        <v>125</v>
      </c>
    </row>
    <row r="89" spans="1:34" x14ac:dyDescent="0.25">
      <c r="A89">
        <v>10</v>
      </c>
      <c r="B89">
        <v>60</v>
      </c>
      <c r="E89">
        <v>35</v>
      </c>
      <c r="F89" t="s">
        <v>125</v>
      </c>
      <c r="G89">
        <v>53</v>
      </c>
      <c r="H89">
        <v>26</v>
      </c>
      <c r="I89">
        <v>21</v>
      </c>
      <c r="J89">
        <v>20</v>
      </c>
      <c r="K89" t="s">
        <v>125</v>
      </c>
      <c r="L89" t="s">
        <v>125</v>
      </c>
      <c r="M89" t="s">
        <v>139</v>
      </c>
      <c r="N89">
        <v>60</v>
      </c>
      <c r="AA89">
        <v>60</v>
      </c>
      <c r="AB89" t="s">
        <v>125</v>
      </c>
      <c r="AC89">
        <v>35</v>
      </c>
      <c r="AD89">
        <v>28</v>
      </c>
      <c r="AE89">
        <v>26</v>
      </c>
      <c r="AF89">
        <v>35</v>
      </c>
      <c r="AG89" t="s">
        <v>125</v>
      </c>
      <c r="AH89" t="s">
        <v>125</v>
      </c>
    </row>
    <row r="90" spans="1:34" x14ac:dyDescent="0.25">
      <c r="A90">
        <v>10</v>
      </c>
      <c r="B90">
        <v>52</v>
      </c>
      <c r="E90">
        <v>28</v>
      </c>
      <c r="F90" t="s">
        <v>125</v>
      </c>
      <c r="G90">
        <v>56</v>
      </c>
      <c r="H90">
        <v>25</v>
      </c>
      <c r="I90">
        <v>21</v>
      </c>
      <c r="J90">
        <v>30</v>
      </c>
      <c r="K90" t="s">
        <v>125</v>
      </c>
      <c r="L90" t="s">
        <v>125</v>
      </c>
      <c r="M90" t="s">
        <v>139</v>
      </c>
      <c r="N90">
        <v>51</v>
      </c>
      <c r="AA90">
        <v>51</v>
      </c>
      <c r="AB90" t="s">
        <v>125</v>
      </c>
      <c r="AC90">
        <v>32</v>
      </c>
      <c r="AD90">
        <v>31</v>
      </c>
      <c r="AE90">
        <v>29</v>
      </c>
      <c r="AF90">
        <v>27</v>
      </c>
      <c r="AG90" t="s">
        <v>125</v>
      </c>
      <c r="AH90" t="s">
        <v>125</v>
      </c>
    </row>
    <row r="91" spans="1:34" x14ac:dyDescent="0.25">
      <c r="A91">
        <v>10</v>
      </c>
      <c r="B91">
        <v>51</v>
      </c>
      <c r="E91">
        <v>33</v>
      </c>
      <c r="F91" t="s">
        <v>125</v>
      </c>
      <c r="G91">
        <v>59</v>
      </c>
      <c r="H91">
        <v>26</v>
      </c>
      <c r="I91">
        <v>28</v>
      </c>
      <c r="J91">
        <v>27</v>
      </c>
      <c r="K91" t="s">
        <v>125</v>
      </c>
      <c r="L91" t="s">
        <v>125</v>
      </c>
      <c r="M91" t="s">
        <v>139</v>
      </c>
      <c r="N91">
        <v>52</v>
      </c>
      <c r="AA91">
        <v>52</v>
      </c>
      <c r="AB91" t="s">
        <v>125</v>
      </c>
      <c r="AC91">
        <v>38</v>
      </c>
      <c r="AD91">
        <v>46</v>
      </c>
      <c r="AE91">
        <v>30</v>
      </c>
      <c r="AF91">
        <v>33</v>
      </c>
      <c r="AG91" t="s">
        <v>125</v>
      </c>
      <c r="AH91" t="s">
        <v>125</v>
      </c>
    </row>
    <row r="92" spans="1:34" x14ac:dyDescent="0.25">
      <c r="A92">
        <v>10</v>
      </c>
      <c r="B92">
        <v>52</v>
      </c>
      <c r="E92">
        <v>23</v>
      </c>
      <c r="F92" t="s">
        <v>125</v>
      </c>
      <c r="G92">
        <v>57</v>
      </c>
      <c r="H92">
        <v>26</v>
      </c>
      <c r="I92">
        <v>28</v>
      </c>
      <c r="J92">
        <v>33</v>
      </c>
      <c r="K92" t="s">
        <v>125</v>
      </c>
      <c r="L92" t="s">
        <v>125</v>
      </c>
      <c r="M92" t="s">
        <v>139</v>
      </c>
      <c r="N92">
        <v>53</v>
      </c>
      <c r="AA92">
        <v>53</v>
      </c>
      <c r="AB92" t="s">
        <v>125</v>
      </c>
      <c r="AC92">
        <v>41</v>
      </c>
      <c r="AD92">
        <v>36</v>
      </c>
      <c r="AE92">
        <v>30</v>
      </c>
      <c r="AF92">
        <v>58</v>
      </c>
      <c r="AG92" t="s">
        <v>125</v>
      </c>
      <c r="AH92" t="s">
        <v>125</v>
      </c>
    </row>
    <row r="93" spans="1:34" x14ac:dyDescent="0.25">
      <c r="A93">
        <v>10</v>
      </c>
      <c r="B93">
        <v>61</v>
      </c>
      <c r="E93">
        <v>22</v>
      </c>
      <c r="F93" t="s">
        <v>125</v>
      </c>
      <c r="G93">
        <v>49</v>
      </c>
      <c r="H93">
        <v>27</v>
      </c>
      <c r="I93">
        <v>28</v>
      </c>
      <c r="J93">
        <v>33</v>
      </c>
      <c r="K93" t="s">
        <v>125</v>
      </c>
      <c r="L93" t="s">
        <v>125</v>
      </c>
      <c r="M93" t="s">
        <v>139</v>
      </c>
      <c r="N93">
        <v>60</v>
      </c>
      <c r="AA93">
        <v>60</v>
      </c>
      <c r="AB93" t="s">
        <v>125</v>
      </c>
      <c r="AC93">
        <v>41</v>
      </c>
      <c r="AD93">
        <v>43</v>
      </c>
      <c r="AE93">
        <v>36</v>
      </c>
      <c r="AF93">
        <v>41</v>
      </c>
      <c r="AG93" t="s">
        <v>125</v>
      </c>
      <c r="AH93" t="s">
        <v>125</v>
      </c>
    </row>
    <row r="94" spans="1:34" x14ac:dyDescent="0.25">
      <c r="A94">
        <v>10</v>
      </c>
      <c r="B94">
        <v>54</v>
      </c>
      <c r="E94">
        <v>58</v>
      </c>
      <c r="F94" t="s">
        <v>125</v>
      </c>
      <c r="G94">
        <v>39</v>
      </c>
      <c r="H94">
        <v>28</v>
      </c>
      <c r="I94">
        <v>28</v>
      </c>
      <c r="J94">
        <v>33</v>
      </c>
      <c r="K94" t="s">
        <v>125</v>
      </c>
      <c r="L94" t="s">
        <v>125</v>
      </c>
      <c r="M94" t="s">
        <v>139</v>
      </c>
      <c r="N94">
        <v>54</v>
      </c>
      <c r="AA94">
        <v>54</v>
      </c>
      <c r="AB94" t="s">
        <v>125</v>
      </c>
      <c r="AC94">
        <v>32</v>
      </c>
      <c r="AD94">
        <v>47</v>
      </c>
      <c r="AE94">
        <v>22</v>
      </c>
      <c r="AF94">
        <v>53</v>
      </c>
      <c r="AG94" t="s">
        <v>125</v>
      </c>
      <c r="AH94" t="s">
        <v>125</v>
      </c>
    </row>
    <row r="95" spans="1:34" x14ac:dyDescent="0.25">
      <c r="A95">
        <v>10</v>
      </c>
      <c r="B95">
        <v>48</v>
      </c>
      <c r="E95">
        <v>50</v>
      </c>
      <c r="F95" t="s">
        <v>125</v>
      </c>
      <c r="G95">
        <v>41</v>
      </c>
      <c r="H95">
        <v>27</v>
      </c>
      <c r="I95">
        <v>27</v>
      </c>
      <c r="J95">
        <v>26</v>
      </c>
      <c r="K95" t="s">
        <v>125</v>
      </c>
      <c r="L95" t="s">
        <v>125</v>
      </c>
      <c r="M95" t="s">
        <v>139</v>
      </c>
      <c r="N95">
        <v>50</v>
      </c>
      <c r="AA95">
        <v>50</v>
      </c>
      <c r="AB95" t="s">
        <v>125</v>
      </c>
      <c r="AC95">
        <v>35</v>
      </c>
      <c r="AD95">
        <v>32</v>
      </c>
      <c r="AE95">
        <v>20</v>
      </c>
      <c r="AF95">
        <v>30</v>
      </c>
      <c r="AG95" t="s">
        <v>125</v>
      </c>
      <c r="AH95" t="s">
        <v>125</v>
      </c>
    </row>
    <row r="96" spans="1:34" x14ac:dyDescent="0.25">
      <c r="A96">
        <v>10</v>
      </c>
      <c r="B96">
        <v>47</v>
      </c>
      <c r="E96">
        <v>55</v>
      </c>
      <c r="F96" t="s">
        <v>125</v>
      </c>
      <c r="G96">
        <v>31</v>
      </c>
      <c r="H96">
        <v>27</v>
      </c>
      <c r="I96">
        <v>23</v>
      </c>
      <c r="J96">
        <v>30</v>
      </c>
      <c r="K96" t="s">
        <v>125</v>
      </c>
      <c r="L96" t="s">
        <v>125</v>
      </c>
      <c r="M96" t="s">
        <v>139</v>
      </c>
      <c r="N96">
        <v>48</v>
      </c>
      <c r="AA96">
        <v>48</v>
      </c>
      <c r="AB96" t="s">
        <v>125</v>
      </c>
      <c r="AC96">
        <v>35</v>
      </c>
      <c r="AD96">
        <v>33</v>
      </c>
      <c r="AE96">
        <v>20</v>
      </c>
      <c r="AF96">
        <v>22</v>
      </c>
      <c r="AG96" t="s">
        <v>125</v>
      </c>
      <c r="AH96" t="s">
        <v>125</v>
      </c>
    </row>
    <row r="97" spans="1:34" x14ac:dyDescent="0.25">
      <c r="A97">
        <v>10</v>
      </c>
      <c r="B97">
        <v>51</v>
      </c>
      <c r="E97">
        <v>44</v>
      </c>
      <c r="F97" t="s">
        <v>125</v>
      </c>
      <c r="G97">
        <v>33</v>
      </c>
      <c r="H97">
        <v>27</v>
      </c>
      <c r="I97">
        <v>28</v>
      </c>
      <c r="J97">
        <v>27</v>
      </c>
      <c r="K97" t="s">
        <v>125</v>
      </c>
      <c r="L97" t="s">
        <v>125</v>
      </c>
      <c r="M97" t="s">
        <v>139</v>
      </c>
      <c r="N97">
        <v>51</v>
      </c>
      <c r="AA97">
        <v>51</v>
      </c>
      <c r="AB97" t="s">
        <v>125</v>
      </c>
      <c r="AC97">
        <v>37</v>
      </c>
      <c r="AD97">
        <v>49</v>
      </c>
      <c r="AE97">
        <v>25</v>
      </c>
      <c r="AF97">
        <v>38</v>
      </c>
      <c r="AG97" t="s">
        <v>125</v>
      </c>
      <c r="AH97" t="s">
        <v>125</v>
      </c>
    </row>
    <row r="98" spans="1:34" x14ac:dyDescent="0.25">
      <c r="A98">
        <v>10</v>
      </c>
      <c r="B98">
        <v>51</v>
      </c>
      <c r="E98">
        <v>43</v>
      </c>
      <c r="F98" t="s">
        <v>125</v>
      </c>
      <c r="G98">
        <v>32</v>
      </c>
      <c r="H98">
        <v>26</v>
      </c>
      <c r="I98">
        <v>23</v>
      </c>
      <c r="J98">
        <v>30</v>
      </c>
      <c r="K98" t="s">
        <v>125</v>
      </c>
      <c r="L98" t="s">
        <v>125</v>
      </c>
      <c r="M98" t="s">
        <v>139</v>
      </c>
      <c r="N98">
        <v>51</v>
      </c>
      <c r="AA98">
        <v>51</v>
      </c>
      <c r="AB98" t="s">
        <v>125</v>
      </c>
      <c r="AC98">
        <v>30</v>
      </c>
      <c r="AD98">
        <v>51</v>
      </c>
      <c r="AE98">
        <v>20</v>
      </c>
      <c r="AF98">
        <v>19</v>
      </c>
      <c r="AG98" t="s">
        <v>125</v>
      </c>
      <c r="AH98" t="s">
        <v>125</v>
      </c>
    </row>
    <row r="99" spans="1:34" x14ac:dyDescent="0.25">
      <c r="A99">
        <v>10</v>
      </c>
      <c r="B99">
        <v>50</v>
      </c>
      <c r="E99">
        <v>38</v>
      </c>
      <c r="F99" t="s">
        <v>125</v>
      </c>
      <c r="G99">
        <v>36</v>
      </c>
      <c r="H99">
        <v>26</v>
      </c>
      <c r="I99">
        <v>28</v>
      </c>
      <c r="J99">
        <v>26</v>
      </c>
      <c r="K99" t="s">
        <v>125</v>
      </c>
      <c r="L99" t="s">
        <v>125</v>
      </c>
      <c r="M99" t="s">
        <v>139</v>
      </c>
      <c r="N99">
        <v>51</v>
      </c>
      <c r="AA99">
        <v>51</v>
      </c>
      <c r="AB99" t="s">
        <v>125</v>
      </c>
      <c r="AC99">
        <v>32</v>
      </c>
      <c r="AD99">
        <v>38</v>
      </c>
      <c r="AE99">
        <v>19</v>
      </c>
      <c r="AF99">
        <v>18</v>
      </c>
      <c r="AG99" t="s">
        <v>125</v>
      </c>
      <c r="AH99" t="s">
        <v>125</v>
      </c>
    </row>
    <row r="100" spans="1:34" x14ac:dyDescent="0.25">
      <c r="A100">
        <v>10</v>
      </c>
      <c r="B100">
        <v>31</v>
      </c>
      <c r="E100">
        <v>39</v>
      </c>
      <c r="F100" t="s">
        <v>125</v>
      </c>
      <c r="G100">
        <v>40</v>
      </c>
      <c r="H100">
        <v>20</v>
      </c>
      <c r="I100">
        <v>27</v>
      </c>
      <c r="J100">
        <v>29</v>
      </c>
      <c r="K100" t="s">
        <v>125</v>
      </c>
      <c r="L100" t="s">
        <v>125</v>
      </c>
      <c r="M100" t="s">
        <v>139</v>
      </c>
      <c r="N100">
        <v>37</v>
      </c>
      <c r="AA100">
        <v>37</v>
      </c>
      <c r="AB100" t="s">
        <v>125</v>
      </c>
      <c r="AC100">
        <v>31</v>
      </c>
      <c r="AD100">
        <v>25</v>
      </c>
      <c r="AE100">
        <v>20</v>
      </c>
      <c r="AF100">
        <v>22</v>
      </c>
      <c r="AG100" t="s">
        <v>125</v>
      </c>
      <c r="AH100" t="s">
        <v>125</v>
      </c>
    </row>
    <row r="101" spans="1:34" x14ac:dyDescent="0.25">
      <c r="A101">
        <v>10</v>
      </c>
      <c r="B101">
        <v>41</v>
      </c>
      <c r="E101">
        <v>22</v>
      </c>
      <c r="F101" t="s">
        <v>125</v>
      </c>
      <c r="G101">
        <v>55</v>
      </c>
      <c r="H101">
        <v>20</v>
      </c>
      <c r="I101">
        <v>28</v>
      </c>
      <c r="J101">
        <v>32</v>
      </c>
      <c r="K101" t="s">
        <v>125</v>
      </c>
      <c r="L101" t="s">
        <v>125</v>
      </c>
      <c r="M101" t="s">
        <v>139</v>
      </c>
      <c r="N101">
        <v>45</v>
      </c>
      <c r="AA101">
        <v>45</v>
      </c>
      <c r="AB101" t="s">
        <v>125</v>
      </c>
      <c r="AC101">
        <v>44</v>
      </c>
      <c r="AD101">
        <v>27</v>
      </c>
      <c r="AE101">
        <v>19</v>
      </c>
      <c r="AF101">
        <v>30</v>
      </c>
      <c r="AG101" t="s">
        <v>125</v>
      </c>
      <c r="AH101" t="s">
        <v>125</v>
      </c>
    </row>
    <row r="102" spans="1:34" x14ac:dyDescent="0.25">
      <c r="A102">
        <v>10</v>
      </c>
      <c r="B102">
        <v>27</v>
      </c>
      <c r="E102">
        <v>56</v>
      </c>
      <c r="F102" t="s">
        <v>125</v>
      </c>
      <c r="G102">
        <v>44</v>
      </c>
      <c r="H102">
        <v>24</v>
      </c>
      <c r="I102">
        <v>31</v>
      </c>
      <c r="J102">
        <v>33</v>
      </c>
      <c r="K102" t="s">
        <v>125</v>
      </c>
      <c r="L102" t="s">
        <v>125</v>
      </c>
      <c r="M102" t="s">
        <v>139</v>
      </c>
      <c r="N102">
        <v>30</v>
      </c>
      <c r="AA102">
        <v>30</v>
      </c>
      <c r="AB102" t="s">
        <v>125</v>
      </c>
      <c r="AC102">
        <v>33</v>
      </c>
      <c r="AD102">
        <v>38</v>
      </c>
      <c r="AE102">
        <v>45</v>
      </c>
      <c r="AF102">
        <v>29</v>
      </c>
      <c r="AG102" t="s">
        <v>125</v>
      </c>
      <c r="AH102" t="s">
        <v>125</v>
      </c>
    </row>
    <row r="103" spans="1:34" x14ac:dyDescent="0.25">
      <c r="A103">
        <v>11</v>
      </c>
      <c r="B103">
        <v>34</v>
      </c>
      <c r="E103">
        <v>54</v>
      </c>
      <c r="F103" t="s">
        <v>125</v>
      </c>
      <c r="G103">
        <v>28</v>
      </c>
      <c r="H103">
        <v>34</v>
      </c>
      <c r="I103">
        <v>22</v>
      </c>
      <c r="J103">
        <v>24</v>
      </c>
      <c r="K103" t="s">
        <v>125</v>
      </c>
      <c r="L103" t="s">
        <v>125</v>
      </c>
      <c r="M103" t="s">
        <v>140</v>
      </c>
      <c r="N103">
        <v>37</v>
      </c>
      <c r="AA103" t="s">
        <v>125</v>
      </c>
      <c r="AB103" t="s">
        <v>125</v>
      </c>
      <c r="AC103">
        <v>33</v>
      </c>
      <c r="AD103">
        <v>40</v>
      </c>
      <c r="AE103">
        <v>52</v>
      </c>
      <c r="AF103">
        <v>25</v>
      </c>
      <c r="AG103" t="s">
        <v>125</v>
      </c>
      <c r="AH103" t="s">
        <v>125</v>
      </c>
    </row>
    <row r="104" spans="1:34" x14ac:dyDescent="0.25">
      <c r="A104">
        <v>11</v>
      </c>
      <c r="B104">
        <v>33</v>
      </c>
      <c r="E104">
        <v>58</v>
      </c>
      <c r="F104" t="s">
        <v>125</v>
      </c>
      <c r="G104">
        <v>41</v>
      </c>
      <c r="H104">
        <v>29</v>
      </c>
      <c r="I104">
        <v>22</v>
      </c>
      <c r="J104">
        <v>25</v>
      </c>
      <c r="K104" t="s">
        <v>125</v>
      </c>
      <c r="L104" t="s">
        <v>125</v>
      </c>
      <c r="M104" t="s">
        <v>140</v>
      </c>
      <c r="N104">
        <v>38</v>
      </c>
      <c r="AA104" t="s">
        <v>125</v>
      </c>
      <c r="AB104" t="s">
        <v>125</v>
      </c>
      <c r="AC104">
        <v>46</v>
      </c>
      <c r="AD104">
        <v>33</v>
      </c>
      <c r="AE104">
        <v>53</v>
      </c>
      <c r="AF104">
        <v>33</v>
      </c>
      <c r="AG104" t="s">
        <v>125</v>
      </c>
      <c r="AH104" t="s">
        <v>125</v>
      </c>
    </row>
    <row r="105" spans="1:34" x14ac:dyDescent="0.25">
      <c r="A105">
        <v>11</v>
      </c>
      <c r="B105">
        <v>51</v>
      </c>
      <c r="E105">
        <v>64</v>
      </c>
      <c r="F105" t="s">
        <v>125</v>
      </c>
      <c r="G105">
        <v>32</v>
      </c>
      <c r="H105">
        <v>31</v>
      </c>
      <c r="I105">
        <v>23</v>
      </c>
      <c r="J105">
        <v>24</v>
      </c>
      <c r="K105" t="s">
        <v>125</v>
      </c>
      <c r="L105" t="s">
        <v>125</v>
      </c>
      <c r="M105" t="s">
        <v>140</v>
      </c>
      <c r="N105">
        <v>53</v>
      </c>
      <c r="AA105" t="s">
        <v>125</v>
      </c>
      <c r="AB105" t="s">
        <v>125</v>
      </c>
      <c r="AC105">
        <v>34</v>
      </c>
      <c r="AD105">
        <v>39</v>
      </c>
      <c r="AE105">
        <v>49</v>
      </c>
      <c r="AF105">
        <v>19</v>
      </c>
      <c r="AG105" t="s">
        <v>125</v>
      </c>
      <c r="AH105" t="s">
        <v>125</v>
      </c>
    </row>
    <row r="106" spans="1:34" x14ac:dyDescent="0.25">
      <c r="A106">
        <v>11</v>
      </c>
      <c r="B106">
        <v>59</v>
      </c>
      <c r="E106">
        <v>66</v>
      </c>
      <c r="F106" t="s">
        <v>125</v>
      </c>
      <c r="G106">
        <v>27</v>
      </c>
      <c r="H106">
        <v>30</v>
      </c>
      <c r="I106">
        <v>31</v>
      </c>
      <c r="J106">
        <v>31</v>
      </c>
      <c r="K106" t="s">
        <v>125</v>
      </c>
      <c r="L106" t="s">
        <v>125</v>
      </c>
      <c r="M106" t="s">
        <v>140</v>
      </c>
      <c r="N106">
        <v>60</v>
      </c>
      <c r="AA106" t="s">
        <v>125</v>
      </c>
      <c r="AB106" t="s">
        <v>125</v>
      </c>
      <c r="AC106">
        <v>28</v>
      </c>
      <c r="AD106">
        <v>30</v>
      </c>
      <c r="AE106">
        <v>43</v>
      </c>
      <c r="AF106">
        <v>27</v>
      </c>
      <c r="AG106" t="s">
        <v>125</v>
      </c>
      <c r="AH106" t="s">
        <v>125</v>
      </c>
    </row>
    <row r="107" spans="1:34" x14ac:dyDescent="0.25">
      <c r="A107">
        <v>11</v>
      </c>
      <c r="B107">
        <v>46</v>
      </c>
      <c r="E107">
        <v>35</v>
      </c>
      <c r="F107" t="s">
        <v>125</v>
      </c>
      <c r="G107">
        <v>26</v>
      </c>
      <c r="H107">
        <v>23</v>
      </c>
      <c r="I107">
        <v>29</v>
      </c>
      <c r="J107">
        <v>32</v>
      </c>
      <c r="K107" t="s">
        <v>125</v>
      </c>
      <c r="L107" t="s">
        <v>125</v>
      </c>
      <c r="M107" t="s">
        <v>140</v>
      </c>
      <c r="N107">
        <v>47</v>
      </c>
      <c r="AA107" t="s">
        <v>125</v>
      </c>
      <c r="AB107" t="s">
        <v>125</v>
      </c>
      <c r="AC107">
        <v>28</v>
      </c>
      <c r="AD107">
        <v>45</v>
      </c>
      <c r="AE107">
        <v>33</v>
      </c>
      <c r="AF107">
        <v>41</v>
      </c>
      <c r="AG107" t="s">
        <v>125</v>
      </c>
      <c r="AH107" t="s">
        <v>125</v>
      </c>
    </row>
    <row r="108" spans="1:34" x14ac:dyDescent="0.25">
      <c r="A108">
        <v>11</v>
      </c>
      <c r="B108">
        <v>46</v>
      </c>
      <c r="E108">
        <v>30</v>
      </c>
      <c r="F108" t="s">
        <v>125</v>
      </c>
      <c r="G108">
        <v>46</v>
      </c>
      <c r="H108">
        <v>35</v>
      </c>
      <c r="I108">
        <v>30</v>
      </c>
      <c r="J108">
        <v>22</v>
      </c>
      <c r="K108" t="s">
        <v>125</v>
      </c>
      <c r="L108" t="s">
        <v>125</v>
      </c>
      <c r="M108" t="s">
        <v>140</v>
      </c>
      <c r="N108">
        <v>51</v>
      </c>
      <c r="AA108" t="s">
        <v>125</v>
      </c>
      <c r="AB108" t="s">
        <v>125</v>
      </c>
      <c r="AC108">
        <v>28</v>
      </c>
      <c r="AD108">
        <v>31</v>
      </c>
      <c r="AE108">
        <v>16</v>
      </c>
      <c r="AF108">
        <v>38</v>
      </c>
      <c r="AG108" t="s">
        <v>125</v>
      </c>
      <c r="AH108" t="s">
        <v>125</v>
      </c>
    </row>
    <row r="109" spans="1:34" x14ac:dyDescent="0.25">
      <c r="A109">
        <v>11</v>
      </c>
      <c r="B109">
        <v>54</v>
      </c>
      <c r="E109">
        <v>32</v>
      </c>
      <c r="F109" t="s">
        <v>125</v>
      </c>
      <c r="G109">
        <v>31</v>
      </c>
      <c r="H109">
        <v>33</v>
      </c>
      <c r="I109">
        <v>36</v>
      </c>
      <c r="J109">
        <v>22</v>
      </c>
      <c r="K109" t="s">
        <v>125</v>
      </c>
      <c r="L109" t="s">
        <v>125</v>
      </c>
      <c r="M109" t="s">
        <v>140</v>
      </c>
      <c r="N109">
        <v>54</v>
      </c>
      <c r="AA109" t="s">
        <v>125</v>
      </c>
      <c r="AB109" t="s">
        <v>125</v>
      </c>
      <c r="AC109">
        <v>25</v>
      </c>
      <c r="AD109">
        <v>54</v>
      </c>
      <c r="AE109">
        <v>20</v>
      </c>
      <c r="AF109">
        <v>42</v>
      </c>
      <c r="AG109" t="s">
        <v>125</v>
      </c>
      <c r="AH109" t="s">
        <v>125</v>
      </c>
    </row>
    <row r="110" spans="1:34" x14ac:dyDescent="0.25">
      <c r="A110">
        <v>11</v>
      </c>
      <c r="B110">
        <v>54</v>
      </c>
      <c r="E110">
        <v>32</v>
      </c>
      <c r="F110" t="s">
        <v>125</v>
      </c>
      <c r="G110">
        <v>30</v>
      </c>
      <c r="H110">
        <v>36</v>
      </c>
      <c r="I110">
        <v>29</v>
      </c>
      <c r="J110">
        <v>22</v>
      </c>
      <c r="K110" t="s">
        <v>125</v>
      </c>
      <c r="L110" t="s">
        <v>125</v>
      </c>
      <c r="M110" t="s">
        <v>140</v>
      </c>
      <c r="N110">
        <v>55</v>
      </c>
      <c r="AA110" t="s">
        <v>125</v>
      </c>
      <c r="AB110" t="s">
        <v>125</v>
      </c>
      <c r="AC110">
        <v>34</v>
      </c>
      <c r="AD110">
        <v>45</v>
      </c>
      <c r="AE110">
        <v>21</v>
      </c>
      <c r="AF110">
        <v>37</v>
      </c>
      <c r="AG110" t="s">
        <v>125</v>
      </c>
      <c r="AH110" t="s">
        <v>125</v>
      </c>
    </row>
    <row r="111" spans="1:34" x14ac:dyDescent="0.25">
      <c r="A111">
        <v>11</v>
      </c>
      <c r="B111">
        <v>30</v>
      </c>
      <c r="E111">
        <v>29</v>
      </c>
      <c r="F111" t="s">
        <v>125</v>
      </c>
      <c r="G111">
        <v>48</v>
      </c>
      <c r="H111">
        <v>23</v>
      </c>
      <c r="I111">
        <v>29</v>
      </c>
      <c r="J111">
        <v>22</v>
      </c>
      <c r="K111" t="s">
        <v>125</v>
      </c>
      <c r="L111" t="s">
        <v>125</v>
      </c>
      <c r="M111" t="s">
        <v>140</v>
      </c>
      <c r="N111">
        <v>35</v>
      </c>
      <c r="AA111" t="s">
        <v>125</v>
      </c>
      <c r="AB111" t="s">
        <v>125</v>
      </c>
      <c r="AC111">
        <v>31</v>
      </c>
      <c r="AD111">
        <v>49</v>
      </c>
      <c r="AE111">
        <v>21</v>
      </c>
      <c r="AF111">
        <v>40</v>
      </c>
      <c r="AG111" t="s">
        <v>125</v>
      </c>
      <c r="AH111" t="s">
        <v>125</v>
      </c>
    </row>
    <row r="112" spans="1:34" x14ac:dyDescent="0.25">
      <c r="A112">
        <v>11</v>
      </c>
      <c r="B112">
        <v>34</v>
      </c>
      <c r="E112">
        <v>58</v>
      </c>
      <c r="F112" t="s">
        <v>125</v>
      </c>
      <c r="G112">
        <v>42</v>
      </c>
      <c r="H112">
        <v>24</v>
      </c>
      <c r="I112">
        <v>29</v>
      </c>
      <c r="J112">
        <v>24</v>
      </c>
      <c r="K112" t="s">
        <v>125</v>
      </c>
      <c r="L112" t="s">
        <v>125</v>
      </c>
      <c r="M112" t="s">
        <v>140</v>
      </c>
      <c r="N112">
        <v>38</v>
      </c>
      <c r="AA112" t="s">
        <v>125</v>
      </c>
      <c r="AB112" t="s">
        <v>125</v>
      </c>
      <c r="AC112">
        <v>35</v>
      </c>
      <c r="AD112">
        <v>52</v>
      </c>
      <c r="AE112">
        <v>27</v>
      </c>
      <c r="AF112">
        <v>35</v>
      </c>
      <c r="AG112" t="s">
        <v>125</v>
      </c>
      <c r="AH112" t="s">
        <v>125</v>
      </c>
    </row>
    <row r="113" spans="1:34" x14ac:dyDescent="0.25">
      <c r="A113">
        <v>11</v>
      </c>
      <c r="B113">
        <v>23</v>
      </c>
      <c r="E113">
        <v>56</v>
      </c>
      <c r="F113" t="s">
        <v>125</v>
      </c>
      <c r="G113">
        <v>34</v>
      </c>
      <c r="H113">
        <v>25</v>
      </c>
      <c r="I113">
        <v>28</v>
      </c>
      <c r="J113">
        <v>35</v>
      </c>
      <c r="K113" t="s">
        <v>125</v>
      </c>
      <c r="L113" t="s">
        <v>125</v>
      </c>
      <c r="M113" t="s">
        <v>140</v>
      </c>
      <c r="N113">
        <v>28</v>
      </c>
      <c r="AA113" t="s">
        <v>125</v>
      </c>
      <c r="AB113" t="s">
        <v>125</v>
      </c>
      <c r="AC113">
        <v>35</v>
      </c>
      <c r="AD113">
        <v>47</v>
      </c>
      <c r="AE113">
        <v>22</v>
      </c>
      <c r="AF113">
        <v>37</v>
      </c>
      <c r="AG113" t="s">
        <v>125</v>
      </c>
      <c r="AH113" t="s">
        <v>125</v>
      </c>
    </row>
    <row r="114" spans="1:34" x14ac:dyDescent="0.25">
      <c r="A114">
        <v>11</v>
      </c>
      <c r="B114">
        <v>28</v>
      </c>
      <c r="E114">
        <v>53</v>
      </c>
      <c r="F114" t="s">
        <v>125</v>
      </c>
      <c r="G114">
        <v>27</v>
      </c>
      <c r="H114">
        <v>42</v>
      </c>
      <c r="I114">
        <v>28</v>
      </c>
      <c r="J114">
        <v>36</v>
      </c>
      <c r="K114" t="s">
        <v>125</v>
      </c>
      <c r="L114" t="s">
        <v>125</v>
      </c>
      <c r="M114" t="s">
        <v>140</v>
      </c>
      <c r="N114">
        <v>33</v>
      </c>
      <c r="AA114" t="s">
        <v>125</v>
      </c>
      <c r="AB114" t="s">
        <v>125</v>
      </c>
      <c r="AC114">
        <v>36</v>
      </c>
      <c r="AD114">
        <v>27</v>
      </c>
      <c r="AE114">
        <v>29</v>
      </c>
      <c r="AF114">
        <v>43</v>
      </c>
      <c r="AG114" t="s">
        <v>125</v>
      </c>
      <c r="AH114" t="s">
        <v>125</v>
      </c>
    </row>
    <row r="115" spans="1:34" x14ac:dyDescent="0.25">
      <c r="A115">
        <v>11</v>
      </c>
      <c r="B115">
        <v>44</v>
      </c>
      <c r="E115">
        <v>53</v>
      </c>
      <c r="F115" t="s">
        <v>125</v>
      </c>
      <c r="G115">
        <v>45</v>
      </c>
      <c r="H115">
        <v>47</v>
      </c>
      <c r="I115">
        <v>30</v>
      </c>
      <c r="J115">
        <v>32</v>
      </c>
      <c r="K115" t="s">
        <v>125</v>
      </c>
      <c r="L115" t="s">
        <v>125</v>
      </c>
      <c r="M115" t="s">
        <v>140</v>
      </c>
      <c r="N115">
        <v>46</v>
      </c>
      <c r="AA115" t="s">
        <v>125</v>
      </c>
      <c r="AB115" t="s">
        <v>125</v>
      </c>
      <c r="AC115">
        <v>37</v>
      </c>
      <c r="AD115">
        <v>23</v>
      </c>
      <c r="AE115">
        <v>28</v>
      </c>
      <c r="AF115">
        <v>33</v>
      </c>
      <c r="AG115" t="s">
        <v>125</v>
      </c>
      <c r="AH115" t="s">
        <v>125</v>
      </c>
    </row>
    <row r="116" spans="1:34" x14ac:dyDescent="0.25">
      <c r="A116">
        <v>11</v>
      </c>
      <c r="B116">
        <v>48</v>
      </c>
      <c r="E116">
        <v>56</v>
      </c>
      <c r="F116" t="s">
        <v>125</v>
      </c>
      <c r="G116">
        <v>31</v>
      </c>
      <c r="H116">
        <v>44</v>
      </c>
      <c r="I116">
        <v>23</v>
      </c>
      <c r="J116">
        <v>29</v>
      </c>
      <c r="K116" t="s">
        <v>125</v>
      </c>
      <c r="L116" t="s">
        <v>125</v>
      </c>
      <c r="M116" t="s">
        <v>140</v>
      </c>
      <c r="N116">
        <v>49</v>
      </c>
      <c r="AA116" t="s">
        <v>125</v>
      </c>
      <c r="AB116" t="s">
        <v>125</v>
      </c>
      <c r="AC116">
        <v>29</v>
      </c>
      <c r="AD116">
        <v>35</v>
      </c>
      <c r="AE116">
        <v>31</v>
      </c>
      <c r="AF116">
        <v>38</v>
      </c>
      <c r="AG116" t="s">
        <v>125</v>
      </c>
      <c r="AH116" t="s">
        <v>125</v>
      </c>
    </row>
    <row r="117" spans="1:34" x14ac:dyDescent="0.25">
      <c r="A117">
        <v>11</v>
      </c>
      <c r="B117">
        <v>33</v>
      </c>
      <c r="E117">
        <v>46</v>
      </c>
      <c r="F117" t="s">
        <v>125</v>
      </c>
      <c r="G117">
        <v>25</v>
      </c>
      <c r="H117">
        <v>50</v>
      </c>
      <c r="I117">
        <v>22</v>
      </c>
      <c r="J117">
        <v>23</v>
      </c>
      <c r="K117" t="s">
        <v>125</v>
      </c>
      <c r="L117" t="s">
        <v>125</v>
      </c>
      <c r="M117" t="s">
        <v>140</v>
      </c>
      <c r="N117">
        <v>35</v>
      </c>
      <c r="AA117" t="s">
        <v>125</v>
      </c>
      <c r="AB117" t="s">
        <v>125</v>
      </c>
      <c r="AC117">
        <v>26</v>
      </c>
      <c r="AD117">
        <v>36</v>
      </c>
      <c r="AE117">
        <v>39</v>
      </c>
      <c r="AF117">
        <v>29</v>
      </c>
      <c r="AG117" t="s">
        <v>125</v>
      </c>
      <c r="AH117" t="s">
        <v>125</v>
      </c>
    </row>
    <row r="118" spans="1:34" x14ac:dyDescent="0.25">
      <c r="A118">
        <v>11</v>
      </c>
      <c r="B118">
        <v>42</v>
      </c>
      <c r="E118">
        <v>60</v>
      </c>
      <c r="F118" t="s">
        <v>125</v>
      </c>
      <c r="G118">
        <v>35</v>
      </c>
      <c r="H118">
        <v>28</v>
      </c>
      <c r="I118">
        <v>26</v>
      </c>
      <c r="J118">
        <v>35</v>
      </c>
      <c r="K118" t="s">
        <v>125</v>
      </c>
      <c r="L118" t="s">
        <v>125</v>
      </c>
      <c r="M118" t="s">
        <v>140</v>
      </c>
      <c r="N118">
        <v>45</v>
      </c>
      <c r="AA118" t="s">
        <v>125</v>
      </c>
      <c r="AB118" t="s">
        <v>125</v>
      </c>
      <c r="AC118">
        <v>36</v>
      </c>
      <c r="AD118">
        <v>35</v>
      </c>
      <c r="AE118">
        <v>33</v>
      </c>
      <c r="AF118">
        <v>23</v>
      </c>
      <c r="AG118" t="s">
        <v>125</v>
      </c>
      <c r="AH118" t="s">
        <v>125</v>
      </c>
    </row>
    <row r="119" spans="1:34" x14ac:dyDescent="0.25">
      <c r="A119">
        <v>11</v>
      </c>
      <c r="B119">
        <v>46</v>
      </c>
      <c r="E119">
        <v>51</v>
      </c>
      <c r="F119" t="s">
        <v>125</v>
      </c>
      <c r="G119">
        <v>32</v>
      </c>
      <c r="H119">
        <v>31</v>
      </c>
      <c r="I119">
        <v>29</v>
      </c>
      <c r="J119">
        <v>27</v>
      </c>
      <c r="K119" t="s">
        <v>125</v>
      </c>
      <c r="L119" t="s">
        <v>125</v>
      </c>
      <c r="M119" t="s">
        <v>140</v>
      </c>
      <c r="N119">
        <v>46</v>
      </c>
      <c r="AA119" t="s">
        <v>125</v>
      </c>
      <c r="AB119" t="s">
        <v>125</v>
      </c>
      <c r="AC119">
        <v>31</v>
      </c>
      <c r="AD119">
        <v>31</v>
      </c>
      <c r="AE119">
        <v>25</v>
      </c>
      <c r="AF119">
        <v>21</v>
      </c>
      <c r="AG119" t="s">
        <v>125</v>
      </c>
      <c r="AH119" t="s">
        <v>125</v>
      </c>
    </row>
    <row r="120" spans="1:34" x14ac:dyDescent="0.25">
      <c r="A120">
        <v>11</v>
      </c>
      <c r="B120">
        <v>37</v>
      </c>
      <c r="E120">
        <v>52</v>
      </c>
      <c r="F120" t="s">
        <v>125</v>
      </c>
      <c r="G120">
        <v>38</v>
      </c>
      <c r="H120">
        <v>46</v>
      </c>
      <c r="I120">
        <v>30</v>
      </c>
      <c r="J120">
        <v>33</v>
      </c>
      <c r="K120" t="s">
        <v>125</v>
      </c>
      <c r="L120" t="s">
        <v>125</v>
      </c>
      <c r="M120" t="s">
        <v>140</v>
      </c>
      <c r="N120">
        <v>39</v>
      </c>
      <c r="AA120" t="s">
        <v>125</v>
      </c>
      <c r="AB120" t="s">
        <v>125</v>
      </c>
      <c r="AC120">
        <v>27</v>
      </c>
      <c r="AD120">
        <v>30</v>
      </c>
      <c r="AE120">
        <v>26</v>
      </c>
      <c r="AF120">
        <v>21</v>
      </c>
      <c r="AG120" t="s">
        <v>125</v>
      </c>
      <c r="AH120" t="s">
        <v>125</v>
      </c>
    </row>
    <row r="121" spans="1:34" x14ac:dyDescent="0.25">
      <c r="A121">
        <v>20</v>
      </c>
      <c r="B121">
        <v>23</v>
      </c>
      <c r="E121">
        <v>53</v>
      </c>
      <c r="F121" t="s">
        <v>125</v>
      </c>
      <c r="G121">
        <v>41</v>
      </c>
      <c r="H121">
        <v>36</v>
      </c>
      <c r="I121">
        <v>30</v>
      </c>
      <c r="J121">
        <v>58</v>
      </c>
      <c r="K121" t="s">
        <v>125</v>
      </c>
      <c r="L121" t="s">
        <v>125</v>
      </c>
      <c r="M121" t="s">
        <v>141</v>
      </c>
      <c r="N121">
        <v>28</v>
      </c>
      <c r="AA121" t="s">
        <v>125</v>
      </c>
      <c r="AB121" t="s">
        <v>125</v>
      </c>
      <c r="AC121">
        <v>42</v>
      </c>
      <c r="AD121">
        <v>28</v>
      </c>
      <c r="AE121">
        <v>31</v>
      </c>
      <c r="AF121">
        <v>21</v>
      </c>
      <c r="AG121" t="s">
        <v>125</v>
      </c>
      <c r="AH121" t="s">
        <v>125</v>
      </c>
    </row>
    <row r="122" spans="1:34" x14ac:dyDescent="0.25">
      <c r="A122">
        <v>20</v>
      </c>
      <c r="B122">
        <v>23</v>
      </c>
      <c r="E122">
        <v>60</v>
      </c>
      <c r="F122" t="s">
        <v>125</v>
      </c>
      <c r="G122">
        <v>41</v>
      </c>
      <c r="H122">
        <v>43</v>
      </c>
      <c r="I122">
        <v>36</v>
      </c>
      <c r="J122">
        <v>41</v>
      </c>
      <c r="K122" t="s">
        <v>125</v>
      </c>
      <c r="L122" t="s">
        <v>125</v>
      </c>
      <c r="M122" t="s">
        <v>141</v>
      </c>
      <c r="N122">
        <v>27</v>
      </c>
      <c r="AA122" t="s">
        <v>125</v>
      </c>
      <c r="AB122" t="s">
        <v>125</v>
      </c>
      <c r="AC122">
        <v>24</v>
      </c>
      <c r="AD122">
        <v>26</v>
      </c>
      <c r="AE122">
        <v>30</v>
      </c>
      <c r="AF122">
        <v>21</v>
      </c>
      <c r="AG122" t="s">
        <v>125</v>
      </c>
      <c r="AH122" t="s">
        <v>125</v>
      </c>
    </row>
    <row r="123" spans="1:34" x14ac:dyDescent="0.25">
      <c r="A123">
        <v>20</v>
      </c>
      <c r="B123">
        <v>23</v>
      </c>
      <c r="E123">
        <v>54</v>
      </c>
      <c r="F123" t="s">
        <v>125</v>
      </c>
      <c r="G123">
        <v>32</v>
      </c>
      <c r="H123">
        <v>47</v>
      </c>
      <c r="I123">
        <v>22</v>
      </c>
      <c r="J123">
        <v>53</v>
      </c>
      <c r="K123" t="s">
        <v>125</v>
      </c>
      <c r="L123" t="s">
        <v>125</v>
      </c>
      <c r="M123" t="s">
        <v>141</v>
      </c>
      <c r="N123">
        <v>28</v>
      </c>
      <c r="AA123" t="s">
        <v>125</v>
      </c>
      <c r="AB123" t="s">
        <v>125</v>
      </c>
      <c r="AC123">
        <v>26</v>
      </c>
      <c r="AD123" t="s">
        <v>125</v>
      </c>
      <c r="AE123">
        <v>27</v>
      </c>
      <c r="AF123">
        <v>21</v>
      </c>
      <c r="AG123" t="s">
        <v>125</v>
      </c>
      <c r="AH123" t="s">
        <v>125</v>
      </c>
    </row>
    <row r="124" spans="1:34" x14ac:dyDescent="0.25">
      <c r="A124">
        <v>20</v>
      </c>
      <c r="B124">
        <v>23</v>
      </c>
      <c r="E124">
        <v>50</v>
      </c>
      <c r="F124" t="s">
        <v>125</v>
      </c>
      <c r="G124">
        <v>35</v>
      </c>
      <c r="H124">
        <v>32</v>
      </c>
      <c r="I124">
        <v>20</v>
      </c>
      <c r="J124">
        <v>30</v>
      </c>
      <c r="K124" t="s">
        <v>125</v>
      </c>
      <c r="L124" t="s">
        <v>125</v>
      </c>
      <c r="M124" t="s">
        <v>141</v>
      </c>
      <c r="N124">
        <v>28</v>
      </c>
      <c r="AA124" t="s">
        <v>125</v>
      </c>
      <c r="AB124" t="s">
        <v>125</v>
      </c>
      <c r="AC124">
        <v>25</v>
      </c>
      <c r="AD124">
        <v>31</v>
      </c>
      <c r="AE124">
        <v>36</v>
      </c>
      <c r="AF124">
        <v>21</v>
      </c>
      <c r="AG124" t="s">
        <v>125</v>
      </c>
      <c r="AH124" t="s">
        <v>125</v>
      </c>
    </row>
    <row r="125" spans="1:34" x14ac:dyDescent="0.25">
      <c r="A125">
        <v>20</v>
      </c>
      <c r="B125">
        <v>24</v>
      </c>
      <c r="E125">
        <v>48</v>
      </c>
      <c r="F125" t="s">
        <v>125</v>
      </c>
      <c r="G125">
        <v>35</v>
      </c>
      <c r="H125">
        <v>33</v>
      </c>
      <c r="I125">
        <v>20</v>
      </c>
      <c r="J125">
        <v>22</v>
      </c>
      <c r="K125" t="s">
        <v>125</v>
      </c>
      <c r="L125" t="s">
        <v>125</v>
      </c>
      <c r="M125" t="s">
        <v>141</v>
      </c>
      <c r="N125">
        <v>29</v>
      </c>
      <c r="AA125" t="s">
        <v>125</v>
      </c>
      <c r="AB125" t="s">
        <v>125</v>
      </c>
      <c r="AC125">
        <v>31</v>
      </c>
      <c r="AD125">
        <v>29</v>
      </c>
      <c r="AE125">
        <v>32</v>
      </c>
      <c r="AF125">
        <v>21</v>
      </c>
      <c r="AG125" t="s">
        <v>125</v>
      </c>
      <c r="AH125" t="s">
        <v>125</v>
      </c>
    </row>
    <row r="126" spans="1:34" x14ac:dyDescent="0.25">
      <c r="A126">
        <v>20</v>
      </c>
      <c r="B126">
        <v>24</v>
      </c>
      <c r="E126">
        <v>51</v>
      </c>
      <c r="F126" t="s">
        <v>125</v>
      </c>
      <c r="G126">
        <v>37</v>
      </c>
      <c r="H126">
        <v>49</v>
      </c>
      <c r="I126">
        <v>25</v>
      </c>
      <c r="J126">
        <v>38</v>
      </c>
      <c r="K126" t="s">
        <v>125</v>
      </c>
      <c r="L126" t="s">
        <v>125</v>
      </c>
      <c r="M126" t="s">
        <v>141</v>
      </c>
      <c r="N126">
        <v>29</v>
      </c>
      <c r="AA126" t="s">
        <v>125</v>
      </c>
      <c r="AB126" t="s">
        <v>125</v>
      </c>
      <c r="AC126">
        <v>31</v>
      </c>
      <c r="AD126">
        <v>29</v>
      </c>
      <c r="AE126">
        <v>34</v>
      </c>
      <c r="AF126">
        <v>23</v>
      </c>
      <c r="AG126" t="s">
        <v>125</v>
      </c>
      <c r="AH126" t="s">
        <v>125</v>
      </c>
    </row>
    <row r="127" spans="1:34" x14ac:dyDescent="0.25">
      <c r="A127">
        <v>20</v>
      </c>
      <c r="B127">
        <v>24</v>
      </c>
      <c r="E127">
        <v>51</v>
      </c>
      <c r="F127" t="s">
        <v>125</v>
      </c>
      <c r="G127">
        <v>30</v>
      </c>
      <c r="H127">
        <v>51</v>
      </c>
      <c r="I127">
        <v>20</v>
      </c>
      <c r="J127">
        <v>19</v>
      </c>
      <c r="K127" t="s">
        <v>125</v>
      </c>
      <c r="L127" t="s">
        <v>125</v>
      </c>
      <c r="M127" t="s">
        <v>141</v>
      </c>
      <c r="N127">
        <v>28</v>
      </c>
      <c r="AA127" t="s">
        <v>125</v>
      </c>
      <c r="AB127" t="s">
        <v>125</v>
      </c>
      <c r="AC127">
        <v>31</v>
      </c>
      <c r="AD127">
        <v>27</v>
      </c>
      <c r="AE127">
        <v>32</v>
      </c>
      <c r="AF127">
        <v>24</v>
      </c>
      <c r="AG127" t="s">
        <v>125</v>
      </c>
      <c r="AH127" t="s">
        <v>125</v>
      </c>
    </row>
    <row r="128" spans="1:34" x14ac:dyDescent="0.25">
      <c r="A128">
        <v>20</v>
      </c>
      <c r="B128">
        <v>24</v>
      </c>
      <c r="E128">
        <v>51</v>
      </c>
      <c r="F128" t="s">
        <v>125</v>
      </c>
      <c r="G128">
        <v>32</v>
      </c>
      <c r="H128">
        <v>38</v>
      </c>
      <c r="I128">
        <v>19</v>
      </c>
      <c r="J128">
        <v>18</v>
      </c>
      <c r="K128" t="s">
        <v>125</v>
      </c>
      <c r="L128" t="s">
        <v>125</v>
      </c>
      <c r="M128" t="s">
        <v>141</v>
      </c>
      <c r="N128">
        <v>28</v>
      </c>
      <c r="AA128" t="s">
        <v>125</v>
      </c>
      <c r="AB128" t="s">
        <v>125</v>
      </c>
      <c r="AC128">
        <v>25</v>
      </c>
      <c r="AD128">
        <v>26</v>
      </c>
      <c r="AE128">
        <v>34</v>
      </c>
      <c r="AF128">
        <v>23</v>
      </c>
      <c r="AG128" t="s">
        <v>125</v>
      </c>
      <c r="AH128" t="s">
        <v>125</v>
      </c>
    </row>
    <row r="129" spans="1:34" x14ac:dyDescent="0.25">
      <c r="A129">
        <v>20</v>
      </c>
      <c r="B129">
        <v>24</v>
      </c>
      <c r="E129">
        <v>37</v>
      </c>
      <c r="F129" t="s">
        <v>125</v>
      </c>
      <c r="G129">
        <v>31</v>
      </c>
      <c r="H129">
        <v>25</v>
      </c>
      <c r="I129">
        <v>20</v>
      </c>
      <c r="J129">
        <v>22</v>
      </c>
      <c r="K129" t="s">
        <v>125</v>
      </c>
      <c r="L129" t="s">
        <v>125</v>
      </c>
      <c r="M129" t="s">
        <v>141</v>
      </c>
      <c r="N129">
        <v>28</v>
      </c>
      <c r="AA129" t="s">
        <v>125</v>
      </c>
      <c r="AB129" t="s">
        <v>125</v>
      </c>
      <c r="AC129">
        <v>44</v>
      </c>
      <c r="AD129">
        <v>27</v>
      </c>
      <c r="AE129">
        <v>52</v>
      </c>
      <c r="AF129">
        <v>27</v>
      </c>
      <c r="AG129" t="s">
        <v>125</v>
      </c>
      <c r="AH129" t="s">
        <v>125</v>
      </c>
    </row>
    <row r="130" spans="1:34" x14ac:dyDescent="0.25">
      <c r="A130">
        <v>20</v>
      </c>
      <c r="B130">
        <v>28</v>
      </c>
      <c r="E130">
        <v>45</v>
      </c>
      <c r="F130" t="s">
        <v>125</v>
      </c>
      <c r="G130">
        <v>44</v>
      </c>
      <c r="H130">
        <v>27</v>
      </c>
      <c r="I130">
        <v>19</v>
      </c>
      <c r="J130">
        <v>30</v>
      </c>
      <c r="K130" t="s">
        <v>125</v>
      </c>
      <c r="L130" t="s">
        <v>125</v>
      </c>
      <c r="M130" t="s">
        <v>141</v>
      </c>
      <c r="N130">
        <v>34</v>
      </c>
      <c r="AA130" t="s">
        <v>125</v>
      </c>
      <c r="AB130" t="s">
        <v>125</v>
      </c>
      <c r="AC130">
        <v>32</v>
      </c>
      <c r="AD130">
        <v>28</v>
      </c>
      <c r="AE130">
        <v>28</v>
      </c>
      <c r="AF130">
        <v>35</v>
      </c>
      <c r="AG130" t="s">
        <v>125</v>
      </c>
      <c r="AH130" t="s">
        <v>125</v>
      </c>
    </row>
    <row r="131" spans="1:34" x14ac:dyDescent="0.25">
      <c r="A131">
        <v>20</v>
      </c>
      <c r="B131">
        <v>28</v>
      </c>
      <c r="E131">
        <v>30</v>
      </c>
      <c r="F131" t="s">
        <v>125</v>
      </c>
      <c r="G131">
        <v>33</v>
      </c>
      <c r="H131">
        <v>38</v>
      </c>
      <c r="I131">
        <v>45</v>
      </c>
      <c r="J131">
        <v>29</v>
      </c>
      <c r="K131" t="s">
        <v>125</v>
      </c>
      <c r="L131" t="s">
        <v>125</v>
      </c>
      <c r="M131" t="s">
        <v>141</v>
      </c>
      <c r="N131">
        <v>34</v>
      </c>
      <c r="AA131" t="s">
        <v>125</v>
      </c>
      <c r="AB131" t="s">
        <v>125</v>
      </c>
      <c r="AC131">
        <v>30</v>
      </c>
      <c r="AD131">
        <v>31</v>
      </c>
      <c r="AE131">
        <v>26</v>
      </c>
      <c r="AF131">
        <v>30</v>
      </c>
      <c r="AG131" t="s">
        <v>125</v>
      </c>
      <c r="AH131" t="s">
        <v>125</v>
      </c>
    </row>
    <row r="132" spans="1:34" x14ac:dyDescent="0.25">
      <c r="A132">
        <v>20</v>
      </c>
      <c r="B132">
        <v>24</v>
      </c>
      <c r="E132" t="s">
        <v>125</v>
      </c>
      <c r="F132" t="s">
        <v>125</v>
      </c>
      <c r="G132">
        <v>33</v>
      </c>
      <c r="H132">
        <v>40</v>
      </c>
      <c r="I132">
        <v>52</v>
      </c>
      <c r="J132">
        <v>25</v>
      </c>
      <c r="K132" t="s">
        <v>125</v>
      </c>
      <c r="L132" t="s">
        <v>125</v>
      </c>
      <c r="M132" t="s">
        <v>141</v>
      </c>
      <c r="N132">
        <v>28</v>
      </c>
      <c r="AA132" t="s">
        <v>125</v>
      </c>
      <c r="AB132" t="s">
        <v>125</v>
      </c>
      <c r="AC132">
        <v>27</v>
      </c>
      <c r="AD132">
        <v>30</v>
      </c>
      <c r="AE132">
        <v>25</v>
      </c>
      <c r="AF132">
        <v>27</v>
      </c>
      <c r="AG132" t="s">
        <v>125</v>
      </c>
      <c r="AH132" t="s">
        <v>125</v>
      </c>
    </row>
    <row r="133" spans="1:34" x14ac:dyDescent="0.25">
      <c r="A133">
        <v>20</v>
      </c>
      <c r="B133">
        <v>19</v>
      </c>
      <c r="E133" t="s">
        <v>125</v>
      </c>
      <c r="F133" t="s">
        <v>125</v>
      </c>
      <c r="G133">
        <v>46</v>
      </c>
      <c r="H133">
        <v>33</v>
      </c>
      <c r="I133">
        <v>53</v>
      </c>
      <c r="J133">
        <v>33</v>
      </c>
      <c r="K133" t="s">
        <v>125</v>
      </c>
      <c r="L133" t="s">
        <v>125</v>
      </c>
      <c r="M133" t="s">
        <v>141</v>
      </c>
      <c r="N133">
        <v>23</v>
      </c>
      <c r="AA133" t="s">
        <v>125</v>
      </c>
      <c r="AB133" t="s">
        <v>125</v>
      </c>
      <c r="AC133">
        <v>30</v>
      </c>
      <c r="AD133">
        <v>37</v>
      </c>
      <c r="AE133">
        <v>33</v>
      </c>
      <c r="AF133">
        <v>36</v>
      </c>
      <c r="AG133" t="s">
        <v>125</v>
      </c>
      <c r="AH133" t="s">
        <v>125</v>
      </c>
    </row>
    <row r="134" spans="1:34" x14ac:dyDescent="0.25">
      <c r="A134">
        <v>20</v>
      </c>
      <c r="B134">
        <v>19</v>
      </c>
      <c r="E134" t="s">
        <v>125</v>
      </c>
      <c r="F134" t="s">
        <v>125</v>
      </c>
      <c r="G134">
        <v>34</v>
      </c>
      <c r="H134">
        <v>39</v>
      </c>
      <c r="I134">
        <v>49</v>
      </c>
      <c r="J134">
        <v>19</v>
      </c>
      <c r="K134" t="s">
        <v>125</v>
      </c>
      <c r="L134" t="s">
        <v>125</v>
      </c>
      <c r="M134" t="s">
        <v>141</v>
      </c>
      <c r="N134">
        <v>24</v>
      </c>
      <c r="AA134" t="s">
        <v>125</v>
      </c>
      <c r="AB134" t="s">
        <v>125</v>
      </c>
      <c r="AC134">
        <v>29</v>
      </c>
      <c r="AD134">
        <v>35</v>
      </c>
      <c r="AE134">
        <v>46</v>
      </c>
      <c r="AF134">
        <v>34</v>
      </c>
      <c r="AG134" t="s">
        <v>125</v>
      </c>
      <c r="AH134" t="s">
        <v>125</v>
      </c>
    </row>
    <row r="135" spans="1:34" x14ac:dyDescent="0.25">
      <c r="A135">
        <v>20</v>
      </c>
      <c r="B135">
        <v>19</v>
      </c>
      <c r="E135" t="s">
        <v>125</v>
      </c>
      <c r="F135" t="s">
        <v>125</v>
      </c>
      <c r="G135">
        <v>28</v>
      </c>
      <c r="H135">
        <v>30</v>
      </c>
      <c r="I135">
        <v>43</v>
      </c>
      <c r="J135">
        <v>27</v>
      </c>
      <c r="K135" t="s">
        <v>125</v>
      </c>
      <c r="L135" t="s">
        <v>125</v>
      </c>
      <c r="M135" t="s">
        <v>141</v>
      </c>
      <c r="N135">
        <v>23</v>
      </c>
      <c r="AA135" t="s">
        <v>125</v>
      </c>
      <c r="AB135" t="s">
        <v>125</v>
      </c>
      <c r="AC135">
        <v>27</v>
      </c>
      <c r="AD135">
        <v>49</v>
      </c>
      <c r="AE135">
        <v>44</v>
      </c>
      <c r="AF135">
        <v>27</v>
      </c>
      <c r="AG135" t="s">
        <v>125</v>
      </c>
      <c r="AH135" t="s">
        <v>125</v>
      </c>
    </row>
    <row r="136" spans="1:34" x14ac:dyDescent="0.25">
      <c r="A136">
        <v>20</v>
      </c>
      <c r="B136">
        <v>23</v>
      </c>
      <c r="E136" t="s">
        <v>125</v>
      </c>
      <c r="F136" t="s">
        <v>125</v>
      </c>
      <c r="G136">
        <v>28</v>
      </c>
      <c r="H136">
        <v>45</v>
      </c>
      <c r="I136">
        <v>33</v>
      </c>
      <c r="J136">
        <v>41</v>
      </c>
      <c r="K136" t="s">
        <v>125</v>
      </c>
      <c r="L136" t="s">
        <v>125</v>
      </c>
      <c r="M136" t="s">
        <v>141</v>
      </c>
      <c r="N136">
        <v>30</v>
      </c>
      <c r="AA136" t="s">
        <v>125</v>
      </c>
      <c r="AB136" t="s">
        <v>125</v>
      </c>
      <c r="AC136">
        <v>45</v>
      </c>
      <c r="AD136">
        <v>36</v>
      </c>
      <c r="AE136">
        <v>53</v>
      </c>
      <c r="AF136">
        <v>37</v>
      </c>
      <c r="AG136" t="s">
        <v>125</v>
      </c>
      <c r="AH136" t="s">
        <v>125</v>
      </c>
    </row>
    <row r="137" spans="1:34" x14ac:dyDescent="0.25">
      <c r="A137">
        <v>20</v>
      </c>
      <c r="B137">
        <v>21</v>
      </c>
      <c r="E137" t="s">
        <v>125</v>
      </c>
      <c r="F137" t="s">
        <v>125</v>
      </c>
      <c r="G137">
        <v>28</v>
      </c>
      <c r="H137">
        <v>31</v>
      </c>
      <c r="I137">
        <v>16</v>
      </c>
      <c r="J137">
        <v>38</v>
      </c>
      <c r="K137" t="s">
        <v>125</v>
      </c>
      <c r="L137" t="s">
        <v>125</v>
      </c>
      <c r="M137" t="s">
        <v>141</v>
      </c>
      <c r="N137">
        <v>26</v>
      </c>
      <c r="AA137" t="s">
        <v>125</v>
      </c>
      <c r="AB137" t="s">
        <v>125</v>
      </c>
      <c r="AC137">
        <v>31</v>
      </c>
      <c r="AD137">
        <v>39</v>
      </c>
      <c r="AE137">
        <v>45</v>
      </c>
      <c r="AF137">
        <v>26</v>
      </c>
      <c r="AG137" t="s">
        <v>125</v>
      </c>
      <c r="AH137" t="s">
        <v>125</v>
      </c>
    </row>
    <row r="138" spans="1:34" x14ac:dyDescent="0.25">
      <c r="A138">
        <v>20</v>
      </c>
      <c r="B138">
        <v>34</v>
      </c>
      <c r="E138" t="s">
        <v>125</v>
      </c>
      <c r="F138" t="s">
        <v>125</v>
      </c>
      <c r="G138">
        <v>25</v>
      </c>
      <c r="H138">
        <v>54</v>
      </c>
      <c r="I138">
        <v>20</v>
      </c>
      <c r="J138">
        <v>42</v>
      </c>
      <c r="K138" t="s">
        <v>125</v>
      </c>
      <c r="L138" t="s">
        <v>125</v>
      </c>
      <c r="M138" t="s">
        <v>141</v>
      </c>
      <c r="N138">
        <v>38</v>
      </c>
      <c r="AA138" t="s">
        <v>125</v>
      </c>
      <c r="AB138" t="s">
        <v>125</v>
      </c>
      <c r="AC138">
        <v>44</v>
      </c>
      <c r="AD138">
        <v>41</v>
      </c>
      <c r="AE138">
        <v>32</v>
      </c>
      <c r="AF138">
        <v>39</v>
      </c>
      <c r="AG138" t="s">
        <v>125</v>
      </c>
      <c r="AH138" t="s">
        <v>125</v>
      </c>
    </row>
    <row r="139" spans="1:34" x14ac:dyDescent="0.25">
      <c r="A139">
        <v>20</v>
      </c>
      <c r="B139">
        <v>24</v>
      </c>
      <c r="E139" t="s">
        <v>125</v>
      </c>
      <c r="F139" t="s">
        <v>125</v>
      </c>
      <c r="G139">
        <v>34</v>
      </c>
      <c r="H139">
        <v>45</v>
      </c>
      <c r="I139">
        <v>21</v>
      </c>
      <c r="J139">
        <v>37</v>
      </c>
      <c r="K139" t="s">
        <v>125</v>
      </c>
      <c r="L139" t="s">
        <v>125</v>
      </c>
      <c r="M139" t="s">
        <v>141</v>
      </c>
      <c r="N139">
        <v>30</v>
      </c>
      <c r="AA139" t="s">
        <v>125</v>
      </c>
      <c r="AB139" t="s">
        <v>125</v>
      </c>
      <c r="AC139">
        <v>44</v>
      </c>
      <c r="AD139">
        <v>41</v>
      </c>
      <c r="AE139">
        <v>30</v>
      </c>
      <c r="AF139">
        <v>22</v>
      </c>
      <c r="AG139" t="s">
        <v>125</v>
      </c>
      <c r="AH139" t="s">
        <v>125</v>
      </c>
    </row>
    <row r="140" spans="1:34" x14ac:dyDescent="0.25">
      <c r="A140">
        <v>20</v>
      </c>
      <c r="B140">
        <v>21</v>
      </c>
      <c r="E140" t="s">
        <v>125</v>
      </c>
      <c r="F140" t="s">
        <v>125</v>
      </c>
      <c r="G140">
        <v>31</v>
      </c>
      <c r="H140">
        <v>49</v>
      </c>
      <c r="I140">
        <v>21</v>
      </c>
      <c r="J140">
        <v>40</v>
      </c>
      <c r="K140" t="s">
        <v>125</v>
      </c>
      <c r="L140" t="s">
        <v>125</v>
      </c>
      <c r="M140" t="s">
        <v>141</v>
      </c>
      <c r="N140">
        <v>27</v>
      </c>
      <c r="AA140" t="s">
        <v>125</v>
      </c>
      <c r="AB140" t="s">
        <v>125</v>
      </c>
      <c r="AC140">
        <v>43</v>
      </c>
      <c r="AD140">
        <v>33</v>
      </c>
      <c r="AE140">
        <v>31</v>
      </c>
      <c r="AF140">
        <v>23</v>
      </c>
      <c r="AG140" t="s">
        <v>125</v>
      </c>
      <c r="AH140" t="s">
        <v>125</v>
      </c>
    </row>
    <row r="141" spans="1:34" x14ac:dyDescent="0.25">
      <c r="A141">
        <v>20</v>
      </c>
      <c r="B141">
        <v>30</v>
      </c>
      <c r="E141" t="s">
        <v>125</v>
      </c>
      <c r="F141" t="s">
        <v>125</v>
      </c>
      <c r="G141">
        <v>35</v>
      </c>
      <c r="H141">
        <v>52</v>
      </c>
      <c r="I141">
        <v>27</v>
      </c>
      <c r="J141">
        <v>35</v>
      </c>
      <c r="K141" t="s">
        <v>125</v>
      </c>
      <c r="L141" t="s">
        <v>125</v>
      </c>
      <c r="M141" t="s">
        <v>141</v>
      </c>
      <c r="N141">
        <v>35</v>
      </c>
      <c r="AA141" t="s">
        <v>125</v>
      </c>
      <c r="AB141" t="s">
        <v>125</v>
      </c>
      <c r="AC141">
        <v>26</v>
      </c>
      <c r="AD141">
        <v>34</v>
      </c>
      <c r="AE141">
        <v>31</v>
      </c>
      <c r="AF141">
        <v>28</v>
      </c>
      <c r="AG141" t="s">
        <v>125</v>
      </c>
      <c r="AH141" t="s">
        <v>125</v>
      </c>
    </row>
    <row r="142" spans="1:34" x14ac:dyDescent="0.25">
      <c r="A142">
        <v>20</v>
      </c>
      <c r="B142">
        <v>22</v>
      </c>
      <c r="E142" t="s">
        <v>125</v>
      </c>
      <c r="F142" t="s">
        <v>125</v>
      </c>
      <c r="G142">
        <v>35</v>
      </c>
      <c r="H142">
        <v>47</v>
      </c>
      <c r="I142">
        <v>22</v>
      </c>
      <c r="J142">
        <v>37</v>
      </c>
      <c r="K142" t="s">
        <v>125</v>
      </c>
      <c r="L142" t="s">
        <v>125</v>
      </c>
      <c r="M142" t="s">
        <v>141</v>
      </c>
      <c r="N142">
        <v>27</v>
      </c>
      <c r="AA142" t="s">
        <v>125</v>
      </c>
      <c r="AB142" t="s">
        <v>125</v>
      </c>
      <c r="AC142">
        <v>45</v>
      </c>
      <c r="AD142">
        <v>41</v>
      </c>
      <c r="AE142">
        <v>25</v>
      </c>
      <c r="AF142">
        <v>31</v>
      </c>
      <c r="AG142" t="s">
        <v>125</v>
      </c>
      <c r="AH142" t="s">
        <v>125</v>
      </c>
    </row>
    <row r="143" spans="1:34" x14ac:dyDescent="0.25">
      <c r="A143">
        <v>20</v>
      </c>
      <c r="B143">
        <v>30</v>
      </c>
      <c r="E143" t="s">
        <v>125</v>
      </c>
      <c r="F143" t="s">
        <v>125</v>
      </c>
      <c r="G143">
        <v>36</v>
      </c>
      <c r="H143">
        <v>27</v>
      </c>
      <c r="I143">
        <v>29</v>
      </c>
      <c r="J143">
        <v>43</v>
      </c>
      <c r="K143" t="s">
        <v>125</v>
      </c>
      <c r="L143" t="s">
        <v>125</v>
      </c>
      <c r="M143" t="s">
        <v>141</v>
      </c>
      <c r="N143">
        <v>34</v>
      </c>
      <c r="AA143" t="s">
        <v>125</v>
      </c>
      <c r="AB143" t="s">
        <v>125</v>
      </c>
      <c r="AC143">
        <v>30</v>
      </c>
      <c r="AD143">
        <v>35</v>
      </c>
      <c r="AE143">
        <v>34</v>
      </c>
      <c r="AF143">
        <v>37</v>
      </c>
      <c r="AG143" t="s">
        <v>125</v>
      </c>
      <c r="AH143" t="s">
        <v>125</v>
      </c>
    </row>
    <row r="144" spans="1:34" x14ac:dyDescent="0.25">
      <c r="A144">
        <v>20</v>
      </c>
      <c r="B144">
        <v>30</v>
      </c>
      <c r="E144" t="s">
        <v>125</v>
      </c>
      <c r="F144" t="s">
        <v>125</v>
      </c>
      <c r="G144">
        <v>37</v>
      </c>
      <c r="H144">
        <v>23</v>
      </c>
      <c r="I144">
        <v>28</v>
      </c>
      <c r="J144">
        <v>33</v>
      </c>
      <c r="K144" t="s">
        <v>125</v>
      </c>
      <c r="L144" t="s">
        <v>125</v>
      </c>
      <c r="M144" t="s">
        <v>141</v>
      </c>
      <c r="N144">
        <v>35</v>
      </c>
      <c r="AA144" t="s">
        <v>125</v>
      </c>
      <c r="AB144" t="s">
        <v>125</v>
      </c>
      <c r="AC144" t="s">
        <v>125</v>
      </c>
      <c r="AD144">
        <v>52</v>
      </c>
      <c r="AE144">
        <v>30</v>
      </c>
      <c r="AF144">
        <v>31</v>
      </c>
      <c r="AG144" t="s">
        <v>125</v>
      </c>
      <c r="AH144" t="s">
        <v>125</v>
      </c>
    </row>
    <row r="145" spans="1:34" x14ac:dyDescent="0.25">
      <c r="A145">
        <v>20</v>
      </c>
      <c r="B145">
        <v>33</v>
      </c>
      <c r="E145" t="s">
        <v>125</v>
      </c>
      <c r="F145" t="s">
        <v>125</v>
      </c>
      <c r="G145">
        <v>29</v>
      </c>
      <c r="H145">
        <v>35</v>
      </c>
      <c r="I145">
        <v>31</v>
      </c>
      <c r="J145">
        <v>38</v>
      </c>
      <c r="K145" t="s">
        <v>125</v>
      </c>
      <c r="L145" t="s">
        <v>125</v>
      </c>
      <c r="M145" t="s">
        <v>141</v>
      </c>
      <c r="N145">
        <v>38</v>
      </c>
      <c r="AA145" t="s">
        <v>125</v>
      </c>
      <c r="AB145" t="s">
        <v>125</v>
      </c>
      <c r="AC145" t="s">
        <v>125</v>
      </c>
      <c r="AD145">
        <v>36</v>
      </c>
      <c r="AE145">
        <v>24</v>
      </c>
      <c r="AF145">
        <v>33</v>
      </c>
      <c r="AG145" t="s">
        <v>125</v>
      </c>
      <c r="AH145" t="s">
        <v>125</v>
      </c>
    </row>
    <row r="146" spans="1:34" x14ac:dyDescent="0.25">
      <c r="A146">
        <v>20</v>
      </c>
      <c r="B146">
        <v>23</v>
      </c>
      <c r="E146" t="s">
        <v>125</v>
      </c>
      <c r="F146" t="s">
        <v>125</v>
      </c>
      <c r="G146">
        <v>26</v>
      </c>
      <c r="H146">
        <v>36</v>
      </c>
      <c r="I146">
        <v>39</v>
      </c>
      <c r="J146">
        <v>29</v>
      </c>
      <c r="K146" t="s">
        <v>125</v>
      </c>
      <c r="L146" t="s">
        <v>125</v>
      </c>
      <c r="M146" t="s">
        <v>141</v>
      </c>
      <c r="N146">
        <v>28</v>
      </c>
      <c r="AA146" t="s">
        <v>125</v>
      </c>
      <c r="AB146" t="s">
        <v>125</v>
      </c>
      <c r="AC146" t="s">
        <v>125</v>
      </c>
      <c r="AD146">
        <v>49</v>
      </c>
      <c r="AE146">
        <v>29</v>
      </c>
      <c r="AF146">
        <v>32</v>
      </c>
      <c r="AG146" t="s">
        <v>125</v>
      </c>
      <c r="AH146" t="s">
        <v>125</v>
      </c>
    </row>
    <row r="147" spans="1:34" x14ac:dyDescent="0.25">
      <c r="A147">
        <v>20</v>
      </c>
      <c r="B147">
        <v>23</v>
      </c>
      <c r="E147" t="s">
        <v>125</v>
      </c>
      <c r="F147" t="s">
        <v>125</v>
      </c>
      <c r="G147">
        <v>36</v>
      </c>
      <c r="H147">
        <v>35</v>
      </c>
      <c r="I147">
        <v>33</v>
      </c>
      <c r="J147">
        <v>23</v>
      </c>
      <c r="K147" t="s">
        <v>125</v>
      </c>
      <c r="L147" t="s">
        <v>125</v>
      </c>
      <c r="M147" t="s">
        <v>141</v>
      </c>
      <c r="N147">
        <v>28</v>
      </c>
      <c r="AA147" t="s">
        <v>125</v>
      </c>
      <c r="AB147" t="s">
        <v>125</v>
      </c>
      <c r="AC147" t="s">
        <v>125</v>
      </c>
      <c r="AD147">
        <v>36</v>
      </c>
      <c r="AE147">
        <v>31</v>
      </c>
      <c r="AF147">
        <v>31</v>
      </c>
      <c r="AG147" t="s">
        <v>125</v>
      </c>
      <c r="AH147" t="s">
        <v>125</v>
      </c>
    </row>
    <row r="148" spans="1:34" x14ac:dyDescent="0.25">
      <c r="A148">
        <v>20</v>
      </c>
      <c r="B148">
        <v>23</v>
      </c>
      <c r="E148" t="s">
        <v>125</v>
      </c>
      <c r="F148" t="s">
        <v>125</v>
      </c>
      <c r="G148">
        <v>31</v>
      </c>
      <c r="H148">
        <v>31</v>
      </c>
      <c r="I148">
        <v>25</v>
      </c>
      <c r="J148">
        <v>21</v>
      </c>
      <c r="K148" t="s">
        <v>125</v>
      </c>
      <c r="L148" t="s">
        <v>125</v>
      </c>
      <c r="M148" t="s">
        <v>141</v>
      </c>
      <c r="N148">
        <v>28</v>
      </c>
      <c r="AA148" t="s">
        <v>125</v>
      </c>
      <c r="AB148" t="s">
        <v>125</v>
      </c>
      <c r="AC148" t="s">
        <v>125</v>
      </c>
      <c r="AD148">
        <v>39</v>
      </c>
      <c r="AE148">
        <v>23</v>
      </c>
      <c r="AF148">
        <v>33</v>
      </c>
      <c r="AG148" t="s">
        <v>125</v>
      </c>
      <c r="AH148" t="s">
        <v>125</v>
      </c>
    </row>
    <row r="149" spans="1:34" x14ac:dyDescent="0.25">
      <c r="A149">
        <v>20</v>
      </c>
      <c r="B149">
        <v>23</v>
      </c>
      <c r="E149" t="s">
        <v>125</v>
      </c>
      <c r="F149" t="s">
        <v>125</v>
      </c>
      <c r="G149">
        <v>27</v>
      </c>
      <c r="H149">
        <v>30</v>
      </c>
      <c r="I149">
        <v>26</v>
      </c>
      <c r="J149">
        <v>21</v>
      </c>
      <c r="K149" t="s">
        <v>125</v>
      </c>
      <c r="L149" t="s">
        <v>125</v>
      </c>
      <c r="M149" t="s">
        <v>141</v>
      </c>
      <c r="N149">
        <v>28</v>
      </c>
      <c r="AA149" t="s">
        <v>125</v>
      </c>
      <c r="AB149" t="s">
        <v>125</v>
      </c>
      <c r="AC149" t="s">
        <v>125</v>
      </c>
      <c r="AD149">
        <v>40</v>
      </c>
      <c r="AE149">
        <v>24</v>
      </c>
      <c r="AF149">
        <v>27</v>
      </c>
      <c r="AG149" t="s">
        <v>125</v>
      </c>
      <c r="AH149" t="s">
        <v>125</v>
      </c>
    </row>
    <row r="150" spans="1:34" x14ac:dyDescent="0.25">
      <c r="A150">
        <v>20</v>
      </c>
      <c r="B150">
        <v>23</v>
      </c>
      <c r="E150" t="s">
        <v>125</v>
      </c>
      <c r="F150" t="s">
        <v>125</v>
      </c>
      <c r="G150">
        <v>42</v>
      </c>
      <c r="H150">
        <v>28</v>
      </c>
      <c r="I150">
        <v>31</v>
      </c>
      <c r="J150">
        <v>21</v>
      </c>
      <c r="K150" t="s">
        <v>125</v>
      </c>
      <c r="L150" t="s">
        <v>125</v>
      </c>
      <c r="M150" t="s">
        <v>141</v>
      </c>
      <c r="N150">
        <v>28</v>
      </c>
      <c r="AA150" t="s">
        <v>125</v>
      </c>
      <c r="AB150" t="s">
        <v>125</v>
      </c>
      <c r="AC150" t="s">
        <v>125</v>
      </c>
      <c r="AD150">
        <v>40</v>
      </c>
      <c r="AE150">
        <v>24</v>
      </c>
      <c r="AF150">
        <v>27</v>
      </c>
      <c r="AG150" t="s">
        <v>125</v>
      </c>
      <c r="AH150" t="s">
        <v>125</v>
      </c>
    </row>
    <row r="151" spans="1:34" x14ac:dyDescent="0.25">
      <c r="A151">
        <v>20</v>
      </c>
      <c r="B151">
        <v>24</v>
      </c>
      <c r="E151" t="s">
        <v>125</v>
      </c>
      <c r="F151" t="s">
        <v>125</v>
      </c>
      <c r="G151">
        <v>24</v>
      </c>
      <c r="H151">
        <v>26</v>
      </c>
      <c r="I151">
        <v>30</v>
      </c>
      <c r="J151">
        <v>21</v>
      </c>
      <c r="K151" t="s">
        <v>125</v>
      </c>
      <c r="L151" t="s">
        <v>125</v>
      </c>
      <c r="M151" t="s">
        <v>141</v>
      </c>
      <c r="N151">
        <v>29</v>
      </c>
      <c r="AA151" t="s">
        <v>125</v>
      </c>
      <c r="AB151" t="s">
        <v>125</v>
      </c>
      <c r="AC151" t="s">
        <v>125</v>
      </c>
      <c r="AD151">
        <v>56</v>
      </c>
      <c r="AE151">
        <v>31</v>
      </c>
      <c r="AF151">
        <v>43</v>
      </c>
      <c r="AG151" t="s">
        <v>125</v>
      </c>
      <c r="AH151" t="s">
        <v>125</v>
      </c>
    </row>
    <row r="152" spans="1:34" x14ac:dyDescent="0.25">
      <c r="A152">
        <v>20</v>
      </c>
      <c r="B152">
        <v>23</v>
      </c>
      <c r="E152" t="s">
        <v>125</v>
      </c>
      <c r="F152" t="s">
        <v>125</v>
      </c>
      <c r="G152">
        <v>26</v>
      </c>
      <c r="H152" t="s">
        <v>125</v>
      </c>
      <c r="I152">
        <v>27</v>
      </c>
      <c r="J152">
        <v>21</v>
      </c>
      <c r="K152" t="s">
        <v>125</v>
      </c>
      <c r="L152" t="s">
        <v>125</v>
      </c>
      <c r="M152" t="s">
        <v>141</v>
      </c>
      <c r="N152">
        <v>29</v>
      </c>
      <c r="AA152" t="s">
        <v>125</v>
      </c>
      <c r="AB152" t="s">
        <v>125</v>
      </c>
      <c r="AC152" t="s">
        <v>125</v>
      </c>
      <c r="AD152">
        <v>42</v>
      </c>
      <c r="AE152">
        <v>31</v>
      </c>
      <c r="AF152">
        <v>43</v>
      </c>
      <c r="AG152" t="s">
        <v>125</v>
      </c>
      <c r="AH152" t="s">
        <v>125</v>
      </c>
    </row>
    <row r="153" spans="1:34" x14ac:dyDescent="0.25">
      <c r="A153">
        <v>20</v>
      </c>
      <c r="B153">
        <v>23</v>
      </c>
      <c r="E153" t="s">
        <v>125</v>
      </c>
      <c r="F153" t="s">
        <v>125</v>
      </c>
      <c r="G153">
        <v>25</v>
      </c>
      <c r="H153">
        <v>31</v>
      </c>
      <c r="I153">
        <v>36</v>
      </c>
      <c r="J153">
        <v>21</v>
      </c>
      <c r="K153" t="s">
        <v>125</v>
      </c>
      <c r="L153" t="s">
        <v>125</v>
      </c>
      <c r="M153" t="s">
        <v>141</v>
      </c>
      <c r="N153">
        <v>29</v>
      </c>
      <c r="AA153" t="s">
        <v>125</v>
      </c>
      <c r="AB153" t="s">
        <v>125</v>
      </c>
      <c r="AC153" t="s">
        <v>125</v>
      </c>
      <c r="AD153">
        <v>37</v>
      </c>
      <c r="AE153">
        <v>33</v>
      </c>
      <c r="AF153">
        <v>38</v>
      </c>
      <c r="AG153" t="s">
        <v>125</v>
      </c>
      <c r="AH153" t="s">
        <v>125</v>
      </c>
    </row>
    <row r="154" spans="1:34" x14ac:dyDescent="0.25">
      <c r="A154">
        <v>20</v>
      </c>
      <c r="B154">
        <v>30</v>
      </c>
      <c r="E154" t="s">
        <v>125</v>
      </c>
      <c r="F154" t="s">
        <v>125</v>
      </c>
      <c r="G154">
        <v>31</v>
      </c>
      <c r="H154">
        <v>29</v>
      </c>
      <c r="I154">
        <v>32</v>
      </c>
      <c r="J154">
        <v>21</v>
      </c>
      <c r="K154" t="s">
        <v>125</v>
      </c>
      <c r="L154" t="s">
        <v>125</v>
      </c>
      <c r="M154" t="s">
        <v>141</v>
      </c>
      <c r="N154">
        <v>34</v>
      </c>
      <c r="AA154" t="s">
        <v>125</v>
      </c>
      <c r="AB154" t="s">
        <v>125</v>
      </c>
      <c r="AC154" t="s">
        <v>125</v>
      </c>
      <c r="AD154">
        <v>35</v>
      </c>
      <c r="AE154">
        <v>34</v>
      </c>
      <c r="AF154">
        <v>31</v>
      </c>
      <c r="AG154" t="s">
        <v>125</v>
      </c>
      <c r="AH154" t="s">
        <v>125</v>
      </c>
    </row>
    <row r="155" spans="1:34" x14ac:dyDescent="0.25">
      <c r="A155">
        <v>20</v>
      </c>
      <c r="B155">
        <v>28</v>
      </c>
      <c r="E155" t="s">
        <v>125</v>
      </c>
      <c r="F155" t="s">
        <v>125</v>
      </c>
      <c r="G155">
        <v>31</v>
      </c>
      <c r="H155">
        <v>29</v>
      </c>
      <c r="I155">
        <v>34</v>
      </c>
      <c r="J155">
        <v>23</v>
      </c>
      <c r="K155" t="s">
        <v>125</v>
      </c>
      <c r="L155" t="s">
        <v>125</v>
      </c>
      <c r="M155" t="s">
        <v>141</v>
      </c>
      <c r="N155">
        <v>33</v>
      </c>
      <c r="AA155" t="s">
        <v>125</v>
      </c>
      <c r="AB155" t="s">
        <v>125</v>
      </c>
      <c r="AC155" t="s">
        <v>125</v>
      </c>
      <c r="AD155">
        <v>39</v>
      </c>
      <c r="AE155">
        <v>44</v>
      </c>
      <c r="AF155">
        <v>43</v>
      </c>
      <c r="AG155" t="s">
        <v>125</v>
      </c>
      <c r="AH155" t="s">
        <v>125</v>
      </c>
    </row>
    <row r="156" spans="1:34" x14ac:dyDescent="0.25">
      <c r="A156">
        <v>20</v>
      </c>
      <c r="B156">
        <v>27</v>
      </c>
      <c r="E156" t="s">
        <v>125</v>
      </c>
      <c r="F156" t="s">
        <v>125</v>
      </c>
      <c r="G156">
        <v>31</v>
      </c>
      <c r="H156">
        <v>27</v>
      </c>
      <c r="I156">
        <v>32</v>
      </c>
      <c r="J156">
        <v>24</v>
      </c>
      <c r="K156" t="s">
        <v>125</v>
      </c>
      <c r="L156" t="s">
        <v>125</v>
      </c>
      <c r="M156" t="s">
        <v>141</v>
      </c>
      <c r="N156">
        <v>32</v>
      </c>
      <c r="AA156" t="s">
        <v>125</v>
      </c>
      <c r="AB156" t="s">
        <v>125</v>
      </c>
      <c r="AC156" t="s">
        <v>125</v>
      </c>
      <c r="AD156">
        <v>33</v>
      </c>
      <c r="AE156">
        <v>44</v>
      </c>
      <c r="AF156">
        <v>36</v>
      </c>
      <c r="AG156" t="s">
        <v>125</v>
      </c>
      <c r="AH156" t="s">
        <v>125</v>
      </c>
    </row>
    <row r="157" spans="1:34" x14ac:dyDescent="0.25">
      <c r="A157">
        <v>20</v>
      </c>
      <c r="B157">
        <v>23</v>
      </c>
      <c r="E157" t="s">
        <v>125</v>
      </c>
      <c r="F157" t="s">
        <v>125</v>
      </c>
      <c r="G157">
        <v>25</v>
      </c>
      <c r="H157">
        <v>26</v>
      </c>
      <c r="I157">
        <v>34</v>
      </c>
      <c r="J157">
        <v>23</v>
      </c>
      <c r="K157" t="s">
        <v>125</v>
      </c>
      <c r="L157" t="s">
        <v>125</v>
      </c>
      <c r="M157" t="s">
        <v>141</v>
      </c>
      <c r="N157">
        <v>29</v>
      </c>
      <c r="AA157" t="s">
        <v>125</v>
      </c>
      <c r="AB157" t="s">
        <v>125</v>
      </c>
      <c r="AC157" t="s">
        <v>125</v>
      </c>
      <c r="AD157">
        <v>29</v>
      </c>
      <c r="AE157">
        <v>41</v>
      </c>
      <c r="AF157">
        <v>39</v>
      </c>
      <c r="AG157" t="s">
        <v>125</v>
      </c>
      <c r="AH157" t="s">
        <v>125</v>
      </c>
    </row>
    <row r="158" spans="1:34" x14ac:dyDescent="0.25">
      <c r="A158">
        <v>20</v>
      </c>
      <c r="B158">
        <v>22</v>
      </c>
      <c r="E158" t="s">
        <v>125</v>
      </c>
      <c r="F158" t="s">
        <v>125</v>
      </c>
      <c r="G158">
        <v>44</v>
      </c>
      <c r="H158">
        <v>27</v>
      </c>
      <c r="I158">
        <v>52</v>
      </c>
      <c r="J158">
        <v>27</v>
      </c>
      <c r="K158" t="s">
        <v>125</v>
      </c>
      <c r="L158" t="s">
        <v>125</v>
      </c>
      <c r="M158" t="s">
        <v>141</v>
      </c>
      <c r="N158">
        <v>29</v>
      </c>
      <c r="AA158" t="s">
        <v>125</v>
      </c>
      <c r="AB158" t="s">
        <v>125</v>
      </c>
      <c r="AC158" t="s">
        <v>125</v>
      </c>
      <c r="AD158">
        <v>39</v>
      </c>
      <c r="AE158">
        <v>50</v>
      </c>
      <c r="AF158" t="s">
        <v>125</v>
      </c>
      <c r="AG158" t="s">
        <v>125</v>
      </c>
      <c r="AH158" t="s">
        <v>125</v>
      </c>
    </row>
    <row r="159" spans="1:34" x14ac:dyDescent="0.25">
      <c r="A159">
        <v>20</v>
      </c>
      <c r="B159">
        <v>35</v>
      </c>
      <c r="E159" t="s">
        <v>125</v>
      </c>
      <c r="F159" t="s">
        <v>125</v>
      </c>
      <c r="G159">
        <v>32</v>
      </c>
      <c r="H159">
        <v>28</v>
      </c>
      <c r="I159">
        <v>28</v>
      </c>
      <c r="J159">
        <v>35</v>
      </c>
      <c r="K159" t="s">
        <v>125</v>
      </c>
      <c r="L159" t="s">
        <v>125</v>
      </c>
      <c r="M159" t="s">
        <v>141</v>
      </c>
      <c r="N159">
        <v>39</v>
      </c>
      <c r="AA159" t="s">
        <v>125</v>
      </c>
      <c r="AB159" t="s">
        <v>125</v>
      </c>
      <c r="AC159" t="s">
        <v>125</v>
      </c>
      <c r="AD159">
        <v>26</v>
      </c>
      <c r="AE159">
        <v>37</v>
      </c>
      <c r="AF159" t="s">
        <v>125</v>
      </c>
      <c r="AG159" t="s">
        <v>125</v>
      </c>
      <c r="AH159" t="s">
        <v>125</v>
      </c>
    </row>
    <row r="160" spans="1:34" x14ac:dyDescent="0.25">
      <c r="A160">
        <v>20</v>
      </c>
      <c r="B160">
        <v>21</v>
      </c>
      <c r="E160" t="s">
        <v>125</v>
      </c>
      <c r="F160" t="s">
        <v>125</v>
      </c>
      <c r="G160">
        <v>30</v>
      </c>
      <c r="H160">
        <v>31</v>
      </c>
      <c r="I160">
        <v>26</v>
      </c>
      <c r="J160">
        <v>30</v>
      </c>
      <c r="K160" t="s">
        <v>125</v>
      </c>
      <c r="L160" t="s">
        <v>125</v>
      </c>
      <c r="M160" t="s">
        <v>141</v>
      </c>
      <c r="N160">
        <v>27</v>
      </c>
      <c r="AA160" t="s">
        <v>125</v>
      </c>
      <c r="AB160" t="s">
        <v>125</v>
      </c>
      <c r="AC160" t="s">
        <v>125</v>
      </c>
      <c r="AD160">
        <v>25</v>
      </c>
      <c r="AE160">
        <v>28</v>
      </c>
      <c r="AF160" t="s">
        <v>125</v>
      </c>
      <c r="AG160" t="s">
        <v>125</v>
      </c>
      <c r="AH160" t="s">
        <v>125</v>
      </c>
    </row>
    <row r="161" spans="1:34" x14ac:dyDescent="0.25">
      <c r="A161">
        <v>20</v>
      </c>
      <c r="B161">
        <v>36</v>
      </c>
      <c r="E161" t="s">
        <v>125</v>
      </c>
      <c r="F161" t="s">
        <v>125</v>
      </c>
      <c r="G161">
        <v>27</v>
      </c>
      <c r="H161">
        <v>30</v>
      </c>
      <c r="I161">
        <v>25</v>
      </c>
      <c r="J161">
        <v>27</v>
      </c>
      <c r="K161" t="s">
        <v>125</v>
      </c>
      <c r="L161" t="s">
        <v>125</v>
      </c>
      <c r="M161" t="s">
        <v>141</v>
      </c>
      <c r="N161">
        <v>38</v>
      </c>
      <c r="AA161" t="s">
        <v>125</v>
      </c>
      <c r="AB161" t="s">
        <v>125</v>
      </c>
      <c r="AC161" t="s">
        <v>125</v>
      </c>
      <c r="AD161">
        <v>34</v>
      </c>
      <c r="AE161">
        <v>25</v>
      </c>
      <c r="AF161" t="s">
        <v>125</v>
      </c>
      <c r="AG161" t="s">
        <v>125</v>
      </c>
      <c r="AH161" t="s">
        <v>125</v>
      </c>
    </row>
    <row r="162" spans="1:34" x14ac:dyDescent="0.25">
      <c r="A162">
        <v>20</v>
      </c>
      <c r="B162">
        <v>20</v>
      </c>
      <c r="E162" t="s">
        <v>125</v>
      </c>
      <c r="F162" t="s">
        <v>125</v>
      </c>
      <c r="G162">
        <v>30</v>
      </c>
      <c r="H162">
        <v>37</v>
      </c>
      <c r="I162">
        <v>33</v>
      </c>
      <c r="J162">
        <v>36</v>
      </c>
      <c r="K162" t="s">
        <v>125</v>
      </c>
      <c r="L162" t="s">
        <v>125</v>
      </c>
      <c r="M162" t="s">
        <v>141</v>
      </c>
      <c r="N162">
        <v>26</v>
      </c>
      <c r="AA162" t="s">
        <v>125</v>
      </c>
      <c r="AB162" t="s">
        <v>125</v>
      </c>
      <c r="AC162" t="s">
        <v>125</v>
      </c>
      <c r="AD162">
        <v>24</v>
      </c>
      <c r="AE162">
        <v>21</v>
      </c>
      <c r="AF162" t="s">
        <v>125</v>
      </c>
      <c r="AG162" t="s">
        <v>125</v>
      </c>
      <c r="AH162" t="s">
        <v>125</v>
      </c>
    </row>
    <row r="163" spans="1:34" x14ac:dyDescent="0.25">
      <c r="A163">
        <v>20</v>
      </c>
      <c r="B163">
        <v>29</v>
      </c>
      <c r="E163" t="s">
        <v>125</v>
      </c>
      <c r="F163" t="s">
        <v>125</v>
      </c>
      <c r="G163">
        <v>29</v>
      </c>
      <c r="H163">
        <v>35</v>
      </c>
      <c r="I163">
        <v>46</v>
      </c>
      <c r="J163">
        <v>34</v>
      </c>
      <c r="K163" t="s">
        <v>125</v>
      </c>
      <c r="L163" t="s">
        <v>125</v>
      </c>
      <c r="M163" t="s">
        <v>141</v>
      </c>
      <c r="N163">
        <v>35</v>
      </c>
      <c r="AA163" t="s">
        <v>125</v>
      </c>
      <c r="AB163" t="s">
        <v>125</v>
      </c>
      <c r="AC163" t="s">
        <v>125</v>
      </c>
      <c r="AD163">
        <v>25</v>
      </c>
      <c r="AE163">
        <v>30</v>
      </c>
      <c r="AF163" t="s">
        <v>125</v>
      </c>
      <c r="AG163" t="s">
        <v>125</v>
      </c>
      <c r="AH163" t="s">
        <v>125</v>
      </c>
    </row>
    <row r="164" spans="1:34" x14ac:dyDescent="0.25">
      <c r="A164">
        <v>20</v>
      </c>
      <c r="B164">
        <v>29</v>
      </c>
      <c r="E164" t="s">
        <v>125</v>
      </c>
      <c r="F164" t="s">
        <v>125</v>
      </c>
      <c r="G164">
        <v>27</v>
      </c>
      <c r="H164">
        <v>49</v>
      </c>
      <c r="I164">
        <v>44</v>
      </c>
      <c r="J164">
        <v>27</v>
      </c>
      <c r="K164" t="s">
        <v>125</v>
      </c>
      <c r="L164" t="s">
        <v>125</v>
      </c>
      <c r="M164" t="s">
        <v>141</v>
      </c>
      <c r="N164">
        <v>34</v>
      </c>
      <c r="AA164" t="s">
        <v>125</v>
      </c>
      <c r="AB164" t="s">
        <v>125</v>
      </c>
      <c r="AC164" t="s">
        <v>125</v>
      </c>
      <c r="AD164">
        <v>37</v>
      </c>
      <c r="AE164">
        <v>31</v>
      </c>
      <c r="AF164" t="s">
        <v>125</v>
      </c>
      <c r="AG164" t="s">
        <v>125</v>
      </c>
      <c r="AH164" t="s">
        <v>125</v>
      </c>
    </row>
    <row r="165" spans="1:34" x14ac:dyDescent="0.25">
      <c r="A165">
        <v>20</v>
      </c>
      <c r="B165">
        <v>20</v>
      </c>
      <c r="E165" t="s">
        <v>125</v>
      </c>
      <c r="F165" t="s">
        <v>125</v>
      </c>
      <c r="G165">
        <v>45</v>
      </c>
      <c r="H165">
        <v>36</v>
      </c>
      <c r="I165">
        <v>53</v>
      </c>
      <c r="J165">
        <v>37</v>
      </c>
      <c r="K165" t="s">
        <v>125</v>
      </c>
      <c r="L165" t="s">
        <v>125</v>
      </c>
      <c r="M165" t="s">
        <v>141</v>
      </c>
      <c r="N165">
        <v>25</v>
      </c>
      <c r="AA165" t="s">
        <v>125</v>
      </c>
      <c r="AB165" t="s">
        <v>125</v>
      </c>
      <c r="AC165" t="s">
        <v>125</v>
      </c>
      <c r="AD165">
        <v>34</v>
      </c>
      <c r="AE165">
        <v>19</v>
      </c>
      <c r="AF165" t="s">
        <v>125</v>
      </c>
      <c r="AG165" t="s">
        <v>125</v>
      </c>
      <c r="AH165" t="s">
        <v>125</v>
      </c>
    </row>
    <row r="166" spans="1:34" x14ac:dyDescent="0.25">
      <c r="A166">
        <v>20</v>
      </c>
      <c r="B166">
        <v>23</v>
      </c>
      <c r="E166" t="s">
        <v>125</v>
      </c>
      <c r="F166" t="s">
        <v>125</v>
      </c>
      <c r="G166">
        <v>31</v>
      </c>
      <c r="H166">
        <v>39</v>
      </c>
      <c r="I166">
        <v>45</v>
      </c>
      <c r="J166">
        <v>26</v>
      </c>
      <c r="K166" t="s">
        <v>125</v>
      </c>
      <c r="L166" t="s">
        <v>125</v>
      </c>
      <c r="M166" t="s">
        <v>141</v>
      </c>
      <c r="N166">
        <v>28</v>
      </c>
      <c r="AA166" t="s">
        <v>125</v>
      </c>
      <c r="AB166" t="s">
        <v>125</v>
      </c>
      <c r="AC166" t="s">
        <v>125</v>
      </c>
      <c r="AD166">
        <v>39</v>
      </c>
      <c r="AE166">
        <v>19</v>
      </c>
      <c r="AF166" t="s">
        <v>125</v>
      </c>
      <c r="AG166" t="s">
        <v>125</v>
      </c>
      <c r="AH166" t="s">
        <v>125</v>
      </c>
    </row>
    <row r="167" spans="1:34" x14ac:dyDescent="0.25">
      <c r="A167">
        <v>20</v>
      </c>
      <c r="B167">
        <v>32</v>
      </c>
      <c r="E167" t="s">
        <v>125</v>
      </c>
      <c r="F167" t="s">
        <v>125</v>
      </c>
      <c r="G167">
        <v>44</v>
      </c>
      <c r="H167">
        <v>41</v>
      </c>
      <c r="I167">
        <v>32</v>
      </c>
      <c r="J167">
        <v>39</v>
      </c>
      <c r="K167" t="s">
        <v>125</v>
      </c>
      <c r="L167" t="s">
        <v>125</v>
      </c>
      <c r="M167" t="s">
        <v>141</v>
      </c>
      <c r="N167">
        <v>35</v>
      </c>
      <c r="AA167" t="s">
        <v>125</v>
      </c>
      <c r="AB167" t="s">
        <v>125</v>
      </c>
      <c r="AC167" t="s">
        <v>125</v>
      </c>
      <c r="AD167">
        <v>42</v>
      </c>
      <c r="AE167">
        <v>33</v>
      </c>
      <c r="AF167" t="s">
        <v>125</v>
      </c>
      <c r="AG167" t="s">
        <v>125</v>
      </c>
      <c r="AH167" t="s">
        <v>125</v>
      </c>
    </row>
    <row r="168" spans="1:34" x14ac:dyDescent="0.25">
      <c r="A168">
        <v>20</v>
      </c>
      <c r="B168">
        <v>36</v>
      </c>
      <c r="E168" t="s">
        <v>125</v>
      </c>
      <c r="F168" t="s">
        <v>125</v>
      </c>
      <c r="G168">
        <v>44</v>
      </c>
      <c r="H168">
        <v>41</v>
      </c>
      <c r="I168">
        <v>30</v>
      </c>
      <c r="J168">
        <v>22</v>
      </c>
      <c r="K168" t="s">
        <v>125</v>
      </c>
      <c r="L168" t="s">
        <v>125</v>
      </c>
      <c r="M168" t="s">
        <v>141</v>
      </c>
      <c r="N168">
        <v>38</v>
      </c>
      <c r="AA168" t="s">
        <v>125</v>
      </c>
      <c r="AB168" t="s">
        <v>125</v>
      </c>
      <c r="AC168" t="s">
        <v>125</v>
      </c>
      <c r="AD168">
        <v>43</v>
      </c>
      <c r="AE168">
        <v>45</v>
      </c>
      <c r="AF168" t="s">
        <v>125</v>
      </c>
      <c r="AG168" t="s">
        <v>125</v>
      </c>
      <c r="AH168" t="s">
        <v>125</v>
      </c>
    </row>
    <row r="169" spans="1:34" x14ac:dyDescent="0.25">
      <c r="A169">
        <v>20</v>
      </c>
      <c r="B169">
        <v>20</v>
      </c>
      <c r="E169" t="s">
        <v>125</v>
      </c>
      <c r="F169" t="s">
        <v>125</v>
      </c>
      <c r="G169">
        <v>43</v>
      </c>
      <c r="H169">
        <v>33</v>
      </c>
      <c r="I169">
        <v>31</v>
      </c>
      <c r="J169">
        <v>23</v>
      </c>
      <c r="K169" t="s">
        <v>125</v>
      </c>
      <c r="L169" t="s">
        <v>125</v>
      </c>
      <c r="M169" t="s">
        <v>141</v>
      </c>
      <c r="N169">
        <v>26</v>
      </c>
      <c r="AA169" t="s">
        <v>125</v>
      </c>
      <c r="AB169" t="s">
        <v>125</v>
      </c>
      <c r="AC169" t="s">
        <v>125</v>
      </c>
      <c r="AD169">
        <v>44</v>
      </c>
      <c r="AE169">
        <v>21</v>
      </c>
      <c r="AF169" t="s">
        <v>125</v>
      </c>
      <c r="AG169" t="s">
        <v>125</v>
      </c>
      <c r="AH169" t="s">
        <v>125</v>
      </c>
    </row>
    <row r="170" spans="1:34" x14ac:dyDescent="0.25">
      <c r="A170">
        <v>20</v>
      </c>
      <c r="B170">
        <v>44</v>
      </c>
      <c r="E170" t="s">
        <v>125</v>
      </c>
      <c r="F170" t="s">
        <v>125</v>
      </c>
      <c r="G170">
        <v>26</v>
      </c>
      <c r="H170">
        <v>34</v>
      </c>
      <c r="I170">
        <v>31</v>
      </c>
      <c r="J170">
        <v>28</v>
      </c>
      <c r="K170" t="s">
        <v>125</v>
      </c>
      <c r="L170" t="s">
        <v>125</v>
      </c>
      <c r="M170" t="s">
        <v>141</v>
      </c>
      <c r="N170">
        <v>47</v>
      </c>
      <c r="AA170" t="s">
        <v>125</v>
      </c>
      <c r="AB170" t="s">
        <v>125</v>
      </c>
      <c r="AC170" t="s">
        <v>125</v>
      </c>
      <c r="AD170">
        <v>45</v>
      </c>
      <c r="AE170">
        <v>39</v>
      </c>
      <c r="AF170" t="s">
        <v>125</v>
      </c>
      <c r="AG170" t="s">
        <v>125</v>
      </c>
      <c r="AH170" t="s">
        <v>125</v>
      </c>
    </row>
    <row r="171" spans="1:34" x14ac:dyDescent="0.25">
      <c r="A171">
        <v>20</v>
      </c>
      <c r="B171">
        <v>44</v>
      </c>
      <c r="E171" t="s">
        <v>125</v>
      </c>
      <c r="F171" t="s">
        <v>125</v>
      </c>
      <c r="G171">
        <v>45</v>
      </c>
      <c r="H171">
        <v>41</v>
      </c>
      <c r="I171">
        <v>25</v>
      </c>
      <c r="J171">
        <v>31</v>
      </c>
      <c r="K171" t="s">
        <v>125</v>
      </c>
      <c r="L171" t="s">
        <v>125</v>
      </c>
      <c r="M171" t="s">
        <v>141</v>
      </c>
      <c r="N171">
        <v>46</v>
      </c>
      <c r="AA171" t="s">
        <v>125</v>
      </c>
      <c r="AB171" t="s">
        <v>125</v>
      </c>
      <c r="AC171" t="s">
        <v>125</v>
      </c>
      <c r="AD171">
        <v>44</v>
      </c>
      <c r="AE171">
        <v>30</v>
      </c>
      <c r="AF171" t="s">
        <v>125</v>
      </c>
      <c r="AG171" t="s">
        <v>125</v>
      </c>
      <c r="AH171" t="s">
        <v>125</v>
      </c>
    </row>
    <row r="172" spans="1:34" x14ac:dyDescent="0.25">
      <c r="A172">
        <v>20</v>
      </c>
      <c r="B172">
        <v>59</v>
      </c>
      <c r="E172" t="s">
        <v>125</v>
      </c>
      <c r="F172" t="s">
        <v>125</v>
      </c>
      <c r="G172">
        <v>30</v>
      </c>
      <c r="H172">
        <v>35</v>
      </c>
      <c r="I172">
        <v>34</v>
      </c>
      <c r="J172">
        <v>37</v>
      </c>
      <c r="K172" t="s">
        <v>125</v>
      </c>
      <c r="L172" t="s">
        <v>125</v>
      </c>
      <c r="M172" t="s">
        <v>141</v>
      </c>
      <c r="N172">
        <v>59</v>
      </c>
      <c r="AA172" t="s">
        <v>125</v>
      </c>
      <c r="AB172" t="s">
        <v>125</v>
      </c>
      <c r="AC172" t="s">
        <v>125</v>
      </c>
      <c r="AD172">
        <v>41</v>
      </c>
      <c r="AE172">
        <v>32</v>
      </c>
      <c r="AF172" t="s">
        <v>125</v>
      </c>
      <c r="AG172" t="s">
        <v>125</v>
      </c>
      <c r="AH172" t="s">
        <v>125</v>
      </c>
    </row>
    <row r="173" spans="1:34" x14ac:dyDescent="0.25">
      <c r="A173">
        <v>20</v>
      </c>
      <c r="B173">
        <v>48</v>
      </c>
      <c r="E173" t="s">
        <v>125</v>
      </c>
      <c r="F173" t="s">
        <v>125</v>
      </c>
      <c r="G173" t="s">
        <v>125</v>
      </c>
      <c r="H173">
        <v>52</v>
      </c>
      <c r="I173">
        <v>30</v>
      </c>
      <c r="J173">
        <v>31</v>
      </c>
      <c r="K173" t="s">
        <v>125</v>
      </c>
      <c r="L173" t="s">
        <v>125</v>
      </c>
      <c r="M173" t="s">
        <v>141</v>
      </c>
      <c r="N173">
        <v>50</v>
      </c>
      <c r="AA173" t="s">
        <v>125</v>
      </c>
      <c r="AB173" t="s">
        <v>125</v>
      </c>
      <c r="AC173" t="s">
        <v>125</v>
      </c>
      <c r="AD173">
        <v>46</v>
      </c>
      <c r="AE173">
        <v>26</v>
      </c>
      <c r="AF173" t="s">
        <v>125</v>
      </c>
      <c r="AG173" t="s">
        <v>125</v>
      </c>
      <c r="AH173" t="s">
        <v>125</v>
      </c>
    </row>
    <row r="174" spans="1:34" x14ac:dyDescent="0.25">
      <c r="A174">
        <v>20</v>
      </c>
      <c r="B174">
        <v>46</v>
      </c>
      <c r="E174" t="s">
        <v>125</v>
      </c>
      <c r="F174" t="s">
        <v>125</v>
      </c>
      <c r="G174" t="s">
        <v>125</v>
      </c>
      <c r="H174">
        <v>36</v>
      </c>
      <c r="I174">
        <v>24</v>
      </c>
      <c r="J174">
        <v>33</v>
      </c>
      <c r="K174" t="s">
        <v>125</v>
      </c>
      <c r="L174" t="s">
        <v>125</v>
      </c>
      <c r="M174" t="s">
        <v>141</v>
      </c>
      <c r="N174">
        <v>49</v>
      </c>
      <c r="AA174" t="s">
        <v>125</v>
      </c>
      <c r="AB174" t="s">
        <v>125</v>
      </c>
      <c r="AC174" t="s">
        <v>125</v>
      </c>
      <c r="AD174">
        <v>46</v>
      </c>
      <c r="AE174">
        <v>42</v>
      </c>
      <c r="AF174" t="s">
        <v>125</v>
      </c>
      <c r="AG174" t="s">
        <v>125</v>
      </c>
      <c r="AH174" t="s">
        <v>125</v>
      </c>
    </row>
    <row r="175" spans="1:34" x14ac:dyDescent="0.25">
      <c r="A175">
        <v>20</v>
      </c>
      <c r="B175">
        <v>46</v>
      </c>
      <c r="E175" t="s">
        <v>125</v>
      </c>
      <c r="F175" t="s">
        <v>125</v>
      </c>
      <c r="G175" t="s">
        <v>125</v>
      </c>
      <c r="H175">
        <v>49</v>
      </c>
      <c r="I175">
        <v>29</v>
      </c>
      <c r="J175">
        <v>32</v>
      </c>
      <c r="K175" t="s">
        <v>125</v>
      </c>
      <c r="L175" t="s">
        <v>125</v>
      </c>
      <c r="M175" t="s">
        <v>141</v>
      </c>
      <c r="N175">
        <v>49</v>
      </c>
      <c r="AA175" t="s">
        <v>125</v>
      </c>
      <c r="AB175" t="s">
        <v>125</v>
      </c>
      <c r="AC175" t="s">
        <v>125</v>
      </c>
      <c r="AD175">
        <v>49</v>
      </c>
      <c r="AE175">
        <v>43</v>
      </c>
      <c r="AF175" t="s">
        <v>125</v>
      </c>
      <c r="AG175" t="s">
        <v>125</v>
      </c>
      <c r="AH175" t="s">
        <v>125</v>
      </c>
    </row>
    <row r="176" spans="1:34" x14ac:dyDescent="0.25">
      <c r="A176">
        <v>20</v>
      </c>
      <c r="B176">
        <v>47</v>
      </c>
      <c r="E176" t="s">
        <v>125</v>
      </c>
      <c r="F176" t="s">
        <v>125</v>
      </c>
      <c r="G176" t="s">
        <v>125</v>
      </c>
      <c r="H176">
        <v>36</v>
      </c>
      <c r="I176">
        <v>31</v>
      </c>
      <c r="J176">
        <v>31</v>
      </c>
      <c r="K176" t="s">
        <v>125</v>
      </c>
      <c r="L176" t="s">
        <v>125</v>
      </c>
      <c r="M176" t="s">
        <v>141</v>
      </c>
      <c r="N176">
        <v>49</v>
      </c>
      <c r="AA176" t="s">
        <v>125</v>
      </c>
      <c r="AB176" t="s">
        <v>125</v>
      </c>
      <c r="AC176" t="s">
        <v>125</v>
      </c>
      <c r="AD176">
        <v>45</v>
      </c>
      <c r="AE176">
        <v>28</v>
      </c>
      <c r="AF176" t="s">
        <v>125</v>
      </c>
      <c r="AG176" t="s">
        <v>125</v>
      </c>
      <c r="AH176" t="s">
        <v>125</v>
      </c>
    </row>
    <row r="177" spans="1:34" x14ac:dyDescent="0.25">
      <c r="A177">
        <v>20</v>
      </c>
      <c r="B177">
        <v>49</v>
      </c>
      <c r="E177" t="s">
        <v>125</v>
      </c>
      <c r="F177" t="s">
        <v>125</v>
      </c>
      <c r="G177" t="s">
        <v>125</v>
      </c>
      <c r="H177">
        <v>39</v>
      </c>
      <c r="I177">
        <v>23</v>
      </c>
      <c r="J177">
        <v>33</v>
      </c>
      <c r="K177" t="s">
        <v>125</v>
      </c>
      <c r="L177" t="s">
        <v>125</v>
      </c>
      <c r="M177" t="s">
        <v>141</v>
      </c>
      <c r="N177">
        <v>49</v>
      </c>
      <c r="AA177" t="s">
        <v>125</v>
      </c>
      <c r="AB177" t="s">
        <v>125</v>
      </c>
      <c r="AC177" t="s">
        <v>125</v>
      </c>
      <c r="AD177">
        <v>42</v>
      </c>
      <c r="AE177">
        <v>27</v>
      </c>
      <c r="AF177" t="s">
        <v>125</v>
      </c>
      <c r="AG177" t="s">
        <v>125</v>
      </c>
      <c r="AH177" t="s">
        <v>125</v>
      </c>
    </row>
    <row r="178" spans="1:34" x14ac:dyDescent="0.25">
      <c r="A178">
        <v>20</v>
      </c>
      <c r="B178">
        <v>56</v>
      </c>
      <c r="E178" t="s">
        <v>125</v>
      </c>
      <c r="F178" t="s">
        <v>125</v>
      </c>
      <c r="G178" t="s">
        <v>125</v>
      </c>
      <c r="H178">
        <v>40</v>
      </c>
      <c r="I178">
        <v>24</v>
      </c>
      <c r="J178">
        <v>27</v>
      </c>
      <c r="K178" t="s">
        <v>125</v>
      </c>
      <c r="L178" t="s">
        <v>125</v>
      </c>
      <c r="M178" t="s">
        <v>141</v>
      </c>
      <c r="N178">
        <v>57</v>
      </c>
      <c r="AA178" t="s">
        <v>125</v>
      </c>
      <c r="AB178" t="s">
        <v>125</v>
      </c>
      <c r="AC178" t="s">
        <v>125</v>
      </c>
      <c r="AD178">
        <v>38</v>
      </c>
      <c r="AE178">
        <v>27</v>
      </c>
      <c r="AF178" t="s">
        <v>125</v>
      </c>
      <c r="AG178" t="s">
        <v>125</v>
      </c>
      <c r="AH178" t="s">
        <v>125</v>
      </c>
    </row>
    <row r="179" spans="1:34" x14ac:dyDescent="0.25">
      <c r="A179">
        <v>20</v>
      </c>
      <c r="B179">
        <v>52</v>
      </c>
      <c r="E179" t="s">
        <v>125</v>
      </c>
      <c r="F179" t="s">
        <v>125</v>
      </c>
      <c r="G179" t="s">
        <v>125</v>
      </c>
      <c r="H179">
        <v>40</v>
      </c>
      <c r="I179">
        <v>24</v>
      </c>
      <c r="J179">
        <v>27</v>
      </c>
      <c r="K179" t="s">
        <v>125</v>
      </c>
      <c r="L179" t="s">
        <v>125</v>
      </c>
      <c r="M179" t="s">
        <v>141</v>
      </c>
      <c r="N179">
        <v>53</v>
      </c>
      <c r="AA179" t="s">
        <v>125</v>
      </c>
      <c r="AB179" t="s">
        <v>125</v>
      </c>
      <c r="AC179" t="s">
        <v>125</v>
      </c>
      <c r="AD179">
        <v>35</v>
      </c>
      <c r="AE179">
        <v>48</v>
      </c>
      <c r="AF179" t="s">
        <v>125</v>
      </c>
      <c r="AG179" t="s">
        <v>125</v>
      </c>
      <c r="AH179" t="s">
        <v>125</v>
      </c>
    </row>
    <row r="180" spans="1:34" x14ac:dyDescent="0.25">
      <c r="A180">
        <v>20</v>
      </c>
      <c r="B180">
        <v>56</v>
      </c>
      <c r="E180" t="s">
        <v>125</v>
      </c>
      <c r="F180" t="s">
        <v>125</v>
      </c>
      <c r="G180" t="s">
        <v>125</v>
      </c>
      <c r="H180">
        <v>56</v>
      </c>
      <c r="I180">
        <v>31</v>
      </c>
      <c r="J180">
        <v>43</v>
      </c>
      <c r="K180" t="s">
        <v>125</v>
      </c>
      <c r="L180" t="s">
        <v>125</v>
      </c>
      <c r="M180" t="s">
        <v>141</v>
      </c>
      <c r="N180">
        <v>56</v>
      </c>
      <c r="AA180" t="s">
        <v>125</v>
      </c>
      <c r="AB180" t="s">
        <v>125</v>
      </c>
      <c r="AC180" t="s">
        <v>125</v>
      </c>
      <c r="AD180">
        <v>28</v>
      </c>
      <c r="AE180">
        <v>42</v>
      </c>
      <c r="AF180" t="s">
        <v>125</v>
      </c>
      <c r="AG180" t="s">
        <v>125</v>
      </c>
      <c r="AH180" t="s">
        <v>125</v>
      </c>
    </row>
    <row r="181" spans="1:34" x14ac:dyDescent="0.25">
      <c r="A181">
        <v>20</v>
      </c>
      <c r="B181">
        <v>61</v>
      </c>
      <c r="E181" t="s">
        <v>125</v>
      </c>
      <c r="F181" t="s">
        <v>125</v>
      </c>
      <c r="G181" t="s">
        <v>125</v>
      </c>
      <c r="H181">
        <v>42</v>
      </c>
      <c r="I181">
        <v>31</v>
      </c>
      <c r="J181">
        <v>43</v>
      </c>
      <c r="K181" t="s">
        <v>125</v>
      </c>
      <c r="L181" t="s">
        <v>125</v>
      </c>
      <c r="M181" t="s">
        <v>141</v>
      </c>
      <c r="N181">
        <v>59</v>
      </c>
      <c r="AA181" t="s">
        <v>125</v>
      </c>
      <c r="AB181" t="s">
        <v>125</v>
      </c>
      <c r="AC181" t="s">
        <v>125</v>
      </c>
      <c r="AD181" t="s">
        <v>125</v>
      </c>
      <c r="AE181">
        <v>43</v>
      </c>
      <c r="AF181" t="s">
        <v>125</v>
      </c>
      <c r="AG181" t="s">
        <v>125</v>
      </c>
      <c r="AH181" t="s">
        <v>125</v>
      </c>
    </row>
    <row r="182" spans="1:34" x14ac:dyDescent="0.25">
      <c r="A182">
        <v>20</v>
      </c>
      <c r="B182">
        <v>56</v>
      </c>
      <c r="E182" t="s">
        <v>125</v>
      </c>
      <c r="F182" t="s">
        <v>125</v>
      </c>
      <c r="G182" t="s">
        <v>125</v>
      </c>
      <c r="H182">
        <v>37</v>
      </c>
      <c r="I182">
        <v>33</v>
      </c>
      <c r="J182">
        <v>38</v>
      </c>
      <c r="K182" t="s">
        <v>125</v>
      </c>
      <c r="L182" t="s">
        <v>125</v>
      </c>
      <c r="M182" t="s">
        <v>141</v>
      </c>
      <c r="N182">
        <v>57</v>
      </c>
      <c r="AA182" t="s">
        <v>125</v>
      </c>
      <c r="AB182" t="s">
        <v>125</v>
      </c>
      <c r="AC182" t="s">
        <v>125</v>
      </c>
      <c r="AD182" t="s">
        <v>125</v>
      </c>
      <c r="AE182">
        <v>45</v>
      </c>
      <c r="AF182" t="s">
        <v>125</v>
      </c>
      <c r="AG182" t="s">
        <v>125</v>
      </c>
      <c r="AH182" t="s">
        <v>125</v>
      </c>
    </row>
    <row r="183" spans="1:34" x14ac:dyDescent="0.25">
      <c r="A183">
        <v>20</v>
      </c>
      <c r="B183">
        <v>48</v>
      </c>
      <c r="E183" t="s">
        <v>125</v>
      </c>
      <c r="F183" t="s">
        <v>125</v>
      </c>
      <c r="G183" t="s">
        <v>125</v>
      </c>
      <c r="H183">
        <v>35</v>
      </c>
      <c r="I183">
        <v>34</v>
      </c>
      <c r="J183">
        <v>31</v>
      </c>
      <c r="K183" t="s">
        <v>125</v>
      </c>
      <c r="L183" t="s">
        <v>125</v>
      </c>
      <c r="M183" t="s">
        <v>141</v>
      </c>
      <c r="N183">
        <v>49</v>
      </c>
      <c r="AA183" t="s">
        <v>125</v>
      </c>
      <c r="AB183" t="s">
        <v>125</v>
      </c>
      <c r="AC183" t="s">
        <v>125</v>
      </c>
      <c r="AD183" t="s">
        <v>125</v>
      </c>
      <c r="AE183">
        <v>28</v>
      </c>
      <c r="AF183" t="s">
        <v>125</v>
      </c>
      <c r="AG183" t="s">
        <v>125</v>
      </c>
      <c r="AH183" t="s">
        <v>125</v>
      </c>
    </row>
    <row r="184" spans="1:34" x14ac:dyDescent="0.25">
      <c r="A184">
        <v>20</v>
      </c>
      <c r="B184">
        <v>33</v>
      </c>
      <c r="E184" t="s">
        <v>125</v>
      </c>
      <c r="F184" t="s">
        <v>125</v>
      </c>
      <c r="G184" t="s">
        <v>125</v>
      </c>
      <c r="H184">
        <v>39</v>
      </c>
      <c r="I184">
        <v>44</v>
      </c>
      <c r="J184">
        <v>43</v>
      </c>
      <c r="K184" t="s">
        <v>125</v>
      </c>
      <c r="L184" t="s">
        <v>125</v>
      </c>
      <c r="M184" t="s">
        <v>141</v>
      </c>
      <c r="N184">
        <v>39</v>
      </c>
      <c r="AA184" t="s">
        <v>125</v>
      </c>
      <c r="AB184" t="s">
        <v>125</v>
      </c>
      <c r="AC184" t="s">
        <v>125</v>
      </c>
      <c r="AD184" t="s">
        <v>125</v>
      </c>
      <c r="AE184">
        <v>48</v>
      </c>
      <c r="AF184" t="s">
        <v>125</v>
      </c>
      <c r="AG184" t="s">
        <v>125</v>
      </c>
      <c r="AH184" t="s">
        <v>125</v>
      </c>
    </row>
    <row r="185" spans="1:34" x14ac:dyDescent="0.25">
      <c r="A185">
        <v>20</v>
      </c>
      <c r="B185">
        <v>38</v>
      </c>
      <c r="E185" t="s">
        <v>125</v>
      </c>
      <c r="F185" t="s">
        <v>125</v>
      </c>
      <c r="G185" t="s">
        <v>125</v>
      </c>
      <c r="H185">
        <v>33</v>
      </c>
      <c r="I185">
        <v>44</v>
      </c>
      <c r="J185">
        <v>36</v>
      </c>
      <c r="K185" t="s">
        <v>125</v>
      </c>
      <c r="L185" t="s">
        <v>125</v>
      </c>
      <c r="M185" t="s">
        <v>141</v>
      </c>
      <c r="N185">
        <v>41</v>
      </c>
      <c r="AA185" t="s">
        <v>125</v>
      </c>
      <c r="AB185" t="s">
        <v>125</v>
      </c>
      <c r="AC185" t="s">
        <v>125</v>
      </c>
      <c r="AD185" t="s">
        <v>125</v>
      </c>
      <c r="AE185">
        <v>33</v>
      </c>
      <c r="AF185" t="s">
        <v>125</v>
      </c>
      <c r="AG185" t="s">
        <v>125</v>
      </c>
      <c r="AH185" t="s">
        <v>125</v>
      </c>
    </row>
    <row r="186" spans="1:34" x14ac:dyDescent="0.25">
      <c r="A186">
        <v>20</v>
      </c>
      <c r="B186">
        <v>28</v>
      </c>
      <c r="E186" t="s">
        <v>125</v>
      </c>
      <c r="F186" t="s">
        <v>125</v>
      </c>
      <c r="G186" t="s">
        <v>125</v>
      </c>
      <c r="H186">
        <v>29</v>
      </c>
      <c r="I186">
        <v>41</v>
      </c>
      <c r="J186">
        <v>39</v>
      </c>
      <c r="K186" t="s">
        <v>125</v>
      </c>
      <c r="L186" t="s">
        <v>125</v>
      </c>
      <c r="M186" t="s">
        <v>141</v>
      </c>
      <c r="N186">
        <v>31</v>
      </c>
      <c r="AA186" t="s">
        <v>125</v>
      </c>
      <c r="AB186" t="s">
        <v>125</v>
      </c>
      <c r="AC186" t="s">
        <v>125</v>
      </c>
      <c r="AD186" t="s">
        <v>125</v>
      </c>
      <c r="AE186">
        <v>27</v>
      </c>
      <c r="AF186" t="s">
        <v>125</v>
      </c>
      <c r="AG186" t="s">
        <v>125</v>
      </c>
      <c r="AH186" t="s">
        <v>125</v>
      </c>
    </row>
    <row r="187" spans="1:34" x14ac:dyDescent="0.25">
      <c r="A187">
        <v>20</v>
      </c>
      <c r="B187">
        <v>29</v>
      </c>
      <c r="E187" t="s">
        <v>125</v>
      </c>
      <c r="F187" t="s">
        <v>125</v>
      </c>
      <c r="G187" t="s">
        <v>125</v>
      </c>
      <c r="H187">
        <v>39</v>
      </c>
      <c r="I187">
        <v>50</v>
      </c>
      <c r="J187" t="s">
        <v>125</v>
      </c>
      <c r="K187" t="s">
        <v>125</v>
      </c>
      <c r="L187" t="s">
        <v>125</v>
      </c>
      <c r="M187" t="s">
        <v>141</v>
      </c>
      <c r="N187">
        <v>33</v>
      </c>
      <c r="AA187" t="s">
        <v>125</v>
      </c>
      <c r="AB187" t="s">
        <v>125</v>
      </c>
      <c r="AC187" t="s">
        <v>125</v>
      </c>
      <c r="AD187" t="s">
        <v>125</v>
      </c>
      <c r="AE187">
        <v>27</v>
      </c>
      <c r="AF187" t="s">
        <v>125</v>
      </c>
      <c r="AG187" t="s">
        <v>125</v>
      </c>
      <c r="AH187" t="s">
        <v>125</v>
      </c>
    </row>
    <row r="188" spans="1:34" x14ac:dyDescent="0.25">
      <c r="A188">
        <v>20</v>
      </c>
      <c r="B188">
        <v>27</v>
      </c>
      <c r="E188" t="s">
        <v>125</v>
      </c>
      <c r="F188" t="s">
        <v>125</v>
      </c>
      <c r="G188" t="s">
        <v>125</v>
      </c>
      <c r="H188">
        <v>26</v>
      </c>
      <c r="I188">
        <v>37</v>
      </c>
      <c r="J188" t="s">
        <v>125</v>
      </c>
      <c r="K188" t="s">
        <v>125</v>
      </c>
      <c r="L188" t="s">
        <v>125</v>
      </c>
      <c r="M188" t="s">
        <v>141</v>
      </c>
      <c r="N188">
        <v>32</v>
      </c>
      <c r="AA188" t="s">
        <v>125</v>
      </c>
      <c r="AB188" t="s">
        <v>125</v>
      </c>
      <c r="AC188" t="s">
        <v>125</v>
      </c>
      <c r="AD188" t="s">
        <v>125</v>
      </c>
      <c r="AE188">
        <v>27</v>
      </c>
      <c r="AF188" t="s">
        <v>125</v>
      </c>
      <c r="AG188" t="s">
        <v>125</v>
      </c>
      <c r="AH188" t="s">
        <v>125</v>
      </c>
    </row>
    <row r="189" spans="1:34" x14ac:dyDescent="0.25">
      <c r="A189">
        <v>20</v>
      </c>
      <c r="B189">
        <v>32</v>
      </c>
      <c r="E189" t="s">
        <v>125</v>
      </c>
      <c r="F189" t="s">
        <v>125</v>
      </c>
      <c r="G189" t="s">
        <v>125</v>
      </c>
      <c r="H189">
        <v>25</v>
      </c>
      <c r="I189">
        <v>28</v>
      </c>
      <c r="J189" t="s">
        <v>125</v>
      </c>
      <c r="K189" t="s">
        <v>125</v>
      </c>
      <c r="L189" t="s">
        <v>125</v>
      </c>
      <c r="M189" t="s">
        <v>141</v>
      </c>
      <c r="N189">
        <v>36</v>
      </c>
      <c r="AA189" t="s">
        <v>125</v>
      </c>
      <c r="AB189" t="s">
        <v>125</v>
      </c>
      <c r="AC189" t="s">
        <v>125</v>
      </c>
      <c r="AD189" t="s">
        <v>125</v>
      </c>
      <c r="AE189">
        <v>39</v>
      </c>
      <c r="AF189" t="s">
        <v>125</v>
      </c>
      <c r="AG189" t="s">
        <v>125</v>
      </c>
      <c r="AH189" t="s">
        <v>125</v>
      </c>
    </row>
    <row r="190" spans="1:34" x14ac:dyDescent="0.25">
      <c r="A190">
        <v>20</v>
      </c>
      <c r="B190">
        <v>37</v>
      </c>
      <c r="E190" t="s">
        <v>125</v>
      </c>
      <c r="F190" t="s">
        <v>125</v>
      </c>
      <c r="G190" t="s">
        <v>125</v>
      </c>
      <c r="H190">
        <v>34</v>
      </c>
      <c r="I190">
        <v>25</v>
      </c>
      <c r="J190" t="s">
        <v>125</v>
      </c>
      <c r="K190" t="s">
        <v>125</v>
      </c>
      <c r="L190" t="s">
        <v>125</v>
      </c>
      <c r="M190" t="s">
        <v>141</v>
      </c>
      <c r="N190">
        <v>40</v>
      </c>
      <c r="AA190" t="s">
        <v>125</v>
      </c>
      <c r="AB190" t="s">
        <v>125</v>
      </c>
      <c r="AC190" t="s">
        <v>125</v>
      </c>
      <c r="AD190" t="s">
        <v>125</v>
      </c>
      <c r="AE190">
        <v>25</v>
      </c>
      <c r="AF190" t="s">
        <v>125</v>
      </c>
      <c r="AG190" t="s">
        <v>125</v>
      </c>
      <c r="AH190" t="s">
        <v>125</v>
      </c>
    </row>
    <row r="191" spans="1:34" x14ac:dyDescent="0.25">
      <c r="A191">
        <v>20</v>
      </c>
      <c r="B191">
        <v>56</v>
      </c>
      <c r="E191" t="s">
        <v>125</v>
      </c>
      <c r="F191" t="s">
        <v>125</v>
      </c>
      <c r="G191" t="s">
        <v>125</v>
      </c>
      <c r="H191">
        <v>24</v>
      </c>
      <c r="I191">
        <v>21</v>
      </c>
      <c r="J191" t="s">
        <v>125</v>
      </c>
      <c r="K191" t="s">
        <v>125</v>
      </c>
      <c r="L191" t="s">
        <v>125</v>
      </c>
      <c r="M191" t="s">
        <v>141</v>
      </c>
      <c r="N191">
        <v>55</v>
      </c>
      <c r="AA191" t="s">
        <v>125</v>
      </c>
      <c r="AB191" t="s">
        <v>125</v>
      </c>
      <c r="AC191" t="s">
        <v>125</v>
      </c>
      <c r="AD191" t="s">
        <v>125</v>
      </c>
      <c r="AE191">
        <v>35</v>
      </c>
      <c r="AF191" t="s">
        <v>125</v>
      </c>
      <c r="AG191" t="s">
        <v>125</v>
      </c>
      <c r="AH191" t="s">
        <v>125</v>
      </c>
    </row>
    <row r="192" spans="1:34" x14ac:dyDescent="0.25">
      <c r="A192">
        <v>20</v>
      </c>
      <c r="B192">
        <v>42</v>
      </c>
      <c r="E192" t="s">
        <v>125</v>
      </c>
      <c r="F192" t="s">
        <v>125</v>
      </c>
      <c r="G192" t="s">
        <v>125</v>
      </c>
      <c r="H192">
        <v>25</v>
      </c>
      <c r="I192">
        <v>30</v>
      </c>
      <c r="J192" t="s">
        <v>125</v>
      </c>
      <c r="K192" t="s">
        <v>125</v>
      </c>
      <c r="L192" t="s">
        <v>125</v>
      </c>
      <c r="M192" t="s">
        <v>141</v>
      </c>
      <c r="N192">
        <v>44</v>
      </c>
      <c r="AA192" t="s">
        <v>125</v>
      </c>
      <c r="AB192" t="s">
        <v>125</v>
      </c>
      <c r="AC192" t="s">
        <v>125</v>
      </c>
      <c r="AD192" t="s">
        <v>125</v>
      </c>
      <c r="AE192">
        <v>41</v>
      </c>
      <c r="AF192" t="s">
        <v>125</v>
      </c>
      <c r="AG192" t="s">
        <v>125</v>
      </c>
      <c r="AH192" t="s">
        <v>125</v>
      </c>
    </row>
    <row r="193" spans="1:34" x14ac:dyDescent="0.25">
      <c r="A193">
        <v>20</v>
      </c>
      <c r="B193">
        <v>22</v>
      </c>
      <c r="E193" t="s">
        <v>125</v>
      </c>
      <c r="F193" t="s">
        <v>125</v>
      </c>
      <c r="G193" t="s">
        <v>125</v>
      </c>
      <c r="H193">
        <v>37</v>
      </c>
      <c r="I193">
        <v>31</v>
      </c>
      <c r="J193" t="s">
        <v>125</v>
      </c>
      <c r="K193" t="s">
        <v>125</v>
      </c>
      <c r="L193" t="s">
        <v>125</v>
      </c>
      <c r="M193" t="s">
        <v>141</v>
      </c>
      <c r="N193">
        <v>28</v>
      </c>
      <c r="AA193" t="s">
        <v>125</v>
      </c>
      <c r="AB193" t="s">
        <v>125</v>
      </c>
      <c r="AC193" t="s">
        <v>125</v>
      </c>
      <c r="AD193" t="s">
        <v>125</v>
      </c>
      <c r="AE193">
        <v>33</v>
      </c>
      <c r="AF193" t="s">
        <v>125</v>
      </c>
      <c r="AG193" t="s">
        <v>125</v>
      </c>
      <c r="AH193" t="s">
        <v>125</v>
      </c>
    </row>
    <row r="194" spans="1:34" x14ac:dyDescent="0.25">
      <c r="A194">
        <v>20</v>
      </c>
      <c r="B194">
        <v>38</v>
      </c>
      <c r="E194" t="s">
        <v>125</v>
      </c>
      <c r="F194" t="s">
        <v>125</v>
      </c>
      <c r="G194" t="s">
        <v>125</v>
      </c>
      <c r="H194">
        <v>34</v>
      </c>
      <c r="I194">
        <v>19</v>
      </c>
      <c r="J194" t="s">
        <v>125</v>
      </c>
      <c r="K194" t="s">
        <v>125</v>
      </c>
      <c r="L194" t="s">
        <v>125</v>
      </c>
      <c r="M194" t="s">
        <v>141</v>
      </c>
      <c r="N194">
        <v>41</v>
      </c>
      <c r="AA194" t="s">
        <v>125</v>
      </c>
      <c r="AB194" t="s">
        <v>125</v>
      </c>
      <c r="AC194" t="s">
        <v>125</v>
      </c>
      <c r="AD194" t="s">
        <v>125</v>
      </c>
      <c r="AE194">
        <v>33</v>
      </c>
      <c r="AF194" t="s">
        <v>125</v>
      </c>
      <c r="AG194" t="s">
        <v>125</v>
      </c>
      <c r="AH194" t="s">
        <v>125</v>
      </c>
    </row>
    <row r="195" spans="1:34" x14ac:dyDescent="0.25">
      <c r="A195">
        <v>20</v>
      </c>
      <c r="B195">
        <v>27</v>
      </c>
      <c r="E195" t="s">
        <v>125</v>
      </c>
      <c r="F195" t="s">
        <v>125</v>
      </c>
      <c r="G195" t="s">
        <v>125</v>
      </c>
      <c r="H195">
        <v>39</v>
      </c>
      <c r="I195">
        <v>19</v>
      </c>
      <c r="J195" t="s">
        <v>125</v>
      </c>
      <c r="K195" t="s">
        <v>125</v>
      </c>
      <c r="L195" t="s">
        <v>125</v>
      </c>
      <c r="M195" t="s">
        <v>141</v>
      </c>
      <c r="N195">
        <v>32</v>
      </c>
      <c r="AA195" t="s">
        <v>125</v>
      </c>
      <c r="AB195" t="s">
        <v>125</v>
      </c>
      <c r="AC195" t="s">
        <v>125</v>
      </c>
      <c r="AD195" t="s">
        <v>125</v>
      </c>
      <c r="AE195">
        <v>41</v>
      </c>
      <c r="AF195" t="s">
        <v>125</v>
      </c>
      <c r="AG195" t="s">
        <v>125</v>
      </c>
      <c r="AH195" t="s">
        <v>125</v>
      </c>
    </row>
    <row r="196" spans="1:34" x14ac:dyDescent="0.25">
      <c r="A196">
        <v>20</v>
      </c>
      <c r="B196">
        <v>21</v>
      </c>
      <c r="E196" t="s">
        <v>125</v>
      </c>
      <c r="F196" t="s">
        <v>125</v>
      </c>
      <c r="G196" t="s">
        <v>125</v>
      </c>
      <c r="H196">
        <v>42</v>
      </c>
      <c r="I196">
        <v>33</v>
      </c>
      <c r="J196" t="s">
        <v>125</v>
      </c>
      <c r="K196" t="s">
        <v>125</v>
      </c>
      <c r="L196" t="s">
        <v>125</v>
      </c>
      <c r="M196" t="s">
        <v>141</v>
      </c>
      <c r="N196">
        <v>27</v>
      </c>
      <c r="AA196" t="s">
        <v>125</v>
      </c>
      <c r="AB196" t="s">
        <v>125</v>
      </c>
      <c r="AC196" t="s">
        <v>125</v>
      </c>
      <c r="AD196" t="s">
        <v>125</v>
      </c>
      <c r="AE196">
        <v>47</v>
      </c>
      <c r="AF196" t="s">
        <v>125</v>
      </c>
      <c r="AG196" t="s">
        <v>125</v>
      </c>
      <c r="AH196" t="s">
        <v>125</v>
      </c>
    </row>
    <row r="197" spans="1:34" x14ac:dyDescent="0.25">
      <c r="A197">
        <v>20</v>
      </c>
      <c r="B197">
        <v>21</v>
      </c>
      <c r="E197" t="s">
        <v>125</v>
      </c>
      <c r="F197" t="s">
        <v>125</v>
      </c>
      <c r="G197" t="s">
        <v>125</v>
      </c>
      <c r="H197">
        <v>43</v>
      </c>
      <c r="I197">
        <v>45</v>
      </c>
      <c r="J197" t="s">
        <v>125</v>
      </c>
      <c r="K197" t="s">
        <v>125</v>
      </c>
      <c r="L197" t="s">
        <v>125</v>
      </c>
      <c r="M197" t="s">
        <v>141</v>
      </c>
      <c r="N197">
        <v>26</v>
      </c>
      <c r="AA197" t="s">
        <v>125</v>
      </c>
      <c r="AB197" t="s">
        <v>125</v>
      </c>
      <c r="AC197" t="s">
        <v>125</v>
      </c>
      <c r="AD197" t="s">
        <v>125</v>
      </c>
      <c r="AE197">
        <v>41</v>
      </c>
      <c r="AF197" t="s">
        <v>125</v>
      </c>
      <c r="AG197" t="s">
        <v>125</v>
      </c>
      <c r="AH197" t="s">
        <v>125</v>
      </c>
    </row>
    <row r="198" spans="1:34" x14ac:dyDescent="0.25">
      <c r="A198">
        <v>20</v>
      </c>
      <c r="B198">
        <v>44</v>
      </c>
      <c r="E198" t="s">
        <v>125</v>
      </c>
      <c r="F198" t="s">
        <v>125</v>
      </c>
      <c r="G198" t="s">
        <v>125</v>
      </c>
      <c r="H198">
        <v>44</v>
      </c>
      <c r="I198">
        <v>21</v>
      </c>
      <c r="J198" t="s">
        <v>125</v>
      </c>
      <c r="K198" t="s">
        <v>125</v>
      </c>
      <c r="L198" t="s">
        <v>125</v>
      </c>
      <c r="M198" t="s">
        <v>141</v>
      </c>
      <c r="N198">
        <v>46</v>
      </c>
      <c r="AA198" t="s">
        <v>125</v>
      </c>
      <c r="AB198" t="s">
        <v>125</v>
      </c>
      <c r="AC198" t="s">
        <v>125</v>
      </c>
      <c r="AD198" t="s">
        <v>125</v>
      </c>
      <c r="AE198">
        <v>54</v>
      </c>
      <c r="AF198" t="s">
        <v>125</v>
      </c>
      <c r="AG198" t="s">
        <v>125</v>
      </c>
      <c r="AH198" t="s">
        <v>125</v>
      </c>
    </row>
    <row r="199" spans="1:34" x14ac:dyDescent="0.25">
      <c r="A199">
        <v>20</v>
      </c>
      <c r="B199">
        <v>26</v>
      </c>
      <c r="E199" t="s">
        <v>125</v>
      </c>
      <c r="F199" t="s">
        <v>125</v>
      </c>
      <c r="G199" t="s">
        <v>125</v>
      </c>
      <c r="H199">
        <v>45</v>
      </c>
      <c r="I199">
        <v>39</v>
      </c>
      <c r="J199" t="s">
        <v>125</v>
      </c>
      <c r="K199" t="s">
        <v>125</v>
      </c>
      <c r="L199" t="s">
        <v>125</v>
      </c>
      <c r="M199" t="s">
        <v>141</v>
      </c>
      <c r="N199">
        <v>31</v>
      </c>
      <c r="AA199" t="s">
        <v>125</v>
      </c>
      <c r="AB199" t="s">
        <v>125</v>
      </c>
      <c r="AC199" t="s">
        <v>125</v>
      </c>
      <c r="AD199" t="s">
        <v>125</v>
      </c>
      <c r="AE199">
        <v>51</v>
      </c>
      <c r="AF199" t="s">
        <v>125</v>
      </c>
      <c r="AG199" t="s">
        <v>125</v>
      </c>
      <c r="AH199" t="s">
        <v>125</v>
      </c>
    </row>
    <row r="200" spans="1:34" x14ac:dyDescent="0.25">
      <c r="A200">
        <v>20</v>
      </c>
      <c r="B200">
        <v>25</v>
      </c>
      <c r="E200" t="s">
        <v>125</v>
      </c>
      <c r="F200" t="s">
        <v>125</v>
      </c>
      <c r="G200" t="s">
        <v>125</v>
      </c>
      <c r="H200">
        <v>44</v>
      </c>
      <c r="I200">
        <v>30</v>
      </c>
      <c r="J200" t="s">
        <v>125</v>
      </c>
      <c r="K200" t="s">
        <v>125</v>
      </c>
      <c r="L200" t="s">
        <v>125</v>
      </c>
      <c r="M200" t="s">
        <v>141</v>
      </c>
      <c r="N200">
        <v>30</v>
      </c>
      <c r="AA200" t="s">
        <v>125</v>
      </c>
      <c r="AB200" t="s">
        <v>125</v>
      </c>
      <c r="AC200" t="s">
        <v>125</v>
      </c>
      <c r="AD200" t="s">
        <v>125</v>
      </c>
      <c r="AE200">
        <v>55</v>
      </c>
      <c r="AF200" t="s">
        <v>125</v>
      </c>
      <c r="AG200" t="s">
        <v>125</v>
      </c>
      <c r="AH200" t="s">
        <v>125</v>
      </c>
    </row>
    <row r="201" spans="1:34" x14ac:dyDescent="0.25">
      <c r="A201">
        <v>20</v>
      </c>
      <c r="B201">
        <v>47</v>
      </c>
      <c r="E201" t="s">
        <v>125</v>
      </c>
      <c r="F201" t="s">
        <v>125</v>
      </c>
      <c r="G201" t="s">
        <v>125</v>
      </c>
      <c r="H201">
        <v>41</v>
      </c>
      <c r="I201">
        <v>32</v>
      </c>
      <c r="J201" t="s">
        <v>125</v>
      </c>
      <c r="K201" t="s">
        <v>125</v>
      </c>
      <c r="L201" t="s">
        <v>125</v>
      </c>
      <c r="M201" t="s">
        <v>141</v>
      </c>
      <c r="N201">
        <v>48</v>
      </c>
      <c r="AA201" t="s">
        <v>125</v>
      </c>
      <c r="AB201" t="s">
        <v>125</v>
      </c>
      <c r="AC201" t="s">
        <v>125</v>
      </c>
      <c r="AD201" t="s">
        <v>125</v>
      </c>
      <c r="AE201">
        <v>59</v>
      </c>
      <c r="AF201" t="s">
        <v>125</v>
      </c>
      <c r="AG201" t="s">
        <v>125</v>
      </c>
      <c r="AH201" t="s">
        <v>125</v>
      </c>
    </row>
    <row r="202" spans="1:34" x14ac:dyDescent="0.25">
      <c r="A202">
        <v>20</v>
      </c>
      <c r="B202">
        <v>40</v>
      </c>
      <c r="E202" t="s">
        <v>125</v>
      </c>
      <c r="F202" t="s">
        <v>125</v>
      </c>
      <c r="G202" t="s">
        <v>125</v>
      </c>
      <c r="H202">
        <v>46</v>
      </c>
      <c r="I202">
        <v>26</v>
      </c>
      <c r="J202" t="s">
        <v>125</v>
      </c>
      <c r="K202" t="s">
        <v>125</v>
      </c>
      <c r="L202" t="s">
        <v>125</v>
      </c>
      <c r="M202" t="s">
        <v>141</v>
      </c>
      <c r="N202">
        <v>42</v>
      </c>
      <c r="AA202" t="s">
        <v>125</v>
      </c>
      <c r="AB202" t="s">
        <v>125</v>
      </c>
      <c r="AC202" t="s">
        <v>125</v>
      </c>
      <c r="AD202" t="s">
        <v>125</v>
      </c>
      <c r="AE202">
        <v>61</v>
      </c>
      <c r="AF202" t="s">
        <v>125</v>
      </c>
      <c r="AG202" t="s">
        <v>125</v>
      </c>
      <c r="AH202" t="s">
        <v>125</v>
      </c>
    </row>
    <row r="203" spans="1:34" x14ac:dyDescent="0.25">
      <c r="A203">
        <v>20</v>
      </c>
      <c r="B203">
        <v>31</v>
      </c>
      <c r="E203" t="s">
        <v>125</v>
      </c>
      <c r="F203" t="s">
        <v>125</v>
      </c>
      <c r="G203" t="s">
        <v>125</v>
      </c>
      <c r="H203">
        <v>46</v>
      </c>
      <c r="I203">
        <v>42</v>
      </c>
      <c r="J203" t="s">
        <v>125</v>
      </c>
      <c r="K203" t="s">
        <v>125</v>
      </c>
      <c r="L203" t="s">
        <v>125</v>
      </c>
      <c r="M203" t="s">
        <v>141</v>
      </c>
      <c r="N203">
        <v>34</v>
      </c>
      <c r="AA203" t="s">
        <v>125</v>
      </c>
      <c r="AB203" t="s">
        <v>125</v>
      </c>
      <c r="AC203" t="s">
        <v>125</v>
      </c>
      <c r="AD203" t="s">
        <v>125</v>
      </c>
      <c r="AE203">
        <v>49</v>
      </c>
      <c r="AF203" t="s">
        <v>125</v>
      </c>
      <c r="AG203" t="s">
        <v>125</v>
      </c>
      <c r="AH203" t="s">
        <v>125</v>
      </c>
    </row>
    <row r="204" spans="1:34" x14ac:dyDescent="0.25">
      <c r="A204">
        <v>20</v>
      </c>
      <c r="B204">
        <v>22</v>
      </c>
      <c r="E204" t="s">
        <v>125</v>
      </c>
      <c r="F204" t="s">
        <v>125</v>
      </c>
      <c r="G204" t="s">
        <v>125</v>
      </c>
      <c r="H204">
        <v>49</v>
      </c>
      <c r="I204">
        <v>43</v>
      </c>
      <c r="J204" t="s">
        <v>125</v>
      </c>
      <c r="K204" t="s">
        <v>125</v>
      </c>
      <c r="L204" t="s">
        <v>125</v>
      </c>
      <c r="M204" t="s">
        <v>141</v>
      </c>
      <c r="N204">
        <v>27</v>
      </c>
      <c r="AA204" t="s">
        <v>125</v>
      </c>
      <c r="AB204" t="s">
        <v>125</v>
      </c>
      <c r="AC204" t="s">
        <v>125</v>
      </c>
      <c r="AD204" t="s">
        <v>125</v>
      </c>
      <c r="AE204">
        <v>57</v>
      </c>
      <c r="AF204" t="s">
        <v>125</v>
      </c>
      <c r="AG204" t="s">
        <v>125</v>
      </c>
      <c r="AH204" t="s">
        <v>125</v>
      </c>
    </row>
    <row r="205" spans="1:34" x14ac:dyDescent="0.25">
      <c r="A205">
        <v>20</v>
      </c>
      <c r="B205">
        <v>44</v>
      </c>
      <c r="E205" t="s">
        <v>125</v>
      </c>
      <c r="F205" t="s">
        <v>125</v>
      </c>
      <c r="G205" t="s">
        <v>125</v>
      </c>
      <c r="H205">
        <v>45</v>
      </c>
      <c r="I205">
        <v>28</v>
      </c>
      <c r="J205" t="s">
        <v>125</v>
      </c>
      <c r="K205" t="s">
        <v>125</v>
      </c>
      <c r="L205" t="s">
        <v>125</v>
      </c>
      <c r="M205" t="s">
        <v>141</v>
      </c>
      <c r="N205">
        <v>45</v>
      </c>
      <c r="AA205" t="s">
        <v>125</v>
      </c>
      <c r="AB205" t="s">
        <v>125</v>
      </c>
      <c r="AC205" t="s">
        <v>125</v>
      </c>
      <c r="AD205" t="s">
        <v>125</v>
      </c>
      <c r="AE205">
        <v>51</v>
      </c>
      <c r="AF205" t="s">
        <v>125</v>
      </c>
      <c r="AG205" t="s">
        <v>125</v>
      </c>
      <c r="AH205" t="s">
        <v>125</v>
      </c>
    </row>
    <row r="206" spans="1:34" x14ac:dyDescent="0.25">
      <c r="A206">
        <v>20</v>
      </c>
      <c r="B206">
        <v>26</v>
      </c>
      <c r="E206" t="s">
        <v>125</v>
      </c>
      <c r="F206" t="s">
        <v>125</v>
      </c>
      <c r="G206" t="s">
        <v>125</v>
      </c>
      <c r="H206">
        <v>42</v>
      </c>
      <c r="I206">
        <v>27</v>
      </c>
      <c r="J206" t="s">
        <v>125</v>
      </c>
      <c r="K206" t="s">
        <v>125</v>
      </c>
      <c r="L206" t="s">
        <v>125</v>
      </c>
      <c r="M206" t="s">
        <v>141</v>
      </c>
      <c r="N206">
        <v>31</v>
      </c>
      <c r="AA206" t="s">
        <v>125</v>
      </c>
      <c r="AB206" t="s">
        <v>125</v>
      </c>
      <c r="AC206" t="s">
        <v>125</v>
      </c>
      <c r="AD206" t="s">
        <v>125</v>
      </c>
      <c r="AE206">
        <v>45</v>
      </c>
      <c r="AF206" t="s">
        <v>125</v>
      </c>
      <c r="AG206" t="s">
        <v>125</v>
      </c>
      <c r="AH206" t="s">
        <v>125</v>
      </c>
    </row>
    <row r="207" spans="1:34" x14ac:dyDescent="0.25">
      <c r="A207">
        <v>20</v>
      </c>
      <c r="B207">
        <v>21</v>
      </c>
      <c r="E207" t="s">
        <v>125</v>
      </c>
      <c r="F207" t="s">
        <v>125</v>
      </c>
      <c r="G207" t="s">
        <v>125</v>
      </c>
      <c r="H207">
        <v>38</v>
      </c>
      <c r="I207">
        <v>27</v>
      </c>
      <c r="J207" t="s">
        <v>125</v>
      </c>
      <c r="K207" t="s">
        <v>125</v>
      </c>
      <c r="L207" t="s">
        <v>125</v>
      </c>
      <c r="M207" t="s">
        <v>141</v>
      </c>
      <c r="N207">
        <v>25</v>
      </c>
      <c r="AA207" t="s">
        <v>125</v>
      </c>
      <c r="AB207" t="s">
        <v>125</v>
      </c>
      <c r="AC207" t="s">
        <v>125</v>
      </c>
      <c r="AD207" t="s">
        <v>125</v>
      </c>
      <c r="AE207">
        <v>58</v>
      </c>
      <c r="AF207" t="s">
        <v>125</v>
      </c>
      <c r="AG207" t="s">
        <v>125</v>
      </c>
      <c r="AH207" t="s">
        <v>125</v>
      </c>
    </row>
    <row r="208" spans="1:34" x14ac:dyDescent="0.25">
      <c r="A208">
        <v>20</v>
      </c>
      <c r="B208">
        <v>32</v>
      </c>
      <c r="E208" t="s">
        <v>125</v>
      </c>
      <c r="F208" t="s">
        <v>125</v>
      </c>
      <c r="G208" t="s">
        <v>125</v>
      </c>
      <c r="H208">
        <v>35</v>
      </c>
      <c r="I208">
        <v>48</v>
      </c>
      <c r="J208" t="s">
        <v>125</v>
      </c>
      <c r="K208" t="s">
        <v>125</v>
      </c>
      <c r="L208" t="s">
        <v>125</v>
      </c>
      <c r="M208" t="s">
        <v>141</v>
      </c>
      <c r="N208">
        <v>35</v>
      </c>
      <c r="AA208" t="s">
        <v>125</v>
      </c>
      <c r="AB208" t="s">
        <v>125</v>
      </c>
      <c r="AC208" t="s">
        <v>125</v>
      </c>
      <c r="AD208" t="s">
        <v>125</v>
      </c>
      <c r="AE208">
        <v>56</v>
      </c>
      <c r="AF208" t="s">
        <v>125</v>
      </c>
      <c r="AG208" t="s">
        <v>125</v>
      </c>
      <c r="AH208" t="s">
        <v>125</v>
      </c>
    </row>
    <row r="209" spans="1:34" x14ac:dyDescent="0.25">
      <c r="A209">
        <v>20</v>
      </c>
      <c r="B209">
        <v>27</v>
      </c>
      <c r="E209" t="s">
        <v>125</v>
      </c>
      <c r="F209" t="s">
        <v>125</v>
      </c>
      <c r="G209" t="s">
        <v>125</v>
      </c>
      <c r="H209">
        <v>28</v>
      </c>
      <c r="I209">
        <v>42</v>
      </c>
      <c r="J209" t="s">
        <v>125</v>
      </c>
      <c r="K209" t="s">
        <v>125</v>
      </c>
      <c r="L209" t="s">
        <v>125</v>
      </c>
      <c r="M209" t="s">
        <v>141</v>
      </c>
      <c r="N209">
        <v>32</v>
      </c>
      <c r="AA209" t="s">
        <v>125</v>
      </c>
      <c r="AB209" t="s">
        <v>125</v>
      </c>
      <c r="AC209" t="s">
        <v>125</v>
      </c>
      <c r="AD209" t="s">
        <v>125</v>
      </c>
      <c r="AE209">
        <v>48</v>
      </c>
      <c r="AF209" t="s">
        <v>125</v>
      </c>
      <c r="AG209" t="s">
        <v>125</v>
      </c>
      <c r="AH209" t="s">
        <v>125</v>
      </c>
    </row>
    <row r="210" spans="1:34" x14ac:dyDescent="0.25">
      <c r="A210">
        <v>20</v>
      </c>
      <c r="B210">
        <v>36</v>
      </c>
      <c r="E210" t="s">
        <v>125</v>
      </c>
      <c r="F210" t="s">
        <v>125</v>
      </c>
      <c r="G210" t="s">
        <v>125</v>
      </c>
      <c r="H210" t="s">
        <v>125</v>
      </c>
      <c r="I210">
        <v>43</v>
      </c>
      <c r="J210" t="s">
        <v>125</v>
      </c>
      <c r="K210" t="s">
        <v>125</v>
      </c>
      <c r="L210" t="s">
        <v>125</v>
      </c>
      <c r="M210" t="s">
        <v>141</v>
      </c>
      <c r="N210">
        <v>38</v>
      </c>
      <c r="AA210" t="s">
        <v>125</v>
      </c>
      <c r="AB210" t="s">
        <v>125</v>
      </c>
      <c r="AC210" t="s">
        <v>125</v>
      </c>
      <c r="AD210" t="s">
        <v>125</v>
      </c>
      <c r="AE210">
        <v>26</v>
      </c>
      <c r="AF210" t="s">
        <v>125</v>
      </c>
      <c r="AG210" t="s">
        <v>125</v>
      </c>
      <c r="AH210" t="s">
        <v>125</v>
      </c>
    </row>
    <row r="211" spans="1:34" x14ac:dyDescent="0.25">
      <c r="A211">
        <v>20</v>
      </c>
      <c r="B211">
        <v>40</v>
      </c>
      <c r="E211" t="s">
        <v>125</v>
      </c>
      <c r="F211" t="s">
        <v>125</v>
      </c>
      <c r="G211" t="s">
        <v>125</v>
      </c>
      <c r="H211" t="s">
        <v>125</v>
      </c>
      <c r="I211">
        <v>45</v>
      </c>
      <c r="J211" t="s">
        <v>125</v>
      </c>
      <c r="K211" t="s">
        <v>125</v>
      </c>
      <c r="L211" t="s">
        <v>125</v>
      </c>
      <c r="M211" t="s">
        <v>141</v>
      </c>
      <c r="N211">
        <v>41</v>
      </c>
      <c r="AA211" t="s">
        <v>125</v>
      </c>
      <c r="AB211" t="s">
        <v>125</v>
      </c>
      <c r="AC211" t="s">
        <v>125</v>
      </c>
      <c r="AD211" t="s">
        <v>125</v>
      </c>
      <c r="AE211">
        <v>25</v>
      </c>
      <c r="AF211" t="s">
        <v>125</v>
      </c>
      <c r="AG211" t="s">
        <v>125</v>
      </c>
      <c r="AH211" t="s">
        <v>125</v>
      </c>
    </row>
    <row r="212" spans="1:34" x14ac:dyDescent="0.25">
      <c r="A212">
        <v>20</v>
      </c>
      <c r="B212">
        <v>38</v>
      </c>
      <c r="E212" t="s">
        <v>125</v>
      </c>
      <c r="F212" t="s">
        <v>125</v>
      </c>
      <c r="G212" t="s">
        <v>125</v>
      </c>
      <c r="H212" t="s">
        <v>125</v>
      </c>
      <c r="I212">
        <v>28</v>
      </c>
      <c r="J212" t="s">
        <v>125</v>
      </c>
      <c r="K212" t="s">
        <v>125</v>
      </c>
      <c r="L212" t="s">
        <v>125</v>
      </c>
      <c r="M212" t="s">
        <v>141</v>
      </c>
      <c r="N212">
        <v>41</v>
      </c>
      <c r="AA212" t="s">
        <v>125</v>
      </c>
      <c r="AB212" t="s">
        <v>125</v>
      </c>
      <c r="AC212" t="s">
        <v>125</v>
      </c>
      <c r="AD212" t="s">
        <v>125</v>
      </c>
      <c r="AE212">
        <v>39</v>
      </c>
      <c r="AF212" t="s">
        <v>125</v>
      </c>
      <c r="AG212" t="s">
        <v>125</v>
      </c>
      <c r="AH212" t="s">
        <v>125</v>
      </c>
    </row>
    <row r="213" spans="1:34" x14ac:dyDescent="0.25">
      <c r="A213">
        <v>20</v>
      </c>
      <c r="B213">
        <v>27</v>
      </c>
      <c r="E213" t="s">
        <v>125</v>
      </c>
      <c r="F213" t="s">
        <v>125</v>
      </c>
      <c r="G213" t="s">
        <v>125</v>
      </c>
      <c r="H213" t="s">
        <v>125</v>
      </c>
      <c r="I213">
        <v>48</v>
      </c>
      <c r="J213" t="s">
        <v>125</v>
      </c>
      <c r="K213" t="s">
        <v>125</v>
      </c>
      <c r="L213" t="s">
        <v>125</v>
      </c>
      <c r="M213" t="s">
        <v>141</v>
      </c>
      <c r="N213">
        <v>32</v>
      </c>
      <c r="AA213" t="s">
        <v>125</v>
      </c>
      <c r="AB213" t="s">
        <v>125</v>
      </c>
      <c r="AC213" t="s">
        <v>125</v>
      </c>
      <c r="AD213" t="s">
        <v>125</v>
      </c>
      <c r="AE213">
        <v>28</v>
      </c>
      <c r="AF213" t="s">
        <v>125</v>
      </c>
      <c r="AG213" t="s">
        <v>125</v>
      </c>
      <c r="AH213" t="s">
        <v>125</v>
      </c>
    </row>
    <row r="214" spans="1:34" x14ac:dyDescent="0.25">
      <c r="A214">
        <v>20</v>
      </c>
      <c r="B214">
        <v>33</v>
      </c>
      <c r="E214" t="s">
        <v>125</v>
      </c>
      <c r="F214" t="s">
        <v>125</v>
      </c>
      <c r="G214" t="s">
        <v>125</v>
      </c>
      <c r="H214" t="s">
        <v>125</v>
      </c>
      <c r="I214">
        <v>33</v>
      </c>
      <c r="J214" t="s">
        <v>125</v>
      </c>
      <c r="K214" t="s">
        <v>125</v>
      </c>
      <c r="L214" t="s">
        <v>125</v>
      </c>
      <c r="M214" t="s">
        <v>141</v>
      </c>
      <c r="N214">
        <v>35</v>
      </c>
      <c r="AA214" t="s">
        <v>125</v>
      </c>
      <c r="AB214" t="s">
        <v>125</v>
      </c>
      <c r="AC214" t="s">
        <v>125</v>
      </c>
      <c r="AD214" t="s">
        <v>125</v>
      </c>
      <c r="AE214">
        <v>28</v>
      </c>
      <c r="AF214" t="s">
        <v>125</v>
      </c>
      <c r="AG214" t="s">
        <v>125</v>
      </c>
      <c r="AH214" t="s">
        <v>125</v>
      </c>
    </row>
    <row r="215" spans="1:34" x14ac:dyDescent="0.25">
      <c r="A215">
        <v>20</v>
      </c>
      <c r="B215">
        <v>33</v>
      </c>
      <c r="E215" t="s">
        <v>125</v>
      </c>
      <c r="F215" t="s">
        <v>125</v>
      </c>
      <c r="G215" t="s">
        <v>125</v>
      </c>
      <c r="H215" t="s">
        <v>125</v>
      </c>
      <c r="I215">
        <v>27</v>
      </c>
      <c r="J215" t="s">
        <v>125</v>
      </c>
      <c r="K215" t="s">
        <v>125</v>
      </c>
      <c r="L215" t="s">
        <v>125</v>
      </c>
      <c r="M215" t="s">
        <v>141</v>
      </c>
      <c r="N215">
        <v>35</v>
      </c>
      <c r="AA215" t="s">
        <v>125</v>
      </c>
      <c r="AB215" t="s">
        <v>125</v>
      </c>
      <c r="AC215" t="s">
        <v>125</v>
      </c>
      <c r="AD215" t="s">
        <v>125</v>
      </c>
      <c r="AE215">
        <v>27</v>
      </c>
      <c r="AF215" t="s">
        <v>125</v>
      </c>
      <c r="AG215" t="s">
        <v>125</v>
      </c>
      <c r="AH215" t="s">
        <v>125</v>
      </c>
    </row>
    <row r="216" spans="1:34" x14ac:dyDescent="0.25">
      <c r="A216">
        <v>20</v>
      </c>
      <c r="B216">
        <v>32</v>
      </c>
      <c r="E216" t="s">
        <v>125</v>
      </c>
      <c r="F216" t="s">
        <v>125</v>
      </c>
      <c r="G216" t="s">
        <v>125</v>
      </c>
      <c r="H216" t="s">
        <v>125</v>
      </c>
      <c r="I216">
        <v>27</v>
      </c>
      <c r="J216" t="s">
        <v>125</v>
      </c>
      <c r="K216" t="s">
        <v>125</v>
      </c>
      <c r="L216" t="s">
        <v>125</v>
      </c>
      <c r="M216" t="s">
        <v>141</v>
      </c>
      <c r="N216">
        <v>37</v>
      </c>
      <c r="AA216" t="s">
        <v>125</v>
      </c>
      <c r="AB216" t="s">
        <v>125</v>
      </c>
      <c r="AC216" t="s">
        <v>125</v>
      </c>
      <c r="AD216" t="s">
        <v>125</v>
      </c>
      <c r="AE216">
        <v>29</v>
      </c>
      <c r="AF216" t="s">
        <v>125</v>
      </c>
      <c r="AG216" t="s">
        <v>125</v>
      </c>
      <c r="AH216" t="s">
        <v>125</v>
      </c>
    </row>
    <row r="217" spans="1:34" x14ac:dyDescent="0.25">
      <c r="A217">
        <v>20</v>
      </c>
      <c r="B217">
        <v>24</v>
      </c>
      <c r="E217" t="s">
        <v>125</v>
      </c>
      <c r="F217" t="s">
        <v>125</v>
      </c>
      <c r="G217" t="s">
        <v>125</v>
      </c>
      <c r="H217" t="s">
        <v>125</v>
      </c>
      <c r="I217">
        <v>27</v>
      </c>
      <c r="J217" t="s">
        <v>125</v>
      </c>
      <c r="K217" t="s">
        <v>125</v>
      </c>
      <c r="L217" t="s">
        <v>125</v>
      </c>
      <c r="M217" t="s">
        <v>141</v>
      </c>
      <c r="N217">
        <v>30</v>
      </c>
      <c r="AA217" t="s">
        <v>125</v>
      </c>
      <c r="AB217" t="s">
        <v>125</v>
      </c>
      <c r="AC217" t="s">
        <v>125</v>
      </c>
      <c r="AD217" t="s">
        <v>125</v>
      </c>
      <c r="AE217">
        <v>29</v>
      </c>
      <c r="AF217" t="s">
        <v>125</v>
      </c>
      <c r="AG217" t="s">
        <v>125</v>
      </c>
      <c r="AH217" t="s">
        <v>125</v>
      </c>
    </row>
    <row r="218" spans="1:34" x14ac:dyDescent="0.25">
      <c r="A218">
        <v>20</v>
      </c>
      <c r="B218">
        <v>30</v>
      </c>
      <c r="E218" t="s">
        <v>125</v>
      </c>
      <c r="F218" t="s">
        <v>125</v>
      </c>
      <c r="G218" t="s">
        <v>125</v>
      </c>
      <c r="H218" t="s">
        <v>125</v>
      </c>
      <c r="I218">
        <v>39</v>
      </c>
      <c r="J218" t="s">
        <v>125</v>
      </c>
      <c r="K218" t="s">
        <v>125</v>
      </c>
      <c r="L218" t="s">
        <v>125</v>
      </c>
      <c r="M218" t="s">
        <v>141</v>
      </c>
      <c r="N218">
        <v>32</v>
      </c>
      <c r="AA218" t="s">
        <v>125</v>
      </c>
      <c r="AB218" t="s">
        <v>125</v>
      </c>
      <c r="AC218" t="s">
        <v>125</v>
      </c>
      <c r="AD218" t="s">
        <v>125</v>
      </c>
      <c r="AE218">
        <v>22</v>
      </c>
      <c r="AF218" t="s">
        <v>125</v>
      </c>
      <c r="AG218" t="s">
        <v>125</v>
      </c>
      <c r="AH218" t="s">
        <v>125</v>
      </c>
    </row>
    <row r="219" spans="1:34" x14ac:dyDescent="0.25">
      <c r="A219">
        <v>20</v>
      </c>
      <c r="B219">
        <v>27</v>
      </c>
      <c r="E219" t="s">
        <v>125</v>
      </c>
      <c r="F219" t="s">
        <v>125</v>
      </c>
      <c r="G219" t="s">
        <v>125</v>
      </c>
      <c r="H219" t="s">
        <v>125</v>
      </c>
      <c r="I219">
        <v>25</v>
      </c>
      <c r="J219" t="s">
        <v>125</v>
      </c>
      <c r="K219" t="s">
        <v>125</v>
      </c>
      <c r="L219" t="s">
        <v>125</v>
      </c>
      <c r="M219" t="s">
        <v>141</v>
      </c>
      <c r="N219">
        <v>31</v>
      </c>
      <c r="AA219" t="s">
        <v>125</v>
      </c>
      <c r="AB219" t="s">
        <v>125</v>
      </c>
      <c r="AC219" t="s">
        <v>125</v>
      </c>
      <c r="AD219" t="s">
        <v>125</v>
      </c>
      <c r="AE219">
        <v>28</v>
      </c>
      <c r="AF219" t="s">
        <v>125</v>
      </c>
      <c r="AG219" t="s">
        <v>125</v>
      </c>
      <c r="AH219" t="s">
        <v>125</v>
      </c>
    </row>
    <row r="220" spans="1:34" x14ac:dyDescent="0.25">
      <c r="A220">
        <v>20</v>
      </c>
      <c r="B220">
        <v>43</v>
      </c>
      <c r="E220" t="s">
        <v>125</v>
      </c>
      <c r="F220" t="s">
        <v>125</v>
      </c>
      <c r="G220" t="s">
        <v>125</v>
      </c>
      <c r="H220" t="s">
        <v>125</v>
      </c>
      <c r="I220">
        <v>35</v>
      </c>
      <c r="J220" t="s">
        <v>125</v>
      </c>
      <c r="K220" t="s">
        <v>125</v>
      </c>
      <c r="L220" t="s">
        <v>125</v>
      </c>
      <c r="M220" t="s">
        <v>141</v>
      </c>
      <c r="N220">
        <v>44</v>
      </c>
      <c r="AA220" t="s">
        <v>125</v>
      </c>
      <c r="AB220" t="s">
        <v>125</v>
      </c>
      <c r="AC220" t="s">
        <v>125</v>
      </c>
      <c r="AD220" t="s">
        <v>125</v>
      </c>
      <c r="AE220">
        <v>35</v>
      </c>
      <c r="AF220" t="s">
        <v>125</v>
      </c>
      <c r="AG220" t="s">
        <v>125</v>
      </c>
      <c r="AH220" t="s">
        <v>125</v>
      </c>
    </row>
    <row r="221" spans="1:34" x14ac:dyDescent="0.25">
      <c r="A221">
        <v>20</v>
      </c>
      <c r="B221">
        <v>28</v>
      </c>
      <c r="E221" t="s">
        <v>125</v>
      </c>
      <c r="F221" t="s">
        <v>125</v>
      </c>
      <c r="G221" t="s">
        <v>125</v>
      </c>
      <c r="H221" t="s">
        <v>125</v>
      </c>
      <c r="I221">
        <v>41</v>
      </c>
      <c r="J221" t="s">
        <v>125</v>
      </c>
      <c r="K221" t="s">
        <v>125</v>
      </c>
      <c r="L221" t="s">
        <v>125</v>
      </c>
      <c r="M221" t="s">
        <v>141</v>
      </c>
      <c r="N221">
        <v>33</v>
      </c>
      <c r="AA221" t="s">
        <v>125</v>
      </c>
      <c r="AB221" t="s">
        <v>125</v>
      </c>
      <c r="AC221" t="s">
        <v>125</v>
      </c>
      <c r="AD221" t="s">
        <v>125</v>
      </c>
      <c r="AE221">
        <v>30</v>
      </c>
      <c r="AF221" t="s">
        <v>125</v>
      </c>
      <c r="AG221" t="s">
        <v>125</v>
      </c>
      <c r="AH221" t="s">
        <v>125</v>
      </c>
    </row>
    <row r="222" spans="1:34" x14ac:dyDescent="0.25">
      <c r="A222">
        <v>20</v>
      </c>
      <c r="B222">
        <v>28</v>
      </c>
      <c r="E222" t="s">
        <v>125</v>
      </c>
      <c r="F222" t="s">
        <v>125</v>
      </c>
      <c r="G222" t="s">
        <v>125</v>
      </c>
      <c r="H222" t="s">
        <v>125</v>
      </c>
      <c r="I222">
        <v>33</v>
      </c>
      <c r="J222" t="s">
        <v>125</v>
      </c>
      <c r="K222" t="s">
        <v>125</v>
      </c>
      <c r="L222" t="s">
        <v>125</v>
      </c>
      <c r="M222" t="s">
        <v>141</v>
      </c>
      <c r="N222">
        <v>33</v>
      </c>
      <c r="AA222" t="s">
        <v>125</v>
      </c>
      <c r="AB222" t="s">
        <v>125</v>
      </c>
      <c r="AC222" t="s">
        <v>125</v>
      </c>
      <c r="AD222" t="s">
        <v>125</v>
      </c>
      <c r="AE222">
        <v>29</v>
      </c>
      <c r="AF222" t="s">
        <v>125</v>
      </c>
      <c r="AG222" t="s">
        <v>125</v>
      </c>
      <c r="AH222" t="s">
        <v>125</v>
      </c>
    </row>
    <row r="223" spans="1:34" x14ac:dyDescent="0.25">
      <c r="A223">
        <v>20</v>
      </c>
      <c r="B223">
        <v>45</v>
      </c>
      <c r="E223" t="s">
        <v>125</v>
      </c>
      <c r="F223" t="s">
        <v>125</v>
      </c>
      <c r="G223" t="s">
        <v>125</v>
      </c>
      <c r="H223" t="s">
        <v>125</v>
      </c>
      <c r="I223">
        <v>33</v>
      </c>
      <c r="J223" t="s">
        <v>125</v>
      </c>
      <c r="K223" t="s">
        <v>125</v>
      </c>
      <c r="L223" t="s">
        <v>125</v>
      </c>
      <c r="M223" t="s">
        <v>141</v>
      </c>
      <c r="N223">
        <v>46</v>
      </c>
      <c r="AA223" t="s">
        <v>125</v>
      </c>
      <c r="AB223" t="s">
        <v>125</v>
      </c>
      <c r="AC223" t="s">
        <v>125</v>
      </c>
      <c r="AD223" t="s">
        <v>125</v>
      </c>
      <c r="AE223">
        <v>28</v>
      </c>
      <c r="AF223" t="s">
        <v>125</v>
      </c>
      <c r="AG223" t="s">
        <v>125</v>
      </c>
      <c r="AH223" t="s">
        <v>125</v>
      </c>
    </row>
    <row r="224" spans="1:34" x14ac:dyDescent="0.25">
      <c r="A224">
        <v>20</v>
      </c>
      <c r="B224">
        <v>29</v>
      </c>
      <c r="E224" t="s">
        <v>125</v>
      </c>
      <c r="F224" t="s">
        <v>125</v>
      </c>
      <c r="G224" t="s">
        <v>125</v>
      </c>
      <c r="H224" t="s">
        <v>125</v>
      </c>
      <c r="I224">
        <v>41</v>
      </c>
      <c r="J224" t="s">
        <v>125</v>
      </c>
      <c r="K224" t="s">
        <v>125</v>
      </c>
      <c r="L224" t="s">
        <v>125</v>
      </c>
      <c r="M224" t="s">
        <v>141</v>
      </c>
      <c r="N224">
        <v>34</v>
      </c>
      <c r="AA224" t="s">
        <v>125</v>
      </c>
      <c r="AB224" t="s">
        <v>125</v>
      </c>
      <c r="AC224" t="s">
        <v>125</v>
      </c>
      <c r="AD224" t="s">
        <v>125</v>
      </c>
      <c r="AE224">
        <v>29</v>
      </c>
      <c r="AF224" t="s">
        <v>125</v>
      </c>
      <c r="AG224" t="s">
        <v>125</v>
      </c>
      <c r="AH224" t="s">
        <v>125</v>
      </c>
    </row>
    <row r="225" spans="1:34" x14ac:dyDescent="0.25">
      <c r="A225">
        <v>20</v>
      </c>
      <c r="B225">
        <v>23</v>
      </c>
      <c r="E225" t="s">
        <v>125</v>
      </c>
      <c r="F225" t="s">
        <v>125</v>
      </c>
      <c r="G225" t="s">
        <v>125</v>
      </c>
      <c r="H225" t="s">
        <v>125</v>
      </c>
      <c r="I225">
        <v>47</v>
      </c>
      <c r="J225" t="s">
        <v>125</v>
      </c>
      <c r="K225" t="s">
        <v>125</v>
      </c>
      <c r="L225" t="s">
        <v>125</v>
      </c>
      <c r="M225" t="s">
        <v>141</v>
      </c>
      <c r="N225">
        <v>28</v>
      </c>
      <c r="AA225" t="s">
        <v>125</v>
      </c>
      <c r="AB225" t="s">
        <v>125</v>
      </c>
      <c r="AC225" t="s">
        <v>125</v>
      </c>
      <c r="AD225" t="s">
        <v>125</v>
      </c>
      <c r="AE225">
        <v>50</v>
      </c>
      <c r="AF225" t="s">
        <v>125</v>
      </c>
      <c r="AG225" t="s">
        <v>125</v>
      </c>
      <c r="AH225" t="s">
        <v>125</v>
      </c>
    </row>
    <row r="226" spans="1:34" x14ac:dyDescent="0.25">
      <c r="A226">
        <v>20</v>
      </c>
      <c r="B226">
        <v>23</v>
      </c>
      <c r="E226" t="s">
        <v>125</v>
      </c>
      <c r="F226" t="s">
        <v>125</v>
      </c>
      <c r="G226" t="s">
        <v>125</v>
      </c>
      <c r="H226" t="s">
        <v>125</v>
      </c>
      <c r="I226">
        <v>41</v>
      </c>
      <c r="J226" t="s">
        <v>125</v>
      </c>
      <c r="K226" t="s">
        <v>125</v>
      </c>
      <c r="L226" t="s">
        <v>125</v>
      </c>
      <c r="M226" t="s">
        <v>141</v>
      </c>
      <c r="N226">
        <v>28</v>
      </c>
      <c r="AA226" t="s">
        <v>125</v>
      </c>
      <c r="AB226" t="s">
        <v>125</v>
      </c>
      <c r="AC226" t="s">
        <v>125</v>
      </c>
      <c r="AD226" t="s">
        <v>125</v>
      </c>
      <c r="AE226">
        <v>53</v>
      </c>
      <c r="AF226" t="s">
        <v>125</v>
      </c>
      <c r="AG226" t="s">
        <v>125</v>
      </c>
      <c r="AH226" t="s">
        <v>125</v>
      </c>
    </row>
    <row r="227" spans="1:34" x14ac:dyDescent="0.25">
      <c r="A227">
        <v>20</v>
      </c>
      <c r="B227">
        <v>25</v>
      </c>
      <c r="E227" t="s">
        <v>125</v>
      </c>
      <c r="F227" t="s">
        <v>125</v>
      </c>
      <c r="G227" t="s">
        <v>125</v>
      </c>
      <c r="H227" t="s">
        <v>125</v>
      </c>
      <c r="I227">
        <v>54</v>
      </c>
      <c r="J227" t="s">
        <v>125</v>
      </c>
      <c r="K227" t="s">
        <v>125</v>
      </c>
      <c r="L227" t="s">
        <v>125</v>
      </c>
      <c r="M227" t="s">
        <v>141</v>
      </c>
      <c r="N227">
        <v>28</v>
      </c>
      <c r="AA227" t="s">
        <v>125</v>
      </c>
      <c r="AB227" t="s">
        <v>125</v>
      </c>
      <c r="AC227" t="s">
        <v>125</v>
      </c>
      <c r="AD227" t="s">
        <v>125</v>
      </c>
      <c r="AE227">
        <v>51</v>
      </c>
      <c r="AF227" t="s">
        <v>125</v>
      </c>
      <c r="AG227" t="s">
        <v>125</v>
      </c>
      <c r="AH227" t="s">
        <v>125</v>
      </c>
    </row>
    <row r="228" spans="1:34" x14ac:dyDescent="0.25">
      <c r="A228">
        <v>20</v>
      </c>
      <c r="B228">
        <v>18</v>
      </c>
      <c r="E228" t="s">
        <v>125</v>
      </c>
      <c r="F228" t="s">
        <v>125</v>
      </c>
      <c r="G228" t="s">
        <v>125</v>
      </c>
      <c r="H228" t="s">
        <v>125</v>
      </c>
      <c r="I228">
        <v>51</v>
      </c>
      <c r="J228" t="s">
        <v>125</v>
      </c>
      <c r="K228" t="s">
        <v>125</v>
      </c>
      <c r="L228" t="s">
        <v>125</v>
      </c>
      <c r="M228" t="s">
        <v>141</v>
      </c>
      <c r="N228">
        <v>25</v>
      </c>
      <c r="AA228" t="s">
        <v>125</v>
      </c>
      <c r="AB228" t="s">
        <v>125</v>
      </c>
      <c r="AC228" t="s">
        <v>125</v>
      </c>
      <c r="AD228" t="s">
        <v>125</v>
      </c>
      <c r="AE228">
        <v>38</v>
      </c>
      <c r="AF228" t="s">
        <v>125</v>
      </c>
      <c r="AG228" t="s">
        <v>125</v>
      </c>
      <c r="AH228" t="s">
        <v>125</v>
      </c>
    </row>
    <row r="229" spans="1:34" x14ac:dyDescent="0.25">
      <c r="A229">
        <v>20</v>
      </c>
      <c r="B229">
        <v>31</v>
      </c>
      <c r="E229" t="s">
        <v>125</v>
      </c>
      <c r="F229" t="s">
        <v>125</v>
      </c>
      <c r="G229" t="s">
        <v>125</v>
      </c>
      <c r="H229" t="s">
        <v>125</v>
      </c>
      <c r="I229">
        <v>55</v>
      </c>
      <c r="J229" t="s">
        <v>125</v>
      </c>
      <c r="K229" t="s">
        <v>125</v>
      </c>
      <c r="L229" t="s">
        <v>125</v>
      </c>
      <c r="M229" t="s">
        <v>141</v>
      </c>
      <c r="N229">
        <v>34</v>
      </c>
      <c r="AA229" t="s">
        <v>125</v>
      </c>
      <c r="AB229" t="s">
        <v>125</v>
      </c>
      <c r="AC229" t="s">
        <v>125</v>
      </c>
      <c r="AD229" t="s">
        <v>125</v>
      </c>
      <c r="AE229">
        <v>36</v>
      </c>
      <c r="AF229" t="s">
        <v>125</v>
      </c>
      <c r="AG229" t="s">
        <v>125</v>
      </c>
      <c r="AH229" t="s">
        <v>125</v>
      </c>
    </row>
    <row r="230" spans="1:34" x14ac:dyDescent="0.25">
      <c r="A230">
        <v>20</v>
      </c>
      <c r="B230">
        <v>27</v>
      </c>
      <c r="E230" t="s">
        <v>125</v>
      </c>
      <c r="F230" t="s">
        <v>125</v>
      </c>
      <c r="G230" t="s">
        <v>125</v>
      </c>
      <c r="H230" t="s">
        <v>125</v>
      </c>
      <c r="I230">
        <v>59</v>
      </c>
      <c r="J230" t="s">
        <v>125</v>
      </c>
      <c r="K230" t="s">
        <v>125</v>
      </c>
      <c r="L230" t="s">
        <v>125</v>
      </c>
      <c r="M230" t="s">
        <v>141</v>
      </c>
      <c r="N230">
        <v>31</v>
      </c>
      <c r="AA230" t="s">
        <v>125</v>
      </c>
      <c r="AB230" t="s">
        <v>125</v>
      </c>
      <c r="AC230" t="s">
        <v>125</v>
      </c>
      <c r="AD230" t="s">
        <v>125</v>
      </c>
      <c r="AE230">
        <v>28</v>
      </c>
      <c r="AF230" t="s">
        <v>125</v>
      </c>
      <c r="AG230" t="s">
        <v>125</v>
      </c>
      <c r="AH230" t="s">
        <v>125</v>
      </c>
    </row>
    <row r="231" spans="1:34" x14ac:dyDescent="0.25">
      <c r="A231">
        <v>20</v>
      </c>
      <c r="B231">
        <v>33</v>
      </c>
      <c r="E231" t="s">
        <v>125</v>
      </c>
      <c r="F231" t="s">
        <v>125</v>
      </c>
      <c r="G231" t="s">
        <v>125</v>
      </c>
      <c r="H231" t="s">
        <v>125</v>
      </c>
      <c r="I231">
        <v>61</v>
      </c>
      <c r="J231" t="s">
        <v>125</v>
      </c>
      <c r="K231" t="s">
        <v>125</v>
      </c>
      <c r="L231" t="s">
        <v>125</v>
      </c>
      <c r="M231" t="s">
        <v>141</v>
      </c>
      <c r="N231">
        <v>35</v>
      </c>
      <c r="AA231" t="s">
        <v>125</v>
      </c>
      <c r="AB231" t="s">
        <v>125</v>
      </c>
      <c r="AC231" t="s">
        <v>125</v>
      </c>
      <c r="AD231" t="s">
        <v>125</v>
      </c>
      <c r="AE231">
        <v>29</v>
      </c>
      <c r="AF231" t="s">
        <v>125</v>
      </c>
      <c r="AG231" t="s">
        <v>125</v>
      </c>
      <c r="AH231" t="s">
        <v>125</v>
      </c>
    </row>
    <row r="232" spans="1:34" x14ac:dyDescent="0.25">
      <c r="A232">
        <v>20</v>
      </c>
      <c r="B232">
        <v>33</v>
      </c>
      <c r="E232" t="s">
        <v>125</v>
      </c>
      <c r="F232" t="s">
        <v>125</v>
      </c>
      <c r="G232" t="s">
        <v>125</v>
      </c>
      <c r="H232" t="s">
        <v>125</v>
      </c>
      <c r="I232">
        <v>49</v>
      </c>
      <c r="J232" t="s">
        <v>125</v>
      </c>
      <c r="K232" t="s">
        <v>125</v>
      </c>
      <c r="L232" t="s">
        <v>125</v>
      </c>
      <c r="M232" t="s">
        <v>141</v>
      </c>
      <c r="N232">
        <v>35</v>
      </c>
      <c r="AA232" t="s">
        <v>125</v>
      </c>
      <c r="AB232" t="s">
        <v>125</v>
      </c>
      <c r="AC232" t="s">
        <v>125</v>
      </c>
      <c r="AD232" t="s">
        <v>125</v>
      </c>
      <c r="AE232">
        <v>28</v>
      </c>
      <c r="AF232" t="s">
        <v>125</v>
      </c>
      <c r="AG232" t="s">
        <v>125</v>
      </c>
      <c r="AH232" t="s">
        <v>125</v>
      </c>
    </row>
    <row r="233" spans="1:34" x14ac:dyDescent="0.25">
      <c r="A233">
        <v>20</v>
      </c>
      <c r="B233">
        <v>33</v>
      </c>
      <c r="E233" t="s">
        <v>125</v>
      </c>
      <c r="F233" t="s">
        <v>125</v>
      </c>
      <c r="G233" t="s">
        <v>125</v>
      </c>
      <c r="H233" t="s">
        <v>125</v>
      </c>
      <c r="I233">
        <v>57</v>
      </c>
      <c r="J233" t="s">
        <v>125</v>
      </c>
      <c r="K233" t="s">
        <v>125</v>
      </c>
      <c r="L233" t="s">
        <v>125</v>
      </c>
      <c r="M233" t="s">
        <v>141</v>
      </c>
      <c r="N233">
        <v>36</v>
      </c>
      <c r="AA233" t="s">
        <v>125</v>
      </c>
      <c r="AB233" t="s">
        <v>125</v>
      </c>
      <c r="AC233" t="s">
        <v>125</v>
      </c>
      <c r="AD233" t="s">
        <v>125</v>
      </c>
      <c r="AE233">
        <v>27</v>
      </c>
      <c r="AF233" t="s">
        <v>125</v>
      </c>
      <c r="AG233" t="s">
        <v>125</v>
      </c>
      <c r="AH233" t="s">
        <v>125</v>
      </c>
    </row>
    <row r="234" spans="1:34" x14ac:dyDescent="0.25">
      <c r="A234">
        <v>20</v>
      </c>
      <c r="B234">
        <v>35</v>
      </c>
      <c r="E234" t="s">
        <v>125</v>
      </c>
      <c r="F234" t="s">
        <v>125</v>
      </c>
      <c r="G234" t="s">
        <v>125</v>
      </c>
      <c r="H234" t="s">
        <v>125</v>
      </c>
      <c r="I234">
        <v>51</v>
      </c>
      <c r="J234" t="s">
        <v>125</v>
      </c>
      <c r="K234" t="s">
        <v>125</v>
      </c>
      <c r="L234" t="s">
        <v>125</v>
      </c>
      <c r="M234" t="s">
        <v>141</v>
      </c>
      <c r="N234">
        <v>37</v>
      </c>
      <c r="AA234" t="s">
        <v>125</v>
      </c>
      <c r="AB234" t="s">
        <v>125</v>
      </c>
      <c r="AC234" t="s">
        <v>125</v>
      </c>
      <c r="AD234" t="s">
        <v>125</v>
      </c>
      <c r="AE234">
        <v>21</v>
      </c>
      <c r="AF234" t="s">
        <v>125</v>
      </c>
      <c r="AG234" t="s">
        <v>125</v>
      </c>
      <c r="AH234" t="s">
        <v>125</v>
      </c>
    </row>
    <row r="235" spans="1:34" x14ac:dyDescent="0.25">
      <c r="A235">
        <v>20</v>
      </c>
      <c r="B235">
        <v>26</v>
      </c>
      <c r="E235" t="s">
        <v>125</v>
      </c>
      <c r="F235" t="s">
        <v>125</v>
      </c>
      <c r="G235" t="s">
        <v>125</v>
      </c>
      <c r="H235" t="s">
        <v>125</v>
      </c>
      <c r="I235">
        <v>45</v>
      </c>
      <c r="J235" t="s">
        <v>125</v>
      </c>
      <c r="K235" t="s">
        <v>125</v>
      </c>
      <c r="L235" t="s">
        <v>125</v>
      </c>
      <c r="M235" t="s">
        <v>141</v>
      </c>
      <c r="N235">
        <v>29</v>
      </c>
      <c r="AA235" t="s">
        <v>125</v>
      </c>
      <c r="AB235" t="s">
        <v>125</v>
      </c>
      <c r="AC235" t="s">
        <v>125</v>
      </c>
      <c r="AD235" t="s">
        <v>125</v>
      </c>
      <c r="AE235">
        <v>35</v>
      </c>
      <c r="AF235" t="s">
        <v>125</v>
      </c>
      <c r="AG235" t="s">
        <v>125</v>
      </c>
      <c r="AH235" t="s">
        <v>125</v>
      </c>
    </row>
    <row r="236" spans="1:34" x14ac:dyDescent="0.25">
      <c r="A236">
        <v>20</v>
      </c>
      <c r="B236">
        <v>21</v>
      </c>
      <c r="E236" t="s">
        <v>125</v>
      </c>
      <c r="F236" t="s">
        <v>125</v>
      </c>
      <c r="G236" t="s">
        <v>125</v>
      </c>
      <c r="H236" t="s">
        <v>125</v>
      </c>
      <c r="I236">
        <v>58</v>
      </c>
      <c r="J236" t="s">
        <v>125</v>
      </c>
      <c r="K236" t="s">
        <v>125</v>
      </c>
      <c r="L236" t="s">
        <v>125</v>
      </c>
      <c r="M236" t="s">
        <v>141</v>
      </c>
      <c r="N236">
        <v>26</v>
      </c>
      <c r="AA236" t="s">
        <v>125</v>
      </c>
      <c r="AB236" t="s">
        <v>125</v>
      </c>
      <c r="AC236" t="s">
        <v>125</v>
      </c>
      <c r="AD236" t="s">
        <v>125</v>
      </c>
      <c r="AE236">
        <v>30</v>
      </c>
      <c r="AF236" t="s">
        <v>125</v>
      </c>
      <c r="AG236" t="s">
        <v>125</v>
      </c>
      <c r="AH236" t="s">
        <v>125</v>
      </c>
    </row>
    <row r="237" spans="1:34" x14ac:dyDescent="0.25">
      <c r="A237">
        <v>20</v>
      </c>
      <c r="B237">
        <v>33</v>
      </c>
      <c r="E237" t="s">
        <v>125</v>
      </c>
      <c r="F237" t="s">
        <v>125</v>
      </c>
      <c r="G237" t="s">
        <v>125</v>
      </c>
      <c r="H237" t="s">
        <v>125</v>
      </c>
      <c r="I237">
        <v>56</v>
      </c>
      <c r="J237" t="s">
        <v>125</v>
      </c>
      <c r="K237" t="s">
        <v>125</v>
      </c>
      <c r="L237" t="s">
        <v>125</v>
      </c>
      <c r="M237" t="s">
        <v>141</v>
      </c>
      <c r="N237">
        <v>36</v>
      </c>
      <c r="AA237" t="s">
        <v>125</v>
      </c>
      <c r="AB237" t="s">
        <v>125</v>
      </c>
      <c r="AC237" t="s">
        <v>125</v>
      </c>
      <c r="AD237" t="s">
        <v>125</v>
      </c>
      <c r="AE237">
        <v>27</v>
      </c>
      <c r="AF237" t="s">
        <v>125</v>
      </c>
      <c r="AG237" t="s">
        <v>125</v>
      </c>
      <c r="AH237" t="s">
        <v>125</v>
      </c>
    </row>
    <row r="238" spans="1:34" x14ac:dyDescent="0.25">
      <c r="A238">
        <v>20</v>
      </c>
      <c r="B238">
        <v>27</v>
      </c>
      <c r="E238" t="s">
        <v>125</v>
      </c>
      <c r="F238" t="s">
        <v>125</v>
      </c>
      <c r="G238" t="s">
        <v>125</v>
      </c>
      <c r="H238" t="s">
        <v>125</v>
      </c>
      <c r="I238">
        <v>48</v>
      </c>
      <c r="J238" t="s">
        <v>125</v>
      </c>
      <c r="K238" t="s">
        <v>125</v>
      </c>
      <c r="L238" t="s">
        <v>125</v>
      </c>
      <c r="M238" t="s">
        <v>141</v>
      </c>
      <c r="N238">
        <v>31</v>
      </c>
      <c r="AA238" t="s">
        <v>125</v>
      </c>
      <c r="AB238" t="s">
        <v>125</v>
      </c>
      <c r="AC238" t="s">
        <v>125</v>
      </c>
      <c r="AD238" t="s">
        <v>125</v>
      </c>
      <c r="AE238">
        <v>22</v>
      </c>
      <c r="AF238" t="s">
        <v>125</v>
      </c>
      <c r="AG238" t="s">
        <v>125</v>
      </c>
      <c r="AH238" t="s">
        <v>125</v>
      </c>
    </row>
    <row r="239" spans="1:34" x14ac:dyDescent="0.25">
      <c r="A239">
        <v>20</v>
      </c>
      <c r="B239">
        <v>22</v>
      </c>
      <c r="E239" t="s">
        <v>125</v>
      </c>
      <c r="F239" t="s">
        <v>125</v>
      </c>
      <c r="G239" t="s">
        <v>125</v>
      </c>
      <c r="H239" t="s">
        <v>125</v>
      </c>
      <c r="I239">
        <v>26</v>
      </c>
      <c r="J239" t="s">
        <v>125</v>
      </c>
      <c r="K239" t="s">
        <v>125</v>
      </c>
      <c r="L239" t="s">
        <v>125</v>
      </c>
      <c r="M239" t="s">
        <v>141</v>
      </c>
      <c r="N239">
        <v>27</v>
      </c>
      <c r="AA239" t="s">
        <v>125</v>
      </c>
      <c r="AB239" t="s">
        <v>125</v>
      </c>
      <c r="AC239" t="s">
        <v>125</v>
      </c>
      <c r="AD239" t="s">
        <v>125</v>
      </c>
      <c r="AE239">
        <v>23</v>
      </c>
      <c r="AF239" t="s">
        <v>125</v>
      </c>
      <c r="AG239" t="s">
        <v>125</v>
      </c>
      <c r="AH239" t="s">
        <v>125</v>
      </c>
    </row>
    <row r="240" spans="1:34" x14ac:dyDescent="0.25">
      <c r="A240">
        <v>20</v>
      </c>
      <c r="B240">
        <v>39</v>
      </c>
      <c r="E240" t="s">
        <v>125</v>
      </c>
      <c r="F240" t="s">
        <v>125</v>
      </c>
      <c r="G240" t="s">
        <v>125</v>
      </c>
      <c r="H240" t="s">
        <v>125</v>
      </c>
      <c r="I240">
        <v>25</v>
      </c>
      <c r="J240" t="s">
        <v>125</v>
      </c>
      <c r="K240" t="s">
        <v>125</v>
      </c>
      <c r="L240" t="s">
        <v>125</v>
      </c>
      <c r="M240" t="s">
        <v>141</v>
      </c>
      <c r="N240">
        <v>42</v>
      </c>
      <c r="AA240" t="s">
        <v>125</v>
      </c>
      <c r="AB240" t="s">
        <v>125</v>
      </c>
      <c r="AC240" t="s">
        <v>125</v>
      </c>
      <c r="AD240" t="s">
        <v>125</v>
      </c>
      <c r="AE240">
        <v>23</v>
      </c>
      <c r="AF240" t="s">
        <v>125</v>
      </c>
      <c r="AG240" t="s">
        <v>125</v>
      </c>
      <c r="AH240" t="s">
        <v>125</v>
      </c>
    </row>
    <row r="241" spans="1:34" x14ac:dyDescent="0.25">
      <c r="A241">
        <v>20</v>
      </c>
      <c r="B241">
        <v>19</v>
      </c>
      <c r="E241" t="s">
        <v>125</v>
      </c>
      <c r="F241" t="s">
        <v>125</v>
      </c>
      <c r="G241" t="s">
        <v>125</v>
      </c>
      <c r="H241" t="s">
        <v>125</v>
      </c>
      <c r="I241">
        <v>39</v>
      </c>
      <c r="J241" t="s">
        <v>125</v>
      </c>
      <c r="K241" t="s">
        <v>125</v>
      </c>
      <c r="L241" t="s">
        <v>125</v>
      </c>
      <c r="M241" t="s">
        <v>141</v>
      </c>
      <c r="N241">
        <v>24</v>
      </c>
      <c r="AA241" t="s">
        <v>125</v>
      </c>
      <c r="AB241" t="s">
        <v>125</v>
      </c>
      <c r="AC241" t="s">
        <v>125</v>
      </c>
      <c r="AD241" t="s">
        <v>125</v>
      </c>
      <c r="AE241">
        <v>23</v>
      </c>
      <c r="AF241" t="s">
        <v>125</v>
      </c>
      <c r="AG241" t="s">
        <v>125</v>
      </c>
      <c r="AH241" t="s">
        <v>125</v>
      </c>
    </row>
    <row r="242" spans="1:34" x14ac:dyDescent="0.25">
      <c r="A242">
        <v>20</v>
      </c>
      <c r="B242">
        <v>20</v>
      </c>
      <c r="E242" t="s">
        <v>125</v>
      </c>
      <c r="F242" t="s">
        <v>125</v>
      </c>
      <c r="G242" t="s">
        <v>125</v>
      </c>
      <c r="H242" t="s">
        <v>125</v>
      </c>
      <c r="I242">
        <v>28</v>
      </c>
      <c r="J242" t="s">
        <v>125</v>
      </c>
      <c r="K242" t="s">
        <v>125</v>
      </c>
      <c r="L242" t="s">
        <v>125</v>
      </c>
      <c r="M242" t="s">
        <v>141</v>
      </c>
      <c r="N242">
        <v>26</v>
      </c>
      <c r="AA242" t="s">
        <v>125</v>
      </c>
      <c r="AB242" t="s">
        <v>125</v>
      </c>
      <c r="AC242" t="s">
        <v>125</v>
      </c>
      <c r="AD242" t="s">
        <v>125</v>
      </c>
      <c r="AE242">
        <v>37</v>
      </c>
      <c r="AF242" t="s">
        <v>125</v>
      </c>
      <c r="AG242" t="s">
        <v>125</v>
      </c>
      <c r="AH242" t="s">
        <v>125</v>
      </c>
    </row>
    <row r="243" spans="1:34" x14ac:dyDescent="0.25">
      <c r="A243">
        <v>20</v>
      </c>
      <c r="B243">
        <v>19</v>
      </c>
      <c r="E243" t="s">
        <v>125</v>
      </c>
      <c r="F243" t="s">
        <v>125</v>
      </c>
      <c r="G243" t="s">
        <v>125</v>
      </c>
      <c r="H243" t="s">
        <v>125</v>
      </c>
      <c r="I243">
        <v>28</v>
      </c>
      <c r="J243" t="s">
        <v>125</v>
      </c>
      <c r="K243" t="s">
        <v>125</v>
      </c>
      <c r="L243" t="s">
        <v>125</v>
      </c>
      <c r="M243" t="s">
        <v>141</v>
      </c>
      <c r="N243">
        <v>25</v>
      </c>
      <c r="AA243" t="s">
        <v>125</v>
      </c>
      <c r="AB243" t="s">
        <v>125</v>
      </c>
      <c r="AC243" t="s">
        <v>125</v>
      </c>
      <c r="AD243" t="s">
        <v>125</v>
      </c>
      <c r="AE243">
        <v>29</v>
      </c>
      <c r="AF243" t="s">
        <v>125</v>
      </c>
      <c r="AG243" t="s">
        <v>125</v>
      </c>
      <c r="AH243" t="s">
        <v>125</v>
      </c>
    </row>
    <row r="244" spans="1:34" x14ac:dyDescent="0.25">
      <c r="A244">
        <v>20</v>
      </c>
      <c r="B244">
        <v>28</v>
      </c>
      <c r="E244" t="s">
        <v>125</v>
      </c>
      <c r="F244" t="s">
        <v>125</v>
      </c>
      <c r="G244" t="s">
        <v>125</v>
      </c>
      <c r="H244" t="s">
        <v>125</v>
      </c>
      <c r="I244">
        <v>27</v>
      </c>
      <c r="J244" t="s">
        <v>125</v>
      </c>
      <c r="K244" t="s">
        <v>125</v>
      </c>
      <c r="L244" t="s">
        <v>125</v>
      </c>
      <c r="M244" t="s">
        <v>141</v>
      </c>
      <c r="N244">
        <v>31</v>
      </c>
      <c r="AA244" t="s">
        <v>125</v>
      </c>
      <c r="AB244" t="s">
        <v>125</v>
      </c>
      <c r="AC244" t="s">
        <v>125</v>
      </c>
      <c r="AD244" t="s">
        <v>125</v>
      </c>
      <c r="AE244">
        <v>38</v>
      </c>
      <c r="AF244" t="s">
        <v>125</v>
      </c>
      <c r="AG244" t="s">
        <v>125</v>
      </c>
      <c r="AH244" t="s">
        <v>125</v>
      </c>
    </row>
    <row r="245" spans="1:34" x14ac:dyDescent="0.25">
      <c r="A245">
        <v>20</v>
      </c>
      <c r="B245">
        <v>27</v>
      </c>
      <c r="E245" t="s">
        <v>125</v>
      </c>
      <c r="F245" t="s">
        <v>125</v>
      </c>
      <c r="G245" t="s">
        <v>125</v>
      </c>
      <c r="H245" t="s">
        <v>125</v>
      </c>
      <c r="I245">
        <v>29</v>
      </c>
      <c r="J245" t="s">
        <v>125</v>
      </c>
      <c r="K245" t="s">
        <v>125</v>
      </c>
      <c r="L245" t="s">
        <v>125</v>
      </c>
      <c r="M245" t="s">
        <v>141</v>
      </c>
      <c r="N245">
        <v>31</v>
      </c>
      <c r="AA245" t="s">
        <v>125</v>
      </c>
      <c r="AB245" t="s">
        <v>125</v>
      </c>
      <c r="AC245" t="s">
        <v>125</v>
      </c>
      <c r="AD245" t="s">
        <v>125</v>
      </c>
      <c r="AE245">
        <v>37</v>
      </c>
      <c r="AF245" t="s">
        <v>125</v>
      </c>
      <c r="AG245" t="s">
        <v>125</v>
      </c>
      <c r="AH245" t="s">
        <v>125</v>
      </c>
    </row>
    <row r="246" spans="1:34" x14ac:dyDescent="0.25">
      <c r="A246">
        <v>20</v>
      </c>
      <c r="B246">
        <v>29</v>
      </c>
      <c r="E246" t="s">
        <v>125</v>
      </c>
      <c r="F246" t="s">
        <v>125</v>
      </c>
      <c r="G246" t="s">
        <v>125</v>
      </c>
      <c r="H246" t="s">
        <v>125</v>
      </c>
      <c r="I246">
        <v>29</v>
      </c>
      <c r="J246" t="s">
        <v>125</v>
      </c>
      <c r="K246" t="s">
        <v>125</v>
      </c>
      <c r="L246" t="s">
        <v>125</v>
      </c>
      <c r="M246" t="s">
        <v>141</v>
      </c>
      <c r="N246">
        <v>31</v>
      </c>
      <c r="AA246" t="s">
        <v>125</v>
      </c>
      <c r="AB246" t="s">
        <v>125</v>
      </c>
      <c r="AC246" t="s">
        <v>125</v>
      </c>
      <c r="AD246" t="s">
        <v>125</v>
      </c>
      <c r="AE246">
        <v>25</v>
      </c>
      <c r="AF246" t="s">
        <v>125</v>
      </c>
      <c r="AG246" t="s">
        <v>125</v>
      </c>
      <c r="AH246" t="s">
        <v>125</v>
      </c>
    </row>
    <row r="247" spans="1:34" x14ac:dyDescent="0.25">
      <c r="A247">
        <v>20</v>
      </c>
      <c r="B247">
        <v>20</v>
      </c>
      <c r="E247" t="s">
        <v>125</v>
      </c>
      <c r="F247" t="s">
        <v>125</v>
      </c>
      <c r="G247" t="s">
        <v>125</v>
      </c>
      <c r="H247" t="s">
        <v>125</v>
      </c>
      <c r="I247">
        <v>22</v>
      </c>
      <c r="J247" t="s">
        <v>125</v>
      </c>
      <c r="K247" t="s">
        <v>125</v>
      </c>
      <c r="L247" t="s">
        <v>125</v>
      </c>
      <c r="M247" t="s">
        <v>141</v>
      </c>
      <c r="N247">
        <v>25</v>
      </c>
      <c r="AA247" t="s">
        <v>125</v>
      </c>
      <c r="AB247" t="s">
        <v>125</v>
      </c>
      <c r="AC247" t="s">
        <v>125</v>
      </c>
      <c r="AD247" t="s">
        <v>125</v>
      </c>
      <c r="AE247">
        <v>30</v>
      </c>
      <c r="AF247" t="s">
        <v>125</v>
      </c>
      <c r="AG247" t="s">
        <v>125</v>
      </c>
      <c r="AH247" t="s">
        <v>125</v>
      </c>
    </row>
    <row r="248" spans="1:34" x14ac:dyDescent="0.25">
      <c r="A248">
        <v>20</v>
      </c>
      <c r="B248">
        <v>42</v>
      </c>
      <c r="E248" t="s">
        <v>125</v>
      </c>
      <c r="F248" t="s">
        <v>125</v>
      </c>
      <c r="G248" t="s">
        <v>125</v>
      </c>
      <c r="H248" t="s">
        <v>125</v>
      </c>
      <c r="I248">
        <v>28</v>
      </c>
      <c r="J248" t="s">
        <v>125</v>
      </c>
      <c r="K248" t="s">
        <v>125</v>
      </c>
      <c r="L248" t="s">
        <v>125</v>
      </c>
      <c r="M248" t="s">
        <v>141</v>
      </c>
      <c r="N248">
        <v>44</v>
      </c>
      <c r="AA248" t="s">
        <v>125</v>
      </c>
      <c r="AB248" t="s">
        <v>125</v>
      </c>
      <c r="AC248" t="s">
        <v>125</v>
      </c>
      <c r="AD248" t="s">
        <v>125</v>
      </c>
      <c r="AE248">
        <v>36</v>
      </c>
      <c r="AF248" t="s">
        <v>125</v>
      </c>
      <c r="AG248" t="s">
        <v>125</v>
      </c>
      <c r="AH248" t="s">
        <v>125</v>
      </c>
    </row>
    <row r="249" spans="1:34" x14ac:dyDescent="0.25">
      <c r="A249">
        <v>20</v>
      </c>
      <c r="B249">
        <v>28</v>
      </c>
      <c r="E249" t="s">
        <v>125</v>
      </c>
      <c r="F249" t="s">
        <v>125</v>
      </c>
      <c r="G249" t="s">
        <v>125</v>
      </c>
      <c r="H249" t="s">
        <v>125</v>
      </c>
      <c r="I249">
        <v>35</v>
      </c>
      <c r="J249" t="s">
        <v>125</v>
      </c>
      <c r="K249" t="s">
        <v>125</v>
      </c>
      <c r="L249" t="s">
        <v>125</v>
      </c>
      <c r="M249" t="s">
        <v>141</v>
      </c>
      <c r="N249">
        <v>32</v>
      </c>
      <c r="AA249" t="s">
        <v>125</v>
      </c>
      <c r="AB249" t="s">
        <v>125</v>
      </c>
      <c r="AC249" t="s">
        <v>125</v>
      </c>
      <c r="AD249" t="s">
        <v>125</v>
      </c>
      <c r="AE249">
        <v>29</v>
      </c>
      <c r="AF249" t="s">
        <v>125</v>
      </c>
      <c r="AG249" t="s">
        <v>125</v>
      </c>
      <c r="AH249" t="s">
        <v>125</v>
      </c>
    </row>
    <row r="250" spans="1:34" x14ac:dyDescent="0.25">
      <c r="A250">
        <v>20</v>
      </c>
      <c r="B250">
        <v>25</v>
      </c>
      <c r="E250" t="s">
        <v>125</v>
      </c>
      <c r="F250" t="s">
        <v>125</v>
      </c>
      <c r="G250" t="s">
        <v>125</v>
      </c>
      <c r="H250" t="s">
        <v>125</v>
      </c>
      <c r="I250">
        <v>30</v>
      </c>
      <c r="J250" t="s">
        <v>125</v>
      </c>
      <c r="K250" t="s">
        <v>125</v>
      </c>
      <c r="L250" t="s">
        <v>125</v>
      </c>
      <c r="M250" t="s">
        <v>141</v>
      </c>
      <c r="N250">
        <v>30</v>
      </c>
      <c r="AA250" t="s">
        <v>125</v>
      </c>
      <c r="AB250" t="s">
        <v>125</v>
      </c>
      <c r="AC250" t="s">
        <v>125</v>
      </c>
      <c r="AD250" t="s">
        <v>125</v>
      </c>
      <c r="AE250">
        <v>29</v>
      </c>
      <c r="AF250" t="s">
        <v>125</v>
      </c>
      <c r="AG250" t="s">
        <v>125</v>
      </c>
      <c r="AH250" t="s">
        <v>125</v>
      </c>
    </row>
    <row r="251" spans="1:34" x14ac:dyDescent="0.25">
      <c r="A251">
        <v>20</v>
      </c>
      <c r="B251">
        <v>22</v>
      </c>
      <c r="E251" t="s">
        <v>125</v>
      </c>
      <c r="F251" t="s">
        <v>125</v>
      </c>
      <c r="G251" t="s">
        <v>125</v>
      </c>
      <c r="H251" t="s">
        <v>125</v>
      </c>
      <c r="I251">
        <v>29</v>
      </c>
      <c r="J251" t="s">
        <v>125</v>
      </c>
      <c r="K251" t="s">
        <v>125</v>
      </c>
      <c r="L251" t="s">
        <v>125</v>
      </c>
      <c r="M251" t="s">
        <v>141</v>
      </c>
      <c r="N251">
        <v>27</v>
      </c>
      <c r="AA251" t="s">
        <v>125</v>
      </c>
      <c r="AB251" t="s">
        <v>125</v>
      </c>
      <c r="AC251" t="s">
        <v>125</v>
      </c>
      <c r="AD251" t="s">
        <v>125</v>
      </c>
      <c r="AE251">
        <v>28</v>
      </c>
      <c r="AF251" t="s">
        <v>125</v>
      </c>
      <c r="AG251" t="s">
        <v>125</v>
      </c>
      <c r="AH251" t="s">
        <v>125</v>
      </c>
    </row>
    <row r="252" spans="1:34" x14ac:dyDescent="0.25">
      <c r="A252">
        <v>20</v>
      </c>
      <c r="B252">
        <v>25</v>
      </c>
      <c r="E252" t="s">
        <v>125</v>
      </c>
      <c r="F252" t="s">
        <v>125</v>
      </c>
      <c r="G252" t="s">
        <v>125</v>
      </c>
      <c r="H252" t="s">
        <v>125</v>
      </c>
      <c r="I252">
        <v>28</v>
      </c>
      <c r="J252" t="s">
        <v>125</v>
      </c>
      <c r="K252" t="s">
        <v>125</v>
      </c>
      <c r="L252" t="s">
        <v>125</v>
      </c>
      <c r="M252" t="s">
        <v>141</v>
      </c>
      <c r="N252">
        <v>30</v>
      </c>
      <c r="AA252" t="s">
        <v>125</v>
      </c>
      <c r="AB252" t="s">
        <v>125</v>
      </c>
      <c r="AC252" t="s">
        <v>125</v>
      </c>
      <c r="AD252" t="s">
        <v>125</v>
      </c>
      <c r="AE252">
        <v>59</v>
      </c>
      <c r="AF252" t="s">
        <v>125</v>
      </c>
      <c r="AG252" t="s">
        <v>125</v>
      </c>
      <c r="AH252" t="s">
        <v>125</v>
      </c>
    </row>
    <row r="253" spans="1:34" x14ac:dyDescent="0.25">
      <c r="A253">
        <v>20</v>
      </c>
      <c r="B253">
        <v>23</v>
      </c>
      <c r="E253" t="s">
        <v>125</v>
      </c>
      <c r="F253" t="s">
        <v>125</v>
      </c>
      <c r="G253" t="s">
        <v>125</v>
      </c>
      <c r="H253" t="s">
        <v>125</v>
      </c>
      <c r="I253">
        <v>29</v>
      </c>
      <c r="J253" t="s">
        <v>125</v>
      </c>
      <c r="K253" t="s">
        <v>125</v>
      </c>
      <c r="L253" t="s">
        <v>125</v>
      </c>
      <c r="M253" t="s">
        <v>141</v>
      </c>
      <c r="N253">
        <v>29</v>
      </c>
      <c r="AA253" t="s">
        <v>125</v>
      </c>
      <c r="AB253" t="s">
        <v>125</v>
      </c>
      <c r="AC253" t="s">
        <v>125</v>
      </c>
      <c r="AD253" t="s">
        <v>125</v>
      </c>
      <c r="AE253">
        <v>58</v>
      </c>
      <c r="AF253" t="s">
        <v>125</v>
      </c>
      <c r="AG253" t="s">
        <v>125</v>
      </c>
      <c r="AH253" t="s">
        <v>125</v>
      </c>
    </row>
    <row r="254" spans="1:34" x14ac:dyDescent="0.25">
      <c r="A254">
        <v>20</v>
      </c>
      <c r="B254">
        <v>21</v>
      </c>
      <c r="E254" t="s">
        <v>125</v>
      </c>
      <c r="F254" t="s">
        <v>125</v>
      </c>
      <c r="G254" t="s">
        <v>125</v>
      </c>
      <c r="H254" t="s">
        <v>125</v>
      </c>
      <c r="I254">
        <v>50</v>
      </c>
      <c r="J254" t="s">
        <v>125</v>
      </c>
      <c r="K254" t="s">
        <v>125</v>
      </c>
      <c r="L254" t="s">
        <v>125</v>
      </c>
      <c r="M254" t="s">
        <v>141</v>
      </c>
      <c r="N254">
        <v>27</v>
      </c>
      <c r="AA254" t="s">
        <v>125</v>
      </c>
      <c r="AB254" t="s">
        <v>125</v>
      </c>
      <c r="AC254" t="s">
        <v>125</v>
      </c>
      <c r="AD254" t="s">
        <v>125</v>
      </c>
      <c r="AE254">
        <v>45</v>
      </c>
      <c r="AF254" t="s">
        <v>125</v>
      </c>
      <c r="AG254" t="s">
        <v>125</v>
      </c>
      <c r="AH254" t="s">
        <v>125</v>
      </c>
    </row>
    <row r="255" spans="1:34" x14ac:dyDescent="0.25">
      <c r="A255">
        <v>20</v>
      </c>
      <c r="B255">
        <v>43</v>
      </c>
      <c r="E255" t="s">
        <v>125</v>
      </c>
      <c r="F255" t="s">
        <v>125</v>
      </c>
      <c r="G255" t="s">
        <v>125</v>
      </c>
      <c r="H255" t="s">
        <v>125</v>
      </c>
      <c r="I255">
        <v>53</v>
      </c>
      <c r="J255" t="s">
        <v>125</v>
      </c>
      <c r="K255" t="s">
        <v>125</v>
      </c>
      <c r="L255" t="s">
        <v>125</v>
      </c>
      <c r="M255" t="s">
        <v>141</v>
      </c>
      <c r="N255">
        <v>45</v>
      </c>
      <c r="AA255" t="s">
        <v>125</v>
      </c>
      <c r="AB255" t="s">
        <v>125</v>
      </c>
      <c r="AC255" t="s">
        <v>125</v>
      </c>
      <c r="AD255" t="s">
        <v>125</v>
      </c>
      <c r="AE255">
        <v>54</v>
      </c>
      <c r="AF255" t="s">
        <v>125</v>
      </c>
      <c r="AG255" t="s">
        <v>125</v>
      </c>
      <c r="AH255" t="s">
        <v>125</v>
      </c>
    </row>
    <row r="256" spans="1:34" x14ac:dyDescent="0.25">
      <c r="A256">
        <v>20</v>
      </c>
      <c r="B256">
        <v>26</v>
      </c>
      <c r="E256" t="s">
        <v>125</v>
      </c>
      <c r="F256" t="s">
        <v>125</v>
      </c>
      <c r="G256" t="s">
        <v>125</v>
      </c>
      <c r="H256" t="s">
        <v>125</v>
      </c>
      <c r="I256">
        <v>51</v>
      </c>
      <c r="J256" t="s">
        <v>125</v>
      </c>
      <c r="K256" t="s">
        <v>125</v>
      </c>
      <c r="L256" t="s">
        <v>125</v>
      </c>
      <c r="M256" t="s">
        <v>141</v>
      </c>
      <c r="N256">
        <v>31</v>
      </c>
      <c r="AA256" t="s">
        <v>125</v>
      </c>
      <c r="AB256" t="s">
        <v>125</v>
      </c>
      <c r="AC256" t="s">
        <v>125</v>
      </c>
      <c r="AD256" t="s">
        <v>125</v>
      </c>
      <c r="AE256">
        <v>28</v>
      </c>
      <c r="AF256" t="s">
        <v>125</v>
      </c>
      <c r="AG256" t="s">
        <v>125</v>
      </c>
      <c r="AH256" t="s">
        <v>125</v>
      </c>
    </row>
    <row r="257" spans="1:34" x14ac:dyDescent="0.25">
      <c r="A257">
        <v>20</v>
      </c>
      <c r="B257">
        <v>42</v>
      </c>
      <c r="E257" t="s">
        <v>125</v>
      </c>
      <c r="F257" t="s">
        <v>125</v>
      </c>
      <c r="G257" t="s">
        <v>125</v>
      </c>
      <c r="H257" t="s">
        <v>125</v>
      </c>
      <c r="I257">
        <v>38</v>
      </c>
      <c r="J257" t="s">
        <v>125</v>
      </c>
      <c r="K257" t="s">
        <v>125</v>
      </c>
      <c r="L257" t="s">
        <v>125</v>
      </c>
      <c r="M257" t="s">
        <v>141</v>
      </c>
      <c r="N257">
        <v>44</v>
      </c>
      <c r="AA257" t="s">
        <v>125</v>
      </c>
      <c r="AB257" t="s">
        <v>125</v>
      </c>
      <c r="AC257" t="s">
        <v>125</v>
      </c>
      <c r="AD257" t="s">
        <v>125</v>
      </c>
      <c r="AE257">
        <v>29</v>
      </c>
      <c r="AF257" t="s">
        <v>125</v>
      </c>
      <c r="AG257" t="s">
        <v>125</v>
      </c>
      <c r="AH257" t="s">
        <v>125</v>
      </c>
    </row>
    <row r="258" spans="1:34" x14ac:dyDescent="0.25">
      <c r="A258">
        <v>20</v>
      </c>
      <c r="B258">
        <v>43</v>
      </c>
      <c r="E258" t="s">
        <v>125</v>
      </c>
      <c r="F258" t="s">
        <v>125</v>
      </c>
      <c r="G258" t="s">
        <v>125</v>
      </c>
      <c r="H258" t="s">
        <v>125</v>
      </c>
      <c r="I258">
        <v>36</v>
      </c>
      <c r="J258" t="s">
        <v>125</v>
      </c>
      <c r="K258" t="s">
        <v>125</v>
      </c>
      <c r="L258" t="s">
        <v>125</v>
      </c>
      <c r="M258" t="s">
        <v>141</v>
      </c>
      <c r="N258">
        <v>44</v>
      </c>
      <c r="AA258" t="s">
        <v>125</v>
      </c>
      <c r="AB258" t="s">
        <v>125</v>
      </c>
      <c r="AC258" t="s">
        <v>125</v>
      </c>
      <c r="AD258" t="s">
        <v>125</v>
      </c>
      <c r="AE258">
        <v>31</v>
      </c>
      <c r="AF258" t="s">
        <v>125</v>
      </c>
      <c r="AG258" t="s">
        <v>125</v>
      </c>
      <c r="AH258" t="s">
        <v>125</v>
      </c>
    </row>
    <row r="259" spans="1:34" x14ac:dyDescent="0.25">
      <c r="A259">
        <v>20</v>
      </c>
      <c r="B259">
        <v>41</v>
      </c>
      <c r="E259" t="s">
        <v>125</v>
      </c>
      <c r="F259" t="s">
        <v>125</v>
      </c>
      <c r="G259" t="s">
        <v>125</v>
      </c>
      <c r="H259" t="s">
        <v>125</v>
      </c>
      <c r="I259">
        <v>28</v>
      </c>
      <c r="J259" t="s">
        <v>125</v>
      </c>
      <c r="K259" t="s">
        <v>125</v>
      </c>
      <c r="L259" t="s">
        <v>125</v>
      </c>
      <c r="M259" t="s">
        <v>141</v>
      </c>
      <c r="N259">
        <v>43</v>
      </c>
      <c r="AA259" t="s">
        <v>125</v>
      </c>
      <c r="AB259" t="s">
        <v>125</v>
      </c>
      <c r="AC259" t="s">
        <v>125</v>
      </c>
      <c r="AD259" t="s">
        <v>125</v>
      </c>
      <c r="AE259">
        <v>31</v>
      </c>
      <c r="AF259" t="s">
        <v>125</v>
      </c>
      <c r="AG259" t="s">
        <v>125</v>
      </c>
      <c r="AH259" t="s">
        <v>125</v>
      </c>
    </row>
    <row r="260" spans="1:34" x14ac:dyDescent="0.25">
      <c r="A260">
        <v>20</v>
      </c>
      <c r="B260">
        <v>21</v>
      </c>
      <c r="E260" t="s">
        <v>125</v>
      </c>
      <c r="F260" t="s">
        <v>125</v>
      </c>
      <c r="G260" t="s">
        <v>125</v>
      </c>
      <c r="H260" t="s">
        <v>125</v>
      </c>
      <c r="I260">
        <v>29</v>
      </c>
      <c r="J260" t="s">
        <v>125</v>
      </c>
      <c r="K260" t="s">
        <v>125</v>
      </c>
      <c r="L260" t="s">
        <v>125</v>
      </c>
      <c r="M260" t="s">
        <v>141</v>
      </c>
      <c r="N260">
        <v>26</v>
      </c>
      <c r="AA260" t="s">
        <v>125</v>
      </c>
      <c r="AB260" t="s">
        <v>125</v>
      </c>
      <c r="AC260" t="s">
        <v>125</v>
      </c>
      <c r="AD260" t="s">
        <v>125</v>
      </c>
      <c r="AE260">
        <v>33</v>
      </c>
      <c r="AF260" t="s">
        <v>125</v>
      </c>
      <c r="AG260" t="s">
        <v>125</v>
      </c>
      <c r="AH260" t="s">
        <v>125</v>
      </c>
    </row>
    <row r="261" spans="1:34" x14ac:dyDescent="0.25">
      <c r="A261">
        <v>20</v>
      </c>
      <c r="B261">
        <v>44</v>
      </c>
      <c r="E261" t="s">
        <v>125</v>
      </c>
      <c r="F261" t="s">
        <v>125</v>
      </c>
      <c r="G261" t="s">
        <v>125</v>
      </c>
      <c r="H261" t="s">
        <v>125</v>
      </c>
      <c r="I261">
        <v>28</v>
      </c>
      <c r="J261" t="s">
        <v>125</v>
      </c>
      <c r="K261" t="s">
        <v>125</v>
      </c>
      <c r="L261" t="s">
        <v>125</v>
      </c>
      <c r="M261" t="s">
        <v>141</v>
      </c>
      <c r="N261">
        <v>45</v>
      </c>
      <c r="AA261" t="s">
        <v>125</v>
      </c>
      <c r="AB261" t="s">
        <v>125</v>
      </c>
      <c r="AC261" t="s">
        <v>125</v>
      </c>
      <c r="AD261" t="s">
        <v>125</v>
      </c>
      <c r="AE261">
        <v>31</v>
      </c>
      <c r="AF261" t="s">
        <v>125</v>
      </c>
      <c r="AG261" t="s">
        <v>125</v>
      </c>
      <c r="AH261" t="s">
        <v>125</v>
      </c>
    </row>
    <row r="262" spans="1:34" x14ac:dyDescent="0.25">
      <c r="A262">
        <v>20</v>
      </c>
      <c r="B262">
        <v>25</v>
      </c>
      <c r="E262" t="s">
        <v>125</v>
      </c>
      <c r="F262" t="s">
        <v>125</v>
      </c>
      <c r="G262" t="s">
        <v>125</v>
      </c>
      <c r="H262" t="s">
        <v>125</v>
      </c>
      <c r="I262">
        <v>27</v>
      </c>
      <c r="J262" t="s">
        <v>125</v>
      </c>
      <c r="K262" t="s">
        <v>125</v>
      </c>
      <c r="L262" t="s">
        <v>125</v>
      </c>
      <c r="M262" t="s">
        <v>141</v>
      </c>
      <c r="N262">
        <v>30</v>
      </c>
      <c r="AA262" t="s">
        <v>125</v>
      </c>
      <c r="AB262" t="s">
        <v>125</v>
      </c>
      <c r="AC262" t="s">
        <v>125</v>
      </c>
      <c r="AD262" t="s">
        <v>125</v>
      </c>
      <c r="AE262">
        <v>33</v>
      </c>
      <c r="AF262" t="s">
        <v>125</v>
      </c>
      <c r="AG262" t="s">
        <v>125</v>
      </c>
      <c r="AH262" t="s">
        <v>125</v>
      </c>
    </row>
    <row r="263" spans="1:34" x14ac:dyDescent="0.25">
      <c r="A263">
        <v>30</v>
      </c>
      <c r="B263">
        <v>21</v>
      </c>
      <c r="E263" t="s">
        <v>125</v>
      </c>
      <c r="F263" t="s">
        <v>125</v>
      </c>
      <c r="G263" t="s">
        <v>125</v>
      </c>
      <c r="H263" t="s">
        <v>125</v>
      </c>
      <c r="I263">
        <v>21</v>
      </c>
      <c r="J263" t="s">
        <v>125</v>
      </c>
      <c r="K263" t="s">
        <v>125</v>
      </c>
      <c r="L263" t="s">
        <v>125</v>
      </c>
      <c r="M263" t="s">
        <v>142</v>
      </c>
      <c r="N263">
        <v>23</v>
      </c>
      <c r="AA263" t="s">
        <v>125</v>
      </c>
      <c r="AB263" t="s">
        <v>125</v>
      </c>
      <c r="AC263" t="s">
        <v>125</v>
      </c>
      <c r="AD263" t="s">
        <v>125</v>
      </c>
      <c r="AE263">
        <v>35</v>
      </c>
      <c r="AF263" t="s">
        <v>125</v>
      </c>
      <c r="AG263" t="s">
        <v>125</v>
      </c>
      <c r="AH263" t="s">
        <v>125</v>
      </c>
    </row>
    <row r="264" spans="1:34" x14ac:dyDescent="0.25">
      <c r="A264">
        <v>30</v>
      </c>
      <c r="B264">
        <v>22</v>
      </c>
      <c r="E264" t="s">
        <v>125</v>
      </c>
      <c r="F264" t="s">
        <v>125</v>
      </c>
      <c r="G264" t="s">
        <v>125</v>
      </c>
      <c r="H264" t="s">
        <v>125</v>
      </c>
      <c r="I264">
        <v>35</v>
      </c>
      <c r="J264" t="s">
        <v>125</v>
      </c>
      <c r="K264" t="s">
        <v>125</v>
      </c>
      <c r="L264" t="s">
        <v>125</v>
      </c>
      <c r="M264" t="s">
        <v>142</v>
      </c>
      <c r="N264">
        <v>21</v>
      </c>
      <c r="AA264" t="s">
        <v>125</v>
      </c>
      <c r="AB264" t="s">
        <v>125</v>
      </c>
      <c r="AC264" t="s">
        <v>125</v>
      </c>
      <c r="AD264" t="s">
        <v>125</v>
      </c>
      <c r="AE264">
        <v>47</v>
      </c>
      <c r="AF264" t="s">
        <v>125</v>
      </c>
      <c r="AG264" t="s">
        <v>125</v>
      </c>
      <c r="AH264" t="s">
        <v>125</v>
      </c>
    </row>
    <row r="265" spans="1:34" x14ac:dyDescent="0.25">
      <c r="A265">
        <v>30</v>
      </c>
      <c r="B265">
        <v>25</v>
      </c>
      <c r="E265" t="s">
        <v>125</v>
      </c>
      <c r="F265" t="s">
        <v>125</v>
      </c>
      <c r="G265" t="s">
        <v>125</v>
      </c>
      <c r="H265" t="s">
        <v>125</v>
      </c>
      <c r="I265">
        <v>30</v>
      </c>
      <c r="J265" t="s">
        <v>125</v>
      </c>
      <c r="K265" t="s">
        <v>125</v>
      </c>
      <c r="L265" t="s">
        <v>125</v>
      </c>
      <c r="M265" t="s">
        <v>142</v>
      </c>
      <c r="N265">
        <v>22</v>
      </c>
      <c r="AA265" t="s">
        <v>125</v>
      </c>
      <c r="AB265" t="s">
        <v>125</v>
      </c>
      <c r="AC265" t="s">
        <v>125</v>
      </c>
      <c r="AD265" t="s">
        <v>125</v>
      </c>
      <c r="AE265">
        <v>38</v>
      </c>
      <c r="AF265" t="s">
        <v>125</v>
      </c>
      <c r="AG265" t="s">
        <v>125</v>
      </c>
      <c r="AH265" t="s">
        <v>125</v>
      </c>
    </row>
    <row r="266" spans="1:34" x14ac:dyDescent="0.25">
      <c r="A266">
        <v>30</v>
      </c>
      <c r="B266">
        <v>25</v>
      </c>
      <c r="E266" t="s">
        <v>125</v>
      </c>
      <c r="F266" t="s">
        <v>125</v>
      </c>
      <c r="G266" t="s">
        <v>125</v>
      </c>
      <c r="H266" t="s">
        <v>125</v>
      </c>
      <c r="I266">
        <v>27</v>
      </c>
      <c r="J266" t="s">
        <v>125</v>
      </c>
      <c r="K266" t="s">
        <v>125</v>
      </c>
      <c r="L266" t="s">
        <v>125</v>
      </c>
      <c r="M266" t="s">
        <v>142</v>
      </c>
      <c r="N266">
        <v>23</v>
      </c>
      <c r="AA266" t="s">
        <v>125</v>
      </c>
      <c r="AB266" t="s">
        <v>125</v>
      </c>
      <c r="AC266" t="s">
        <v>125</v>
      </c>
      <c r="AD266" t="s">
        <v>125</v>
      </c>
      <c r="AE266">
        <v>33</v>
      </c>
      <c r="AF266" t="s">
        <v>125</v>
      </c>
      <c r="AG266" t="s">
        <v>125</v>
      </c>
      <c r="AH266" t="s">
        <v>125</v>
      </c>
    </row>
    <row r="267" spans="1:34" x14ac:dyDescent="0.25">
      <c r="A267">
        <v>30</v>
      </c>
      <c r="B267">
        <v>25</v>
      </c>
      <c r="E267" t="s">
        <v>125</v>
      </c>
      <c r="F267" t="s">
        <v>125</v>
      </c>
      <c r="G267" t="s">
        <v>125</v>
      </c>
      <c r="H267" t="s">
        <v>125</v>
      </c>
      <c r="I267">
        <v>22</v>
      </c>
      <c r="J267" t="s">
        <v>125</v>
      </c>
      <c r="K267" t="s">
        <v>125</v>
      </c>
      <c r="L267" t="s">
        <v>125</v>
      </c>
      <c r="M267" t="s">
        <v>142</v>
      </c>
      <c r="N267">
        <v>23</v>
      </c>
      <c r="AA267" t="s">
        <v>125</v>
      </c>
      <c r="AB267" t="s">
        <v>125</v>
      </c>
      <c r="AC267" t="s">
        <v>125</v>
      </c>
      <c r="AD267" t="s">
        <v>125</v>
      </c>
      <c r="AE267">
        <v>33</v>
      </c>
      <c r="AF267" t="s">
        <v>125</v>
      </c>
      <c r="AG267" t="s">
        <v>125</v>
      </c>
      <c r="AH267" t="s">
        <v>125</v>
      </c>
    </row>
    <row r="268" spans="1:34" x14ac:dyDescent="0.25">
      <c r="A268">
        <v>30</v>
      </c>
      <c r="B268">
        <v>34</v>
      </c>
      <c r="E268" t="s">
        <v>125</v>
      </c>
      <c r="F268" t="s">
        <v>125</v>
      </c>
      <c r="G268" t="s">
        <v>125</v>
      </c>
      <c r="H268" t="s">
        <v>125</v>
      </c>
      <c r="I268">
        <v>23</v>
      </c>
      <c r="J268" t="s">
        <v>125</v>
      </c>
      <c r="K268" t="s">
        <v>125</v>
      </c>
      <c r="L268" t="s">
        <v>125</v>
      </c>
      <c r="M268" t="s">
        <v>142</v>
      </c>
      <c r="N268">
        <v>33</v>
      </c>
      <c r="AA268" t="s">
        <v>125</v>
      </c>
      <c r="AB268" t="s">
        <v>125</v>
      </c>
      <c r="AC268" t="s">
        <v>125</v>
      </c>
      <c r="AD268" t="s">
        <v>125</v>
      </c>
      <c r="AE268">
        <v>32</v>
      </c>
      <c r="AF268" t="s">
        <v>125</v>
      </c>
      <c r="AG268" t="s">
        <v>125</v>
      </c>
      <c r="AH268" t="s">
        <v>125</v>
      </c>
    </row>
    <row r="269" spans="1:34" x14ac:dyDescent="0.25">
      <c r="A269">
        <v>30</v>
      </c>
      <c r="B269">
        <v>27</v>
      </c>
      <c r="E269" t="s">
        <v>125</v>
      </c>
      <c r="F269" t="s">
        <v>125</v>
      </c>
      <c r="G269" t="s">
        <v>125</v>
      </c>
      <c r="H269" t="s">
        <v>125</v>
      </c>
      <c r="I269">
        <v>23</v>
      </c>
      <c r="J269" t="s">
        <v>125</v>
      </c>
      <c r="K269" t="s">
        <v>125</v>
      </c>
      <c r="L269" t="s">
        <v>125</v>
      </c>
      <c r="M269" t="s">
        <v>142</v>
      </c>
      <c r="N269">
        <v>25</v>
      </c>
      <c r="AA269" t="s">
        <v>125</v>
      </c>
      <c r="AB269" t="s">
        <v>125</v>
      </c>
      <c r="AC269" t="s">
        <v>125</v>
      </c>
      <c r="AD269" t="s">
        <v>125</v>
      </c>
      <c r="AE269">
        <v>33</v>
      </c>
      <c r="AF269" t="s">
        <v>125</v>
      </c>
      <c r="AG269" t="s">
        <v>125</v>
      </c>
      <c r="AH269" t="s">
        <v>125</v>
      </c>
    </row>
    <row r="270" spans="1:34" x14ac:dyDescent="0.25">
      <c r="A270">
        <v>30</v>
      </c>
      <c r="B270">
        <v>28</v>
      </c>
      <c r="E270" t="s">
        <v>125</v>
      </c>
      <c r="F270" t="s">
        <v>125</v>
      </c>
      <c r="G270" t="s">
        <v>125</v>
      </c>
      <c r="H270" t="s">
        <v>125</v>
      </c>
      <c r="I270">
        <v>23</v>
      </c>
      <c r="J270" t="s">
        <v>125</v>
      </c>
      <c r="K270" t="s">
        <v>125</v>
      </c>
      <c r="L270" t="s">
        <v>125</v>
      </c>
      <c r="M270" t="s">
        <v>142</v>
      </c>
      <c r="N270">
        <v>29</v>
      </c>
      <c r="AA270" t="s">
        <v>125</v>
      </c>
      <c r="AB270" t="s">
        <v>125</v>
      </c>
      <c r="AC270" t="s">
        <v>125</v>
      </c>
      <c r="AD270" t="s">
        <v>125</v>
      </c>
      <c r="AE270">
        <v>32</v>
      </c>
      <c r="AF270" t="s">
        <v>125</v>
      </c>
      <c r="AG270" t="s">
        <v>125</v>
      </c>
      <c r="AH270" t="s">
        <v>125</v>
      </c>
    </row>
    <row r="271" spans="1:34" x14ac:dyDescent="0.25">
      <c r="A271">
        <v>30</v>
      </c>
      <c r="B271">
        <v>32</v>
      </c>
      <c r="E271" t="s">
        <v>125</v>
      </c>
      <c r="F271" t="s">
        <v>125</v>
      </c>
      <c r="G271" t="s">
        <v>125</v>
      </c>
      <c r="H271" t="s">
        <v>125</v>
      </c>
      <c r="I271">
        <v>37</v>
      </c>
      <c r="J271" t="s">
        <v>125</v>
      </c>
      <c r="K271" t="s">
        <v>125</v>
      </c>
      <c r="L271" t="s">
        <v>125</v>
      </c>
      <c r="M271" t="s">
        <v>142</v>
      </c>
      <c r="N271">
        <v>31</v>
      </c>
      <c r="AA271" t="s">
        <v>125</v>
      </c>
      <c r="AB271" t="s">
        <v>125</v>
      </c>
      <c r="AC271" t="s">
        <v>125</v>
      </c>
      <c r="AD271" t="s">
        <v>125</v>
      </c>
      <c r="AE271">
        <v>38</v>
      </c>
      <c r="AF271" t="s">
        <v>125</v>
      </c>
      <c r="AG271" t="s">
        <v>125</v>
      </c>
      <c r="AH271" t="s">
        <v>125</v>
      </c>
    </row>
    <row r="272" spans="1:34" x14ac:dyDescent="0.25">
      <c r="A272">
        <v>30</v>
      </c>
      <c r="B272">
        <v>29</v>
      </c>
      <c r="E272" t="s">
        <v>125</v>
      </c>
      <c r="F272" t="s">
        <v>125</v>
      </c>
      <c r="G272" t="s">
        <v>125</v>
      </c>
      <c r="H272" t="s">
        <v>125</v>
      </c>
      <c r="I272">
        <v>29</v>
      </c>
      <c r="J272" t="s">
        <v>125</v>
      </c>
      <c r="K272" t="s">
        <v>125</v>
      </c>
      <c r="L272" t="s">
        <v>125</v>
      </c>
      <c r="M272" t="s">
        <v>142</v>
      </c>
      <c r="N272">
        <v>29</v>
      </c>
      <c r="AA272" t="s">
        <v>125</v>
      </c>
      <c r="AB272" t="s">
        <v>125</v>
      </c>
      <c r="AC272" t="s">
        <v>125</v>
      </c>
      <c r="AD272" t="s">
        <v>125</v>
      </c>
      <c r="AE272">
        <v>42</v>
      </c>
      <c r="AF272" t="s">
        <v>125</v>
      </c>
      <c r="AG272" t="s">
        <v>125</v>
      </c>
      <c r="AH272" t="s">
        <v>125</v>
      </c>
    </row>
    <row r="273" spans="1:34" x14ac:dyDescent="0.25">
      <c r="A273">
        <v>30</v>
      </c>
      <c r="B273">
        <v>26</v>
      </c>
      <c r="E273" t="s">
        <v>125</v>
      </c>
      <c r="F273" t="s">
        <v>125</v>
      </c>
      <c r="G273" t="s">
        <v>125</v>
      </c>
      <c r="H273" t="s">
        <v>125</v>
      </c>
      <c r="I273">
        <v>38</v>
      </c>
      <c r="J273" t="s">
        <v>125</v>
      </c>
      <c r="K273" t="s">
        <v>125</v>
      </c>
      <c r="L273" t="s">
        <v>125</v>
      </c>
      <c r="M273" t="s">
        <v>142</v>
      </c>
      <c r="N273">
        <v>25</v>
      </c>
      <c r="AA273" t="s">
        <v>125</v>
      </c>
      <c r="AB273" t="s">
        <v>125</v>
      </c>
      <c r="AC273" t="s">
        <v>125</v>
      </c>
      <c r="AD273" t="s">
        <v>125</v>
      </c>
      <c r="AE273">
        <v>31</v>
      </c>
      <c r="AF273" t="s">
        <v>125</v>
      </c>
      <c r="AG273" t="s">
        <v>125</v>
      </c>
      <c r="AH273" t="s">
        <v>125</v>
      </c>
    </row>
    <row r="274" spans="1:34" x14ac:dyDescent="0.25">
      <c r="A274">
        <v>30</v>
      </c>
      <c r="B274">
        <v>43</v>
      </c>
      <c r="E274" t="s">
        <v>125</v>
      </c>
      <c r="F274" t="s">
        <v>125</v>
      </c>
      <c r="G274" t="s">
        <v>125</v>
      </c>
      <c r="H274" t="s">
        <v>125</v>
      </c>
      <c r="I274">
        <v>37</v>
      </c>
      <c r="J274" t="s">
        <v>125</v>
      </c>
      <c r="K274" t="s">
        <v>125</v>
      </c>
      <c r="L274" t="s">
        <v>125</v>
      </c>
      <c r="M274" t="s">
        <v>142</v>
      </c>
      <c r="N274">
        <v>41</v>
      </c>
      <c r="AA274" t="s">
        <v>125</v>
      </c>
      <c r="AB274" t="s">
        <v>125</v>
      </c>
      <c r="AC274" t="s">
        <v>125</v>
      </c>
      <c r="AD274" t="s">
        <v>125</v>
      </c>
      <c r="AE274">
        <v>32</v>
      </c>
      <c r="AF274" t="s">
        <v>125</v>
      </c>
      <c r="AG274" t="s">
        <v>125</v>
      </c>
      <c r="AH274" t="s">
        <v>125</v>
      </c>
    </row>
    <row r="275" spans="1:34" x14ac:dyDescent="0.25">
      <c r="A275">
        <v>30</v>
      </c>
      <c r="B275">
        <v>39</v>
      </c>
      <c r="E275" t="s">
        <v>125</v>
      </c>
      <c r="F275" t="s">
        <v>125</v>
      </c>
      <c r="G275" t="s">
        <v>125</v>
      </c>
      <c r="H275" t="s">
        <v>125</v>
      </c>
      <c r="I275">
        <v>25</v>
      </c>
      <c r="J275" t="s">
        <v>125</v>
      </c>
      <c r="K275" t="s">
        <v>125</v>
      </c>
      <c r="L275" t="s">
        <v>125</v>
      </c>
      <c r="M275" t="s">
        <v>142</v>
      </c>
      <c r="N275">
        <v>38</v>
      </c>
      <c r="AA275" t="s">
        <v>125</v>
      </c>
      <c r="AB275" t="s">
        <v>125</v>
      </c>
      <c r="AC275" t="s">
        <v>125</v>
      </c>
      <c r="AD275" t="s">
        <v>125</v>
      </c>
      <c r="AE275">
        <v>31</v>
      </c>
      <c r="AF275" t="s">
        <v>125</v>
      </c>
      <c r="AG275" t="s">
        <v>125</v>
      </c>
      <c r="AH275" t="s">
        <v>125</v>
      </c>
    </row>
    <row r="276" spans="1:34" x14ac:dyDescent="0.25">
      <c r="A276">
        <v>30</v>
      </c>
      <c r="B276">
        <v>31</v>
      </c>
      <c r="E276" t="s">
        <v>125</v>
      </c>
      <c r="F276" t="s">
        <v>125</v>
      </c>
      <c r="G276" t="s">
        <v>125</v>
      </c>
      <c r="H276" t="s">
        <v>125</v>
      </c>
      <c r="I276">
        <v>30</v>
      </c>
      <c r="J276" t="s">
        <v>125</v>
      </c>
      <c r="K276" t="s">
        <v>125</v>
      </c>
      <c r="L276" t="s">
        <v>125</v>
      </c>
      <c r="M276" t="s">
        <v>142</v>
      </c>
      <c r="N276">
        <v>31</v>
      </c>
      <c r="AA276" t="s">
        <v>125</v>
      </c>
      <c r="AB276" t="s">
        <v>125</v>
      </c>
      <c r="AC276" t="s">
        <v>125</v>
      </c>
      <c r="AD276" t="s">
        <v>125</v>
      </c>
      <c r="AE276">
        <v>34</v>
      </c>
      <c r="AF276" t="s">
        <v>125</v>
      </c>
      <c r="AG276" t="s">
        <v>125</v>
      </c>
      <c r="AH276" t="s">
        <v>125</v>
      </c>
    </row>
    <row r="277" spans="1:34" x14ac:dyDescent="0.25">
      <c r="A277">
        <v>30</v>
      </c>
      <c r="B277">
        <v>42</v>
      </c>
      <c r="E277" t="s">
        <v>125</v>
      </c>
      <c r="F277" t="s">
        <v>125</v>
      </c>
      <c r="G277" t="s">
        <v>125</v>
      </c>
      <c r="H277" t="s">
        <v>125</v>
      </c>
      <c r="I277">
        <v>36</v>
      </c>
      <c r="J277" t="s">
        <v>125</v>
      </c>
      <c r="K277" t="s">
        <v>125</v>
      </c>
      <c r="L277" t="s">
        <v>125</v>
      </c>
      <c r="M277" t="s">
        <v>142</v>
      </c>
      <c r="N277">
        <v>39</v>
      </c>
      <c r="AA277" t="s">
        <v>125</v>
      </c>
      <c r="AB277" t="s">
        <v>125</v>
      </c>
      <c r="AC277" t="s">
        <v>125</v>
      </c>
      <c r="AD277" t="s">
        <v>125</v>
      </c>
      <c r="AE277">
        <v>32</v>
      </c>
      <c r="AF277" t="s">
        <v>125</v>
      </c>
      <c r="AG277" t="s">
        <v>125</v>
      </c>
      <c r="AH277" t="s">
        <v>125</v>
      </c>
    </row>
    <row r="278" spans="1:34" x14ac:dyDescent="0.25">
      <c r="A278">
        <v>30</v>
      </c>
      <c r="B278">
        <v>24</v>
      </c>
      <c r="E278" t="s">
        <v>125</v>
      </c>
      <c r="F278" t="s">
        <v>125</v>
      </c>
      <c r="G278" t="s">
        <v>125</v>
      </c>
      <c r="H278" t="s">
        <v>125</v>
      </c>
      <c r="I278">
        <v>29</v>
      </c>
      <c r="J278" t="s">
        <v>125</v>
      </c>
      <c r="K278" t="s">
        <v>125</v>
      </c>
      <c r="L278" t="s">
        <v>125</v>
      </c>
      <c r="M278" t="s">
        <v>142</v>
      </c>
      <c r="N278">
        <v>25</v>
      </c>
      <c r="AA278" t="s">
        <v>125</v>
      </c>
      <c r="AB278" t="s">
        <v>125</v>
      </c>
      <c r="AC278" t="s">
        <v>125</v>
      </c>
      <c r="AD278" t="s">
        <v>125</v>
      </c>
      <c r="AE278">
        <v>26</v>
      </c>
      <c r="AF278" t="s">
        <v>125</v>
      </c>
      <c r="AG278" t="s">
        <v>125</v>
      </c>
      <c r="AH278" t="s">
        <v>125</v>
      </c>
    </row>
    <row r="279" spans="1:34" x14ac:dyDescent="0.25">
      <c r="A279">
        <v>30</v>
      </c>
      <c r="B279">
        <v>23</v>
      </c>
      <c r="E279" t="s">
        <v>125</v>
      </c>
      <c r="F279" t="s">
        <v>125</v>
      </c>
      <c r="G279" t="s">
        <v>125</v>
      </c>
      <c r="H279" t="s">
        <v>125</v>
      </c>
      <c r="I279">
        <v>29</v>
      </c>
      <c r="J279" t="s">
        <v>125</v>
      </c>
      <c r="K279" t="s">
        <v>125</v>
      </c>
      <c r="L279" t="s">
        <v>125</v>
      </c>
      <c r="M279" t="s">
        <v>142</v>
      </c>
      <c r="N279">
        <v>24</v>
      </c>
      <c r="AA279" t="s">
        <v>125</v>
      </c>
      <c r="AB279" t="s">
        <v>125</v>
      </c>
      <c r="AC279" t="s">
        <v>125</v>
      </c>
      <c r="AD279" t="s">
        <v>125</v>
      </c>
      <c r="AE279">
        <v>27</v>
      </c>
      <c r="AF279" t="s">
        <v>125</v>
      </c>
      <c r="AG279" t="s">
        <v>125</v>
      </c>
      <c r="AH279" t="s">
        <v>125</v>
      </c>
    </row>
    <row r="280" spans="1:34" x14ac:dyDescent="0.25">
      <c r="A280">
        <v>30</v>
      </c>
      <c r="B280">
        <v>18</v>
      </c>
      <c r="E280" t="s">
        <v>125</v>
      </c>
      <c r="F280" t="s">
        <v>125</v>
      </c>
      <c r="G280" t="s">
        <v>125</v>
      </c>
      <c r="H280" t="s">
        <v>125</v>
      </c>
      <c r="I280">
        <v>28</v>
      </c>
      <c r="J280" t="s">
        <v>125</v>
      </c>
      <c r="K280" t="s">
        <v>125</v>
      </c>
      <c r="L280" t="s">
        <v>125</v>
      </c>
      <c r="M280" t="s">
        <v>142</v>
      </c>
      <c r="N280">
        <v>18</v>
      </c>
      <c r="AA280" t="s">
        <v>125</v>
      </c>
      <c r="AB280" t="s">
        <v>125</v>
      </c>
      <c r="AC280" t="s">
        <v>125</v>
      </c>
      <c r="AD280" t="s">
        <v>125</v>
      </c>
      <c r="AE280">
        <v>33</v>
      </c>
      <c r="AF280" t="s">
        <v>125</v>
      </c>
      <c r="AG280" t="s">
        <v>125</v>
      </c>
      <c r="AH280" t="s">
        <v>125</v>
      </c>
    </row>
    <row r="281" spans="1:34" x14ac:dyDescent="0.25">
      <c r="A281">
        <v>30</v>
      </c>
      <c r="B281">
        <v>18</v>
      </c>
      <c r="E281" t="s">
        <v>125</v>
      </c>
      <c r="F281" t="s">
        <v>125</v>
      </c>
      <c r="G281" t="s">
        <v>125</v>
      </c>
      <c r="H281" t="s">
        <v>125</v>
      </c>
      <c r="I281">
        <v>59</v>
      </c>
      <c r="J281" t="s">
        <v>125</v>
      </c>
      <c r="K281" t="s">
        <v>125</v>
      </c>
      <c r="L281" t="s">
        <v>125</v>
      </c>
      <c r="M281" t="s">
        <v>142</v>
      </c>
      <c r="N281">
        <v>19</v>
      </c>
      <c r="AA281" t="s">
        <v>125</v>
      </c>
      <c r="AB281" t="s">
        <v>125</v>
      </c>
      <c r="AC281" t="s">
        <v>125</v>
      </c>
      <c r="AD281" t="s">
        <v>125</v>
      </c>
      <c r="AE281">
        <v>32</v>
      </c>
      <c r="AF281" t="s">
        <v>125</v>
      </c>
      <c r="AG281" t="s">
        <v>125</v>
      </c>
      <c r="AH281" t="s">
        <v>125</v>
      </c>
    </row>
    <row r="282" spans="1:34" x14ac:dyDescent="0.25">
      <c r="A282">
        <v>30</v>
      </c>
      <c r="B282">
        <v>19</v>
      </c>
      <c r="E282" t="s">
        <v>125</v>
      </c>
      <c r="F282" t="s">
        <v>125</v>
      </c>
      <c r="G282" t="s">
        <v>125</v>
      </c>
      <c r="H282" t="s">
        <v>125</v>
      </c>
      <c r="I282">
        <v>58</v>
      </c>
      <c r="J282" t="s">
        <v>125</v>
      </c>
      <c r="K282" t="s">
        <v>125</v>
      </c>
      <c r="L282" t="s">
        <v>125</v>
      </c>
      <c r="M282" t="s">
        <v>142</v>
      </c>
      <c r="N282">
        <v>19</v>
      </c>
      <c r="AA282" t="s">
        <v>125</v>
      </c>
      <c r="AB282" t="s">
        <v>125</v>
      </c>
      <c r="AC282" t="s">
        <v>125</v>
      </c>
      <c r="AD282" t="s">
        <v>125</v>
      </c>
      <c r="AE282">
        <v>35</v>
      </c>
      <c r="AF282" t="s">
        <v>125</v>
      </c>
      <c r="AG282" t="s">
        <v>125</v>
      </c>
      <c r="AH282" t="s">
        <v>125</v>
      </c>
    </row>
    <row r="283" spans="1:34" x14ac:dyDescent="0.25">
      <c r="A283">
        <v>30</v>
      </c>
      <c r="B283">
        <v>21</v>
      </c>
      <c r="E283" t="s">
        <v>125</v>
      </c>
      <c r="F283" t="s">
        <v>125</v>
      </c>
      <c r="G283" t="s">
        <v>125</v>
      </c>
      <c r="H283" t="s">
        <v>125</v>
      </c>
      <c r="I283">
        <v>45</v>
      </c>
      <c r="J283" t="s">
        <v>125</v>
      </c>
      <c r="K283" t="s">
        <v>125</v>
      </c>
      <c r="L283" t="s">
        <v>125</v>
      </c>
      <c r="M283" t="s">
        <v>142</v>
      </c>
      <c r="N283">
        <v>21</v>
      </c>
      <c r="AA283" t="s">
        <v>125</v>
      </c>
      <c r="AB283" t="s">
        <v>125</v>
      </c>
      <c r="AC283" t="s">
        <v>125</v>
      </c>
      <c r="AD283" t="s">
        <v>125</v>
      </c>
      <c r="AE283">
        <v>41</v>
      </c>
      <c r="AF283" t="s">
        <v>125</v>
      </c>
      <c r="AG283" t="s">
        <v>125</v>
      </c>
      <c r="AH283" t="s">
        <v>125</v>
      </c>
    </row>
    <row r="284" spans="1:34" x14ac:dyDescent="0.25">
      <c r="A284">
        <v>30</v>
      </c>
      <c r="B284">
        <v>21</v>
      </c>
      <c r="E284" t="s">
        <v>125</v>
      </c>
      <c r="F284" t="s">
        <v>125</v>
      </c>
      <c r="G284" t="s">
        <v>125</v>
      </c>
      <c r="H284" t="s">
        <v>125</v>
      </c>
      <c r="I284">
        <v>54</v>
      </c>
      <c r="J284" t="s">
        <v>125</v>
      </c>
      <c r="K284" t="s">
        <v>125</v>
      </c>
      <c r="L284" t="s">
        <v>125</v>
      </c>
      <c r="M284" t="s">
        <v>142</v>
      </c>
      <c r="N284">
        <v>22</v>
      </c>
      <c r="AA284" t="s">
        <v>125</v>
      </c>
      <c r="AB284" t="s">
        <v>125</v>
      </c>
      <c r="AC284" t="s">
        <v>125</v>
      </c>
      <c r="AD284" t="s">
        <v>125</v>
      </c>
      <c r="AE284">
        <v>33</v>
      </c>
      <c r="AF284" t="s">
        <v>125</v>
      </c>
      <c r="AG284" t="s">
        <v>125</v>
      </c>
      <c r="AH284" t="s">
        <v>125</v>
      </c>
    </row>
    <row r="285" spans="1:34" x14ac:dyDescent="0.25">
      <c r="A285">
        <v>30</v>
      </c>
      <c r="B285">
        <v>23</v>
      </c>
      <c r="E285" t="s">
        <v>125</v>
      </c>
      <c r="F285" t="s">
        <v>125</v>
      </c>
      <c r="G285" t="s">
        <v>125</v>
      </c>
      <c r="H285" t="s">
        <v>125</v>
      </c>
      <c r="I285">
        <v>28</v>
      </c>
      <c r="J285" t="s">
        <v>125</v>
      </c>
      <c r="K285" t="s">
        <v>125</v>
      </c>
      <c r="L285" t="s">
        <v>125</v>
      </c>
      <c r="M285" t="s">
        <v>142</v>
      </c>
      <c r="N285">
        <v>23</v>
      </c>
      <c r="AA285" t="s">
        <v>125</v>
      </c>
      <c r="AB285" t="s">
        <v>125</v>
      </c>
      <c r="AC285" t="s">
        <v>125</v>
      </c>
      <c r="AD285" t="s">
        <v>125</v>
      </c>
      <c r="AE285">
        <v>34</v>
      </c>
      <c r="AF285" t="s">
        <v>125</v>
      </c>
      <c r="AG285" t="s">
        <v>125</v>
      </c>
      <c r="AH285" t="s">
        <v>125</v>
      </c>
    </row>
    <row r="286" spans="1:34" x14ac:dyDescent="0.25">
      <c r="A286">
        <v>30</v>
      </c>
      <c r="B286">
        <v>23</v>
      </c>
      <c r="E286" t="s">
        <v>125</v>
      </c>
      <c r="F286" t="s">
        <v>125</v>
      </c>
      <c r="G286" t="s">
        <v>125</v>
      </c>
      <c r="H286" t="s">
        <v>125</v>
      </c>
      <c r="I286">
        <v>29</v>
      </c>
      <c r="J286" t="s">
        <v>125</v>
      </c>
      <c r="K286" t="s">
        <v>125</v>
      </c>
      <c r="L286" t="s">
        <v>125</v>
      </c>
      <c r="M286" t="s">
        <v>142</v>
      </c>
      <c r="N286">
        <v>22</v>
      </c>
      <c r="AA286" t="s">
        <v>125</v>
      </c>
      <c r="AB286" t="s">
        <v>125</v>
      </c>
      <c r="AC286" t="s">
        <v>125</v>
      </c>
      <c r="AD286" t="s">
        <v>125</v>
      </c>
      <c r="AE286">
        <v>32</v>
      </c>
      <c r="AF286" t="s">
        <v>125</v>
      </c>
      <c r="AG286" t="s">
        <v>125</v>
      </c>
      <c r="AH286" t="s">
        <v>125</v>
      </c>
    </row>
    <row r="287" spans="1:34" x14ac:dyDescent="0.25">
      <c r="A287">
        <v>30</v>
      </c>
      <c r="B287">
        <v>23</v>
      </c>
      <c r="E287" t="s">
        <v>125</v>
      </c>
      <c r="F287" t="s">
        <v>125</v>
      </c>
      <c r="G287" t="s">
        <v>125</v>
      </c>
      <c r="H287" t="s">
        <v>125</v>
      </c>
      <c r="I287">
        <v>31</v>
      </c>
      <c r="J287" t="s">
        <v>125</v>
      </c>
      <c r="K287" t="s">
        <v>125</v>
      </c>
      <c r="L287" t="s">
        <v>125</v>
      </c>
      <c r="M287" t="s">
        <v>142</v>
      </c>
      <c r="N287">
        <v>22</v>
      </c>
      <c r="AA287" t="s">
        <v>125</v>
      </c>
      <c r="AB287" t="s">
        <v>125</v>
      </c>
      <c r="AC287" t="s">
        <v>125</v>
      </c>
      <c r="AD287" t="s">
        <v>125</v>
      </c>
      <c r="AE287">
        <v>35</v>
      </c>
      <c r="AF287" t="s">
        <v>125</v>
      </c>
      <c r="AG287" t="s">
        <v>125</v>
      </c>
      <c r="AH287" t="s">
        <v>125</v>
      </c>
    </row>
    <row r="288" spans="1:34" x14ac:dyDescent="0.25">
      <c r="A288">
        <v>30</v>
      </c>
      <c r="B288">
        <v>23</v>
      </c>
      <c r="E288" t="s">
        <v>125</v>
      </c>
      <c r="F288" t="s">
        <v>125</v>
      </c>
      <c r="G288" t="s">
        <v>125</v>
      </c>
      <c r="H288" t="s">
        <v>125</v>
      </c>
      <c r="I288">
        <v>31</v>
      </c>
      <c r="J288" t="s">
        <v>125</v>
      </c>
      <c r="K288" t="s">
        <v>125</v>
      </c>
      <c r="L288" t="s">
        <v>125</v>
      </c>
      <c r="M288" t="s">
        <v>142</v>
      </c>
      <c r="N288">
        <v>22</v>
      </c>
      <c r="AA288" t="s">
        <v>125</v>
      </c>
      <c r="AB288" t="s">
        <v>125</v>
      </c>
      <c r="AC288" t="s">
        <v>125</v>
      </c>
      <c r="AD288" t="s">
        <v>125</v>
      </c>
      <c r="AE288">
        <v>32</v>
      </c>
      <c r="AF288" t="s">
        <v>125</v>
      </c>
      <c r="AG288" t="s">
        <v>125</v>
      </c>
      <c r="AH288" t="s">
        <v>125</v>
      </c>
    </row>
    <row r="289" spans="1:34" x14ac:dyDescent="0.25">
      <c r="A289">
        <v>30</v>
      </c>
      <c r="B289">
        <v>24</v>
      </c>
      <c r="E289" t="s">
        <v>125</v>
      </c>
      <c r="F289" t="s">
        <v>125</v>
      </c>
      <c r="G289" t="s">
        <v>125</v>
      </c>
      <c r="H289" t="s">
        <v>125</v>
      </c>
      <c r="I289">
        <v>33</v>
      </c>
      <c r="J289" t="s">
        <v>125</v>
      </c>
      <c r="K289" t="s">
        <v>125</v>
      </c>
      <c r="L289" t="s">
        <v>125</v>
      </c>
      <c r="M289" t="s">
        <v>142</v>
      </c>
      <c r="N289">
        <v>24</v>
      </c>
      <c r="AA289" t="s">
        <v>125</v>
      </c>
      <c r="AB289" t="s">
        <v>125</v>
      </c>
      <c r="AC289" t="s">
        <v>125</v>
      </c>
      <c r="AD289" t="s">
        <v>125</v>
      </c>
      <c r="AE289">
        <v>33</v>
      </c>
      <c r="AF289" t="s">
        <v>125</v>
      </c>
      <c r="AG289" t="s">
        <v>125</v>
      </c>
      <c r="AH289" t="s">
        <v>125</v>
      </c>
    </row>
    <row r="290" spans="1:34" x14ac:dyDescent="0.25">
      <c r="A290">
        <v>30</v>
      </c>
      <c r="B290">
        <v>24</v>
      </c>
      <c r="E290" t="s">
        <v>125</v>
      </c>
      <c r="F290" t="s">
        <v>125</v>
      </c>
      <c r="G290" t="s">
        <v>125</v>
      </c>
      <c r="H290" t="s">
        <v>125</v>
      </c>
      <c r="I290">
        <v>31</v>
      </c>
      <c r="J290" t="s">
        <v>125</v>
      </c>
      <c r="K290" t="s">
        <v>125</v>
      </c>
      <c r="L290" t="s">
        <v>125</v>
      </c>
      <c r="M290" t="s">
        <v>142</v>
      </c>
      <c r="N290">
        <v>24</v>
      </c>
      <c r="AA290" t="s">
        <v>125</v>
      </c>
      <c r="AB290" t="s">
        <v>125</v>
      </c>
      <c r="AC290" t="s">
        <v>125</v>
      </c>
      <c r="AD290" t="s">
        <v>125</v>
      </c>
      <c r="AE290">
        <v>49</v>
      </c>
      <c r="AF290" t="s">
        <v>125</v>
      </c>
      <c r="AG290" t="s">
        <v>125</v>
      </c>
      <c r="AH290" t="s">
        <v>125</v>
      </c>
    </row>
    <row r="291" spans="1:34" x14ac:dyDescent="0.25">
      <c r="A291">
        <v>30</v>
      </c>
      <c r="B291">
        <v>24</v>
      </c>
      <c r="E291" t="s">
        <v>125</v>
      </c>
      <c r="F291" t="s">
        <v>125</v>
      </c>
      <c r="G291" t="s">
        <v>125</v>
      </c>
      <c r="H291" t="s">
        <v>125</v>
      </c>
      <c r="I291">
        <v>33</v>
      </c>
      <c r="J291" t="s">
        <v>125</v>
      </c>
      <c r="K291" t="s">
        <v>125</v>
      </c>
      <c r="L291" t="s">
        <v>125</v>
      </c>
      <c r="M291" t="s">
        <v>142</v>
      </c>
      <c r="N291">
        <v>23</v>
      </c>
      <c r="AA291" t="s">
        <v>125</v>
      </c>
      <c r="AB291" t="s">
        <v>125</v>
      </c>
      <c r="AC291" t="s">
        <v>125</v>
      </c>
      <c r="AD291" t="s">
        <v>125</v>
      </c>
      <c r="AE291">
        <v>34</v>
      </c>
      <c r="AF291" t="s">
        <v>125</v>
      </c>
      <c r="AG291" t="s">
        <v>125</v>
      </c>
      <c r="AH291" t="s">
        <v>125</v>
      </c>
    </row>
    <row r="292" spans="1:34" x14ac:dyDescent="0.25">
      <c r="A292">
        <v>30</v>
      </c>
      <c r="B292">
        <v>25</v>
      </c>
      <c r="E292" t="s">
        <v>125</v>
      </c>
      <c r="F292" t="s">
        <v>125</v>
      </c>
      <c r="G292" t="s">
        <v>125</v>
      </c>
      <c r="H292" t="s">
        <v>125</v>
      </c>
      <c r="I292">
        <v>35</v>
      </c>
      <c r="J292" t="s">
        <v>125</v>
      </c>
      <c r="K292" t="s">
        <v>125</v>
      </c>
      <c r="L292" t="s">
        <v>125</v>
      </c>
      <c r="M292" t="s">
        <v>142</v>
      </c>
      <c r="N292">
        <v>26</v>
      </c>
      <c r="AA292" t="s">
        <v>125</v>
      </c>
      <c r="AB292" t="s">
        <v>125</v>
      </c>
      <c r="AC292" t="s">
        <v>125</v>
      </c>
      <c r="AD292" t="s">
        <v>125</v>
      </c>
      <c r="AE292">
        <v>34</v>
      </c>
      <c r="AF292" t="s">
        <v>125</v>
      </c>
      <c r="AG292" t="s">
        <v>125</v>
      </c>
      <c r="AH292" t="s">
        <v>125</v>
      </c>
    </row>
    <row r="293" spans="1:34" x14ac:dyDescent="0.25">
      <c r="A293">
        <v>30</v>
      </c>
      <c r="B293">
        <v>25</v>
      </c>
      <c r="E293" t="s">
        <v>125</v>
      </c>
      <c r="F293" t="s">
        <v>125</v>
      </c>
      <c r="G293" t="s">
        <v>125</v>
      </c>
      <c r="H293" t="s">
        <v>125</v>
      </c>
      <c r="I293">
        <v>47</v>
      </c>
      <c r="J293" t="s">
        <v>125</v>
      </c>
      <c r="K293" t="s">
        <v>125</v>
      </c>
      <c r="L293" t="s">
        <v>125</v>
      </c>
      <c r="M293" t="s">
        <v>142</v>
      </c>
      <c r="N293">
        <v>23</v>
      </c>
      <c r="AA293" t="s">
        <v>125</v>
      </c>
      <c r="AB293" t="s">
        <v>125</v>
      </c>
      <c r="AC293" t="s">
        <v>125</v>
      </c>
      <c r="AD293" t="s">
        <v>125</v>
      </c>
      <c r="AE293">
        <v>34</v>
      </c>
      <c r="AF293" t="s">
        <v>125</v>
      </c>
      <c r="AG293" t="s">
        <v>125</v>
      </c>
      <c r="AH293" t="s">
        <v>125</v>
      </c>
    </row>
    <row r="294" spans="1:34" x14ac:dyDescent="0.25">
      <c r="A294">
        <v>30</v>
      </c>
      <c r="B294">
        <v>25</v>
      </c>
      <c r="E294" t="s">
        <v>125</v>
      </c>
      <c r="F294" t="s">
        <v>125</v>
      </c>
      <c r="G294" t="s">
        <v>125</v>
      </c>
      <c r="H294" t="s">
        <v>125</v>
      </c>
      <c r="I294">
        <v>38</v>
      </c>
      <c r="J294" t="s">
        <v>125</v>
      </c>
      <c r="K294" t="s">
        <v>125</v>
      </c>
      <c r="L294" t="s">
        <v>125</v>
      </c>
      <c r="M294" t="s">
        <v>142</v>
      </c>
      <c r="N294">
        <v>24</v>
      </c>
      <c r="AA294" t="s">
        <v>125</v>
      </c>
      <c r="AB294" t="s">
        <v>125</v>
      </c>
      <c r="AC294" t="s">
        <v>125</v>
      </c>
      <c r="AD294" t="s">
        <v>125</v>
      </c>
      <c r="AE294">
        <v>46</v>
      </c>
      <c r="AF294" t="s">
        <v>125</v>
      </c>
      <c r="AG294" t="s">
        <v>125</v>
      </c>
      <c r="AH294" t="s">
        <v>125</v>
      </c>
    </row>
    <row r="295" spans="1:34" x14ac:dyDescent="0.25">
      <c r="A295">
        <v>30</v>
      </c>
      <c r="B295">
        <v>25</v>
      </c>
      <c r="E295" t="s">
        <v>125</v>
      </c>
      <c r="F295" t="s">
        <v>125</v>
      </c>
      <c r="G295" t="s">
        <v>125</v>
      </c>
      <c r="H295" t="s">
        <v>125</v>
      </c>
      <c r="I295">
        <v>33</v>
      </c>
      <c r="J295" t="s">
        <v>125</v>
      </c>
      <c r="K295" t="s">
        <v>125</v>
      </c>
      <c r="L295" t="s">
        <v>125</v>
      </c>
      <c r="M295" t="s">
        <v>142</v>
      </c>
      <c r="N295">
        <v>23</v>
      </c>
      <c r="AA295" t="s">
        <v>125</v>
      </c>
      <c r="AB295" t="s">
        <v>125</v>
      </c>
      <c r="AC295" t="s">
        <v>125</v>
      </c>
      <c r="AD295" t="s">
        <v>125</v>
      </c>
      <c r="AE295">
        <v>34</v>
      </c>
      <c r="AF295" t="s">
        <v>125</v>
      </c>
      <c r="AG295" t="s">
        <v>125</v>
      </c>
      <c r="AH295" t="s">
        <v>125</v>
      </c>
    </row>
    <row r="296" spans="1:34" x14ac:dyDescent="0.25">
      <c r="A296">
        <v>30</v>
      </c>
      <c r="B296">
        <v>25</v>
      </c>
      <c r="E296" t="s">
        <v>125</v>
      </c>
      <c r="F296" t="s">
        <v>125</v>
      </c>
      <c r="G296" t="s">
        <v>125</v>
      </c>
      <c r="H296" t="s">
        <v>125</v>
      </c>
      <c r="I296">
        <v>33</v>
      </c>
      <c r="J296" t="s">
        <v>125</v>
      </c>
      <c r="K296" t="s">
        <v>125</v>
      </c>
      <c r="L296" t="s">
        <v>125</v>
      </c>
      <c r="M296" t="s">
        <v>142</v>
      </c>
      <c r="N296">
        <v>25</v>
      </c>
      <c r="AA296" t="s">
        <v>125</v>
      </c>
      <c r="AB296" t="s">
        <v>125</v>
      </c>
      <c r="AC296" t="s">
        <v>125</v>
      </c>
      <c r="AD296" t="s">
        <v>125</v>
      </c>
      <c r="AE296">
        <v>31</v>
      </c>
      <c r="AF296" t="s">
        <v>125</v>
      </c>
      <c r="AG296" t="s">
        <v>125</v>
      </c>
      <c r="AH296" t="s">
        <v>125</v>
      </c>
    </row>
    <row r="297" spans="1:34" x14ac:dyDescent="0.25">
      <c r="A297">
        <v>30</v>
      </c>
      <c r="B297">
        <v>25</v>
      </c>
      <c r="E297" t="s">
        <v>125</v>
      </c>
      <c r="F297" t="s">
        <v>125</v>
      </c>
      <c r="G297" t="s">
        <v>125</v>
      </c>
      <c r="H297" t="s">
        <v>125</v>
      </c>
      <c r="I297">
        <v>32</v>
      </c>
      <c r="J297" t="s">
        <v>125</v>
      </c>
      <c r="K297" t="s">
        <v>125</v>
      </c>
      <c r="L297" t="s">
        <v>125</v>
      </c>
      <c r="M297" t="s">
        <v>142</v>
      </c>
      <c r="N297">
        <v>24</v>
      </c>
      <c r="AA297" t="s">
        <v>125</v>
      </c>
      <c r="AB297" t="s">
        <v>125</v>
      </c>
      <c r="AC297" t="s">
        <v>125</v>
      </c>
      <c r="AD297" t="s">
        <v>125</v>
      </c>
      <c r="AE297">
        <v>30</v>
      </c>
      <c r="AF297" t="s">
        <v>125</v>
      </c>
      <c r="AG297" t="s">
        <v>125</v>
      </c>
      <c r="AH297" t="s">
        <v>125</v>
      </c>
    </row>
    <row r="298" spans="1:34" x14ac:dyDescent="0.25">
      <c r="A298">
        <v>30</v>
      </c>
      <c r="B298">
        <v>25</v>
      </c>
      <c r="E298" t="s">
        <v>125</v>
      </c>
      <c r="F298" t="s">
        <v>125</v>
      </c>
      <c r="G298" t="s">
        <v>125</v>
      </c>
      <c r="H298" t="s">
        <v>125</v>
      </c>
      <c r="I298">
        <v>33</v>
      </c>
      <c r="J298" t="s">
        <v>125</v>
      </c>
      <c r="K298" t="s">
        <v>125</v>
      </c>
      <c r="L298" t="s">
        <v>125</v>
      </c>
      <c r="M298" t="s">
        <v>142</v>
      </c>
      <c r="N298">
        <v>24</v>
      </c>
      <c r="AA298" t="s">
        <v>125</v>
      </c>
      <c r="AB298" t="s">
        <v>125</v>
      </c>
      <c r="AC298" t="s">
        <v>125</v>
      </c>
      <c r="AD298" t="s">
        <v>125</v>
      </c>
      <c r="AE298">
        <v>31</v>
      </c>
      <c r="AF298" t="s">
        <v>125</v>
      </c>
      <c r="AG298" t="s">
        <v>125</v>
      </c>
      <c r="AH298" t="s">
        <v>125</v>
      </c>
    </row>
    <row r="299" spans="1:34" x14ac:dyDescent="0.25">
      <c r="A299">
        <v>30</v>
      </c>
      <c r="B299">
        <v>24</v>
      </c>
      <c r="E299" t="s">
        <v>125</v>
      </c>
      <c r="F299" t="s">
        <v>125</v>
      </c>
      <c r="G299" t="s">
        <v>125</v>
      </c>
      <c r="H299" t="s">
        <v>125</v>
      </c>
      <c r="I299">
        <v>32</v>
      </c>
      <c r="J299" t="s">
        <v>125</v>
      </c>
      <c r="K299" t="s">
        <v>125</v>
      </c>
      <c r="L299" t="s">
        <v>125</v>
      </c>
      <c r="M299" t="s">
        <v>142</v>
      </c>
      <c r="N299">
        <v>22</v>
      </c>
      <c r="AA299" t="s">
        <v>125</v>
      </c>
      <c r="AB299" t="s">
        <v>125</v>
      </c>
      <c r="AC299" t="s">
        <v>125</v>
      </c>
      <c r="AD299" t="s">
        <v>125</v>
      </c>
      <c r="AE299">
        <v>40</v>
      </c>
      <c r="AF299" t="s">
        <v>125</v>
      </c>
      <c r="AG299" t="s">
        <v>125</v>
      </c>
      <c r="AH299" t="s">
        <v>125</v>
      </c>
    </row>
    <row r="300" spans="1:34" x14ac:dyDescent="0.25">
      <c r="A300">
        <v>30</v>
      </c>
      <c r="B300">
        <v>24</v>
      </c>
      <c r="E300" t="s">
        <v>125</v>
      </c>
      <c r="F300" t="s">
        <v>125</v>
      </c>
      <c r="G300" t="s">
        <v>125</v>
      </c>
      <c r="H300" t="s">
        <v>125</v>
      </c>
      <c r="I300">
        <v>38</v>
      </c>
      <c r="J300" t="s">
        <v>125</v>
      </c>
      <c r="K300" t="s">
        <v>125</v>
      </c>
      <c r="L300" t="s">
        <v>125</v>
      </c>
      <c r="M300" t="s">
        <v>142</v>
      </c>
      <c r="N300">
        <v>22</v>
      </c>
      <c r="AA300" t="s">
        <v>125</v>
      </c>
      <c r="AB300" t="s">
        <v>125</v>
      </c>
      <c r="AC300" t="s">
        <v>125</v>
      </c>
      <c r="AD300" t="s">
        <v>125</v>
      </c>
      <c r="AE300">
        <v>43</v>
      </c>
      <c r="AF300" t="s">
        <v>125</v>
      </c>
      <c r="AG300" t="s">
        <v>125</v>
      </c>
      <c r="AH300" t="s">
        <v>125</v>
      </c>
    </row>
    <row r="301" spans="1:34" x14ac:dyDescent="0.25">
      <c r="A301">
        <v>30</v>
      </c>
      <c r="B301">
        <v>24</v>
      </c>
      <c r="E301" t="s">
        <v>125</v>
      </c>
      <c r="F301" t="s">
        <v>125</v>
      </c>
      <c r="G301" t="s">
        <v>125</v>
      </c>
      <c r="H301" t="s">
        <v>125</v>
      </c>
      <c r="I301">
        <v>42</v>
      </c>
      <c r="J301" t="s">
        <v>125</v>
      </c>
      <c r="K301" t="s">
        <v>125</v>
      </c>
      <c r="L301" t="s">
        <v>125</v>
      </c>
      <c r="M301" t="s">
        <v>142</v>
      </c>
      <c r="N301">
        <v>22</v>
      </c>
      <c r="AA301" t="s">
        <v>125</v>
      </c>
      <c r="AB301" t="s">
        <v>125</v>
      </c>
      <c r="AC301" t="s">
        <v>125</v>
      </c>
      <c r="AD301" t="s">
        <v>125</v>
      </c>
      <c r="AE301">
        <v>40</v>
      </c>
      <c r="AF301" t="s">
        <v>125</v>
      </c>
      <c r="AG301" t="s">
        <v>125</v>
      </c>
      <c r="AH301" t="s">
        <v>125</v>
      </c>
    </row>
    <row r="302" spans="1:34" x14ac:dyDescent="0.25">
      <c r="A302">
        <v>30</v>
      </c>
      <c r="B302">
        <v>24</v>
      </c>
      <c r="E302" t="s">
        <v>125</v>
      </c>
      <c r="F302" t="s">
        <v>125</v>
      </c>
      <c r="G302" t="s">
        <v>125</v>
      </c>
      <c r="H302" t="s">
        <v>125</v>
      </c>
      <c r="I302">
        <v>31</v>
      </c>
      <c r="J302" t="s">
        <v>125</v>
      </c>
      <c r="K302" t="s">
        <v>125</v>
      </c>
      <c r="L302" t="s">
        <v>125</v>
      </c>
      <c r="M302" t="s">
        <v>142</v>
      </c>
      <c r="N302">
        <v>22</v>
      </c>
      <c r="AA302" t="s">
        <v>125</v>
      </c>
      <c r="AB302" t="s">
        <v>125</v>
      </c>
      <c r="AC302" t="s">
        <v>125</v>
      </c>
      <c r="AD302" t="s">
        <v>125</v>
      </c>
      <c r="AE302">
        <v>35</v>
      </c>
      <c r="AF302" t="s">
        <v>125</v>
      </c>
      <c r="AG302" t="s">
        <v>125</v>
      </c>
      <c r="AH302" t="s">
        <v>125</v>
      </c>
    </row>
    <row r="303" spans="1:34" x14ac:dyDescent="0.25">
      <c r="A303">
        <v>30</v>
      </c>
      <c r="B303">
        <v>24</v>
      </c>
      <c r="E303" t="s">
        <v>125</v>
      </c>
      <c r="F303" t="s">
        <v>125</v>
      </c>
      <c r="G303" t="s">
        <v>125</v>
      </c>
      <c r="H303" t="s">
        <v>125</v>
      </c>
      <c r="I303">
        <v>32</v>
      </c>
      <c r="J303" t="s">
        <v>125</v>
      </c>
      <c r="K303" t="s">
        <v>125</v>
      </c>
      <c r="L303" t="s">
        <v>125</v>
      </c>
      <c r="M303" t="s">
        <v>142</v>
      </c>
      <c r="N303">
        <v>25</v>
      </c>
      <c r="AA303" t="s">
        <v>125</v>
      </c>
      <c r="AB303" t="s">
        <v>125</v>
      </c>
      <c r="AC303" t="s">
        <v>125</v>
      </c>
      <c r="AD303" t="s">
        <v>125</v>
      </c>
      <c r="AE303">
        <v>40</v>
      </c>
      <c r="AF303" t="s">
        <v>125</v>
      </c>
      <c r="AG303" t="s">
        <v>125</v>
      </c>
      <c r="AH303" t="s">
        <v>125</v>
      </c>
    </row>
    <row r="304" spans="1:34" x14ac:dyDescent="0.25">
      <c r="A304">
        <v>30</v>
      </c>
      <c r="B304">
        <v>23</v>
      </c>
      <c r="E304" t="s">
        <v>125</v>
      </c>
      <c r="F304" t="s">
        <v>125</v>
      </c>
      <c r="G304" t="s">
        <v>125</v>
      </c>
      <c r="H304" t="s">
        <v>125</v>
      </c>
      <c r="I304">
        <v>31</v>
      </c>
      <c r="J304" t="s">
        <v>125</v>
      </c>
      <c r="K304" t="s">
        <v>125</v>
      </c>
      <c r="L304" t="s">
        <v>125</v>
      </c>
      <c r="M304" t="s">
        <v>142</v>
      </c>
      <c r="N304">
        <v>24</v>
      </c>
      <c r="AA304" t="s">
        <v>125</v>
      </c>
      <c r="AB304" t="s">
        <v>125</v>
      </c>
      <c r="AC304" t="s">
        <v>125</v>
      </c>
      <c r="AD304" t="s">
        <v>125</v>
      </c>
      <c r="AE304">
        <v>40</v>
      </c>
      <c r="AF304" t="s">
        <v>125</v>
      </c>
      <c r="AG304" t="s">
        <v>125</v>
      </c>
      <c r="AH304" t="s">
        <v>125</v>
      </c>
    </row>
    <row r="305" spans="1:34" x14ac:dyDescent="0.25">
      <c r="A305">
        <v>30</v>
      </c>
      <c r="B305">
        <v>24</v>
      </c>
      <c r="E305" t="s">
        <v>125</v>
      </c>
      <c r="F305" t="s">
        <v>125</v>
      </c>
      <c r="G305" t="s">
        <v>125</v>
      </c>
      <c r="H305" t="s">
        <v>125</v>
      </c>
      <c r="I305">
        <v>34</v>
      </c>
      <c r="J305" t="s">
        <v>125</v>
      </c>
      <c r="K305" t="s">
        <v>125</v>
      </c>
      <c r="L305" t="s">
        <v>125</v>
      </c>
      <c r="M305" t="s">
        <v>142</v>
      </c>
      <c r="N305">
        <v>22</v>
      </c>
      <c r="AA305" t="s">
        <v>125</v>
      </c>
      <c r="AB305" t="s">
        <v>125</v>
      </c>
      <c r="AC305" t="s">
        <v>125</v>
      </c>
      <c r="AD305" t="s">
        <v>125</v>
      </c>
      <c r="AE305">
        <v>44</v>
      </c>
      <c r="AF305" t="s">
        <v>125</v>
      </c>
      <c r="AG305" t="s">
        <v>125</v>
      </c>
      <c r="AH305" t="s">
        <v>125</v>
      </c>
    </row>
    <row r="306" spans="1:34" x14ac:dyDescent="0.25">
      <c r="A306">
        <v>30</v>
      </c>
      <c r="B306">
        <v>24</v>
      </c>
      <c r="E306" t="s">
        <v>125</v>
      </c>
      <c r="F306" t="s">
        <v>125</v>
      </c>
      <c r="G306" t="s">
        <v>125</v>
      </c>
      <c r="H306" t="s">
        <v>125</v>
      </c>
      <c r="I306">
        <v>32</v>
      </c>
      <c r="J306" t="s">
        <v>125</v>
      </c>
      <c r="K306" t="s">
        <v>125</v>
      </c>
      <c r="L306" t="s">
        <v>125</v>
      </c>
      <c r="M306" t="s">
        <v>142</v>
      </c>
      <c r="N306">
        <v>25</v>
      </c>
    </row>
    <row r="307" spans="1:34" x14ac:dyDescent="0.25">
      <c r="A307">
        <v>30</v>
      </c>
      <c r="B307">
        <v>24</v>
      </c>
      <c r="E307" t="s">
        <v>125</v>
      </c>
      <c r="F307" t="s">
        <v>125</v>
      </c>
      <c r="G307" t="s">
        <v>125</v>
      </c>
      <c r="H307" t="s">
        <v>125</v>
      </c>
      <c r="I307">
        <v>26</v>
      </c>
      <c r="J307" t="s">
        <v>125</v>
      </c>
      <c r="K307" t="s">
        <v>125</v>
      </c>
      <c r="L307" t="s">
        <v>125</v>
      </c>
      <c r="M307" t="s">
        <v>142</v>
      </c>
      <c r="N307">
        <v>22</v>
      </c>
    </row>
    <row r="308" spans="1:34" x14ac:dyDescent="0.25">
      <c r="A308">
        <v>30</v>
      </c>
      <c r="B308">
        <v>24</v>
      </c>
      <c r="E308" t="s">
        <v>125</v>
      </c>
      <c r="F308" t="s">
        <v>125</v>
      </c>
      <c r="G308" t="s">
        <v>125</v>
      </c>
      <c r="H308" t="s">
        <v>125</v>
      </c>
      <c r="I308">
        <v>27</v>
      </c>
      <c r="J308" t="s">
        <v>125</v>
      </c>
      <c r="K308" t="s">
        <v>125</v>
      </c>
      <c r="L308" t="s">
        <v>125</v>
      </c>
      <c r="M308" t="s">
        <v>142</v>
      </c>
      <c r="N308">
        <v>25</v>
      </c>
    </row>
    <row r="309" spans="1:34" x14ac:dyDescent="0.25">
      <c r="A309">
        <v>30</v>
      </c>
      <c r="B309">
        <v>24</v>
      </c>
      <c r="E309" t="s">
        <v>125</v>
      </c>
      <c r="F309" t="s">
        <v>125</v>
      </c>
      <c r="G309" t="s">
        <v>125</v>
      </c>
      <c r="H309" t="s">
        <v>125</v>
      </c>
      <c r="I309">
        <v>33</v>
      </c>
      <c r="J309" t="s">
        <v>125</v>
      </c>
      <c r="K309" t="s">
        <v>125</v>
      </c>
      <c r="L309" t="s">
        <v>125</v>
      </c>
      <c r="M309" t="s">
        <v>142</v>
      </c>
      <c r="N309">
        <v>22</v>
      </c>
    </row>
    <row r="310" spans="1:34" x14ac:dyDescent="0.25">
      <c r="A310">
        <v>30</v>
      </c>
      <c r="B310">
        <v>24</v>
      </c>
      <c r="E310" t="s">
        <v>125</v>
      </c>
      <c r="F310" t="s">
        <v>125</v>
      </c>
      <c r="G310" t="s">
        <v>125</v>
      </c>
      <c r="H310" t="s">
        <v>125</v>
      </c>
      <c r="I310">
        <v>32</v>
      </c>
      <c r="J310" t="s">
        <v>125</v>
      </c>
      <c r="K310" t="s">
        <v>125</v>
      </c>
      <c r="L310" t="s">
        <v>125</v>
      </c>
      <c r="M310" t="s">
        <v>142</v>
      </c>
      <c r="N310">
        <v>22</v>
      </c>
    </row>
    <row r="311" spans="1:34" x14ac:dyDescent="0.25">
      <c r="A311">
        <v>30</v>
      </c>
      <c r="B311">
        <v>23</v>
      </c>
      <c r="E311" t="s">
        <v>125</v>
      </c>
      <c r="F311" t="s">
        <v>125</v>
      </c>
      <c r="G311" t="s">
        <v>125</v>
      </c>
      <c r="H311" t="s">
        <v>125</v>
      </c>
      <c r="I311">
        <v>35</v>
      </c>
      <c r="J311" t="s">
        <v>125</v>
      </c>
      <c r="K311" t="s">
        <v>125</v>
      </c>
      <c r="L311" t="s">
        <v>125</v>
      </c>
      <c r="M311" t="s">
        <v>142</v>
      </c>
      <c r="N311">
        <v>24</v>
      </c>
    </row>
    <row r="312" spans="1:34" x14ac:dyDescent="0.25">
      <c r="A312">
        <v>30</v>
      </c>
      <c r="B312">
        <v>23</v>
      </c>
      <c r="E312" t="s">
        <v>125</v>
      </c>
      <c r="F312" t="s">
        <v>125</v>
      </c>
      <c r="G312" t="s">
        <v>125</v>
      </c>
      <c r="H312" t="s">
        <v>125</v>
      </c>
      <c r="I312">
        <v>41</v>
      </c>
      <c r="J312" t="s">
        <v>125</v>
      </c>
      <c r="K312" t="s">
        <v>125</v>
      </c>
      <c r="L312" t="s">
        <v>125</v>
      </c>
      <c r="M312" t="s">
        <v>142</v>
      </c>
      <c r="N312">
        <v>24</v>
      </c>
    </row>
    <row r="313" spans="1:34" x14ac:dyDescent="0.25">
      <c r="A313">
        <v>30</v>
      </c>
      <c r="B313">
        <v>19</v>
      </c>
      <c r="E313" t="s">
        <v>125</v>
      </c>
      <c r="F313" t="s">
        <v>125</v>
      </c>
      <c r="G313" t="s">
        <v>125</v>
      </c>
      <c r="H313" t="s">
        <v>125</v>
      </c>
      <c r="I313">
        <v>33</v>
      </c>
      <c r="J313" t="s">
        <v>125</v>
      </c>
      <c r="K313" t="s">
        <v>125</v>
      </c>
      <c r="L313" t="s">
        <v>125</v>
      </c>
      <c r="M313" t="s">
        <v>142</v>
      </c>
      <c r="N313">
        <v>22</v>
      </c>
    </row>
    <row r="314" spans="1:34" x14ac:dyDescent="0.25">
      <c r="A314">
        <v>30</v>
      </c>
      <c r="B314">
        <v>25</v>
      </c>
      <c r="E314" t="s">
        <v>125</v>
      </c>
      <c r="F314" t="s">
        <v>125</v>
      </c>
      <c r="G314" t="s">
        <v>125</v>
      </c>
      <c r="H314" t="s">
        <v>125</v>
      </c>
      <c r="I314">
        <v>34</v>
      </c>
      <c r="J314" t="s">
        <v>125</v>
      </c>
      <c r="K314" t="s">
        <v>125</v>
      </c>
      <c r="L314" t="s">
        <v>125</v>
      </c>
      <c r="M314" t="s">
        <v>142</v>
      </c>
      <c r="N314">
        <v>28</v>
      </c>
    </row>
    <row r="315" spans="1:34" x14ac:dyDescent="0.25">
      <c r="A315">
        <v>30</v>
      </c>
      <c r="B315">
        <v>18</v>
      </c>
      <c r="E315" t="s">
        <v>125</v>
      </c>
      <c r="F315" t="s">
        <v>125</v>
      </c>
      <c r="G315" t="s">
        <v>125</v>
      </c>
      <c r="H315" t="s">
        <v>125</v>
      </c>
      <c r="I315">
        <v>32</v>
      </c>
      <c r="J315" t="s">
        <v>125</v>
      </c>
      <c r="K315" t="s">
        <v>125</v>
      </c>
      <c r="L315" t="s">
        <v>125</v>
      </c>
      <c r="M315" t="s">
        <v>142</v>
      </c>
      <c r="N315">
        <v>22</v>
      </c>
    </row>
    <row r="316" spans="1:34" x14ac:dyDescent="0.25">
      <c r="A316">
        <v>30</v>
      </c>
      <c r="B316">
        <v>29</v>
      </c>
      <c r="E316" t="s">
        <v>125</v>
      </c>
      <c r="F316" t="s">
        <v>125</v>
      </c>
      <c r="G316" t="s">
        <v>125</v>
      </c>
      <c r="H316" t="s">
        <v>125</v>
      </c>
      <c r="I316">
        <v>35</v>
      </c>
      <c r="J316" t="s">
        <v>125</v>
      </c>
      <c r="K316" t="s">
        <v>125</v>
      </c>
      <c r="L316" t="s">
        <v>125</v>
      </c>
      <c r="M316" t="s">
        <v>142</v>
      </c>
      <c r="N316">
        <v>31</v>
      </c>
    </row>
    <row r="317" spans="1:34" x14ac:dyDescent="0.25">
      <c r="A317">
        <v>30</v>
      </c>
      <c r="B317">
        <v>24</v>
      </c>
      <c r="E317" t="s">
        <v>125</v>
      </c>
      <c r="F317" t="s">
        <v>125</v>
      </c>
      <c r="G317" t="s">
        <v>125</v>
      </c>
      <c r="H317" t="s">
        <v>125</v>
      </c>
      <c r="I317">
        <v>32</v>
      </c>
      <c r="J317" t="s">
        <v>125</v>
      </c>
      <c r="K317" t="s">
        <v>125</v>
      </c>
      <c r="L317" t="s">
        <v>125</v>
      </c>
      <c r="M317" t="s">
        <v>142</v>
      </c>
      <c r="N317">
        <v>28</v>
      </c>
    </row>
    <row r="318" spans="1:34" x14ac:dyDescent="0.25">
      <c r="A318">
        <v>30</v>
      </c>
      <c r="B318">
        <v>21</v>
      </c>
      <c r="E318" t="s">
        <v>125</v>
      </c>
      <c r="F318" t="s">
        <v>125</v>
      </c>
      <c r="G318" t="s">
        <v>125</v>
      </c>
      <c r="H318" t="s">
        <v>125</v>
      </c>
      <c r="I318">
        <v>33</v>
      </c>
      <c r="J318" t="s">
        <v>125</v>
      </c>
      <c r="K318" t="s">
        <v>125</v>
      </c>
      <c r="L318" t="s">
        <v>125</v>
      </c>
      <c r="M318" t="s">
        <v>142</v>
      </c>
      <c r="N318">
        <v>23</v>
      </c>
    </row>
    <row r="319" spans="1:34" x14ac:dyDescent="0.25">
      <c r="A319">
        <v>30</v>
      </c>
      <c r="B319">
        <v>23</v>
      </c>
      <c r="E319" t="s">
        <v>125</v>
      </c>
      <c r="F319" t="s">
        <v>125</v>
      </c>
      <c r="G319" t="s">
        <v>125</v>
      </c>
      <c r="H319" t="s">
        <v>125</v>
      </c>
      <c r="I319">
        <v>49</v>
      </c>
      <c r="J319" t="s">
        <v>125</v>
      </c>
      <c r="K319" t="s">
        <v>125</v>
      </c>
      <c r="L319" t="s">
        <v>125</v>
      </c>
      <c r="M319" t="s">
        <v>142</v>
      </c>
      <c r="N319">
        <v>26</v>
      </c>
    </row>
    <row r="320" spans="1:34" x14ac:dyDescent="0.25">
      <c r="A320">
        <v>30</v>
      </c>
      <c r="B320">
        <v>30</v>
      </c>
      <c r="E320" t="s">
        <v>125</v>
      </c>
      <c r="F320" t="s">
        <v>125</v>
      </c>
      <c r="G320" t="s">
        <v>125</v>
      </c>
      <c r="H320" t="s">
        <v>125</v>
      </c>
      <c r="I320">
        <v>34</v>
      </c>
      <c r="J320" t="s">
        <v>125</v>
      </c>
      <c r="K320" t="s">
        <v>125</v>
      </c>
      <c r="L320" t="s">
        <v>125</v>
      </c>
      <c r="M320" t="s">
        <v>142</v>
      </c>
      <c r="N320">
        <v>32</v>
      </c>
    </row>
    <row r="321" spans="1:14" x14ac:dyDescent="0.25">
      <c r="A321">
        <v>30</v>
      </c>
      <c r="B321">
        <v>28</v>
      </c>
      <c r="E321" t="s">
        <v>125</v>
      </c>
      <c r="F321" t="s">
        <v>125</v>
      </c>
      <c r="G321" t="s">
        <v>125</v>
      </c>
      <c r="H321" t="s">
        <v>125</v>
      </c>
      <c r="I321">
        <v>34</v>
      </c>
      <c r="J321" t="s">
        <v>125</v>
      </c>
      <c r="K321" t="s">
        <v>125</v>
      </c>
      <c r="L321" t="s">
        <v>125</v>
      </c>
      <c r="M321" t="s">
        <v>142</v>
      </c>
      <c r="N321">
        <v>26</v>
      </c>
    </row>
    <row r="322" spans="1:14" x14ac:dyDescent="0.25">
      <c r="A322">
        <v>30</v>
      </c>
      <c r="B322">
        <v>25</v>
      </c>
      <c r="E322" t="s">
        <v>125</v>
      </c>
      <c r="F322" t="s">
        <v>125</v>
      </c>
      <c r="G322" t="s">
        <v>125</v>
      </c>
      <c r="H322" t="s">
        <v>125</v>
      </c>
      <c r="I322">
        <v>34</v>
      </c>
      <c r="J322" t="s">
        <v>125</v>
      </c>
      <c r="K322" t="s">
        <v>125</v>
      </c>
      <c r="L322" t="s">
        <v>125</v>
      </c>
      <c r="M322" t="s">
        <v>142</v>
      </c>
      <c r="N322">
        <v>25</v>
      </c>
    </row>
    <row r="323" spans="1:14" x14ac:dyDescent="0.25">
      <c r="A323">
        <v>30</v>
      </c>
      <c r="B323">
        <v>28</v>
      </c>
      <c r="E323" t="s">
        <v>125</v>
      </c>
      <c r="F323" t="s">
        <v>125</v>
      </c>
      <c r="G323" t="s">
        <v>125</v>
      </c>
      <c r="H323" t="s">
        <v>125</v>
      </c>
      <c r="I323">
        <v>46</v>
      </c>
      <c r="J323" t="s">
        <v>125</v>
      </c>
      <c r="K323" t="s">
        <v>125</v>
      </c>
      <c r="L323" t="s">
        <v>125</v>
      </c>
      <c r="M323" t="s">
        <v>142</v>
      </c>
      <c r="N323">
        <v>26</v>
      </c>
    </row>
    <row r="324" spans="1:14" x14ac:dyDescent="0.25">
      <c r="A324">
        <v>30</v>
      </c>
      <c r="B324">
        <v>28</v>
      </c>
      <c r="E324" t="s">
        <v>125</v>
      </c>
      <c r="F324" t="s">
        <v>125</v>
      </c>
      <c r="G324" t="s">
        <v>125</v>
      </c>
      <c r="H324" t="s">
        <v>125</v>
      </c>
      <c r="I324">
        <v>34</v>
      </c>
      <c r="J324" t="s">
        <v>125</v>
      </c>
      <c r="K324" t="s">
        <v>125</v>
      </c>
      <c r="L324" t="s">
        <v>125</v>
      </c>
      <c r="M324" t="s">
        <v>142</v>
      </c>
      <c r="N324">
        <v>26</v>
      </c>
    </row>
    <row r="325" spans="1:14" x14ac:dyDescent="0.25">
      <c r="A325">
        <v>30</v>
      </c>
      <c r="B325">
        <v>27</v>
      </c>
      <c r="E325" t="s">
        <v>125</v>
      </c>
      <c r="F325" t="s">
        <v>125</v>
      </c>
      <c r="G325" t="s">
        <v>125</v>
      </c>
      <c r="H325" t="s">
        <v>125</v>
      </c>
      <c r="I325">
        <v>31</v>
      </c>
      <c r="J325" t="s">
        <v>125</v>
      </c>
      <c r="K325" t="s">
        <v>125</v>
      </c>
      <c r="L325" t="s">
        <v>125</v>
      </c>
      <c r="M325" t="s">
        <v>142</v>
      </c>
      <c r="N325">
        <v>27</v>
      </c>
    </row>
    <row r="326" spans="1:14" x14ac:dyDescent="0.25">
      <c r="A326">
        <v>30</v>
      </c>
      <c r="B326">
        <v>30</v>
      </c>
      <c r="E326" t="s">
        <v>125</v>
      </c>
      <c r="F326" t="s">
        <v>125</v>
      </c>
      <c r="G326" t="s">
        <v>125</v>
      </c>
      <c r="H326" t="s">
        <v>125</v>
      </c>
      <c r="I326">
        <v>30</v>
      </c>
      <c r="J326" t="s">
        <v>125</v>
      </c>
      <c r="K326" t="s">
        <v>125</v>
      </c>
      <c r="L326" t="s">
        <v>125</v>
      </c>
      <c r="M326" t="s">
        <v>142</v>
      </c>
      <c r="N326">
        <v>28</v>
      </c>
    </row>
    <row r="327" spans="1:14" x14ac:dyDescent="0.25">
      <c r="A327">
        <v>30</v>
      </c>
      <c r="B327">
        <v>27</v>
      </c>
      <c r="E327" t="s">
        <v>125</v>
      </c>
      <c r="F327" t="s">
        <v>125</v>
      </c>
      <c r="G327" t="s">
        <v>125</v>
      </c>
      <c r="H327" t="s">
        <v>125</v>
      </c>
      <c r="I327">
        <v>31</v>
      </c>
      <c r="J327" t="s">
        <v>125</v>
      </c>
      <c r="K327" t="s">
        <v>125</v>
      </c>
      <c r="L327" t="s">
        <v>125</v>
      </c>
      <c r="M327" t="s">
        <v>142</v>
      </c>
      <c r="N327">
        <v>27</v>
      </c>
    </row>
    <row r="328" spans="1:14" x14ac:dyDescent="0.25">
      <c r="A328">
        <v>30</v>
      </c>
      <c r="B328">
        <v>27</v>
      </c>
      <c r="E328" t="s">
        <v>125</v>
      </c>
      <c r="F328" t="s">
        <v>125</v>
      </c>
      <c r="G328" t="s">
        <v>125</v>
      </c>
      <c r="H328" t="s">
        <v>125</v>
      </c>
      <c r="I328">
        <v>40</v>
      </c>
      <c r="J328" t="s">
        <v>125</v>
      </c>
      <c r="K328" t="s">
        <v>125</v>
      </c>
      <c r="L328" t="s">
        <v>125</v>
      </c>
      <c r="M328" t="s">
        <v>142</v>
      </c>
      <c r="N328">
        <v>27</v>
      </c>
    </row>
    <row r="329" spans="1:14" x14ac:dyDescent="0.25">
      <c r="A329">
        <v>30</v>
      </c>
      <c r="B329">
        <v>29</v>
      </c>
      <c r="E329" t="s">
        <v>125</v>
      </c>
      <c r="F329" t="s">
        <v>125</v>
      </c>
      <c r="G329" t="s">
        <v>125</v>
      </c>
      <c r="H329" t="s">
        <v>125</v>
      </c>
      <c r="I329">
        <v>43</v>
      </c>
      <c r="J329" t="s">
        <v>125</v>
      </c>
      <c r="K329" t="s">
        <v>125</v>
      </c>
      <c r="L329" t="s">
        <v>125</v>
      </c>
      <c r="M329" t="s">
        <v>142</v>
      </c>
      <c r="N329">
        <v>27</v>
      </c>
    </row>
    <row r="330" spans="1:14" x14ac:dyDescent="0.25">
      <c r="A330">
        <v>30</v>
      </c>
      <c r="B330">
        <v>26</v>
      </c>
      <c r="E330" t="s">
        <v>125</v>
      </c>
      <c r="F330" t="s">
        <v>125</v>
      </c>
      <c r="G330" t="s">
        <v>125</v>
      </c>
      <c r="H330" t="s">
        <v>125</v>
      </c>
      <c r="I330">
        <v>40</v>
      </c>
      <c r="J330" t="s">
        <v>125</v>
      </c>
      <c r="K330" t="s">
        <v>125</v>
      </c>
      <c r="L330" t="s">
        <v>125</v>
      </c>
      <c r="M330" t="s">
        <v>142</v>
      </c>
      <c r="N330">
        <v>26</v>
      </c>
    </row>
    <row r="331" spans="1:14" x14ac:dyDescent="0.25">
      <c r="A331">
        <v>30</v>
      </c>
      <c r="B331">
        <v>26</v>
      </c>
      <c r="E331" t="s">
        <v>125</v>
      </c>
      <c r="F331" t="s">
        <v>125</v>
      </c>
      <c r="G331" t="s">
        <v>125</v>
      </c>
      <c r="H331" t="s">
        <v>125</v>
      </c>
      <c r="I331">
        <v>35</v>
      </c>
      <c r="J331" t="s">
        <v>125</v>
      </c>
      <c r="K331" t="s">
        <v>125</v>
      </c>
      <c r="L331" t="s">
        <v>125</v>
      </c>
      <c r="M331" t="s">
        <v>142</v>
      </c>
      <c r="N331">
        <v>26</v>
      </c>
    </row>
    <row r="332" spans="1:14" x14ac:dyDescent="0.25">
      <c r="A332">
        <v>30</v>
      </c>
      <c r="B332">
        <v>26</v>
      </c>
      <c r="E332" t="s">
        <v>125</v>
      </c>
      <c r="F332" t="s">
        <v>125</v>
      </c>
      <c r="G332" t="s">
        <v>125</v>
      </c>
      <c r="H332" t="s">
        <v>125</v>
      </c>
      <c r="I332">
        <v>40</v>
      </c>
      <c r="J332" t="s">
        <v>125</v>
      </c>
      <c r="K332" t="s">
        <v>125</v>
      </c>
      <c r="L332" t="s">
        <v>125</v>
      </c>
      <c r="M332" t="s">
        <v>142</v>
      </c>
      <c r="N332">
        <v>20</v>
      </c>
    </row>
    <row r="333" spans="1:14" x14ac:dyDescent="0.25">
      <c r="A333">
        <v>30</v>
      </c>
      <c r="B333">
        <v>26</v>
      </c>
      <c r="E333" t="s">
        <v>125</v>
      </c>
      <c r="F333" t="s">
        <v>125</v>
      </c>
      <c r="G333" t="s">
        <v>125</v>
      </c>
      <c r="H333" t="s">
        <v>125</v>
      </c>
      <c r="I333">
        <v>40</v>
      </c>
      <c r="J333" t="s">
        <v>125</v>
      </c>
      <c r="K333" t="s">
        <v>125</v>
      </c>
      <c r="L333" t="s">
        <v>125</v>
      </c>
      <c r="M333" t="s">
        <v>142</v>
      </c>
      <c r="N333">
        <v>20</v>
      </c>
    </row>
    <row r="334" spans="1:14" x14ac:dyDescent="0.25">
      <c r="A334">
        <v>30</v>
      </c>
      <c r="B334">
        <v>22</v>
      </c>
      <c r="E334" t="s">
        <v>125</v>
      </c>
      <c r="F334" t="s">
        <v>125</v>
      </c>
      <c r="G334" t="s">
        <v>125</v>
      </c>
      <c r="H334" t="s">
        <v>125</v>
      </c>
      <c r="I334">
        <v>44</v>
      </c>
      <c r="J334" t="s">
        <v>125</v>
      </c>
      <c r="K334" t="s">
        <v>125</v>
      </c>
      <c r="L334" t="s">
        <v>125</v>
      </c>
      <c r="M334" t="s">
        <v>142</v>
      </c>
      <c r="N334">
        <v>24</v>
      </c>
    </row>
    <row r="335" spans="1:14" x14ac:dyDescent="0.25">
      <c r="A335">
        <v>30</v>
      </c>
      <c r="B335">
        <v>33</v>
      </c>
      <c r="M335" t="s">
        <v>142</v>
      </c>
      <c r="N335">
        <v>34</v>
      </c>
    </row>
    <row r="336" spans="1:14" x14ac:dyDescent="0.25">
      <c r="A336">
        <v>30</v>
      </c>
      <c r="B336">
        <v>26</v>
      </c>
      <c r="M336" t="s">
        <v>142</v>
      </c>
      <c r="N336">
        <v>29</v>
      </c>
    </row>
    <row r="337" spans="1:14" x14ac:dyDescent="0.25">
      <c r="A337">
        <v>30</v>
      </c>
      <c r="B337">
        <v>30</v>
      </c>
      <c r="M337" t="s">
        <v>142</v>
      </c>
      <c r="N337">
        <v>31</v>
      </c>
    </row>
    <row r="338" spans="1:14" x14ac:dyDescent="0.25">
      <c r="A338">
        <v>30</v>
      </c>
      <c r="B338">
        <v>27</v>
      </c>
      <c r="M338" t="s">
        <v>142</v>
      </c>
      <c r="N338">
        <v>30</v>
      </c>
    </row>
    <row r="339" spans="1:14" x14ac:dyDescent="0.25">
      <c r="A339">
        <v>30</v>
      </c>
      <c r="B339">
        <v>20</v>
      </c>
      <c r="M339" t="s">
        <v>142</v>
      </c>
      <c r="N339">
        <v>23</v>
      </c>
    </row>
    <row r="340" spans="1:14" x14ac:dyDescent="0.25">
      <c r="A340">
        <v>30</v>
      </c>
      <c r="B340">
        <v>34</v>
      </c>
      <c r="M340" t="s">
        <v>142</v>
      </c>
      <c r="N340">
        <v>35</v>
      </c>
    </row>
    <row r="341" spans="1:14" x14ac:dyDescent="0.25">
      <c r="A341">
        <v>30</v>
      </c>
      <c r="B341">
        <v>32</v>
      </c>
      <c r="M341" t="s">
        <v>142</v>
      </c>
      <c r="N341">
        <v>33</v>
      </c>
    </row>
    <row r="342" spans="1:14" x14ac:dyDescent="0.25">
      <c r="A342">
        <v>30</v>
      </c>
      <c r="B342">
        <v>35</v>
      </c>
      <c r="M342" t="s">
        <v>142</v>
      </c>
      <c r="N342">
        <v>36</v>
      </c>
    </row>
    <row r="343" spans="1:14" x14ac:dyDescent="0.25">
      <c r="A343">
        <v>30</v>
      </c>
      <c r="B343">
        <v>21</v>
      </c>
      <c r="M343" t="s">
        <v>142</v>
      </c>
      <c r="N343">
        <v>23</v>
      </c>
    </row>
    <row r="344" spans="1:14" x14ac:dyDescent="0.25">
      <c r="A344">
        <v>30</v>
      </c>
      <c r="B344">
        <v>23</v>
      </c>
      <c r="M344" t="s">
        <v>142</v>
      </c>
      <c r="N344">
        <v>24</v>
      </c>
    </row>
    <row r="345" spans="1:14" x14ac:dyDescent="0.25">
      <c r="A345">
        <v>30</v>
      </c>
      <c r="B345">
        <v>24</v>
      </c>
      <c r="M345" t="s">
        <v>142</v>
      </c>
      <c r="N345">
        <v>25</v>
      </c>
    </row>
    <row r="346" spans="1:14" x14ac:dyDescent="0.25">
      <c r="A346">
        <v>30</v>
      </c>
      <c r="B346">
        <v>40</v>
      </c>
      <c r="M346" t="s">
        <v>142</v>
      </c>
      <c r="N346">
        <v>42</v>
      </c>
    </row>
    <row r="347" spans="1:14" x14ac:dyDescent="0.25">
      <c r="A347">
        <v>30</v>
      </c>
      <c r="B347">
        <v>46</v>
      </c>
      <c r="M347" t="s">
        <v>142</v>
      </c>
      <c r="N347">
        <v>47</v>
      </c>
    </row>
    <row r="348" spans="1:14" x14ac:dyDescent="0.25">
      <c r="A348">
        <v>30</v>
      </c>
      <c r="B348">
        <v>42</v>
      </c>
      <c r="M348" t="s">
        <v>142</v>
      </c>
      <c r="N348">
        <v>44</v>
      </c>
    </row>
    <row r="349" spans="1:14" x14ac:dyDescent="0.25">
      <c r="A349">
        <v>30</v>
      </c>
      <c r="B349">
        <v>50</v>
      </c>
      <c r="M349" t="s">
        <v>142</v>
      </c>
      <c r="N349">
        <v>50</v>
      </c>
    </row>
    <row r="350" spans="1:14" x14ac:dyDescent="0.25">
      <c r="A350">
        <v>30</v>
      </c>
      <c r="B350">
        <v>24</v>
      </c>
      <c r="M350" t="s">
        <v>142</v>
      </c>
      <c r="N350">
        <v>28</v>
      </c>
    </row>
    <row r="351" spans="1:14" x14ac:dyDescent="0.25">
      <c r="A351">
        <v>30</v>
      </c>
      <c r="B351">
        <v>26</v>
      </c>
      <c r="M351" t="s">
        <v>142</v>
      </c>
      <c r="N351">
        <v>31</v>
      </c>
    </row>
    <row r="352" spans="1:14" x14ac:dyDescent="0.25">
      <c r="A352">
        <v>30</v>
      </c>
      <c r="B352">
        <v>44</v>
      </c>
      <c r="M352" t="s">
        <v>142</v>
      </c>
      <c r="N352">
        <v>46</v>
      </c>
    </row>
    <row r="353" spans="1:14" x14ac:dyDescent="0.25">
      <c r="A353">
        <v>30</v>
      </c>
      <c r="B353">
        <v>33</v>
      </c>
      <c r="M353" t="s">
        <v>142</v>
      </c>
      <c r="N353">
        <v>36</v>
      </c>
    </row>
    <row r="354" spans="1:14" x14ac:dyDescent="0.25">
      <c r="A354">
        <v>30</v>
      </c>
      <c r="B354">
        <v>40</v>
      </c>
      <c r="M354" t="s">
        <v>142</v>
      </c>
      <c r="N354">
        <v>43</v>
      </c>
    </row>
    <row r="355" spans="1:14" x14ac:dyDescent="0.25">
      <c r="A355">
        <v>30</v>
      </c>
      <c r="B355">
        <v>45</v>
      </c>
      <c r="M355" t="s">
        <v>142</v>
      </c>
      <c r="N355">
        <v>47</v>
      </c>
    </row>
    <row r="356" spans="1:14" x14ac:dyDescent="0.25">
      <c r="A356">
        <v>30</v>
      </c>
      <c r="B356">
        <v>29</v>
      </c>
      <c r="M356" t="s">
        <v>142</v>
      </c>
      <c r="N356">
        <v>32</v>
      </c>
    </row>
    <row r="357" spans="1:14" x14ac:dyDescent="0.25">
      <c r="A357">
        <v>30</v>
      </c>
      <c r="B357">
        <v>29</v>
      </c>
      <c r="M357" t="s">
        <v>142</v>
      </c>
      <c r="N357">
        <v>33</v>
      </c>
    </row>
    <row r="358" spans="1:14" x14ac:dyDescent="0.25">
      <c r="A358">
        <v>30</v>
      </c>
      <c r="B358">
        <v>43</v>
      </c>
      <c r="M358" t="s">
        <v>142</v>
      </c>
      <c r="N358">
        <v>49</v>
      </c>
    </row>
    <row r="359" spans="1:14" x14ac:dyDescent="0.25">
      <c r="A359">
        <v>30</v>
      </c>
      <c r="B359">
        <v>44</v>
      </c>
      <c r="M359" t="s">
        <v>142</v>
      </c>
      <c r="N359">
        <v>51</v>
      </c>
    </row>
    <row r="360" spans="1:14" x14ac:dyDescent="0.25">
      <c r="A360">
        <v>30</v>
      </c>
      <c r="B360">
        <v>35</v>
      </c>
      <c r="M360" t="s">
        <v>142</v>
      </c>
      <c r="N360">
        <v>38</v>
      </c>
    </row>
    <row r="361" spans="1:14" x14ac:dyDescent="0.25">
      <c r="A361">
        <v>30</v>
      </c>
      <c r="B361">
        <v>20</v>
      </c>
      <c r="M361" t="s">
        <v>142</v>
      </c>
      <c r="N361">
        <v>25</v>
      </c>
    </row>
    <row r="362" spans="1:14" x14ac:dyDescent="0.25">
      <c r="A362">
        <v>30</v>
      </c>
      <c r="B362">
        <v>23</v>
      </c>
      <c r="M362" t="s">
        <v>142</v>
      </c>
      <c r="N362">
        <v>27</v>
      </c>
    </row>
    <row r="363" spans="1:14" x14ac:dyDescent="0.25">
      <c r="A363">
        <v>30</v>
      </c>
      <c r="B363">
        <v>36</v>
      </c>
      <c r="M363" t="s">
        <v>142</v>
      </c>
      <c r="N363">
        <v>38</v>
      </c>
    </row>
    <row r="364" spans="1:14" x14ac:dyDescent="0.25">
      <c r="A364">
        <v>30</v>
      </c>
      <c r="B364">
        <v>37</v>
      </c>
      <c r="M364" t="s">
        <v>142</v>
      </c>
      <c r="N364">
        <v>40</v>
      </c>
    </row>
    <row r="365" spans="1:14" x14ac:dyDescent="0.25">
      <c r="A365">
        <v>30</v>
      </c>
      <c r="B365">
        <v>28</v>
      </c>
      <c r="M365" t="s">
        <v>142</v>
      </c>
      <c r="N365">
        <v>33</v>
      </c>
    </row>
    <row r="366" spans="1:14" x14ac:dyDescent="0.25">
      <c r="A366">
        <v>30</v>
      </c>
      <c r="B366">
        <v>35</v>
      </c>
      <c r="M366" t="s">
        <v>142</v>
      </c>
      <c r="N366">
        <v>39</v>
      </c>
    </row>
    <row r="367" spans="1:14" x14ac:dyDescent="0.25">
      <c r="A367">
        <v>30</v>
      </c>
      <c r="B367">
        <v>25</v>
      </c>
      <c r="M367" t="s">
        <v>142</v>
      </c>
      <c r="N367">
        <v>30</v>
      </c>
    </row>
    <row r="368" spans="1:14" x14ac:dyDescent="0.25">
      <c r="A368">
        <v>30</v>
      </c>
      <c r="B368">
        <v>42</v>
      </c>
      <c r="M368" t="s">
        <v>142</v>
      </c>
      <c r="N368">
        <v>45</v>
      </c>
    </row>
    <row r="369" spans="1:14" x14ac:dyDescent="0.25">
      <c r="A369">
        <v>30</v>
      </c>
      <c r="B369">
        <v>25</v>
      </c>
      <c r="M369" t="s">
        <v>142</v>
      </c>
      <c r="N369">
        <v>31</v>
      </c>
    </row>
    <row r="370" spans="1:14" x14ac:dyDescent="0.25">
      <c r="A370">
        <v>30</v>
      </c>
      <c r="B370">
        <v>46</v>
      </c>
      <c r="M370" t="s">
        <v>142</v>
      </c>
      <c r="N370">
        <v>54</v>
      </c>
    </row>
    <row r="371" spans="1:14" x14ac:dyDescent="0.25">
      <c r="A371">
        <v>30</v>
      </c>
      <c r="B371">
        <v>36</v>
      </c>
      <c r="M371" t="s">
        <v>142</v>
      </c>
      <c r="N371">
        <v>45</v>
      </c>
    </row>
    <row r="372" spans="1:14" x14ac:dyDescent="0.25">
      <c r="A372">
        <v>30</v>
      </c>
      <c r="B372">
        <v>42</v>
      </c>
      <c r="M372" t="s">
        <v>142</v>
      </c>
      <c r="N372">
        <v>49</v>
      </c>
    </row>
    <row r="373" spans="1:14" x14ac:dyDescent="0.25">
      <c r="A373">
        <v>30</v>
      </c>
      <c r="B373">
        <v>50</v>
      </c>
      <c r="M373" t="s">
        <v>142</v>
      </c>
      <c r="N373">
        <v>52</v>
      </c>
    </row>
    <row r="374" spans="1:14" x14ac:dyDescent="0.25">
      <c r="A374">
        <v>30</v>
      </c>
      <c r="B374">
        <v>43</v>
      </c>
      <c r="M374" t="s">
        <v>142</v>
      </c>
      <c r="N374">
        <v>47</v>
      </c>
    </row>
    <row r="375" spans="1:14" x14ac:dyDescent="0.25">
      <c r="A375">
        <v>30</v>
      </c>
      <c r="B375">
        <v>21</v>
      </c>
      <c r="M375" t="s">
        <v>142</v>
      </c>
      <c r="N375">
        <v>27</v>
      </c>
    </row>
    <row r="376" spans="1:14" x14ac:dyDescent="0.25">
      <c r="A376">
        <v>30</v>
      </c>
      <c r="B376">
        <v>17</v>
      </c>
      <c r="M376" t="s">
        <v>142</v>
      </c>
      <c r="N376">
        <v>23</v>
      </c>
    </row>
    <row r="377" spans="1:14" x14ac:dyDescent="0.25">
      <c r="A377">
        <v>30</v>
      </c>
      <c r="B377">
        <v>31</v>
      </c>
      <c r="M377" t="s">
        <v>142</v>
      </c>
      <c r="N377">
        <v>35</v>
      </c>
    </row>
    <row r="378" spans="1:14" x14ac:dyDescent="0.25">
      <c r="A378">
        <v>30</v>
      </c>
      <c r="B378">
        <v>33</v>
      </c>
      <c r="M378" t="s">
        <v>142</v>
      </c>
      <c r="N378">
        <v>36</v>
      </c>
    </row>
    <row r="379" spans="1:14" x14ac:dyDescent="0.25">
      <c r="A379">
        <v>30</v>
      </c>
      <c r="B379">
        <v>31</v>
      </c>
      <c r="M379" t="s">
        <v>142</v>
      </c>
      <c r="N379">
        <v>35</v>
      </c>
    </row>
    <row r="380" spans="1:14" x14ac:dyDescent="0.25">
      <c r="A380">
        <v>30</v>
      </c>
      <c r="B380">
        <v>27</v>
      </c>
      <c r="M380" t="s">
        <v>142</v>
      </c>
      <c r="N380">
        <v>31</v>
      </c>
    </row>
    <row r="381" spans="1:14" x14ac:dyDescent="0.25">
      <c r="A381">
        <v>30</v>
      </c>
      <c r="B381">
        <v>25</v>
      </c>
      <c r="M381" t="s">
        <v>142</v>
      </c>
      <c r="N381">
        <v>30</v>
      </c>
    </row>
    <row r="382" spans="1:14" x14ac:dyDescent="0.25">
      <c r="A382">
        <v>30</v>
      </c>
      <c r="B382">
        <v>23</v>
      </c>
      <c r="M382" t="s">
        <v>142</v>
      </c>
      <c r="N382">
        <v>28</v>
      </c>
    </row>
    <row r="383" spans="1:14" x14ac:dyDescent="0.25">
      <c r="A383">
        <v>30</v>
      </c>
      <c r="B383">
        <v>21</v>
      </c>
      <c r="M383" t="s">
        <v>142</v>
      </c>
      <c r="N383">
        <v>26</v>
      </c>
    </row>
    <row r="384" spans="1:14" x14ac:dyDescent="0.25">
      <c r="A384">
        <v>30</v>
      </c>
      <c r="B384" t="s">
        <v>125</v>
      </c>
      <c r="M384" t="s">
        <v>142</v>
      </c>
      <c r="N384" t="s">
        <v>125</v>
      </c>
    </row>
    <row r="385" spans="1:14" x14ac:dyDescent="0.25">
      <c r="A385">
        <v>30</v>
      </c>
      <c r="B385">
        <v>26</v>
      </c>
      <c r="M385" t="s">
        <v>142</v>
      </c>
      <c r="N385">
        <v>31</v>
      </c>
    </row>
    <row r="386" spans="1:14" x14ac:dyDescent="0.25">
      <c r="A386">
        <v>30</v>
      </c>
      <c r="B386">
        <v>24</v>
      </c>
      <c r="M386" t="s">
        <v>142</v>
      </c>
      <c r="N386">
        <v>29</v>
      </c>
    </row>
    <row r="387" spans="1:14" x14ac:dyDescent="0.25">
      <c r="A387">
        <v>30</v>
      </c>
      <c r="B387">
        <v>24</v>
      </c>
      <c r="M387" t="s">
        <v>142</v>
      </c>
      <c r="N387">
        <v>29</v>
      </c>
    </row>
    <row r="388" spans="1:14" x14ac:dyDescent="0.25">
      <c r="A388">
        <v>30</v>
      </c>
      <c r="B388">
        <v>23</v>
      </c>
      <c r="M388" t="s">
        <v>142</v>
      </c>
      <c r="N388">
        <v>27</v>
      </c>
    </row>
    <row r="389" spans="1:14" x14ac:dyDescent="0.25">
      <c r="A389">
        <v>30</v>
      </c>
      <c r="B389">
        <v>21</v>
      </c>
      <c r="M389" t="s">
        <v>142</v>
      </c>
      <c r="N389">
        <v>26</v>
      </c>
    </row>
    <row r="390" spans="1:14" x14ac:dyDescent="0.25">
      <c r="A390">
        <v>30</v>
      </c>
      <c r="B390">
        <v>23</v>
      </c>
      <c r="M390" t="s">
        <v>142</v>
      </c>
      <c r="N390">
        <v>27</v>
      </c>
    </row>
    <row r="391" spans="1:14" x14ac:dyDescent="0.25">
      <c r="A391">
        <v>30</v>
      </c>
      <c r="B391">
        <v>25</v>
      </c>
      <c r="M391" t="s">
        <v>142</v>
      </c>
      <c r="N391">
        <v>28</v>
      </c>
    </row>
    <row r="392" spans="1:14" x14ac:dyDescent="0.25">
      <c r="A392">
        <v>30</v>
      </c>
      <c r="B392">
        <v>28</v>
      </c>
      <c r="M392" t="s">
        <v>142</v>
      </c>
      <c r="N392">
        <v>31</v>
      </c>
    </row>
    <row r="393" spans="1:14" x14ac:dyDescent="0.25">
      <c r="A393">
        <v>30</v>
      </c>
      <c r="B393">
        <v>27</v>
      </c>
      <c r="M393" t="s">
        <v>142</v>
      </c>
      <c r="N393">
        <v>30</v>
      </c>
    </row>
    <row r="394" spans="1:14" x14ac:dyDescent="0.25">
      <c r="A394">
        <v>30</v>
      </c>
      <c r="B394">
        <v>33</v>
      </c>
      <c r="M394" t="s">
        <v>142</v>
      </c>
      <c r="N394">
        <v>37</v>
      </c>
    </row>
    <row r="395" spans="1:14" x14ac:dyDescent="0.25">
      <c r="A395">
        <v>30</v>
      </c>
      <c r="B395">
        <v>31</v>
      </c>
      <c r="M395" t="s">
        <v>142</v>
      </c>
      <c r="N395">
        <v>35</v>
      </c>
    </row>
    <row r="396" spans="1:14" x14ac:dyDescent="0.25">
      <c r="A396">
        <v>30</v>
      </c>
      <c r="B396">
        <v>47</v>
      </c>
      <c r="M396" t="s">
        <v>142</v>
      </c>
      <c r="N396">
        <v>49</v>
      </c>
    </row>
    <row r="397" spans="1:14" x14ac:dyDescent="0.25">
      <c r="A397">
        <v>30</v>
      </c>
      <c r="B397">
        <v>33</v>
      </c>
      <c r="M397" t="s">
        <v>142</v>
      </c>
      <c r="N397">
        <v>36</v>
      </c>
    </row>
    <row r="398" spans="1:14" x14ac:dyDescent="0.25">
      <c r="A398">
        <v>30</v>
      </c>
      <c r="B398">
        <v>35</v>
      </c>
      <c r="M398" t="s">
        <v>142</v>
      </c>
      <c r="N398">
        <v>39</v>
      </c>
    </row>
    <row r="399" spans="1:14" x14ac:dyDescent="0.25">
      <c r="A399">
        <v>30</v>
      </c>
      <c r="B399">
        <v>38</v>
      </c>
      <c r="M399" t="s">
        <v>142</v>
      </c>
      <c r="N399">
        <v>41</v>
      </c>
    </row>
    <row r="400" spans="1:14" x14ac:dyDescent="0.25">
      <c r="A400">
        <v>30</v>
      </c>
      <c r="B400">
        <v>30</v>
      </c>
      <c r="M400" t="s">
        <v>142</v>
      </c>
      <c r="N400">
        <v>41</v>
      </c>
    </row>
    <row r="401" spans="1:14" x14ac:dyDescent="0.25">
      <c r="A401">
        <v>30</v>
      </c>
      <c r="B401">
        <v>27</v>
      </c>
      <c r="M401" t="s">
        <v>142</v>
      </c>
      <c r="N401">
        <v>33</v>
      </c>
    </row>
    <row r="402" spans="1:14" x14ac:dyDescent="0.25">
      <c r="A402">
        <v>30</v>
      </c>
      <c r="B402">
        <v>30</v>
      </c>
      <c r="M402" t="s">
        <v>142</v>
      </c>
      <c r="N402">
        <v>34</v>
      </c>
    </row>
    <row r="403" spans="1:14" x14ac:dyDescent="0.25">
      <c r="A403">
        <v>30</v>
      </c>
      <c r="B403">
        <v>37</v>
      </c>
      <c r="M403" t="s">
        <v>142</v>
      </c>
      <c r="N403">
        <v>41</v>
      </c>
    </row>
    <row r="404" spans="1:14" x14ac:dyDescent="0.25">
      <c r="A404">
        <v>30</v>
      </c>
      <c r="B404">
        <v>33</v>
      </c>
      <c r="M404" t="s">
        <v>142</v>
      </c>
      <c r="N404">
        <v>35</v>
      </c>
    </row>
    <row r="405" spans="1:14" x14ac:dyDescent="0.25">
      <c r="A405">
        <v>30</v>
      </c>
      <c r="B405">
        <v>45</v>
      </c>
      <c r="M405" t="s">
        <v>142</v>
      </c>
      <c r="N405">
        <v>52</v>
      </c>
    </row>
    <row r="406" spans="1:14" x14ac:dyDescent="0.25">
      <c r="A406">
        <v>30</v>
      </c>
      <c r="B406">
        <v>31</v>
      </c>
      <c r="M406" t="s">
        <v>142</v>
      </c>
      <c r="N406">
        <v>36</v>
      </c>
    </row>
    <row r="407" spans="1:14" x14ac:dyDescent="0.25">
      <c r="A407">
        <v>30</v>
      </c>
      <c r="B407">
        <v>41</v>
      </c>
      <c r="M407" t="s">
        <v>142</v>
      </c>
      <c r="N407">
        <v>49</v>
      </c>
    </row>
    <row r="408" spans="1:14" x14ac:dyDescent="0.25">
      <c r="A408">
        <v>30</v>
      </c>
      <c r="B408">
        <v>34</v>
      </c>
      <c r="M408" t="s">
        <v>142</v>
      </c>
      <c r="N408">
        <v>36</v>
      </c>
    </row>
    <row r="409" spans="1:14" x14ac:dyDescent="0.25">
      <c r="A409">
        <v>30</v>
      </c>
      <c r="B409">
        <v>37</v>
      </c>
      <c r="M409" t="s">
        <v>142</v>
      </c>
      <c r="N409">
        <v>39</v>
      </c>
    </row>
    <row r="410" spans="1:14" x14ac:dyDescent="0.25">
      <c r="A410">
        <v>30</v>
      </c>
      <c r="B410">
        <v>38</v>
      </c>
      <c r="M410" t="s">
        <v>142</v>
      </c>
      <c r="N410">
        <v>40</v>
      </c>
    </row>
    <row r="411" spans="1:14" x14ac:dyDescent="0.25">
      <c r="A411">
        <v>30</v>
      </c>
      <c r="B411">
        <v>37</v>
      </c>
      <c r="M411" t="s">
        <v>142</v>
      </c>
      <c r="N411">
        <v>40</v>
      </c>
    </row>
    <row r="412" spans="1:14" x14ac:dyDescent="0.25">
      <c r="A412">
        <v>30</v>
      </c>
      <c r="B412">
        <v>55</v>
      </c>
      <c r="M412" t="s">
        <v>142</v>
      </c>
      <c r="N412">
        <v>56</v>
      </c>
    </row>
    <row r="413" spans="1:14" x14ac:dyDescent="0.25">
      <c r="A413">
        <v>30</v>
      </c>
      <c r="B413">
        <v>40</v>
      </c>
      <c r="M413" t="s">
        <v>142</v>
      </c>
      <c r="N413">
        <v>42</v>
      </c>
    </row>
    <row r="414" spans="1:14" x14ac:dyDescent="0.25">
      <c r="A414">
        <v>30</v>
      </c>
      <c r="B414">
        <v>34</v>
      </c>
      <c r="M414" t="s">
        <v>142</v>
      </c>
      <c r="N414">
        <v>37</v>
      </c>
    </row>
    <row r="415" spans="1:14" x14ac:dyDescent="0.25">
      <c r="A415">
        <v>30</v>
      </c>
      <c r="B415">
        <v>32</v>
      </c>
      <c r="M415" t="s">
        <v>142</v>
      </c>
      <c r="N415">
        <v>35</v>
      </c>
    </row>
    <row r="416" spans="1:14" x14ac:dyDescent="0.25">
      <c r="A416">
        <v>30</v>
      </c>
      <c r="B416">
        <v>35</v>
      </c>
      <c r="M416" t="s">
        <v>142</v>
      </c>
      <c r="N416">
        <v>39</v>
      </c>
    </row>
    <row r="417" spans="1:14" x14ac:dyDescent="0.25">
      <c r="A417">
        <v>30</v>
      </c>
      <c r="B417">
        <v>30</v>
      </c>
      <c r="M417" t="s">
        <v>142</v>
      </c>
      <c r="N417">
        <v>33</v>
      </c>
    </row>
    <row r="418" spans="1:14" x14ac:dyDescent="0.25">
      <c r="A418">
        <v>30</v>
      </c>
      <c r="B418">
        <v>24</v>
      </c>
      <c r="M418" t="s">
        <v>142</v>
      </c>
      <c r="N418">
        <v>29</v>
      </c>
    </row>
    <row r="419" spans="1:14" x14ac:dyDescent="0.25">
      <c r="A419">
        <v>30</v>
      </c>
      <c r="B419">
        <v>37</v>
      </c>
      <c r="M419" t="s">
        <v>142</v>
      </c>
      <c r="N419">
        <v>39</v>
      </c>
    </row>
    <row r="420" spans="1:14" x14ac:dyDescent="0.25">
      <c r="A420">
        <v>30</v>
      </c>
      <c r="B420">
        <v>22</v>
      </c>
      <c r="M420" t="s">
        <v>142</v>
      </c>
      <c r="N420">
        <v>26</v>
      </c>
    </row>
    <row r="421" spans="1:14" x14ac:dyDescent="0.25">
      <c r="A421">
        <v>30</v>
      </c>
      <c r="B421">
        <v>21</v>
      </c>
      <c r="M421" t="s">
        <v>142</v>
      </c>
      <c r="N421">
        <v>25</v>
      </c>
    </row>
    <row r="422" spans="1:14" x14ac:dyDescent="0.25">
      <c r="A422">
        <v>30</v>
      </c>
      <c r="B422">
        <v>31</v>
      </c>
      <c r="M422" t="s">
        <v>142</v>
      </c>
      <c r="N422">
        <v>34</v>
      </c>
    </row>
    <row r="423" spans="1:14" x14ac:dyDescent="0.25">
      <c r="A423">
        <v>30</v>
      </c>
      <c r="B423">
        <v>18</v>
      </c>
      <c r="M423" t="s">
        <v>142</v>
      </c>
      <c r="N423">
        <v>24</v>
      </c>
    </row>
    <row r="424" spans="1:14" x14ac:dyDescent="0.25">
      <c r="A424">
        <v>30</v>
      </c>
      <c r="B424">
        <v>20</v>
      </c>
      <c r="M424" t="s">
        <v>142</v>
      </c>
      <c r="N424">
        <v>25</v>
      </c>
    </row>
    <row r="425" spans="1:14" x14ac:dyDescent="0.25">
      <c r="A425">
        <v>30</v>
      </c>
      <c r="B425">
        <v>34</v>
      </c>
      <c r="M425" t="s">
        <v>142</v>
      </c>
      <c r="N425">
        <v>37</v>
      </c>
    </row>
    <row r="426" spans="1:14" x14ac:dyDescent="0.25">
      <c r="A426">
        <v>30</v>
      </c>
      <c r="B426">
        <v>30</v>
      </c>
      <c r="M426" t="s">
        <v>142</v>
      </c>
      <c r="N426">
        <v>34</v>
      </c>
    </row>
    <row r="427" spans="1:14" x14ac:dyDescent="0.25">
      <c r="A427">
        <v>30</v>
      </c>
      <c r="B427">
        <v>37</v>
      </c>
      <c r="M427" t="s">
        <v>142</v>
      </c>
      <c r="N427">
        <v>39</v>
      </c>
    </row>
    <row r="428" spans="1:14" x14ac:dyDescent="0.25">
      <c r="A428">
        <v>30</v>
      </c>
      <c r="B428">
        <v>40</v>
      </c>
      <c r="M428" t="s">
        <v>142</v>
      </c>
      <c r="N428">
        <v>42</v>
      </c>
    </row>
    <row r="429" spans="1:14" x14ac:dyDescent="0.25">
      <c r="A429">
        <v>30</v>
      </c>
      <c r="B429">
        <v>41</v>
      </c>
      <c r="M429" t="s">
        <v>142</v>
      </c>
      <c r="N429">
        <v>43</v>
      </c>
    </row>
    <row r="430" spans="1:14" x14ac:dyDescent="0.25">
      <c r="A430">
        <v>30</v>
      </c>
      <c r="B430">
        <v>42</v>
      </c>
      <c r="M430" t="s">
        <v>142</v>
      </c>
      <c r="N430">
        <v>44</v>
      </c>
    </row>
    <row r="431" spans="1:14" x14ac:dyDescent="0.25">
      <c r="A431">
        <v>30</v>
      </c>
      <c r="B431">
        <v>43</v>
      </c>
      <c r="M431" t="s">
        <v>142</v>
      </c>
      <c r="N431">
        <v>45</v>
      </c>
    </row>
    <row r="432" spans="1:14" x14ac:dyDescent="0.25">
      <c r="A432">
        <v>30</v>
      </c>
      <c r="B432">
        <v>41</v>
      </c>
      <c r="M432" t="s">
        <v>142</v>
      </c>
      <c r="N432">
        <v>44</v>
      </c>
    </row>
    <row r="433" spans="1:14" x14ac:dyDescent="0.25">
      <c r="A433">
        <v>30</v>
      </c>
      <c r="B433">
        <v>38</v>
      </c>
      <c r="M433" t="s">
        <v>142</v>
      </c>
      <c r="N433">
        <v>41</v>
      </c>
    </row>
    <row r="434" spans="1:14" x14ac:dyDescent="0.25">
      <c r="A434">
        <v>30</v>
      </c>
      <c r="B434">
        <v>43</v>
      </c>
      <c r="M434" t="s">
        <v>142</v>
      </c>
      <c r="N434">
        <v>46</v>
      </c>
    </row>
    <row r="435" spans="1:14" x14ac:dyDescent="0.25">
      <c r="A435">
        <v>30</v>
      </c>
      <c r="B435">
        <v>46</v>
      </c>
      <c r="M435" t="s">
        <v>142</v>
      </c>
      <c r="N435">
        <v>46</v>
      </c>
    </row>
    <row r="436" spans="1:14" x14ac:dyDescent="0.25">
      <c r="A436">
        <v>30</v>
      </c>
      <c r="B436">
        <v>49</v>
      </c>
      <c r="M436" t="s">
        <v>142</v>
      </c>
      <c r="N436">
        <v>49</v>
      </c>
    </row>
    <row r="437" spans="1:14" x14ac:dyDescent="0.25">
      <c r="A437">
        <v>30</v>
      </c>
      <c r="B437">
        <v>44</v>
      </c>
      <c r="M437" t="s">
        <v>142</v>
      </c>
      <c r="N437">
        <v>45</v>
      </c>
    </row>
    <row r="438" spans="1:14" x14ac:dyDescent="0.25">
      <c r="A438">
        <v>30</v>
      </c>
      <c r="B438">
        <v>40</v>
      </c>
      <c r="M438" t="s">
        <v>142</v>
      </c>
      <c r="N438">
        <v>42</v>
      </c>
    </row>
    <row r="439" spans="1:14" x14ac:dyDescent="0.25">
      <c r="A439">
        <v>30</v>
      </c>
      <c r="B439">
        <v>37</v>
      </c>
      <c r="M439" t="s">
        <v>142</v>
      </c>
      <c r="N439">
        <v>38</v>
      </c>
    </row>
    <row r="440" spans="1:14" x14ac:dyDescent="0.25">
      <c r="A440">
        <v>30</v>
      </c>
      <c r="B440">
        <v>31</v>
      </c>
      <c r="M440" t="s">
        <v>142</v>
      </c>
      <c r="N440">
        <v>35</v>
      </c>
    </row>
    <row r="441" spans="1:14" x14ac:dyDescent="0.25">
      <c r="A441">
        <v>30</v>
      </c>
      <c r="B441">
        <v>22</v>
      </c>
      <c r="M441" t="s">
        <v>142</v>
      </c>
      <c r="N441">
        <v>28</v>
      </c>
    </row>
    <row r="442" spans="1:14" x14ac:dyDescent="0.25">
      <c r="A442">
        <v>40</v>
      </c>
      <c r="B442">
        <v>48</v>
      </c>
      <c r="M442" t="s">
        <v>143</v>
      </c>
      <c r="N442">
        <v>50</v>
      </c>
    </row>
    <row r="443" spans="1:14" x14ac:dyDescent="0.25">
      <c r="A443">
        <v>40</v>
      </c>
      <c r="B443">
        <v>64</v>
      </c>
      <c r="M443" t="s">
        <v>143</v>
      </c>
      <c r="N443">
        <v>63</v>
      </c>
    </row>
    <row r="444" spans="1:14" x14ac:dyDescent="0.25">
      <c r="A444">
        <v>40</v>
      </c>
      <c r="B444">
        <v>22</v>
      </c>
      <c r="M444" t="s">
        <v>143</v>
      </c>
      <c r="N444">
        <v>25</v>
      </c>
    </row>
    <row r="445" spans="1:14" x14ac:dyDescent="0.25">
      <c r="A445">
        <v>40</v>
      </c>
      <c r="B445">
        <v>31</v>
      </c>
      <c r="M445" t="s">
        <v>143</v>
      </c>
      <c r="N445">
        <v>35</v>
      </c>
    </row>
    <row r="446" spans="1:14" x14ac:dyDescent="0.25">
      <c r="A446">
        <v>40</v>
      </c>
      <c r="B446">
        <v>37</v>
      </c>
      <c r="M446" t="s">
        <v>143</v>
      </c>
      <c r="N446">
        <v>41</v>
      </c>
    </row>
    <row r="447" spans="1:14" x14ac:dyDescent="0.25">
      <c r="A447">
        <v>40</v>
      </c>
      <c r="B447">
        <v>47</v>
      </c>
      <c r="M447" t="s">
        <v>143</v>
      </c>
      <c r="N447">
        <v>50</v>
      </c>
    </row>
    <row r="448" spans="1:14" x14ac:dyDescent="0.25">
      <c r="A448">
        <v>40</v>
      </c>
      <c r="B448">
        <v>52</v>
      </c>
      <c r="M448" t="s">
        <v>143</v>
      </c>
      <c r="N448">
        <v>53</v>
      </c>
    </row>
    <row r="449" spans="1:14" x14ac:dyDescent="0.25">
      <c r="A449">
        <v>40</v>
      </c>
      <c r="B449">
        <v>32</v>
      </c>
      <c r="M449" t="s">
        <v>143</v>
      </c>
      <c r="N449">
        <v>36</v>
      </c>
    </row>
    <row r="450" spans="1:14" x14ac:dyDescent="0.25">
      <c r="A450">
        <v>40</v>
      </c>
      <c r="B450">
        <v>42</v>
      </c>
      <c r="M450" t="s">
        <v>143</v>
      </c>
      <c r="N450">
        <v>46</v>
      </c>
    </row>
    <row r="451" spans="1:14" x14ac:dyDescent="0.25">
      <c r="A451">
        <v>40</v>
      </c>
      <c r="B451">
        <v>49</v>
      </c>
      <c r="M451" t="s">
        <v>143</v>
      </c>
      <c r="N451">
        <v>53</v>
      </c>
    </row>
    <row r="452" spans="1:14" x14ac:dyDescent="0.25">
      <c r="A452">
        <v>40</v>
      </c>
      <c r="B452">
        <v>43</v>
      </c>
      <c r="M452" t="s">
        <v>143</v>
      </c>
      <c r="N452">
        <v>49</v>
      </c>
    </row>
    <row r="453" spans="1:14" x14ac:dyDescent="0.25">
      <c r="A453">
        <v>40</v>
      </c>
      <c r="B453">
        <v>37</v>
      </c>
      <c r="M453" t="s">
        <v>143</v>
      </c>
      <c r="N453">
        <v>44</v>
      </c>
    </row>
    <row r="454" spans="1:14" x14ac:dyDescent="0.25">
      <c r="A454">
        <v>40</v>
      </c>
      <c r="B454">
        <v>27</v>
      </c>
      <c r="M454" t="s">
        <v>143</v>
      </c>
      <c r="N454">
        <v>33</v>
      </c>
    </row>
    <row r="455" spans="1:14" x14ac:dyDescent="0.25">
      <c r="A455">
        <v>40</v>
      </c>
      <c r="B455">
        <v>31</v>
      </c>
      <c r="M455" t="s">
        <v>143</v>
      </c>
      <c r="N455">
        <v>34</v>
      </c>
    </row>
    <row r="456" spans="1:14" x14ac:dyDescent="0.25">
      <c r="A456">
        <v>40</v>
      </c>
      <c r="B456">
        <v>41</v>
      </c>
      <c r="M456" t="s">
        <v>143</v>
      </c>
      <c r="N456">
        <v>46</v>
      </c>
    </row>
    <row r="457" spans="1:14" x14ac:dyDescent="0.25">
      <c r="A457">
        <v>40</v>
      </c>
      <c r="B457">
        <v>42</v>
      </c>
      <c r="M457" t="s">
        <v>143</v>
      </c>
      <c r="N457">
        <v>46</v>
      </c>
    </row>
    <row r="458" spans="1:14" x14ac:dyDescent="0.25">
      <c r="A458">
        <v>40</v>
      </c>
      <c r="B458">
        <v>30</v>
      </c>
      <c r="M458" t="s">
        <v>143</v>
      </c>
      <c r="N458">
        <v>36</v>
      </c>
    </row>
    <row r="459" spans="1:14" x14ac:dyDescent="0.25">
      <c r="A459">
        <v>40</v>
      </c>
      <c r="B459">
        <v>41</v>
      </c>
      <c r="M459" t="s">
        <v>143</v>
      </c>
      <c r="N459">
        <v>46</v>
      </c>
    </row>
    <row r="460" spans="1:14" x14ac:dyDescent="0.25">
      <c r="A460">
        <v>40</v>
      </c>
      <c r="B460">
        <v>35</v>
      </c>
      <c r="M460" t="s">
        <v>143</v>
      </c>
      <c r="N460">
        <v>39</v>
      </c>
    </row>
    <row r="461" spans="1:14" x14ac:dyDescent="0.25">
      <c r="A461">
        <v>40</v>
      </c>
      <c r="B461">
        <v>23</v>
      </c>
      <c r="M461" t="s">
        <v>143</v>
      </c>
      <c r="N461">
        <v>29</v>
      </c>
    </row>
    <row r="462" spans="1:14" x14ac:dyDescent="0.25">
      <c r="A462">
        <v>40</v>
      </c>
      <c r="B462">
        <v>22</v>
      </c>
      <c r="M462" t="s">
        <v>143</v>
      </c>
      <c r="N462">
        <v>26</v>
      </c>
    </row>
    <row r="463" spans="1:14" x14ac:dyDescent="0.25">
      <c r="A463">
        <v>40</v>
      </c>
      <c r="B463">
        <v>15</v>
      </c>
      <c r="M463" t="s">
        <v>143</v>
      </c>
      <c r="N463">
        <v>20</v>
      </c>
    </row>
    <row r="464" spans="1:14" x14ac:dyDescent="0.25">
      <c r="A464">
        <v>40</v>
      </c>
      <c r="B464">
        <v>15</v>
      </c>
      <c r="M464" t="s">
        <v>143</v>
      </c>
      <c r="N464">
        <v>20</v>
      </c>
    </row>
    <row r="465" spans="1:14" x14ac:dyDescent="0.25">
      <c r="A465">
        <v>40</v>
      </c>
      <c r="B465">
        <v>15</v>
      </c>
      <c r="M465" t="s">
        <v>143</v>
      </c>
      <c r="N465">
        <v>19</v>
      </c>
    </row>
    <row r="466" spans="1:14" x14ac:dyDescent="0.25">
      <c r="A466">
        <v>40</v>
      </c>
      <c r="B466">
        <v>15</v>
      </c>
      <c r="M466" t="s">
        <v>143</v>
      </c>
      <c r="N466">
        <v>19</v>
      </c>
    </row>
    <row r="467" spans="1:14" x14ac:dyDescent="0.25">
      <c r="A467">
        <v>40</v>
      </c>
      <c r="B467">
        <v>15</v>
      </c>
      <c r="M467" t="s">
        <v>143</v>
      </c>
      <c r="N467">
        <v>19</v>
      </c>
    </row>
    <row r="468" spans="1:14" x14ac:dyDescent="0.25">
      <c r="A468">
        <v>40</v>
      </c>
      <c r="B468">
        <v>15</v>
      </c>
      <c r="M468" t="s">
        <v>143</v>
      </c>
      <c r="N468">
        <v>19</v>
      </c>
    </row>
    <row r="469" spans="1:14" x14ac:dyDescent="0.25">
      <c r="A469">
        <v>40</v>
      </c>
      <c r="B469">
        <v>32</v>
      </c>
      <c r="M469" t="s">
        <v>143</v>
      </c>
      <c r="N469">
        <v>37</v>
      </c>
    </row>
    <row r="470" spans="1:14" x14ac:dyDescent="0.25">
      <c r="A470">
        <v>40</v>
      </c>
      <c r="B470">
        <v>22</v>
      </c>
      <c r="M470" t="s">
        <v>143</v>
      </c>
      <c r="N470">
        <v>26</v>
      </c>
    </row>
    <row r="471" spans="1:14" x14ac:dyDescent="0.25">
      <c r="A471">
        <v>40</v>
      </c>
      <c r="B471">
        <v>22</v>
      </c>
      <c r="M471" t="s">
        <v>143</v>
      </c>
      <c r="N471">
        <v>26</v>
      </c>
    </row>
    <row r="472" spans="1:14" x14ac:dyDescent="0.25">
      <c r="A472">
        <v>40</v>
      </c>
      <c r="B472">
        <v>24</v>
      </c>
      <c r="M472" t="s">
        <v>143</v>
      </c>
      <c r="N472">
        <v>30</v>
      </c>
    </row>
    <row r="473" spans="1:14" x14ac:dyDescent="0.25">
      <c r="A473">
        <v>40</v>
      </c>
      <c r="B473">
        <v>32</v>
      </c>
      <c r="M473" t="s">
        <v>143</v>
      </c>
      <c r="N473">
        <v>37</v>
      </c>
    </row>
    <row r="474" spans="1:14" x14ac:dyDescent="0.25">
      <c r="A474">
        <v>40</v>
      </c>
      <c r="B474">
        <v>23</v>
      </c>
      <c r="M474" t="s">
        <v>143</v>
      </c>
      <c r="N474">
        <v>28</v>
      </c>
    </row>
    <row r="475" spans="1:14" x14ac:dyDescent="0.25">
      <c r="A475">
        <v>40</v>
      </c>
      <c r="B475">
        <v>19</v>
      </c>
      <c r="M475" t="s">
        <v>143</v>
      </c>
      <c r="N475">
        <v>24</v>
      </c>
    </row>
    <row r="476" spans="1:14" x14ac:dyDescent="0.25">
      <c r="A476">
        <v>40</v>
      </c>
      <c r="B476">
        <v>29</v>
      </c>
      <c r="M476" t="s">
        <v>143</v>
      </c>
      <c r="N476">
        <v>33</v>
      </c>
    </row>
    <row r="477" spans="1:14" x14ac:dyDescent="0.25">
      <c r="A477">
        <v>40</v>
      </c>
      <c r="B477">
        <v>23</v>
      </c>
      <c r="M477" t="s">
        <v>143</v>
      </c>
      <c r="N477">
        <v>29</v>
      </c>
    </row>
    <row r="478" spans="1:14" x14ac:dyDescent="0.25">
      <c r="A478">
        <v>40</v>
      </c>
      <c r="B478">
        <v>36</v>
      </c>
      <c r="M478" t="s">
        <v>143</v>
      </c>
      <c r="N478">
        <v>41</v>
      </c>
    </row>
    <row r="479" spans="1:14" x14ac:dyDescent="0.25">
      <c r="A479">
        <v>40</v>
      </c>
      <c r="B479">
        <v>47</v>
      </c>
      <c r="M479" t="s">
        <v>143</v>
      </c>
      <c r="N479">
        <v>49</v>
      </c>
    </row>
    <row r="480" spans="1:14" x14ac:dyDescent="0.25">
      <c r="A480">
        <v>40</v>
      </c>
      <c r="B480">
        <v>28</v>
      </c>
      <c r="M480" t="s">
        <v>143</v>
      </c>
      <c r="N480">
        <v>33</v>
      </c>
    </row>
    <row r="481" spans="1:14" x14ac:dyDescent="0.25">
      <c r="A481">
        <v>40</v>
      </c>
      <c r="B481">
        <v>28</v>
      </c>
      <c r="M481" t="s">
        <v>143</v>
      </c>
      <c r="N481">
        <v>33</v>
      </c>
    </row>
    <row r="482" spans="1:14" x14ac:dyDescent="0.25">
      <c r="A482">
        <v>40</v>
      </c>
      <c r="B482">
        <v>39</v>
      </c>
      <c r="M482" t="s">
        <v>143</v>
      </c>
      <c r="N482">
        <v>43</v>
      </c>
    </row>
    <row r="483" spans="1:14" x14ac:dyDescent="0.25">
      <c r="A483">
        <v>40</v>
      </c>
      <c r="B483">
        <v>54</v>
      </c>
      <c r="M483" t="s">
        <v>143</v>
      </c>
      <c r="N483">
        <v>54</v>
      </c>
    </row>
    <row r="484" spans="1:14" x14ac:dyDescent="0.25">
      <c r="A484">
        <v>40</v>
      </c>
      <c r="B484">
        <v>35</v>
      </c>
      <c r="M484" t="s">
        <v>143</v>
      </c>
      <c r="N484">
        <v>39</v>
      </c>
    </row>
    <row r="485" spans="1:14" x14ac:dyDescent="0.25">
      <c r="A485">
        <v>40</v>
      </c>
      <c r="B485">
        <v>24</v>
      </c>
      <c r="M485" t="s">
        <v>143</v>
      </c>
      <c r="N485">
        <v>30</v>
      </c>
    </row>
    <row r="486" spans="1:14" x14ac:dyDescent="0.25">
      <c r="A486">
        <v>40</v>
      </c>
      <c r="B486">
        <v>30</v>
      </c>
      <c r="M486" t="s">
        <v>143</v>
      </c>
      <c r="N486">
        <v>34</v>
      </c>
    </row>
    <row r="487" spans="1:14" x14ac:dyDescent="0.25">
      <c r="A487">
        <v>40</v>
      </c>
      <c r="B487">
        <v>24</v>
      </c>
      <c r="M487" t="s">
        <v>143</v>
      </c>
      <c r="N487">
        <v>29</v>
      </c>
    </row>
    <row r="488" spans="1:14" x14ac:dyDescent="0.25">
      <c r="A488">
        <v>40</v>
      </c>
      <c r="B488">
        <v>24</v>
      </c>
      <c r="M488" t="s">
        <v>143</v>
      </c>
      <c r="N488">
        <v>31</v>
      </c>
    </row>
    <row r="489" spans="1:14" x14ac:dyDescent="0.25">
      <c r="A489">
        <v>40</v>
      </c>
      <c r="B489">
        <v>20</v>
      </c>
      <c r="M489" t="s">
        <v>143</v>
      </c>
      <c r="N489">
        <v>25</v>
      </c>
    </row>
    <row r="490" spans="1:14" x14ac:dyDescent="0.25">
      <c r="A490">
        <v>40</v>
      </c>
      <c r="B490">
        <v>17</v>
      </c>
      <c r="M490" t="s">
        <v>143</v>
      </c>
      <c r="N490">
        <v>22</v>
      </c>
    </row>
    <row r="491" spans="1:14" x14ac:dyDescent="0.25">
      <c r="A491">
        <v>40</v>
      </c>
      <c r="B491">
        <v>17</v>
      </c>
      <c r="M491" t="s">
        <v>143</v>
      </c>
      <c r="N491">
        <v>21</v>
      </c>
    </row>
    <row r="492" spans="1:14" x14ac:dyDescent="0.25">
      <c r="A492">
        <v>40</v>
      </c>
      <c r="B492">
        <v>17</v>
      </c>
      <c r="M492" t="s">
        <v>143</v>
      </c>
      <c r="N492">
        <v>22</v>
      </c>
    </row>
    <row r="493" spans="1:14" x14ac:dyDescent="0.25">
      <c r="A493">
        <v>40</v>
      </c>
      <c r="B493">
        <v>17</v>
      </c>
      <c r="M493" t="s">
        <v>143</v>
      </c>
      <c r="N493">
        <v>21</v>
      </c>
    </row>
    <row r="494" spans="1:14" x14ac:dyDescent="0.25">
      <c r="A494">
        <v>40</v>
      </c>
      <c r="B494">
        <v>17</v>
      </c>
      <c r="M494" t="s">
        <v>143</v>
      </c>
      <c r="N494">
        <v>17</v>
      </c>
    </row>
    <row r="495" spans="1:14" x14ac:dyDescent="0.25">
      <c r="A495">
        <v>40</v>
      </c>
      <c r="B495">
        <v>17</v>
      </c>
      <c r="M495" t="s">
        <v>143</v>
      </c>
      <c r="N495">
        <v>21</v>
      </c>
    </row>
    <row r="496" spans="1:14" x14ac:dyDescent="0.25">
      <c r="A496">
        <v>40</v>
      </c>
      <c r="B496">
        <v>17</v>
      </c>
      <c r="M496" t="s">
        <v>143</v>
      </c>
      <c r="N496">
        <v>21</v>
      </c>
    </row>
    <row r="497" spans="1:14" x14ac:dyDescent="0.25">
      <c r="A497">
        <v>40</v>
      </c>
      <c r="B497">
        <v>17</v>
      </c>
      <c r="M497" t="s">
        <v>143</v>
      </c>
      <c r="N497">
        <v>21</v>
      </c>
    </row>
    <row r="498" spans="1:14" x14ac:dyDescent="0.25">
      <c r="A498">
        <v>40</v>
      </c>
      <c r="B498">
        <v>17</v>
      </c>
      <c r="M498" t="s">
        <v>143</v>
      </c>
      <c r="N498">
        <v>21</v>
      </c>
    </row>
    <row r="499" spans="1:14" x14ac:dyDescent="0.25">
      <c r="A499">
        <v>40</v>
      </c>
      <c r="B499">
        <v>17</v>
      </c>
      <c r="M499" t="s">
        <v>143</v>
      </c>
      <c r="N499">
        <v>21</v>
      </c>
    </row>
    <row r="500" spans="1:14" x14ac:dyDescent="0.25">
      <c r="A500">
        <v>40</v>
      </c>
      <c r="B500">
        <v>17</v>
      </c>
      <c r="M500" t="s">
        <v>143</v>
      </c>
      <c r="N500">
        <v>21</v>
      </c>
    </row>
    <row r="501" spans="1:14" x14ac:dyDescent="0.25">
      <c r="A501">
        <v>40</v>
      </c>
      <c r="B501">
        <v>17</v>
      </c>
      <c r="M501" t="s">
        <v>143</v>
      </c>
      <c r="N501">
        <v>21</v>
      </c>
    </row>
    <row r="502" spans="1:14" x14ac:dyDescent="0.25">
      <c r="A502">
        <v>40</v>
      </c>
      <c r="B502">
        <v>24</v>
      </c>
      <c r="M502" t="s">
        <v>143</v>
      </c>
      <c r="N502">
        <v>28</v>
      </c>
    </row>
    <row r="503" spans="1:14" x14ac:dyDescent="0.25">
      <c r="A503">
        <v>40</v>
      </c>
      <c r="B503">
        <v>24</v>
      </c>
      <c r="M503" t="s">
        <v>143</v>
      </c>
      <c r="N503">
        <v>28</v>
      </c>
    </row>
    <row r="504" spans="1:14" x14ac:dyDescent="0.25">
      <c r="A504">
        <v>40</v>
      </c>
      <c r="B504">
        <v>24</v>
      </c>
      <c r="M504" t="s">
        <v>143</v>
      </c>
      <c r="N504">
        <v>28</v>
      </c>
    </row>
    <row r="505" spans="1:14" x14ac:dyDescent="0.25">
      <c r="A505">
        <v>40</v>
      </c>
      <c r="B505">
        <v>24</v>
      </c>
      <c r="M505" t="s">
        <v>143</v>
      </c>
      <c r="N505">
        <v>28</v>
      </c>
    </row>
    <row r="506" spans="1:14" x14ac:dyDescent="0.25">
      <c r="A506">
        <v>40</v>
      </c>
      <c r="B506">
        <v>24</v>
      </c>
      <c r="M506" t="s">
        <v>143</v>
      </c>
      <c r="N506">
        <v>27</v>
      </c>
    </row>
    <row r="507" spans="1:14" x14ac:dyDescent="0.25">
      <c r="A507">
        <v>40</v>
      </c>
      <c r="B507">
        <v>23</v>
      </c>
      <c r="M507" t="s">
        <v>143</v>
      </c>
      <c r="N507">
        <v>23</v>
      </c>
    </row>
    <row r="508" spans="1:14" x14ac:dyDescent="0.25">
      <c r="A508">
        <v>40</v>
      </c>
      <c r="B508">
        <v>24</v>
      </c>
      <c r="M508" t="s">
        <v>143</v>
      </c>
      <c r="N508">
        <v>28</v>
      </c>
    </row>
    <row r="509" spans="1:14" x14ac:dyDescent="0.25">
      <c r="A509">
        <v>40</v>
      </c>
      <c r="B509">
        <v>23</v>
      </c>
      <c r="M509" t="s">
        <v>143</v>
      </c>
      <c r="N509">
        <v>23</v>
      </c>
    </row>
    <row r="510" spans="1:14" x14ac:dyDescent="0.25">
      <c r="A510">
        <v>40</v>
      </c>
      <c r="B510">
        <v>24</v>
      </c>
      <c r="M510" t="s">
        <v>143</v>
      </c>
      <c r="N510">
        <v>28</v>
      </c>
    </row>
    <row r="511" spans="1:14" x14ac:dyDescent="0.25">
      <c r="A511">
        <v>40</v>
      </c>
      <c r="B511">
        <v>24</v>
      </c>
      <c r="M511" t="s">
        <v>143</v>
      </c>
      <c r="N511">
        <v>27</v>
      </c>
    </row>
    <row r="512" spans="1:14" x14ac:dyDescent="0.25">
      <c r="A512">
        <v>40</v>
      </c>
      <c r="B512">
        <v>24</v>
      </c>
      <c r="M512" t="s">
        <v>143</v>
      </c>
      <c r="N512">
        <v>28</v>
      </c>
    </row>
    <row r="513" spans="1:14" x14ac:dyDescent="0.25">
      <c r="A513">
        <v>40</v>
      </c>
      <c r="B513">
        <v>27</v>
      </c>
      <c r="M513" t="s">
        <v>143</v>
      </c>
      <c r="N513">
        <v>31</v>
      </c>
    </row>
    <row r="514" spans="1:14" x14ac:dyDescent="0.25">
      <c r="A514">
        <v>40</v>
      </c>
      <c r="B514">
        <v>17</v>
      </c>
      <c r="M514" t="s">
        <v>143</v>
      </c>
      <c r="N514">
        <v>22</v>
      </c>
    </row>
    <row r="515" spans="1:14" x14ac:dyDescent="0.25">
      <c r="A515">
        <v>40</v>
      </c>
      <c r="B515">
        <v>19</v>
      </c>
      <c r="M515" t="s">
        <v>143</v>
      </c>
      <c r="N515">
        <v>22</v>
      </c>
    </row>
    <row r="516" spans="1:14" x14ac:dyDescent="0.25">
      <c r="A516">
        <v>40</v>
      </c>
      <c r="B516">
        <v>19</v>
      </c>
      <c r="M516" t="s">
        <v>143</v>
      </c>
      <c r="N516">
        <v>23</v>
      </c>
    </row>
    <row r="517" spans="1:14" x14ac:dyDescent="0.25">
      <c r="A517">
        <v>40</v>
      </c>
      <c r="B517">
        <v>25</v>
      </c>
      <c r="M517" t="s">
        <v>143</v>
      </c>
      <c r="N517">
        <v>31</v>
      </c>
    </row>
    <row r="518" spans="1:14" x14ac:dyDescent="0.25">
      <c r="A518">
        <v>40</v>
      </c>
      <c r="B518">
        <v>25</v>
      </c>
      <c r="M518" t="s">
        <v>143</v>
      </c>
      <c r="N518">
        <v>29</v>
      </c>
    </row>
    <row r="519" spans="1:14" x14ac:dyDescent="0.25">
      <c r="A519">
        <v>40</v>
      </c>
      <c r="B519">
        <v>25</v>
      </c>
      <c r="M519" t="s">
        <v>143</v>
      </c>
      <c r="N519">
        <v>30</v>
      </c>
    </row>
    <row r="520" spans="1:14" x14ac:dyDescent="0.25">
      <c r="A520">
        <v>40</v>
      </c>
      <c r="B520">
        <v>30</v>
      </c>
      <c r="M520" t="s">
        <v>143</v>
      </c>
      <c r="N520">
        <v>36</v>
      </c>
    </row>
    <row r="521" spans="1:14" x14ac:dyDescent="0.25">
      <c r="A521">
        <v>40</v>
      </c>
      <c r="B521">
        <v>25</v>
      </c>
      <c r="M521" t="s">
        <v>143</v>
      </c>
      <c r="N521">
        <v>29</v>
      </c>
    </row>
    <row r="522" spans="1:14" x14ac:dyDescent="0.25">
      <c r="A522">
        <v>40</v>
      </c>
      <c r="B522">
        <v>25</v>
      </c>
      <c r="M522" t="s">
        <v>143</v>
      </c>
      <c r="N522">
        <v>29</v>
      </c>
    </row>
    <row r="523" spans="1:14" x14ac:dyDescent="0.25">
      <c r="A523">
        <v>40</v>
      </c>
      <c r="B523">
        <v>25</v>
      </c>
      <c r="M523" t="s">
        <v>143</v>
      </c>
      <c r="N523">
        <v>29</v>
      </c>
    </row>
    <row r="524" spans="1:14" x14ac:dyDescent="0.25">
      <c r="A524">
        <v>40</v>
      </c>
      <c r="B524">
        <v>23</v>
      </c>
      <c r="M524" t="s">
        <v>143</v>
      </c>
      <c r="N524">
        <v>28</v>
      </c>
    </row>
    <row r="525" spans="1:14" x14ac:dyDescent="0.25">
      <c r="A525">
        <v>40</v>
      </c>
      <c r="B525">
        <v>24</v>
      </c>
      <c r="M525" t="s">
        <v>143</v>
      </c>
      <c r="N525">
        <v>28</v>
      </c>
    </row>
    <row r="526" spans="1:14" x14ac:dyDescent="0.25">
      <c r="A526">
        <v>40</v>
      </c>
      <c r="B526">
        <v>29</v>
      </c>
      <c r="M526" t="s">
        <v>143</v>
      </c>
      <c r="N526">
        <v>30</v>
      </c>
    </row>
    <row r="527" spans="1:14" x14ac:dyDescent="0.25">
      <c r="A527">
        <v>40</v>
      </c>
      <c r="B527">
        <v>19</v>
      </c>
      <c r="M527" t="s">
        <v>143</v>
      </c>
      <c r="N527">
        <v>23</v>
      </c>
    </row>
    <row r="528" spans="1:14" x14ac:dyDescent="0.25">
      <c r="A528">
        <v>40</v>
      </c>
      <c r="B528">
        <v>19</v>
      </c>
      <c r="M528" t="s">
        <v>143</v>
      </c>
      <c r="N528">
        <v>22</v>
      </c>
    </row>
    <row r="529" spans="1:14" x14ac:dyDescent="0.25">
      <c r="A529">
        <v>40</v>
      </c>
      <c r="B529">
        <v>22</v>
      </c>
      <c r="M529" t="s">
        <v>143</v>
      </c>
      <c r="N529">
        <v>26</v>
      </c>
    </row>
    <row r="530" spans="1:14" x14ac:dyDescent="0.25">
      <c r="A530">
        <v>40</v>
      </c>
      <c r="B530">
        <v>24</v>
      </c>
      <c r="M530" t="s">
        <v>143</v>
      </c>
      <c r="N530">
        <v>29</v>
      </c>
    </row>
    <row r="531" spans="1:14" x14ac:dyDescent="0.25">
      <c r="A531">
        <v>40</v>
      </c>
      <c r="B531">
        <v>27</v>
      </c>
      <c r="M531" t="s">
        <v>143</v>
      </c>
      <c r="N531">
        <v>30</v>
      </c>
    </row>
    <row r="532" spans="1:14" x14ac:dyDescent="0.25">
      <c r="A532">
        <v>40</v>
      </c>
      <c r="B532">
        <v>26</v>
      </c>
      <c r="M532" t="s">
        <v>143</v>
      </c>
      <c r="N532">
        <v>30</v>
      </c>
    </row>
    <row r="533" spans="1:14" x14ac:dyDescent="0.25">
      <c r="A533">
        <v>40</v>
      </c>
      <c r="B533">
        <v>35</v>
      </c>
      <c r="M533" t="s">
        <v>143</v>
      </c>
      <c r="N533">
        <v>36</v>
      </c>
    </row>
    <row r="534" spans="1:14" x14ac:dyDescent="0.25">
      <c r="A534">
        <v>40</v>
      </c>
      <c r="B534">
        <v>18</v>
      </c>
      <c r="M534" t="s">
        <v>143</v>
      </c>
      <c r="N534">
        <v>22</v>
      </c>
    </row>
    <row r="535" spans="1:14" x14ac:dyDescent="0.25">
      <c r="A535">
        <v>40</v>
      </c>
      <c r="B535">
        <v>17</v>
      </c>
      <c r="M535" t="s">
        <v>143</v>
      </c>
      <c r="N535">
        <v>20</v>
      </c>
    </row>
    <row r="536" spans="1:14" x14ac:dyDescent="0.25">
      <c r="A536">
        <v>40</v>
      </c>
      <c r="B536">
        <v>17</v>
      </c>
      <c r="M536" t="s">
        <v>143</v>
      </c>
      <c r="N536">
        <v>20</v>
      </c>
    </row>
    <row r="537" spans="1:14" x14ac:dyDescent="0.25">
      <c r="A537">
        <v>40</v>
      </c>
      <c r="B537">
        <v>22</v>
      </c>
      <c r="M537" t="s">
        <v>143</v>
      </c>
      <c r="N537">
        <v>25</v>
      </c>
    </row>
    <row r="538" spans="1:14" x14ac:dyDescent="0.25">
      <c r="A538">
        <v>40</v>
      </c>
      <c r="B538">
        <v>17</v>
      </c>
      <c r="M538" t="s">
        <v>143</v>
      </c>
      <c r="N538">
        <v>20</v>
      </c>
    </row>
    <row r="539" spans="1:14" x14ac:dyDescent="0.25">
      <c r="A539">
        <v>40</v>
      </c>
      <c r="B539">
        <v>15</v>
      </c>
      <c r="M539" t="s">
        <v>143</v>
      </c>
      <c r="N539">
        <v>19</v>
      </c>
    </row>
    <row r="540" spans="1:14" x14ac:dyDescent="0.25">
      <c r="A540">
        <v>40</v>
      </c>
      <c r="B540">
        <v>17</v>
      </c>
      <c r="M540" t="s">
        <v>143</v>
      </c>
      <c r="N540">
        <v>20</v>
      </c>
    </row>
    <row r="541" spans="1:14" x14ac:dyDescent="0.25">
      <c r="A541">
        <v>40</v>
      </c>
      <c r="B541">
        <v>15</v>
      </c>
      <c r="M541" t="s">
        <v>143</v>
      </c>
      <c r="N541">
        <v>19</v>
      </c>
    </row>
    <row r="542" spans="1:14" x14ac:dyDescent="0.25">
      <c r="A542">
        <v>40</v>
      </c>
      <c r="B542">
        <v>43</v>
      </c>
      <c r="M542" t="s">
        <v>143</v>
      </c>
      <c r="N542">
        <v>45</v>
      </c>
    </row>
    <row r="543" spans="1:14" x14ac:dyDescent="0.25">
      <c r="A543">
        <v>40</v>
      </c>
      <c r="B543">
        <v>51</v>
      </c>
      <c r="M543" t="s">
        <v>143</v>
      </c>
      <c r="N543">
        <v>52</v>
      </c>
    </row>
    <row r="544" spans="1:14" x14ac:dyDescent="0.25">
      <c r="A544">
        <v>40</v>
      </c>
      <c r="B544">
        <v>52</v>
      </c>
      <c r="M544" t="s">
        <v>143</v>
      </c>
      <c r="N544">
        <v>53</v>
      </c>
    </row>
    <row r="545" spans="1:14" x14ac:dyDescent="0.25">
      <c r="A545">
        <v>40</v>
      </c>
      <c r="B545">
        <v>48</v>
      </c>
      <c r="M545" t="s">
        <v>143</v>
      </c>
      <c r="N545">
        <v>49</v>
      </c>
    </row>
    <row r="546" spans="1:14" x14ac:dyDescent="0.25">
      <c r="A546">
        <v>40</v>
      </c>
      <c r="B546">
        <v>41</v>
      </c>
      <c r="M546" t="s">
        <v>143</v>
      </c>
      <c r="N546">
        <v>43</v>
      </c>
    </row>
    <row r="547" spans="1:14" x14ac:dyDescent="0.25">
      <c r="A547">
        <v>40</v>
      </c>
      <c r="B547">
        <v>30</v>
      </c>
      <c r="M547" t="s">
        <v>143</v>
      </c>
      <c r="N547">
        <v>33</v>
      </c>
    </row>
    <row r="548" spans="1:14" x14ac:dyDescent="0.25">
      <c r="A548">
        <v>40</v>
      </c>
      <c r="B548">
        <v>13</v>
      </c>
      <c r="M548" t="s">
        <v>143</v>
      </c>
      <c r="N548">
        <v>16</v>
      </c>
    </row>
    <row r="549" spans="1:14" x14ac:dyDescent="0.25">
      <c r="A549">
        <v>40</v>
      </c>
      <c r="B549">
        <v>17</v>
      </c>
      <c r="M549" t="s">
        <v>143</v>
      </c>
      <c r="N549">
        <v>20</v>
      </c>
    </row>
    <row r="550" spans="1:14" x14ac:dyDescent="0.25">
      <c r="A550">
        <v>40</v>
      </c>
      <c r="B550">
        <v>18</v>
      </c>
      <c r="M550" t="s">
        <v>143</v>
      </c>
      <c r="N550">
        <v>21</v>
      </c>
    </row>
    <row r="551" spans="1:14" x14ac:dyDescent="0.25">
      <c r="A551">
        <v>40</v>
      </c>
      <c r="B551">
        <v>17</v>
      </c>
      <c r="M551" t="s">
        <v>143</v>
      </c>
      <c r="N551">
        <v>21</v>
      </c>
    </row>
    <row r="552" spans="1:14" x14ac:dyDescent="0.25">
      <c r="A552">
        <v>40</v>
      </c>
      <c r="B552">
        <v>24</v>
      </c>
      <c r="M552" t="s">
        <v>143</v>
      </c>
      <c r="N552">
        <v>27</v>
      </c>
    </row>
    <row r="553" spans="1:14" x14ac:dyDescent="0.25">
      <c r="A553">
        <v>40</v>
      </c>
      <c r="B553">
        <v>20</v>
      </c>
      <c r="M553" t="s">
        <v>143</v>
      </c>
      <c r="N553">
        <v>22</v>
      </c>
    </row>
    <row r="554" spans="1:14" x14ac:dyDescent="0.25">
      <c r="A554">
        <v>40</v>
      </c>
      <c r="B554">
        <v>27</v>
      </c>
      <c r="M554" t="s">
        <v>143</v>
      </c>
      <c r="N554">
        <v>29</v>
      </c>
    </row>
    <row r="555" spans="1:14" x14ac:dyDescent="0.25">
      <c r="A555">
        <v>40</v>
      </c>
      <c r="B555">
        <v>24</v>
      </c>
      <c r="M555" t="s">
        <v>143</v>
      </c>
      <c r="N555">
        <v>28</v>
      </c>
    </row>
    <row r="556" spans="1:14" x14ac:dyDescent="0.25">
      <c r="A556">
        <v>40</v>
      </c>
      <c r="B556">
        <v>30</v>
      </c>
      <c r="M556" t="s">
        <v>143</v>
      </c>
      <c r="N556">
        <v>31</v>
      </c>
    </row>
    <row r="557" spans="1:14" x14ac:dyDescent="0.25">
      <c r="A557">
        <v>40</v>
      </c>
      <c r="B557">
        <v>36</v>
      </c>
      <c r="M557" t="s">
        <v>143</v>
      </c>
      <c r="N557">
        <v>39</v>
      </c>
    </row>
    <row r="558" spans="1:14" x14ac:dyDescent="0.25">
      <c r="A558">
        <v>40</v>
      </c>
      <c r="B558">
        <v>30</v>
      </c>
      <c r="M558" t="s">
        <v>143</v>
      </c>
      <c r="N558">
        <v>33</v>
      </c>
    </row>
    <row r="559" spans="1:14" x14ac:dyDescent="0.25">
      <c r="A559">
        <v>40</v>
      </c>
      <c r="B559">
        <v>21</v>
      </c>
      <c r="M559" t="s">
        <v>143</v>
      </c>
      <c r="N559">
        <v>25</v>
      </c>
    </row>
    <row r="560" spans="1:14" x14ac:dyDescent="0.25">
      <c r="A560">
        <v>40</v>
      </c>
      <c r="B560">
        <v>23</v>
      </c>
      <c r="M560" t="s">
        <v>143</v>
      </c>
      <c r="N560">
        <v>26</v>
      </c>
    </row>
    <row r="561" spans="1:14" x14ac:dyDescent="0.25">
      <c r="A561">
        <v>40</v>
      </c>
      <c r="B561">
        <v>28</v>
      </c>
      <c r="M561" t="s">
        <v>143</v>
      </c>
      <c r="N561">
        <v>31</v>
      </c>
    </row>
    <row r="562" spans="1:14" x14ac:dyDescent="0.25">
      <c r="A562">
        <v>40</v>
      </c>
      <c r="B562">
        <v>26</v>
      </c>
      <c r="M562" t="s">
        <v>143</v>
      </c>
      <c r="N562">
        <v>30</v>
      </c>
    </row>
    <row r="563" spans="1:14" x14ac:dyDescent="0.25">
      <c r="A563">
        <v>40</v>
      </c>
      <c r="B563">
        <v>24</v>
      </c>
      <c r="M563" t="s">
        <v>143</v>
      </c>
      <c r="N563">
        <v>27</v>
      </c>
    </row>
    <row r="564" spans="1:14" x14ac:dyDescent="0.25">
      <c r="A564">
        <v>40</v>
      </c>
      <c r="B564">
        <v>33</v>
      </c>
      <c r="M564" t="s">
        <v>143</v>
      </c>
      <c r="N564">
        <v>36</v>
      </c>
    </row>
    <row r="565" spans="1:14" x14ac:dyDescent="0.25">
      <c r="A565">
        <v>40</v>
      </c>
      <c r="B565">
        <v>26</v>
      </c>
      <c r="M565" t="s">
        <v>143</v>
      </c>
      <c r="N565">
        <v>32</v>
      </c>
    </row>
    <row r="566" spans="1:14" x14ac:dyDescent="0.25">
      <c r="A566">
        <v>40</v>
      </c>
      <c r="B566">
        <v>31</v>
      </c>
      <c r="M566" t="s">
        <v>143</v>
      </c>
      <c r="N566">
        <v>34</v>
      </c>
    </row>
    <row r="567" spans="1:14" x14ac:dyDescent="0.25">
      <c r="A567">
        <v>40</v>
      </c>
      <c r="B567">
        <v>26</v>
      </c>
      <c r="M567" t="s">
        <v>143</v>
      </c>
      <c r="N567">
        <v>32</v>
      </c>
    </row>
    <row r="568" spans="1:14" x14ac:dyDescent="0.25">
      <c r="A568">
        <v>40</v>
      </c>
      <c r="B568">
        <v>32</v>
      </c>
      <c r="M568" t="s">
        <v>143</v>
      </c>
      <c r="N568">
        <v>34</v>
      </c>
    </row>
    <row r="569" spans="1:14" x14ac:dyDescent="0.25">
      <c r="A569">
        <v>40</v>
      </c>
      <c r="B569">
        <v>51</v>
      </c>
      <c r="M569" t="s">
        <v>143</v>
      </c>
      <c r="N569">
        <v>52</v>
      </c>
    </row>
    <row r="570" spans="1:14" x14ac:dyDescent="0.25">
      <c r="A570">
        <v>40</v>
      </c>
      <c r="B570">
        <v>24</v>
      </c>
      <c r="M570" t="s">
        <v>143</v>
      </c>
      <c r="N570">
        <v>28</v>
      </c>
    </row>
    <row r="571" spans="1:14" x14ac:dyDescent="0.25">
      <c r="A571">
        <v>40</v>
      </c>
      <c r="B571">
        <v>20</v>
      </c>
      <c r="M571" t="s">
        <v>143</v>
      </c>
      <c r="N571">
        <v>26</v>
      </c>
    </row>
    <row r="572" spans="1:14" x14ac:dyDescent="0.25">
      <c r="A572">
        <v>40</v>
      </c>
      <c r="B572">
        <v>19</v>
      </c>
      <c r="M572" t="s">
        <v>143</v>
      </c>
      <c r="N572">
        <v>25</v>
      </c>
    </row>
    <row r="573" spans="1:14" x14ac:dyDescent="0.25">
      <c r="A573">
        <v>40</v>
      </c>
      <c r="B573">
        <v>30</v>
      </c>
      <c r="M573" t="s">
        <v>143</v>
      </c>
      <c r="N573">
        <v>33</v>
      </c>
    </row>
    <row r="574" spans="1:14" x14ac:dyDescent="0.25">
      <c r="A574">
        <v>40</v>
      </c>
      <c r="B574">
        <v>43</v>
      </c>
      <c r="M574" t="s">
        <v>143</v>
      </c>
      <c r="N574">
        <v>46</v>
      </c>
    </row>
    <row r="575" spans="1:14" x14ac:dyDescent="0.25">
      <c r="A575">
        <v>40</v>
      </c>
      <c r="B575">
        <v>42</v>
      </c>
      <c r="M575" t="s">
        <v>143</v>
      </c>
      <c r="N575">
        <v>44</v>
      </c>
    </row>
    <row r="576" spans="1:14" x14ac:dyDescent="0.25">
      <c r="A576">
        <v>40</v>
      </c>
      <c r="B576">
        <v>51</v>
      </c>
      <c r="M576" t="s">
        <v>143</v>
      </c>
      <c r="N576">
        <v>53</v>
      </c>
    </row>
    <row r="577" spans="1:14" x14ac:dyDescent="0.25">
      <c r="A577">
        <v>40</v>
      </c>
      <c r="B577">
        <v>42</v>
      </c>
      <c r="M577" t="s">
        <v>143</v>
      </c>
      <c r="N577">
        <v>45</v>
      </c>
    </row>
    <row r="578" spans="1:14" x14ac:dyDescent="0.25">
      <c r="A578">
        <v>40</v>
      </c>
      <c r="B578">
        <v>28</v>
      </c>
      <c r="M578" t="s">
        <v>143</v>
      </c>
      <c r="N578">
        <v>32</v>
      </c>
    </row>
    <row r="579" spans="1:14" x14ac:dyDescent="0.25">
      <c r="A579">
        <v>40</v>
      </c>
      <c r="B579">
        <v>26</v>
      </c>
      <c r="M579" t="s">
        <v>143</v>
      </c>
      <c r="N579">
        <v>30</v>
      </c>
    </row>
    <row r="580" spans="1:14" x14ac:dyDescent="0.25">
      <c r="A580">
        <v>40</v>
      </c>
      <c r="B580">
        <v>27</v>
      </c>
      <c r="M580" t="s">
        <v>143</v>
      </c>
      <c r="N580">
        <v>31</v>
      </c>
    </row>
    <row r="581" spans="1:14" x14ac:dyDescent="0.25">
      <c r="A581">
        <v>40</v>
      </c>
      <c r="B581">
        <v>27</v>
      </c>
      <c r="M581" t="s">
        <v>143</v>
      </c>
      <c r="N581">
        <v>31</v>
      </c>
    </row>
    <row r="582" spans="1:14" x14ac:dyDescent="0.25">
      <c r="A582">
        <v>40</v>
      </c>
      <c r="B582">
        <v>21</v>
      </c>
      <c r="M582" t="s">
        <v>143</v>
      </c>
      <c r="N582">
        <v>25</v>
      </c>
    </row>
    <row r="583" spans="1:14" x14ac:dyDescent="0.25">
      <c r="A583">
        <v>40</v>
      </c>
      <c r="B583">
        <v>30</v>
      </c>
      <c r="M583" t="s">
        <v>143</v>
      </c>
      <c r="N583">
        <v>34</v>
      </c>
    </row>
    <row r="584" spans="1:14" x14ac:dyDescent="0.25">
      <c r="A584">
        <v>40</v>
      </c>
      <c r="B584">
        <v>27</v>
      </c>
      <c r="M584" t="s">
        <v>143</v>
      </c>
      <c r="N584">
        <v>30</v>
      </c>
    </row>
    <row r="585" spans="1:14" x14ac:dyDescent="0.25">
      <c r="A585">
        <v>40</v>
      </c>
      <c r="B585">
        <v>22</v>
      </c>
      <c r="M585" t="s">
        <v>143</v>
      </c>
      <c r="N585">
        <v>24</v>
      </c>
    </row>
    <row r="586" spans="1:14" x14ac:dyDescent="0.25">
      <c r="A586">
        <v>40</v>
      </c>
      <c r="B586">
        <v>27</v>
      </c>
      <c r="M586" t="s">
        <v>143</v>
      </c>
      <c r="N586">
        <v>29</v>
      </c>
    </row>
    <row r="587" spans="1:14" x14ac:dyDescent="0.25">
      <c r="A587">
        <v>40</v>
      </c>
      <c r="B587">
        <v>29</v>
      </c>
      <c r="M587" t="s">
        <v>143</v>
      </c>
      <c r="N587">
        <v>31</v>
      </c>
    </row>
    <row r="588" spans="1:14" x14ac:dyDescent="0.25">
      <c r="A588">
        <v>40</v>
      </c>
      <c r="B588">
        <v>17</v>
      </c>
      <c r="M588" t="s">
        <v>143</v>
      </c>
      <c r="N588">
        <v>23</v>
      </c>
    </row>
    <row r="589" spans="1:14" x14ac:dyDescent="0.25">
      <c r="A589">
        <v>40</v>
      </c>
      <c r="B589">
        <v>20</v>
      </c>
      <c r="M589" t="s">
        <v>143</v>
      </c>
      <c r="N589">
        <v>24</v>
      </c>
    </row>
    <row r="590" spans="1:14" x14ac:dyDescent="0.25">
      <c r="A590">
        <v>40</v>
      </c>
      <c r="B590">
        <v>20</v>
      </c>
      <c r="M590" t="s">
        <v>143</v>
      </c>
      <c r="N590">
        <v>24</v>
      </c>
    </row>
    <row r="591" spans="1:14" x14ac:dyDescent="0.25">
      <c r="A591">
        <v>40</v>
      </c>
      <c r="B591">
        <v>27</v>
      </c>
      <c r="M591" t="s">
        <v>143</v>
      </c>
      <c r="N591">
        <v>31</v>
      </c>
    </row>
    <row r="592" spans="1:14" x14ac:dyDescent="0.25">
      <c r="A592">
        <v>40</v>
      </c>
      <c r="B592">
        <v>28</v>
      </c>
      <c r="M592" t="s">
        <v>143</v>
      </c>
      <c r="N592">
        <v>31</v>
      </c>
    </row>
    <row r="593" spans="1:14" x14ac:dyDescent="0.25">
      <c r="A593">
        <v>40</v>
      </c>
      <c r="B593">
        <v>30</v>
      </c>
      <c r="M593" t="s">
        <v>143</v>
      </c>
      <c r="N593">
        <v>33</v>
      </c>
    </row>
    <row r="594" spans="1:14" x14ac:dyDescent="0.25">
      <c r="A594">
        <v>40</v>
      </c>
      <c r="B594">
        <v>31</v>
      </c>
      <c r="M594" t="s">
        <v>143</v>
      </c>
      <c r="N594">
        <v>34</v>
      </c>
    </row>
    <row r="595" spans="1:14" x14ac:dyDescent="0.25">
      <c r="A595">
        <v>40</v>
      </c>
      <c r="B595">
        <v>41</v>
      </c>
      <c r="M595" t="s">
        <v>143</v>
      </c>
      <c r="N595">
        <v>44</v>
      </c>
    </row>
    <row r="596" spans="1:14" x14ac:dyDescent="0.25">
      <c r="A596">
        <v>40</v>
      </c>
      <c r="B596">
        <v>41</v>
      </c>
      <c r="M596" t="s">
        <v>143</v>
      </c>
      <c r="N596">
        <v>44</v>
      </c>
    </row>
    <row r="597" spans="1:14" x14ac:dyDescent="0.25">
      <c r="A597">
        <v>40</v>
      </c>
      <c r="B597">
        <v>39</v>
      </c>
      <c r="M597" t="s">
        <v>143</v>
      </c>
      <c r="N597">
        <v>41</v>
      </c>
    </row>
    <row r="598" spans="1:14" x14ac:dyDescent="0.25">
      <c r="A598">
        <v>40</v>
      </c>
      <c r="B598">
        <v>48</v>
      </c>
      <c r="M598" t="s">
        <v>143</v>
      </c>
      <c r="N598">
        <v>50</v>
      </c>
    </row>
    <row r="599" spans="1:14" x14ac:dyDescent="0.25">
      <c r="A599">
        <v>40</v>
      </c>
      <c r="B599">
        <v>34</v>
      </c>
      <c r="M599" t="s">
        <v>143</v>
      </c>
      <c r="N599">
        <v>37</v>
      </c>
    </row>
    <row r="600" spans="1:14" x14ac:dyDescent="0.25">
      <c r="A600">
        <v>40</v>
      </c>
      <c r="B600">
        <v>22</v>
      </c>
      <c r="M600" t="s">
        <v>143</v>
      </c>
      <c r="N600">
        <v>28</v>
      </c>
    </row>
    <row r="601" spans="1:14" x14ac:dyDescent="0.25">
      <c r="A601">
        <v>40</v>
      </c>
      <c r="B601">
        <v>23</v>
      </c>
      <c r="M601" t="s">
        <v>143</v>
      </c>
      <c r="N601">
        <v>25</v>
      </c>
    </row>
    <row r="602" spans="1:14" x14ac:dyDescent="0.25">
      <c r="A602">
        <v>40</v>
      </c>
      <c r="B602">
        <v>20</v>
      </c>
      <c r="M602" t="s">
        <v>143</v>
      </c>
      <c r="N602">
        <v>21</v>
      </c>
    </row>
    <row r="603" spans="1:14" x14ac:dyDescent="0.25">
      <c r="A603">
        <v>40</v>
      </c>
      <c r="B603">
        <v>24</v>
      </c>
      <c r="M603" t="s">
        <v>143</v>
      </c>
      <c r="N603">
        <v>30</v>
      </c>
    </row>
    <row r="604" spans="1:14" x14ac:dyDescent="0.25">
      <c r="A604">
        <v>40</v>
      </c>
      <c r="B604">
        <v>27</v>
      </c>
      <c r="M604" t="s">
        <v>143</v>
      </c>
      <c r="N604">
        <v>31</v>
      </c>
    </row>
    <row r="605" spans="1:14" x14ac:dyDescent="0.25">
      <c r="A605">
        <v>40</v>
      </c>
      <c r="B605">
        <v>15</v>
      </c>
      <c r="M605" t="s">
        <v>143</v>
      </c>
      <c r="N605">
        <v>19</v>
      </c>
    </row>
    <row r="606" spans="1:14" x14ac:dyDescent="0.25">
      <c r="A606">
        <v>40</v>
      </c>
      <c r="B606">
        <v>15</v>
      </c>
      <c r="M606" t="s">
        <v>143</v>
      </c>
      <c r="N606">
        <v>19</v>
      </c>
    </row>
    <row r="607" spans="1:14" x14ac:dyDescent="0.25">
      <c r="A607">
        <v>40</v>
      </c>
      <c r="B607">
        <v>30</v>
      </c>
      <c r="M607" t="s">
        <v>143</v>
      </c>
      <c r="N607">
        <v>33</v>
      </c>
    </row>
    <row r="608" spans="1:14" x14ac:dyDescent="0.25">
      <c r="A608">
        <v>40</v>
      </c>
      <c r="B608">
        <v>42</v>
      </c>
      <c r="M608" t="s">
        <v>143</v>
      </c>
      <c r="N608">
        <v>45</v>
      </c>
    </row>
    <row r="609" spans="1:14" x14ac:dyDescent="0.25">
      <c r="A609">
        <v>40</v>
      </c>
      <c r="B609">
        <v>20</v>
      </c>
      <c r="M609" t="s">
        <v>143</v>
      </c>
      <c r="N609">
        <v>21</v>
      </c>
    </row>
    <row r="610" spans="1:14" x14ac:dyDescent="0.25">
      <c r="A610">
        <v>40</v>
      </c>
      <c r="B610">
        <v>36</v>
      </c>
      <c r="M610" t="s">
        <v>143</v>
      </c>
      <c r="N610">
        <v>39</v>
      </c>
    </row>
    <row r="611" spans="1:14" x14ac:dyDescent="0.25">
      <c r="A611">
        <v>40</v>
      </c>
      <c r="B611">
        <v>25</v>
      </c>
      <c r="M611" t="s">
        <v>143</v>
      </c>
      <c r="N611">
        <v>30</v>
      </c>
    </row>
    <row r="612" spans="1:14" x14ac:dyDescent="0.25">
      <c r="A612">
        <v>40</v>
      </c>
      <c r="B612">
        <v>27</v>
      </c>
      <c r="M612" t="s">
        <v>143</v>
      </c>
      <c r="N612">
        <v>32</v>
      </c>
    </row>
    <row r="613" spans="1:14" x14ac:dyDescent="0.25">
      <c r="A613">
        <v>40</v>
      </c>
      <c r="B613">
        <v>21</v>
      </c>
      <c r="M613" t="s">
        <v>143</v>
      </c>
      <c r="N613">
        <v>26</v>
      </c>
    </row>
    <row r="614" spans="1:14" x14ac:dyDescent="0.25">
      <c r="A614">
        <v>40</v>
      </c>
      <c r="B614">
        <v>38</v>
      </c>
      <c r="M614" t="s">
        <v>143</v>
      </c>
      <c r="N614">
        <v>42</v>
      </c>
    </row>
    <row r="615" spans="1:14" x14ac:dyDescent="0.25">
      <c r="A615">
        <v>40</v>
      </c>
      <c r="B615">
        <v>40</v>
      </c>
      <c r="M615" t="s">
        <v>143</v>
      </c>
      <c r="N615">
        <v>43</v>
      </c>
    </row>
    <row r="616" spans="1:14" x14ac:dyDescent="0.25">
      <c r="A616">
        <v>40</v>
      </c>
      <c r="B616">
        <v>24</v>
      </c>
      <c r="M616" t="s">
        <v>143</v>
      </c>
      <c r="N616">
        <v>28</v>
      </c>
    </row>
    <row r="617" spans="1:14" x14ac:dyDescent="0.25">
      <c r="A617">
        <v>40</v>
      </c>
      <c r="B617">
        <v>24</v>
      </c>
      <c r="M617" t="s">
        <v>143</v>
      </c>
      <c r="N617">
        <v>27</v>
      </c>
    </row>
    <row r="618" spans="1:14" x14ac:dyDescent="0.25">
      <c r="A618">
        <v>40</v>
      </c>
      <c r="B618">
        <v>23</v>
      </c>
      <c r="M618" t="s">
        <v>143</v>
      </c>
      <c r="N618">
        <v>27</v>
      </c>
    </row>
    <row r="619" spans="1:14" x14ac:dyDescent="0.25">
      <c r="A619">
        <v>40</v>
      </c>
      <c r="B619">
        <v>44</v>
      </c>
      <c r="M619" t="s">
        <v>143</v>
      </c>
      <c r="N619">
        <v>48</v>
      </c>
    </row>
    <row r="620" spans="1:14" x14ac:dyDescent="0.25">
      <c r="A620">
        <v>40</v>
      </c>
      <c r="B620">
        <v>40</v>
      </c>
      <c r="M620" t="s">
        <v>143</v>
      </c>
      <c r="N620">
        <v>42</v>
      </c>
    </row>
    <row r="621" spans="1:14" x14ac:dyDescent="0.25">
      <c r="A621">
        <v>40</v>
      </c>
      <c r="B621">
        <v>39</v>
      </c>
      <c r="M621" t="s">
        <v>143</v>
      </c>
      <c r="N621">
        <v>43</v>
      </c>
    </row>
    <row r="622" spans="1:14" x14ac:dyDescent="0.25">
      <c r="A622">
        <v>40</v>
      </c>
      <c r="B622">
        <v>41</v>
      </c>
      <c r="M622" t="s">
        <v>143</v>
      </c>
      <c r="N622">
        <v>45</v>
      </c>
    </row>
    <row r="623" spans="1:14" x14ac:dyDescent="0.25">
      <c r="A623">
        <v>40</v>
      </c>
      <c r="B623">
        <v>24</v>
      </c>
      <c r="M623" t="s">
        <v>143</v>
      </c>
      <c r="N623">
        <v>28</v>
      </c>
    </row>
    <row r="624" spans="1:14" x14ac:dyDescent="0.25">
      <c r="A624">
        <v>40</v>
      </c>
      <c r="B624">
        <v>45</v>
      </c>
      <c r="M624" t="s">
        <v>143</v>
      </c>
      <c r="N624">
        <v>48</v>
      </c>
    </row>
    <row r="625" spans="1:14" x14ac:dyDescent="0.25">
      <c r="A625">
        <v>40</v>
      </c>
      <c r="B625">
        <v>29</v>
      </c>
      <c r="M625" t="s">
        <v>143</v>
      </c>
      <c r="N625">
        <v>33</v>
      </c>
    </row>
    <row r="626" spans="1:14" x14ac:dyDescent="0.25">
      <c r="A626">
        <v>40</v>
      </c>
      <c r="B626">
        <v>23</v>
      </c>
      <c r="M626" t="s">
        <v>143</v>
      </c>
      <c r="N626">
        <v>27</v>
      </c>
    </row>
    <row r="627" spans="1:14" x14ac:dyDescent="0.25">
      <c r="A627">
        <v>40</v>
      </c>
      <c r="B627">
        <v>23</v>
      </c>
      <c r="M627" t="s">
        <v>143</v>
      </c>
      <c r="N627">
        <v>27</v>
      </c>
    </row>
    <row r="628" spans="1:14" x14ac:dyDescent="0.25">
      <c r="A628">
        <v>40</v>
      </c>
      <c r="B628">
        <v>23</v>
      </c>
      <c r="M628" t="s">
        <v>143</v>
      </c>
      <c r="N628">
        <v>27</v>
      </c>
    </row>
    <row r="629" spans="1:14" x14ac:dyDescent="0.25">
      <c r="A629">
        <v>40</v>
      </c>
      <c r="B629">
        <v>37</v>
      </c>
      <c r="M629" t="s">
        <v>143</v>
      </c>
      <c r="N629">
        <v>39</v>
      </c>
    </row>
    <row r="630" spans="1:14" x14ac:dyDescent="0.25">
      <c r="A630">
        <v>40</v>
      </c>
      <c r="B630">
        <v>21</v>
      </c>
      <c r="M630" t="s">
        <v>143</v>
      </c>
      <c r="N630">
        <v>25</v>
      </c>
    </row>
    <row r="631" spans="1:14" x14ac:dyDescent="0.25">
      <c r="A631">
        <v>40</v>
      </c>
      <c r="B631">
        <v>30</v>
      </c>
      <c r="M631" t="s">
        <v>143</v>
      </c>
      <c r="N631">
        <v>35</v>
      </c>
    </row>
    <row r="632" spans="1:14" x14ac:dyDescent="0.25">
      <c r="A632">
        <v>40</v>
      </c>
      <c r="B632">
        <v>38</v>
      </c>
      <c r="M632" t="s">
        <v>143</v>
      </c>
      <c r="N632">
        <v>41</v>
      </c>
    </row>
    <row r="633" spans="1:14" x14ac:dyDescent="0.25">
      <c r="A633">
        <v>40</v>
      </c>
      <c r="B633">
        <v>29</v>
      </c>
      <c r="M633" t="s">
        <v>143</v>
      </c>
      <c r="N633">
        <v>33</v>
      </c>
    </row>
    <row r="634" spans="1:14" x14ac:dyDescent="0.25">
      <c r="A634">
        <v>40</v>
      </c>
      <c r="B634">
        <v>29</v>
      </c>
      <c r="M634" t="s">
        <v>143</v>
      </c>
      <c r="N634">
        <v>33</v>
      </c>
    </row>
    <row r="635" spans="1:14" x14ac:dyDescent="0.25">
      <c r="A635">
        <v>40</v>
      </c>
      <c r="B635">
        <v>38</v>
      </c>
      <c r="M635" t="s">
        <v>143</v>
      </c>
      <c r="N635">
        <v>41</v>
      </c>
    </row>
    <row r="636" spans="1:14" x14ac:dyDescent="0.25">
      <c r="A636">
        <v>40</v>
      </c>
      <c r="B636">
        <v>45</v>
      </c>
      <c r="M636" t="s">
        <v>143</v>
      </c>
      <c r="N636">
        <v>47</v>
      </c>
    </row>
    <row r="637" spans="1:14" x14ac:dyDescent="0.25">
      <c r="A637">
        <v>40</v>
      </c>
      <c r="B637">
        <v>38</v>
      </c>
      <c r="M637" t="s">
        <v>143</v>
      </c>
      <c r="N637">
        <v>41</v>
      </c>
    </row>
    <row r="638" spans="1:14" x14ac:dyDescent="0.25">
      <c r="A638">
        <v>40</v>
      </c>
      <c r="B638">
        <v>45</v>
      </c>
      <c r="M638" t="s">
        <v>143</v>
      </c>
      <c r="N638">
        <v>54</v>
      </c>
    </row>
    <row r="639" spans="1:14" x14ac:dyDescent="0.25">
      <c r="A639">
        <v>40</v>
      </c>
      <c r="B639">
        <v>42</v>
      </c>
      <c r="M639" t="s">
        <v>143</v>
      </c>
      <c r="N639">
        <v>51</v>
      </c>
    </row>
    <row r="640" spans="1:14" x14ac:dyDescent="0.25">
      <c r="A640">
        <v>40</v>
      </c>
      <c r="B640">
        <v>47</v>
      </c>
      <c r="M640" t="s">
        <v>143</v>
      </c>
      <c r="N640">
        <v>55</v>
      </c>
    </row>
    <row r="641" spans="1:14" x14ac:dyDescent="0.25">
      <c r="A641">
        <v>40</v>
      </c>
      <c r="B641">
        <v>53</v>
      </c>
      <c r="M641" t="s">
        <v>143</v>
      </c>
      <c r="N641">
        <v>59</v>
      </c>
    </row>
    <row r="642" spans="1:14" x14ac:dyDescent="0.25">
      <c r="A642">
        <v>40</v>
      </c>
      <c r="B642">
        <v>55</v>
      </c>
      <c r="M642" t="s">
        <v>143</v>
      </c>
      <c r="N642">
        <v>61</v>
      </c>
    </row>
    <row r="643" spans="1:14" x14ac:dyDescent="0.25">
      <c r="A643">
        <v>40</v>
      </c>
      <c r="B643">
        <v>41</v>
      </c>
      <c r="M643" t="s">
        <v>143</v>
      </c>
      <c r="N643">
        <v>49</v>
      </c>
    </row>
    <row r="644" spans="1:14" x14ac:dyDescent="0.25">
      <c r="A644">
        <v>40</v>
      </c>
      <c r="B644">
        <v>49</v>
      </c>
      <c r="M644" t="s">
        <v>143</v>
      </c>
      <c r="N644">
        <v>57</v>
      </c>
    </row>
    <row r="645" spans="1:14" x14ac:dyDescent="0.25">
      <c r="A645">
        <v>40</v>
      </c>
      <c r="B645">
        <v>42</v>
      </c>
      <c r="M645" t="s">
        <v>143</v>
      </c>
      <c r="N645">
        <v>51</v>
      </c>
    </row>
    <row r="646" spans="1:14" x14ac:dyDescent="0.25">
      <c r="A646">
        <v>40</v>
      </c>
      <c r="B646">
        <v>37</v>
      </c>
      <c r="M646" t="s">
        <v>143</v>
      </c>
      <c r="N646">
        <v>45</v>
      </c>
    </row>
    <row r="647" spans="1:14" x14ac:dyDescent="0.25">
      <c r="A647">
        <v>40</v>
      </c>
      <c r="B647">
        <v>51</v>
      </c>
      <c r="M647" t="s">
        <v>143</v>
      </c>
      <c r="N647">
        <v>58</v>
      </c>
    </row>
    <row r="648" spans="1:14" x14ac:dyDescent="0.25">
      <c r="A648">
        <v>40</v>
      </c>
      <c r="B648">
        <v>49</v>
      </c>
      <c r="M648" t="s">
        <v>143</v>
      </c>
      <c r="N648">
        <v>56</v>
      </c>
    </row>
    <row r="649" spans="1:14" x14ac:dyDescent="0.25">
      <c r="A649">
        <v>40</v>
      </c>
      <c r="B649">
        <v>39</v>
      </c>
      <c r="M649" t="s">
        <v>143</v>
      </c>
      <c r="N649">
        <v>48</v>
      </c>
    </row>
    <row r="650" spans="1:14" x14ac:dyDescent="0.25">
      <c r="A650">
        <v>40</v>
      </c>
      <c r="B650">
        <v>21</v>
      </c>
      <c r="M650" t="s">
        <v>143</v>
      </c>
      <c r="N650">
        <v>26</v>
      </c>
    </row>
    <row r="651" spans="1:14" x14ac:dyDescent="0.25">
      <c r="A651">
        <v>40</v>
      </c>
      <c r="B651">
        <v>22</v>
      </c>
      <c r="M651" t="s">
        <v>143</v>
      </c>
      <c r="N651">
        <v>25</v>
      </c>
    </row>
    <row r="652" spans="1:14" x14ac:dyDescent="0.25">
      <c r="A652">
        <v>40</v>
      </c>
      <c r="B652">
        <v>35</v>
      </c>
      <c r="M652" t="s">
        <v>143</v>
      </c>
      <c r="N652">
        <v>39</v>
      </c>
    </row>
    <row r="653" spans="1:14" x14ac:dyDescent="0.25">
      <c r="A653">
        <v>40</v>
      </c>
      <c r="B653">
        <v>22</v>
      </c>
      <c r="M653" t="s">
        <v>143</v>
      </c>
      <c r="N653">
        <v>28</v>
      </c>
    </row>
    <row r="654" spans="1:14" x14ac:dyDescent="0.25">
      <c r="A654">
        <v>40</v>
      </c>
      <c r="B654">
        <v>22</v>
      </c>
      <c r="M654" t="s">
        <v>143</v>
      </c>
      <c r="N654">
        <v>28</v>
      </c>
    </row>
    <row r="655" spans="1:14" x14ac:dyDescent="0.25">
      <c r="A655">
        <v>40</v>
      </c>
      <c r="B655">
        <v>22</v>
      </c>
      <c r="M655" t="s">
        <v>143</v>
      </c>
      <c r="N655">
        <v>27</v>
      </c>
    </row>
    <row r="656" spans="1:14" x14ac:dyDescent="0.25">
      <c r="A656">
        <v>40</v>
      </c>
      <c r="B656">
        <v>25</v>
      </c>
      <c r="M656" t="s">
        <v>143</v>
      </c>
      <c r="N656">
        <v>29</v>
      </c>
    </row>
    <row r="657" spans="1:14" x14ac:dyDescent="0.25">
      <c r="A657">
        <v>40</v>
      </c>
      <c r="B657">
        <v>23</v>
      </c>
      <c r="M657" t="s">
        <v>143</v>
      </c>
      <c r="N657">
        <v>29</v>
      </c>
    </row>
    <row r="658" spans="1:14" x14ac:dyDescent="0.25">
      <c r="A658">
        <v>40</v>
      </c>
      <c r="B658">
        <v>18</v>
      </c>
      <c r="M658" t="s">
        <v>143</v>
      </c>
      <c r="N658">
        <v>22</v>
      </c>
    </row>
    <row r="659" spans="1:14" x14ac:dyDescent="0.25">
      <c r="A659">
        <v>40</v>
      </c>
      <c r="B659">
        <v>24</v>
      </c>
      <c r="M659" t="s">
        <v>143</v>
      </c>
      <c r="N659">
        <v>28</v>
      </c>
    </row>
    <row r="660" spans="1:14" x14ac:dyDescent="0.25">
      <c r="A660">
        <v>40</v>
      </c>
      <c r="B660">
        <v>32</v>
      </c>
      <c r="M660" t="s">
        <v>143</v>
      </c>
      <c r="N660">
        <v>35</v>
      </c>
    </row>
    <row r="661" spans="1:14" x14ac:dyDescent="0.25">
      <c r="A661">
        <v>40</v>
      </c>
      <c r="B661">
        <v>24</v>
      </c>
      <c r="M661" t="s">
        <v>143</v>
      </c>
      <c r="N661">
        <v>30</v>
      </c>
    </row>
    <row r="662" spans="1:14" x14ac:dyDescent="0.25">
      <c r="A662">
        <v>40</v>
      </c>
      <c r="B662">
        <v>24</v>
      </c>
      <c r="M662" t="s">
        <v>143</v>
      </c>
      <c r="N662">
        <v>29</v>
      </c>
    </row>
    <row r="663" spans="1:14" x14ac:dyDescent="0.25">
      <c r="A663">
        <v>40</v>
      </c>
      <c r="B663">
        <v>24</v>
      </c>
      <c r="M663" t="s">
        <v>143</v>
      </c>
      <c r="N663">
        <v>28</v>
      </c>
    </row>
    <row r="664" spans="1:14" x14ac:dyDescent="0.25">
      <c r="A664">
        <v>40</v>
      </c>
      <c r="B664">
        <v>24</v>
      </c>
      <c r="M664" t="s">
        <v>143</v>
      </c>
      <c r="N664">
        <v>29</v>
      </c>
    </row>
    <row r="665" spans="1:14" x14ac:dyDescent="0.25">
      <c r="A665">
        <v>40</v>
      </c>
      <c r="B665">
        <v>43</v>
      </c>
      <c r="M665" t="s">
        <v>143</v>
      </c>
      <c r="N665">
        <v>50</v>
      </c>
    </row>
    <row r="666" spans="1:14" x14ac:dyDescent="0.25">
      <c r="A666">
        <v>40</v>
      </c>
      <c r="B666">
        <v>46</v>
      </c>
      <c r="M666" t="s">
        <v>143</v>
      </c>
      <c r="N666">
        <v>53</v>
      </c>
    </row>
    <row r="667" spans="1:14" x14ac:dyDescent="0.25">
      <c r="A667">
        <v>40</v>
      </c>
      <c r="B667">
        <v>44</v>
      </c>
      <c r="M667" t="s">
        <v>143</v>
      </c>
      <c r="N667">
        <v>51</v>
      </c>
    </row>
    <row r="668" spans="1:14" x14ac:dyDescent="0.25">
      <c r="A668">
        <v>40</v>
      </c>
      <c r="B668">
        <v>35</v>
      </c>
      <c r="M668" t="s">
        <v>143</v>
      </c>
      <c r="N668">
        <v>38</v>
      </c>
    </row>
    <row r="669" spans="1:14" x14ac:dyDescent="0.25">
      <c r="A669">
        <v>40</v>
      </c>
      <c r="B669">
        <v>34</v>
      </c>
      <c r="M669" t="s">
        <v>143</v>
      </c>
      <c r="N669">
        <v>36</v>
      </c>
    </row>
    <row r="670" spans="1:14" x14ac:dyDescent="0.25">
      <c r="A670">
        <v>40</v>
      </c>
      <c r="B670">
        <v>24</v>
      </c>
      <c r="M670" t="s">
        <v>143</v>
      </c>
      <c r="N670">
        <v>28</v>
      </c>
    </row>
    <row r="671" spans="1:14" x14ac:dyDescent="0.25">
      <c r="A671">
        <v>40</v>
      </c>
      <c r="B671">
        <v>24</v>
      </c>
      <c r="M671" t="s">
        <v>143</v>
      </c>
      <c r="N671">
        <v>29</v>
      </c>
    </row>
    <row r="672" spans="1:14" x14ac:dyDescent="0.25">
      <c r="A672">
        <v>40</v>
      </c>
      <c r="B672">
        <v>24</v>
      </c>
      <c r="M672" t="s">
        <v>143</v>
      </c>
      <c r="N672">
        <v>28</v>
      </c>
    </row>
    <row r="673" spans="1:14" x14ac:dyDescent="0.25">
      <c r="A673">
        <v>40</v>
      </c>
      <c r="B673">
        <v>24</v>
      </c>
      <c r="M673" t="s">
        <v>143</v>
      </c>
      <c r="N673">
        <v>27</v>
      </c>
    </row>
    <row r="674" spans="1:14" x14ac:dyDescent="0.25">
      <c r="A674">
        <v>40</v>
      </c>
      <c r="B674">
        <v>17</v>
      </c>
      <c r="M674" t="s">
        <v>143</v>
      </c>
      <c r="N674">
        <v>21</v>
      </c>
    </row>
    <row r="675" spans="1:14" x14ac:dyDescent="0.25">
      <c r="A675">
        <v>40</v>
      </c>
      <c r="B675">
        <v>28</v>
      </c>
      <c r="M675" t="s">
        <v>143</v>
      </c>
      <c r="N675">
        <v>35</v>
      </c>
    </row>
    <row r="676" spans="1:14" x14ac:dyDescent="0.25">
      <c r="A676">
        <v>40</v>
      </c>
      <c r="B676">
        <v>25</v>
      </c>
      <c r="M676" t="s">
        <v>143</v>
      </c>
      <c r="N676">
        <v>30</v>
      </c>
    </row>
    <row r="677" spans="1:14" x14ac:dyDescent="0.25">
      <c r="A677">
        <v>40</v>
      </c>
      <c r="B677">
        <v>23</v>
      </c>
      <c r="M677" t="s">
        <v>143</v>
      </c>
      <c r="N677">
        <v>27</v>
      </c>
    </row>
    <row r="678" spans="1:14" x14ac:dyDescent="0.25">
      <c r="A678">
        <v>40</v>
      </c>
      <c r="B678">
        <v>17</v>
      </c>
      <c r="M678" t="s">
        <v>143</v>
      </c>
      <c r="N678">
        <v>22</v>
      </c>
    </row>
    <row r="679" spans="1:14" x14ac:dyDescent="0.25">
      <c r="A679">
        <v>40</v>
      </c>
      <c r="B679">
        <v>17</v>
      </c>
      <c r="M679" t="s">
        <v>143</v>
      </c>
      <c r="N679">
        <v>23</v>
      </c>
    </row>
    <row r="680" spans="1:14" x14ac:dyDescent="0.25">
      <c r="A680">
        <v>40</v>
      </c>
      <c r="B680">
        <v>18</v>
      </c>
      <c r="M680" t="s">
        <v>143</v>
      </c>
      <c r="N680">
        <v>23</v>
      </c>
    </row>
    <row r="681" spans="1:14" x14ac:dyDescent="0.25">
      <c r="A681">
        <v>40</v>
      </c>
      <c r="B681">
        <v>17</v>
      </c>
      <c r="M681" t="s">
        <v>143</v>
      </c>
      <c r="N681">
        <v>23</v>
      </c>
    </row>
    <row r="682" spans="1:14" x14ac:dyDescent="0.25">
      <c r="A682">
        <v>40</v>
      </c>
      <c r="B682">
        <v>35</v>
      </c>
      <c r="M682" t="s">
        <v>143</v>
      </c>
      <c r="N682">
        <v>37</v>
      </c>
    </row>
    <row r="683" spans="1:14" x14ac:dyDescent="0.25">
      <c r="A683">
        <v>40</v>
      </c>
      <c r="B683">
        <v>23</v>
      </c>
      <c r="M683" t="s">
        <v>143</v>
      </c>
      <c r="N683">
        <v>29</v>
      </c>
    </row>
    <row r="684" spans="1:14" x14ac:dyDescent="0.25">
      <c r="A684">
        <v>40</v>
      </c>
      <c r="B684">
        <v>36</v>
      </c>
      <c r="M684" t="s">
        <v>143</v>
      </c>
      <c r="N684">
        <v>38</v>
      </c>
    </row>
    <row r="685" spans="1:14" x14ac:dyDescent="0.25">
      <c r="A685">
        <v>40</v>
      </c>
      <c r="B685">
        <v>35</v>
      </c>
      <c r="M685" t="s">
        <v>143</v>
      </c>
      <c r="N685">
        <v>37</v>
      </c>
    </row>
    <row r="686" spans="1:14" x14ac:dyDescent="0.25">
      <c r="A686">
        <v>40</v>
      </c>
      <c r="B686">
        <v>20</v>
      </c>
      <c r="M686" t="s">
        <v>143</v>
      </c>
      <c r="N686">
        <v>25</v>
      </c>
    </row>
    <row r="687" spans="1:14" x14ac:dyDescent="0.25">
      <c r="A687">
        <v>40</v>
      </c>
      <c r="B687">
        <v>26</v>
      </c>
      <c r="M687" t="s">
        <v>143</v>
      </c>
      <c r="N687">
        <v>30</v>
      </c>
    </row>
    <row r="688" spans="1:14" x14ac:dyDescent="0.25">
      <c r="A688">
        <v>40</v>
      </c>
      <c r="B688">
        <v>32</v>
      </c>
      <c r="M688" t="s">
        <v>143</v>
      </c>
      <c r="N688">
        <v>36</v>
      </c>
    </row>
    <row r="689" spans="1:14" x14ac:dyDescent="0.25">
      <c r="A689">
        <v>40</v>
      </c>
      <c r="B689">
        <v>24</v>
      </c>
      <c r="M689" t="s">
        <v>143</v>
      </c>
      <c r="N689">
        <v>29</v>
      </c>
    </row>
    <row r="690" spans="1:14" x14ac:dyDescent="0.25">
      <c r="A690">
        <v>40</v>
      </c>
      <c r="B690">
        <v>23</v>
      </c>
      <c r="M690" t="s">
        <v>143</v>
      </c>
      <c r="N690">
        <v>29</v>
      </c>
    </row>
    <row r="691" spans="1:14" x14ac:dyDescent="0.25">
      <c r="A691">
        <v>40</v>
      </c>
      <c r="B691">
        <v>23</v>
      </c>
      <c r="M691" t="s">
        <v>143</v>
      </c>
      <c r="N691">
        <v>28</v>
      </c>
    </row>
    <row r="692" spans="1:14" x14ac:dyDescent="0.25">
      <c r="A692">
        <v>40</v>
      </c>
      <c r="B692">
        <v>51</v>
      </c>
      <c r="M692" t="s">
        <v>143</v>
      </c>
      <c r="N692">
        <v>59</v>
      </c>
    </row>
    <row r="693" spans="1:14" x14ac:dyDescent="0.25">
      <c r="A693">
        <v>40</v>
      </c>
      <c r="B693">
        <v>51</v>
      </c>
      <c r="M693" t="s">
        <v>143</v>
      </c>
      <c r="N693">
        <v>58</v>
      </c>
    </row>
    <row r="694" spans="1:14" x14ac:dyDescent="0.25">
      <c r="A694">
        <v>40</v>
      </c>
      <c r="B694">
        <v>36</v>
      </c>
      <c r="M694" t="s">
        <v>143</v>
      </c>
      <c r="N694">
        <v>45</v>
      </c>
    </row>
    <row r="695" spans="1:14" x14ac:dyDescent="0.25">
      <c r="A695">
        <v>40</v>
      </c>
      <c r="B695">
        <v>47</v>
      </c>
      <c r="M695" t="s">
        <v>143</v>
      </c>
      <c r="N695">
        <v>54</v>
      </c>
    </row>
    <row r="696" spans="1:14" x14ac:dyDescent="0.25">
      <c r="A696">
        <v>40</v>
      </c>
      <c r="B696">
        <v>24</v>
      </c>
      <c r="M696" t="s">
        <v>143</v>
      </c>
      <c r="N696">
        <v>28</v>
      </c>
    </row>
    <row r="697" spans="1:14" x14ac:dyDescent="0.25">
      <c r="A697">
        <v>40</v>
      </c>
      <c r="B697">
        <v>24</v>
      </c>
      <c r="M697" t="s">
        <v>143</v>
      </c>
      <c r="N697">
        <v>29</v>
      </c>
    </row>
    <row r="698" spans="1:14" x14ac:dyDescent="0.25">
      <c r="A698">
        <v>40</v>
      </c>
      <c r="B698">
        <v>27</v>
      </c>
      <c r="M698" t="s">
        <v>143</v>
      </c>
      <c r="N698">
        <v>31</v>
      </c>
    </row>
    <row r="699" spans="1:14" x14ac:dyDescent="0.25">
      <c r="A699">
        <v>40</v>
      </c>
      <c r="B699">
        <v>27</v>
      </c>
      <c r="M699" t="s">
        <v>143</v>
      </c>
      <c r="N699">
        <v>31</v>
      </c>
    </row>
    <row r="700" spans="1:14" x14ac:dyDescent="0.25">
      <c r="A700">
        <v>40</v>
      </c>
      <c r="B700">
        <v>30</v>
      </c>
      <c r="M700" t="s">
        <v>143</v>
      </c>
      <c r="N700">
        <v>33</v>
      </c>
    </row>
    <row r="701" spans="1:14" x14ac:dyDescent="0.25">
      <c r="A701">
        <v>40</v>
      </c>
      <c r="B701">
        <v>25</v>
      </c>
      <c r="M701" t="s">
        <v>143</v>
      </c>
      <c r="N701">
        <v>31</v>
      </c>
    </row>
    <row r="702" spans="1:14" x14ac:dyDescent="0.25">
      <c r="A702">
        <v>40</v>
      </c>
      <c r="B702">
        <v>28</v>
      </c>
      <c r="M702" t="s">
        <v>143</v>
      </c>
      <c r="N702">
        <v>33</v>
      </c>
    </row>
    <row r="703" spans="1:14" x14ac:dyDescent="0.25">
      <c r="A703">
        <v>40</v>
      </c>
      <c r="B703">
        <v>32</v>
      </c>
      <c r="M703" t="s">
        <v>143</v>
      </c>
      <c r="N703">
        <v>35</v>
      </c>
    </row>
    <row r="704" spans="1:14" x14ac:dyDescent="0.25">
      <c r="A704">
        <v>40</v>
      </c>
      <c r="B704">
        <v>44</v>
      </c>
      <c r="M704" t="s">
        <v>143</v>
      </c>
      <c r="N704">
        <v>47</v>
      </c>
    </row>
    <row r="705" spans="1:14" x14ac:dyDescent="0.25">
      <c r="A705">
        <v>40</v>
      </c>
      <c r="B705">
        <v>37</v>
      </c>
      <c r="M705" t="s">
        <v>143</v>
      </c>
      <c r="N705">
        <v>38</v>
      </c>
    </row>
    <row r="706" spans="1:14" x14ac:dyDescent="0.25">
      <c r="A706">
        <v>40</v>
      </c>
      <c r="B706">
        <v>30</v>
      </c>
      <c r="M706" t="s">
        <v>143</v>
      </c>
      <c r="N706">
        <v>33</v>
      </c>
    </row>
    <row r="707" spans="1:14" x14ac:dyDescent="0.25">
      <c r="A707">
        <v>40</v>
      </c>
      <c r="B707">
        <v>29</v>
      </c>
      <c r="M707" t="s">
        <v>143</v>
      </c>
      <c r="N707">
        <v>33</v>
      </c>
    </row>
    <row r="708" spans="1:14" x14ac:dyDescent="0.25">
      <c r="A708">
        <v>40</v>
      </c>
      <c r="B708">
        <v>28</v>
      </c>
      <c r="M708" t="s">
        <v>143</v>
      </c>
      <c r="N708">
        <v>32</v>
      </c>
    </row>
    <row r="709" spans="1:14" x14ac:dyDescent="0.25">
      <c r="A709">
        <v>40</v>
      </c>
      <c r="B709">
        <v>30</v>
      </c>
      <c r="M709" t="s">
        <v>143</v>
      </c>
      <c r="N709">
        <v>33</v>
      </c>
    </row>
    <row r="710" spans="1:14" x14ac:dyDescent="0.25">
      <c r="A710">
        <v>40</v>
      </c>
      <c r="B710">
        <v>27</v>
      </c>
      <c r="M710" t="s">
        <v>143</v>
      </c>
      <c r="N710">
        <v>32</v>
      </c>
    </row>
    <row r="711" spans="1:14" x14ac:dyDescent="0.25">
      <c r="A711">
        <v>40</v>
      </c>
      <c r="B711">
        <v>36</v>
      </c>
      <c r="M711" t="s">
        <v>143</v>
      </c>
      <c r="N711">
        <v>38</v>
      </c>
    </row>
    <row r="712" spans="1:14" x14ac:dyDescent="0.25">
      <c r="A712">
        <v>40</v>
      </c>
      <c r="B712">
        <v>39</v>
      </c>
      <c r="M712" t="s">
        <v>143</v>
      </c>
      <c r="N712">
        <v>42</v>
      </c>
    </row>
    <row r="713" spans="1:14" x14ac:dyDescent="0.25">
      <c r="A713">
        <v>40</v>
      </c>
      <c r="B713">
        <v>25</v>
      </c>
      <c r="M713" t="s">
        <v>143</v>
      </c>
      <c r="N713">
        <v>31</v>
      </c>
    </row>
    <row r="714" spans="1:14" x14ac:dyDescent="0.25">
      <c r="A714">
        <v>40</v>
      </c>
      <c r="B714">
        <v>28</v>
      </c>
      <c r="M714" t="s">
        <v>143</v>
      </c>
      <c r="N714">
        <v>32</v>
      </c>
    </row>
    <row r="715" spans="1:14" x14ac:dyDescent="0.25">
      <c r="A715">
        <v>40</v>
      </c>
      <c r="B715">
        <v>26</v>
      </c>
      <c r="M715" t="s">
        <v>143</v>
      </c>
      <c r="N715">
        <v>31</v>
      </c>
    </row>
    <row r="716" spans="1:14" x14ac:dyDescent="0.25">
      <c r="A716">
        <v>40</v>
      </c>
      <c r="B716">
        <v>31</v>
      </c>
      <c r="M716" t="s">
        <v>143</v>
      </c>
      <c r="N716">
        <v>34</v>
      </c>
    </row>
    <row r="717" spans="1:14" x14ac:dyDescent="0.25">
      <c r="A717">
        <v>40</v>
      </c>
      <c r="B717">
        <v>29</v>
      </c>
      <c r="M717" t="s">
        <v>143</v>
      </c>
      <c r="N717">
        <v>32</v>
      </c>
    </row>
    <row r="718" spans="1:14" x14ac:dyDescent="0.25">
      <c r="A718">
        <v>40</v>
      </c>
      <c r="B718">
        <v>21</v>
      </c>
      <c r="M718" t="s">
        <v>143</v>
      </c>
      <c r="N718">
        <v>26</v>
      </c>
    </row>
    <row r="719" spans="1:14" x14ac:dyDescent="0.25">
      <c r="A719">
        <v>40</v>
      </c>
      <c r="B719">
        <v>22</v>
      </c>
      <c r="M719" t="s">
        <v>143</v>
      </c>
      <c r="N719">
        <v>27</v>
      </c>
    </row>
    <row r="720" spans="1:14" x14ac:dyDescent="0.25">
      <c r="A720">
        <v>40</v>
      </c>
      <c r="B720">
        <v>27</v>
      </c>
      <c r="M720" t="s">
        <v>143</v>
      </c>
      <c r="N720">
        <v>33</v>
      </c>
    </row>
    <row r="721" spans="1:14" x14ac:dyDescent="0.25">
      <c r="A721">
        <v>40</v>
      </c>
      <c r="B721">
        <v>27</v>
      </c>
      <c r="M721" t="s">
        <v>143</v>
      </c>
      <c r="N721">
        <v>32</v>
      </c>
    </row>
    <row r="722" spans="1:14" x14ac:dyDescent="0.25">
      <c r="A722">
        <v>40</v>
      </c>
      <c r="B722">
        <v>33</v>
      </c>
      <c r="M722" t="s">
        <v>143</v>
      </c>
      <c r="N722">
        <v>35</v>
      </c>
    </row>
    <row r="723" spans="1:14" x14ac:dyDescent="0.25">
      <c r="A723">
        <v>40</v>
      </c>
      <c r="B723">
        <v>35</v>
      </c>
      <c r="M723" t="s">
        <v>143</v>
      </c>
      <c r="N723">
        <v>41</v>
      </c>
    </row>
    <row r="724" spans="1:14" x14ac:dyDescent="0.25">
      <c r="A724">
        <v>40</v>
      </c>
      <c r="B724">
        <v>27</v>
      </c>
      <c r="M724" t="s">
        <v>143</v>
      </c>
      <c r="N724">
        <v>33</v>
      </c>
    </row>
    <row r="725" spans="1:14" x14ac:dyDescent="0.25">
      <c r="A725">
        <v>40</v>
      </c>
      <c r="B725">
        <v>29</v>
      </c>
      <c r="M725" t="s">
        <v>143</v>
      </c>
      <c r="N725">
        <v>34</v>
      </c>
    </row>
    <row r="726" spans="1:14" x14ac:dyDescent="0.25">
      <c r="A726">
        <v>40</v>
      </c>
      <c r="B726">
        <v>27</v>
      </c>
      <c r="M726" t="s">
        <v>143</v>
      </c>
      <c r="N726">
        <v>32</v>
      </c>
    </row>
    <row r="727" spans="1:14" x14ac:dyDescent="0.25">
      <c r="A727">
        <v>40</v>
      </c>
      <c r="B727">
        <v>31</v>
      </c>
      <c r="M727" t="s">
        <v>143</v>
      </c>
      <c r="N727">
        <v>35</v>
      </c>
    </row>
    <row r="728" spans="1:14" x14ac:dyDescent="0.25">
      <c r="A728">
        <v>40</v>
      </c>
      <c r="B728">
        <v>27</v>
      </c>
      <c r="M728" t="s">
        <v>143</v>
      </c>
      <c r="N728">
        <v>32</v>
      </c>
    </row>
    <row r="729" spans="1:14" x14ac:dyDescent="0.25">
      <c r="A729">
        <v>40</v>
      </c>
      <c r="B729">
        <v>26</v>
      </c>
      <c r="M729" t="s">
        <v>143</v>
      </c>
      <c r="N729">
        <v>33</v>
      </c>
    </row>
    <row r="730" spans="1:14" x14ac:dyDescent="0.25">
      <c r="A730">
        <v>40</v>
      </c>
      <c r="B730">
        <v>39</v>
      </c>
      <c r="M730" t="s">
        <v>143</v>
      </c>
      <c r="N730">
        <v>49</v>
      </c>
    </row>
    <row r="731" spans="1:14" x14ac:dyDescent="0.25">
      <c r="A731">
        <v>40</v>
      </c>
      <c r="B731">
        <v>28</v>
      </c>
      <c r="M731" t="s">
        <v>143</v>
      </c>
      <c r="N731">
        <v>34</v>
      </c>
    </row>
    <row r="732" spans="1:14" x14ac:dyDescent="0.25">
      <c r="A732">
        <v>40</v>
      </c>
      <c r="B732">
        <v>28</v>
      </c>
      <c r="M732" t="s">
        <v>143</v>
      </c>
      <c r="N732">
        <v>34</v>
      </c>
    </row>
    <row r="733" spans="1:14" x14ac:dyDescent="0.25">
      <c r="A733">
        <v>40</v>
      </c>
      <c r="B733">
        <v>30</v>
      </c>
      <c r="M733" t="s">
        <v>143</v>
      </c>
      <c r="N733">
        <v>34</v>
      </c>
    </row>
    <row r="734" spans="1:14" x14ac:dyDescent="0.25">
      <c r="A734">
        <v>40</v>
      </c>
      <c r="B734">
        <v>44</v>
      </c>
      <c r="M734" t="s">
        <v>143</v>
      </c>
      <c r="N734">
        <v>46</v>
      </c>
    </row>
    <row r="735" spans="1:14" x14ac:dyDescent="0.25">
      <c r="A735">
        <v>40</v>
      </c>
      <c r="B735">
        <v>29</v>
      </c>
      <c r="M735" t="s">
        <v>143</v>
      </c>
      <c r="N735">
        <v>34</v>
      </c>
    </row>
    <row r="736" spans="1:14" x14ac:dyDescent="0.25">
      <c r="A736">
        <v>40</v>
      </c>
      <c r="B736">
        <v>26</v>
      </c>
      <c r="M736" t="s">
        <v>143</v>
      </c>
      <c r="N736">
        <v>31</v>
      </c>
    </row>
    <row r="737" spans="1:14" x14ac:dyDescent="0.25">
      <c r="A737">
        <v>40</v>
      </c>
      <c r="B737">
        <v>26</v>
      </c>
      <c r="M737" t="s">
        <v>143</v>
      </c>
      <c r="N737">
        <v>30</v>
      </c>
    </row>
    <row r="738" spans="1:14" x14ac:dyDescent="0.25">
      <c r="A738">
        <v>40</v>
      </c>
      <c r="B738">
        <v>26</v>
      </c>
      <c r="M738" t="s">
        <v>143</v>
      </c>
      <c r="N738">
        <v>31</v>
      </c>
    </row>
    <row r="739" spans="1:14" x14ac:dyDescent="0.25">
      <c r="A739">
        <v>40</v>
      </c>
      <c r="B739">
        <v>37</v>
      </c>
      <c r="M739" t="s">
        <v>143</v>
      </c>
      <c r="N739">
        <v>40</v>
      </c>
    </row>
    <row r="740" spans="1:14" x14ac:dyDescent="0.25">
      <c r="A740">
        <v>40</v>
      </c>
      <c r="B740">
        <v>41</v>
      </c>
      <c r="M740" t="s">
        <v>143</v>
      </c>
      <c r="N740">
        <v>43</v>
      </c>
    </row>
    <row r="741" spans="1:14" x14ac:dyDescent="0.25">
      <c r="A741">
        <v>40</v>
      </c>
      <c r="B741">
        <v>37</v>
      </c>
      <c r="M741" t="s">
        <v>143</v>
      </c>
      <c r="N741">
        <v>40</v>
      </c>
    </row>
    <row r="742" spans="1:14" x14ac:dyDescent="0.25">
      <c r="A742">
        <v>40</v>
      </c>
      <c r="B742">
        <v>29</v>
      </c>
      <c r="M742" t="s">
        <v>143</v>
      </c>
      <c r="N742">
        <v>35</v>
      </c>
    </row>
    <row r="743" spans="1:14" x14ac:dyDescent="0.25">
      <c r="A743">
        <v>40</v>
      </c>
      <c r="B743">
        <v>37</v>
      </c>
      <c r="M743" t="s">
        <v>143</v>
      </c>
      <c r="N743">
        <v>40</v>
      </c>
    </row>
    <row r="744" spans="1:14" x14ac:dyDescent="0.25">
      <c r="A744">
        <v>40</v>
      </c>
      <c r="B744">
        <v>37</v>
      </c>
      <c r="M744" t="s">
        <v>143</v>
      </c>
      <c r="N744">
        <v>40</v>
      </c>
    </row>
    <row r="745" spans="1:14" x14ac:dyDescent="0.25">
      <c r="A745">
        <v>40</v>
      </c>
      <c r="B745">
        <v>42</v>
      </c>
      <c r="M745" t="s">
        <v>143</v>
      </c>
      <c r="N745">
        <v>44</v>
      </c>
    </row>
    <row r="746" spans="1:14" x14ac:dyDescent="0.25">
      <c r="A746">
        <v>50</v>
      </c>
      <c r="B746">
        <v>43</v>
      </c>
      <c r="M746" t="s">
        <v>144</v>
      </c>
      <c r="N746">
        <v>44</v>
      </c>
    </row>
    <row r="747" spans="1:14" x14ac:dyDescent="0.25">
      <c r="A747">
        <v>50</v>
      </c>
      <c r="B747">
        <v>30</v>
      </c>
      <c r="M747" t="s">
        <v>144</v>
      </c>
      <c r="N747">
        <v>34</v>
      </c>
    </row>
    <row r="748" spans="1:14" x14ac:dyDescent="0.25">
      <c r="A748">
        <v>50</v>
      </c>
      <c r="B748">
        <v>33</v>
      </c>
      <c r="M748" t="s">
        <v>144</v>
      </c>
      <c r="N748">
        <v>37</v>
      </c>
    </row>
    <row r="749" spans="1:14" x14ac:dyDescent="0.25">
      <c r="A749">
        <v>50</v>
      </c>
      <c r="B749">
        <v>20</v>
      </c>
      <c r="M749" t="s">
        <v>144</v>
      </c>
      <c r="N749">
        <v>23</v>
      </c>
    </row>
    <row r="750" spans="1:14" x14ac:dyDescent="0.25">
      <c r="A750">
        <v>50</v>
      </c>
      <c r="B750">
        <v>31</v>
      </c>
      <c r="M750" t="s">
        <v>144</v>
      </c>
      <c r="N750">
        <v>35</v>
      </c>
    </row>
    <row r="751" spans="1:14" x14ac:dyDescent="0.25">
      <c r="A751">
        <v>50</v>
      </c>
      <c r="B751">
        <v>23</v>
      </c>
      <c r="M751" t="s">
        <v>144</v>
      </c>
      <c r="N751">
        <v>27</v>
      </c>
    </row>
    <row r="752" spans="1:14" x14ac:dyDescent="0.25">
      <c r="A752">
        <v>50</v>
      </c>
      <c r="B752">
        <v>34</v>
      </c>
      <c r="M752" t="s">
        <v>144</v>
      </c>
      <c r="N752">
        <v>39</v>
      </c>
    </row>
    <row r="753" spans="1:14" x14ac:dyDescent="0.25">
      <c r="A753">
        <v>50</v>
      </c>
      <c r="B753">
        <v>44</v>
      </c>
      <c r="M753" t="s">
        <v>144</v>
      </c>
      <c r="N753">
        <v>49</v>
      </c>
    </row>
    <row r="754" spans="1:14" x14ac:dyDescent="0.25">
      <c r="A754">
        <v>50</v>
      </c>
      <c r="B754">
        <v>15</v>
      </c>
      <c r="M754" t="s">
        <v>144</v>
      </c>
      <c r="N754">
        <v>19</v>
      </c>
    </row>
    <row r="755" spans="1:14" x14ac:dyDescent="0.25">
      <c r="A755">
        <v>50</v>
      </c>
      <c r="B755">
        <v>15</v>
      </c>
      <c r="M755" t="s">
        <v>144</v>
      </c>
      <c r="N755">
        <v>19</v>
      </c>
    </row>
    <row r="756" spans="1:14" x14ac:dyDescent="0.25">
      <c r="A756">
        <v>50</v>
      </c>
      <c r="B756">
        <v>20</v>
      </c>
      <c r="M756" t="s">
        <v>144</v>
      </c>
      <c r="N756">
        <v>25</v>
      </c>
    </row>
    <row r="757" spans="1:14" x14ac:dyDescent="0.25">
      <c r="A757">
        <v>50</v>
      </c>
      <c r="B757">
        <v>20</v>
      </c>
      <c r="M757" t="s">
        <v>144</v>
      </c>
      <c r="N757">
        <v>25</v>
      </c>
    </row>
    <row r="758" spans="1:14" x14ac:dyDescent="0.25">
      <c r="A758">
        <v>50</v>
      </c>
      <c r="B758">
        <v>20</v>
      </c>
      <c r="M758" t="s">
        <v>144</v>
      </c>
      <c r="N758">
        <v>25</v>
      </c>
    </row>
    <row r="759" spans="1:14" x14ac:dyDescent="0.25">
      <c r="A759">
        <v>50</v>
      </c>
      <c r="B759">
        <v>20</v>
      </c>
      <c r="M759" t="s">
        <v>144</v>
      </c>
      <c r="N759">
        <v>24</v>
      </c>
    </row>
    <row r="760" spans="1:14" x14ac:dyDescent="0.25">
      <c r="A760">
        <v>50</v>
      </c>
      <c r="B760">
        <v>19</v>
      </c>
      <c r="M760" t="s">
        <v>144</v>
      </c>
      <c r="N760">
        <v>22</v>
      </c>
    </row>
    <row r="761" spans="1:14" x14ac:dyDescent="0.25">
      <c r="A761">
        <v>50</v>
      </c>
      <c r="B761">
        <v>17</v>
      </c>
      <c r="M761" t="s">
        <v>144</v>
      </c>
      <c r="N761">
        <v>20</v>
      </c>
    </row>
    <row r="762" spans="1:14" x14ac:dyDescent="0.25">
      <c r="A762">
        <v>50</v>
      </c>
      <c r="B762">
        <v>17</v>
      </c>
      <c r="M762" t="s">
        <v>144</v>
      </c>
      <c r="N762">
        <v>22</v>
      </c>
    </row>
    <row r="763" spans="1:14" x14ac:dyDescent="0.25">
      <c r="A763">
        <v>50</v>
      </c>
      <c r="B763">
        <v>16</v>
      </c>
      <c r="M763" t="s">
        <v>144</v>
      </c>
      <c r="N763">
        <v>23</v>
      </c>
    </row>
    <row r="764" spans="1:14" x14ac:dyDescent="0.25">
      <c r="A764">
        <v>50</v>
      </c>
      <c r="B764">
        <v>17</v>
      </c>
      <c r="M764" t="s">
        <v>144</v>
      </c>
      <c r="N764">
        <v>23</v>
      </c>
    </row>
    <row r="765" spans="1:14" x14ac:dyDescent="0.25">
      <c r="A765">
        <v>50</v>
      </c>
      <c r="B765">
        <v>17</v>
      </c>
      <c r="M765" t="s">
        <v>144</v>
      </c>
      <c r="N765">
        <v>22</v>
      </c>
    </row>
    <row r="766" spans="1:14" x14ac:dyDescent="0.25">
      <c r="A766">
        <v>50</v>
      </c>
      <c r="B766">
        <v>17</v>
      </c>
      <c r="M766" t="s">
        <v>144</v>
      </c>
      <c r="N766">
        <v>23</v>
      </c>
    </row>
    <row r="767" spans="1:14" x14ac:dyDescent="0.25">
      <c r="A767">
        <v>50</v>
      </c>
      <c r="B767">
        <v>17</v>
      </c>
      <c r="M767" t="s">
        <v>144</v>
      </c>
      <c r="N767">
        <v>22</v>
      </c>
    </row>
    <row r="768" spans="1:14" x14ac:dyDescent="0.25">
      <c r="A768">
        <v>50</v>
      </c>
      <c r="B768">
        <v>17</v>
      </c>
      <c r="M768" t="s">
        <v>144</v>
      </c>
      <c r="N768">
        <v>22</v>
      </c>
    </row>
    <row r="769" spans="1:14" x14ac:dyDescent="0.25">
      <c r="A769">
        <v>50</v>
      </c>
      <c r="B769">
        <v>17</v>
      </c>
      <c r="M769" t="s">
        <v>144</v>
      </c>
      <c r="N769">
        <v>21</v>
      </c>
    </row>
    <row r="770" spans="1:14" x14ac:dyDescent="0.25">
      <c r="A770">
        <v>50</v>
      </c>
      <c r="B770">
        <v>17</v>
      </c>
      <c r="M770" t="s">
        <v>144</v>
      </c>
      <c r="N770">
        <v>21</v>
      </c>
    </row>
    <row r="771" spans="1:14" x14ac:dyDescent="0.25">
      <c r="A771">
        <v>50</v>
      </c>
      <c r="B771">
        <v>17</v>
      </c>
      <c r="M771" t="s">
        <v>144</v>
      </c>
      <c r="N771">
        <v>21</v>
      </c>
    </row>
    <row r="772" spans="1:14" x14ac:dyDescent="0.25">
      <c r="A772">
        <v>50</v>
      </c>
      <c r="B772">
        <v>17</v>
      </c>
      <c r="M772" t="s">
        <v>144</v>
      </c>
      <c r="N772">
        <v>17</v>
      </c>
    </row>
    <row r="773" spans="1:14" x14ac:dyDescent="0.25">
      <c r="A773">
        <v>50</v>
      </c>
      <c r="B773">
        <v>17</v>
      </c>
      <c r="M773" t="s">
        <v>144</v>
      </c>
      <c r="N773">
        <v>21</v>
      </c>
    </row>
    <row r="774" spans="1:14" x14ac:dyDescent="0.25">
      <c r="A774">
        <v>50</v>
      </c>
      <c r="B774">
        <v>17</v>
      </c>
      <c r="M774" t="s">
        <v>144</v>
      </c>
      <c r="N774">
        <v>21</v>
      </c>
    </row>
    <row r="775" spans="1:14" x14ac:dyDescent="0.25">
      <c r="A775">
        <v>50</v>
      </c>
      <c r="B775">
        <v>17</v>
      </c>
      <c r="M775" t="s">
        <v>144</v>
      </c>
      <c r="N775">
        <v>22</v>
      </c>
    </row>
    <row r="776" spans="1:14" x14ac:dyDescent="0.25">
      <c r="A776">
        <v>50</v>
      </c>
      <c r="B776">
        <v>20</v>
      </c>
      <c r="M776" t="s">
        <v>144</v>
      </c>
      <c r="N776">
        <v>23</v>
      </c>
    </row>
    <row r="777" spans="1:14" x14ac:dyDescent="0.25">
      <c r="A777">
        <v>50</v>
      </c>
      <c r="B777">
        <v>19</v>
      </c>
      <c r="M777" t="s">
        <v>144</v>
      </c>
      <c r="N777">
        <v>23</v>
      </c>
    </row>
    <row r="778" spans="1:14" x14ac:dyDescent="0.25">
      <c r="A778">
        <v>50</v>
      </c>
      <c r="B778">
        <v>21</v>
      </c>
      <c r="M778" t="s">
        <v>144</v>
      </c>
      <c r="N778">
        <v>24</v>
      </c>
    </row>
    <row r="779" spans="1:14" x14ac:dyDescent="0.25">
      <c r="A779">
        <v>50</v>
      </c>
      <c r="B779">
        <v>17</v>
      </c>
      <c r="M779" t="s">
        <v>144</v>
      </c>
      <c r="N779">
        <v>21</v>
      </c>
    </row>
    <row r="780" spans="1:14" x14ac:dyDescent="0.25">
      <c r="A780">
        <v>50</v>
      </c>
      <c r="B780">
        <v>17</v>
      </c>
      <c r="M780" t="s">
        <v>144</v>
      </c>
      <c r="N780">
        <v>20</v>
      </c>
    </row>
    <row r="781" spans="1:14" x14ac:dyDescent="0.25">
      <c r="A781">
        <v>50</v>
      </c>
      <c r="B781">
        <v>17</v>
      </c>
      <c r="M781" t="s">
        <v>144</v>
      </c>
      <c r="N781">
        <v>21</v>
      </c>
    </row>
    <row r="782" spans="1:14" x14ac:dyDescent="0.25">
      <c r="A782">
        <v>50</v>
      </c>
      <c r="B782">
        <v>26</v>
      </c>
      <c r="M782" t="s">
        <v>144</v>
      </c>
      <c r="N782">
        <v>29</v>
      </c>
    </row>
    <row r="783" spans="1:14" x14ac:dyDescent="0.25">
      <c r="A783">
        <v>50</v>
      </c>
      <c r="B783">
        <v>23</v>
      </c>
      <c r="M783" t="s">
        <v>144</v>
      </c>
      <c r="N783">
        <v>28</v>
      </c>
    </row>
    <row r="784" spans="1:14" x14ac:dyDescent="0.25">
      <c r="A784">
        <v>50</v>
      </c>
      <c r="B784">
        <v>19</v>
      </c>
      <c r="M784" t="s">
        <v>144</v>
      </c>
      <c r="N784">
        <v>22</v>
      </c>
    </row>
    <row r="785" spans="1:14" x14ac:dyDescent="0.25">
      <c r="A785">
        <v>50</v>
      </c>
      <c r="B785">
        <v>24</v>
      </c>
      <c r="M785" t="s">
        <v>144</v>
      </c>
      <c r="N785">
        <v>28</v>
      </c>
    </row>
    <row r="786" spans="1:14" x14ac:dyDescent="0.25">
      <c r="A786">
        <v>50</v>
      </c>
      <c r="B786">
        <v>24</v>
      </c>
      <c r="M786" t="s">
        <v>144</v>
      </c>
      <c r="N786">
        <v>28</v>
      </c>
    </row>
    <row r="787" spans="1:14" x14ac:dyDescent="0.25">
      <c r="A787">
        <v>50</v>
      </c>
      <c r="B787">
        <v>19</v>
      </c>
      <c r="M787" t="s">
        <v>144</v>
      </c>
      <c r="N787">
        <v>22</v>
      </c>
    </row>
    <row r="788" spans="1:14" x14ac:dyDescent="0.25">
      <c r="A788">
        <v>50</v>
      </c>
      <c r="B788">
        <v>28</v>
      </c>
      <c r="M788" t="s">
        <v>144</v>
      </c>
      <c r="N788">
        <v>30</v>
      </c>
    </row>
    <row r="789" spans="1:14" x14ac:dyDescent="0.25">
      <c r="A789">
        <v>50</v>
      </c>
      <c r="B789">
        <v>18</v>
      </c>
      <c r="M789" t="s">
        <v>144</v>
      </c>
      <c r="N789">
        <v>24</v>
      </c>
    </row>
    <row r="790" spans="1:14" x14ac:dyDescent="0.25">
      <c r="A790">
        <v>50</v>
      </c>
      <c r="B790">
        <v>30</v>
      </c>
      <c r="M790" t="s">
        <v>144</v>
      </c>
      <c r="N790">
        <v>34</v>
      </c>
    </row>
    <row r="791" spans="1:14" x14ac:dyDescent="0.25">
      <c r="A791">
        <v>50</v>
      </c>
      <c r="B791">
        <v>23</v>
      </c>
      <c r="M791" t="s">
        <v>144</v>
      </c>
      <c r="N791">
        <v>29</v>
      </c>
    </row>
    <row r="792" spans="1:14" x14ac:dyDescent="0.25">
      <c r="A792">
        <v>50</v>
      </c>
      <c r="B792">
        <v>18</v>
      </c>
      <c r="M792" t="s">
        <v>144</v>
      </c>
      <c r="N792">
        <v>23</v>
      </c>
    </row>
    <row r="793" spans="1:14" x14ac:dyDescent="0.25">
      <c r="A793">
        <v>50</v>
      </c>
      <c r="B793">
        <v>21</v>
      </c>
      <c r="M793" t="s">
        <v>144</v>
      </c>
      <c r="N793">
        <v>28</v>
      </c>
    </row>
    <row r="794" spans="1:14" x14ac:dyDescent="0.25">
      <c r="A794">
        <v>50</v>
      </c>
      <c r="B794">
        <v>17</v>
      </c>
      <c r="M794" t="s">
        <v>144</v>
      </c>
      <c r="N794">
        <v>24</v>
      </c>
    </row>
    <row r="795" spans="1:14" x14ac:dyDescent="0.25">
      <c r="A795">
        <v>50</v>
      </c>
      <c r="B795">
        <v>18</v>
      </c>
      <c r="M795" t="s">
        <v>144</v>
      </c>
      <c r="N795">
        <v>24</v>
      </c>
    </row>
    <row r="796" spans="1:14" x14ac:dyDescent="0.25">
      <c r="A796">
        <v>50</v>
      </c>
      <c r="B796">
        <v>18</v>
      </c>
      <c r="M796" t="s">
        <v>144</v>
      </c>
      <c r="N796">
        <v>23</v>
      </c>
    </row>
    <row r="797" spans="1:14" x14ac:dyDescent="0.25">
      <c r="A797">
        <v>50</v>
      </c>
      <c r="B797">
        <v>16</v>
      </c>
      <c r="M797" t="s">
        <v>144</v>
      </c>
      <c r="N797">
        <v>21</v>
      </c>
    </row>
    <row r="798" spans="1:14" x14ac:dyDescent="0.25">
      <c r="A798">
        <v>50</v>
      </c>
      <c r="B798">
        <v>16</v>
      </c>
      <c r="M798" t="s">
        <v>144</v>
      </c>
      <c r="N798">
        <v>20</v>
      </c>
    </row>
    <row r="799" spans="1:14" x14ac:dyDescent="0.25">
      <c r="A799">
        <v>50</v>
      </c>
      <c r="B799">
        <v>16</v>
      </c>
      <c r="M799" t="s">
        <v>144</v>
      </c>
      <c r="N799">
        <v>21</v>
      </c>
    </row>
    <row r="800" spans="1:14" x14ac:dyDescent="0.25">
      <c r="A800">
        <v>50</v>
      </c>
      <c r="B800">
        <v>16</v>
      </c>
      <c r="M800" t="s">
        <v>144</v>
      </c>
      <c r="N800">
        <v>20</v>
      </c>
    </row>
    <row r="801" spans="1:14" x14ac:dyDescent="0.25">
      <c r="A801">
        <v>50</v>
      </c>
      <c r="B801">
        <v>17</v>
      </c>
      <c r="M801" t="s">
        <v>144</v>
      </c>
      <c r="N801">
        <v>20</v>
      </c>
    </row>
    <row r="802" spans="1:14" x14ac:dyDescent="0.25">
      <c r="A802">
        <v>50</v>
      </c>
      <c r="B802">
        <v>17</v>
      </c>
      <c r="M802" t="s">
        <v>144</v>
      </c>
      <c r="N802">
        <v>21</v>
      </c>
    </row>
    <row r="803" spans="1:14" x14ac:dyDescent="0.25">
      <c r="A803">
        <v>50</v>
      </c>
      <c r="B803">
        <v>17</v>
      </c>
      <c r="M803" t="s">
        <v>144</v>
      </c>
      <c r="N803">
        <v>19</v>
      </c>
    </row>
    <row r="804" spans="1:14" x14ac:dyDescent="0.25">
      <c r="A804">
        <v>50</v>
      </c>
      <c r="B804">
        <v>18</v>
      </c>
      <c r="M804" t="s">
        <v>144</v>
      </c>
      <c r="N804">
        <v>20</v>
      </c>
    </row>
    <row r="805" spans="1:14" x14ac:dyDescent="0.25">
      <c r="A805">
        <v>50</v>
      </c>
      <c r="B805">
        <v>27</v>
      </c>
      <c r="M805" t="s">
        <v>144</v>
      </c>
      <c r="N805">
        <v>30</v>
      </c>
    </row>
    <row r="806" spans="1:14" x14ac:dyDescent="0.25">
      <c r="A806">
        <v>50</v>
      </c>
      <c r="B806">
        <v>23</v>
      </c>
      <c r="M806" t="s">
        <v>144</v>
      </c>
      <c r="N806">
        <v>27</v>
      </c>
    </row>
    <row r="807" spans="1:14" x14ac:dyDescent="0.25">
      <c r="A807">
        <v>50</v>
      </c>
      <c r="B807">
        <v>30</v>
      </c>
      <c r="M807" t="s">
        <v>144</v>
      </c>
      <c r="N807">
        <v>33</v>
      </c>
    </row>
    <row r="808" spans="1:14" x14ac:dyDescent="0.25">
      <c r="A808">
        <v>50</v>
      </c>
      <c r="B808">
        <v>32</v>
      </c>
      <c r="M808" t="s">
        <v>144</v>
      </c>
      <c r="N808">
        <v>33</v>
      </c>
    </row>
    <row r="809" spans="1:14" x14ac:dyDescent="0.25">
      <c r="A809">
        <v>50</v>
      </c>
      <c r="B809">
        <v>32</v>
      </c>
      <c r="M809" t="s">
        <v>144</v>
      </c>
      <c r="N809">
        <v>33</v>
      </c>
    </row>
    <row r="810" spans="1:14" x14ac:dyDescent="0.25">
      <c r="A810">
        <v>50</v>
      </c>
      <c r="B810">
        <v>24</v>
      </c>
      <c r="M810" t="s">
        <v>144</v>
      </c>
      <c r="N810">
        <v>26</v>
      </c>
    </row>
    <row r="811" spans="1:14" x14ac:dyDescent="0.25">
      <c r="A811">
        <v>50</v>
      </c>
      <c r="B811">
        <v>29</v>
      </c>
      <c r="M811" t="s">
        <v>144</v>
      </c>
      <c r="N811">
        <v>30</v>
      </c>
    </row>
    <row r="812" spans="1:14" x14ac:dyDescent="0.25">
      <c r="A812">
        <v>50</v>
      </c>
      <c r="B812">
        <v>24</v>
      </c>
      <c r="M812" t="s">
        <v>144</v>
      </c>
      <c r="N812">
        <v>27</v>
      </c>
    </row>
    <row r="813" spans="1:14" x14ac:dyDescent="0.25">
      <c r="A813">
        <v>50</v>
      </c>
      <c r="B813">
        <v>29</v>
      </c>
      <c r="M813" t="s">
        <v>144</v>
      </c>
      <c r="N813">
        <v>30</v>
      </c>
    </row>
    <row r="814" spans="1:14" x14ac:dyDescent="0.25">
      <c r="A814">
        <v>50</v>
      </c>
      <c r="B814">
        <v>23</v>
      </c>
      <c r="M814" t="s">
        <v>144</v>
      </c>
      <c r="N814">
        <v>26</v>
      </c>
    </row>
    <row r="815" spans="1:14" x14ac:dyDescent="0.25">
      <c r="A815">
        <v>50</v>
      </c>
      <c r="B815">
        <v>26</v>
      </c>
      <c r="M815" t="s">
        <v>144</v>
      </c>
      <c r="N815">
        <v>29</v>
      </c>
    </row>
    <row r="816" spans="1:14" x14ac:dyDescent="0.25">
      <c r="A816">
        <v>50</v>
      </c>
      <c r="B816">
        <v>29</v>
      </c>
      <c r="M816" t="s">
        <v>144</v>
      </c>
      <c r="N816">
        <v>32</v>
      </c>
    </row>
    <row r="817" spans="1:14" x14ac:dyDescent="0.25">
      <c r="A817">
        <v>50</v>
      </c>
      <c r="B817">
        <v>30</v>
      </c>
      <c r="M817" t="s">
        <v>144</v>
      </c>
      <c r="N817">
        <v>33</v>
      </c>
    </row>
    <row r="818" spans="1:14" x14ac:dyDescent="0.25">
      <c r="A818">
        <v>50</v>
      </c>
      <c r="B818">
        <v>20</v>
      </c>
      <c r="M818" t="s">
        <v>144</v>
      </c>
      <c r="N818">
        <v>24</v>
      </c>
    </row>
    <row r="819" spans="1:14" x14ac:dyDescent="0.25">
      <c r="A819">
        <v>50</v>
      </c>
      <c r="B819">
        <v>22</v>
      </c>
      <c r="M819" t="s">
        <v>144</v>
      </c>
      <c r="N819">
        <v>25</v>
      </c>
    </row>
    <row r="820" spans="1:14" x14ac:dyDescent="0.25">
      <c r="A820">
        <v>50</v>
      </c>
      <c r="B820">
        <v>20</v>
      </c>
      <c r="M820" t="s">
        <v>144</v>
      </c>
      <c r="N820">
        <v>24</v>
      </c>
    </row>
    <row r="821" spans="1:14" x14ac:dyDescent="0.25">
      <c r="A821">
        <v>50</v>
      </c>
      <c r="B821">
        <v>28</v>
      </c>
      <c r="M821" t="s">
        <v>144</v>
      </c>
      <c r="N821">
        <v>31</v>
      </c>
    </row>
    <row r="822" spans="1:14" x14ac:dyDescent="0.25">
      <c r="A822">
        <v>50</v>
      </c>
      <c r="B822">
        <v>29</v>
      </c>
      <c r="M822" t="s">
        <v>144</v>
      </c>
      <c r="N822">
        <v>32</v>
      </c>
    </row>
    <row r="823" spans="1:14" x14ac:dyDescent="0.25">
      <c r="A823">
        <v>50</v>
      </c>
      <c r="B823">
        <v>17</v>
      </c>
      <c r="M823" t="s">
        <v>144</v>
      </c>
      <c r="N823">
        <v>22</v>
      </c>
    </row>
    <row r="824" spans="1:14" x14ac:dyDescent="0.25">
      <c r="A824">
        <v>50</v>
      </c>
      <c r="B824">
        <v>17</v>
      </c>
      <c r="M824" t="s">
        <v>144</v>
      </c>
      <c r="N824">
        <v>22</v>
      </c>
    </row>
    <row r="825" spans="1:14" x14ac:dyDescent="0.25">
      <c r="A825">
        <v>50</v>
      </c>
      <c r="B825">
        <v>17</v>
      </c>
      <c r="M825" t="s">
        <v>144</v>
      </c>
      <c r="N825">
        <v>22</v>
      </c>
    </row>
    <row r="826" spans="1:14" x14ac:dyDescent="0.25">
      <c r="A826">
        <v>50</v>
      </c>
      <c r="B826">
        <v>17</v>
      </c>
      <c r="M826" t="s">
        <v>144</v>
      </c>
      <c r="N826">
        <v>22</v>
      </c>
    </row>
    <row r="827" spans="1:14" x14ac:dyDescent="0.25">
      <c r="A827">
        <v>50</v>
      </c>
      <c r="B827">
        <v>23</v>
      </c>
      <c r="M827" t="s">
        <v>144</v>
      </c>
      <c r="N827">
        <v>24</v>
      </c>
    </row>
    <row r="828" spans="1:14" x14ac:dyDescent="0.25">
      <c r="A828">
        <v>50</v>
      </c>
      <c r="B828">
        <v>34</v>
      </c>
      <c r="M828" t="s">
        <v>144</v>
      </c>
      <c r="N828">
        <v>35</v>
      </c>
    </row>
    <row r="829" spans="1:14" x14ac:dyDescent="0.25">
      <c r="A829">
        <v>50</v>
      </c>
      <c r="B829">
        <v>35</v>
      </c>
      <c r="M829" t="s">
        <v>144</v>
      </c>
      <c r="N829">
        <v>36</v>
      </c>
    </row>
    <row r="830" spans="1:14" x14ac:dyDescent="0.25">
      <c r="A830">
        <v>50</v>
      </c>
      <c r="B830">
        <v>31</v>
      </c>
      <c r="M830" t="s">
        <v>144</v>
      </c>
      <c r="N830">
        <v>32</v>
      </c>
    </row>
    <row r="831" spans="1:14" x14ac:dyDescent="0.25">
      <c r="A831">
        <v>50</v>
      </c>
      <c r="B831">
        <v>25</v>
      </c>
      <c r="M831" t="s">
        <v>144</v>
      </c>
      <c r="N831">
        <v>29</v>
      </c>
    </row>
    <row r="832" spans="1:14" x14ac:dyDescent="0.25">
      <c r="A832">
        <v>50</v>
      </c>
      <c r="B832">
        <v>19</v>
      </c>
      <c r="M832" t="s">
        <v>144</v>
      </c>
      <c r="N832">
        <v>23</v>
      </c>
    </row>
    <row r="833" spans="1:14" x14ac:dyDescent="0.25">
      <c r="A833">
        <v>50</v>
      </c>
      <c r="B833">
        <v>34</v>
      </c>
      <c r="M833" t="s">
        <v>144</v>
      </c>
      <c r="N833">
        <v>35</v>
      </c>
    </row>
    <row r="834" spans="1:14" x14ac:dyDescent="0.25">
      <c r="A834">
        <v>50</v>
      </c>
      <c r="B834">
        <v>24</v>
      </c>
      <c r="M834" t="s">
        <v>144</v>
      </c>
      <c r="N834">
        <v>27</v>
      </c>
    </row>
    <row r="835" spans="1:14" x14ac:dyDescent="0.25">
      <c r="A835">
        <v>50</v>
      </c>
      <c r="B835">
        <v>30</v>
      </c>
      <c r="M835" t="s">
        <v>144</v>
      </c>
      <c r="N835">
        <v>33</v>
      </c>
    </row>
    <row r="836" spans="1:14" x14ac:dyDescent="0.25">
      <c r="A836">
        <v>50</v>
      </c>
      <c r="B836">
        <v>56</v>
      </c>
      <c r="M836" t="s">
        <v>144</v>
      </c>
      <c r="N836">
        <v>58</v>
      </c>
    </row>
    <row r="837" spans="1:14" x14ac:dyDescent="0.25">
      <c r="A837">
        <v>50</v>
      </c>
      <c r="B837">
        <v>38</v>
      </c>
      <c r="M837" t="s">
        <v>144</v>
      </c>
      <c r="N837">
        <v>41</v>
      </c>
    </row>
    <row r="838" spans="1:14" x14ac:dyDescent="0.25">
      <c r="A838">
        <v>50</v>
      </c>
      <c r="B838">
        <v>50</v>
      </c>
      <c r="M838" t="s">
        <v>144</v>
      </c>
      <c r="N838">
        <v>53</v>
      </c>
    </row>
    <row r="839" spans="1:14" x14ac:dyDescent="0.25">
      <c r="A839">
        <v>50</v>
      </c>
      <c r="B839">
        <v>27</v>
      </c>
      <c r="M839" t="s">
        <v>144</v>
      </c>
      <c r="N839">
        <v>30</v>
      </c>
    </row>
    <row r="840" spans="1:14" x14ac:dyDescent="0.25">
      <c r="A840">
        <v>50</v>
      </c>
      <c r="B840">
        <v>18</v>
      </c>
      <c r="M840" t="s">
        <v>144</v>
      </c>
      <c r="N840">
        <v>22</v>
      </c>
    </row>
    <row r="841" spans="1:14" x14ac:dyDescent="0.25">
      <c r="A841">
        <v>50</v>
      </c>
      <c r="B841">
        <v>37</v>
      </c>
      <c r="M841" t="s">
        <v>144</v>
      </c>
      <c r="N841">
        <v>38</v>
      </c>
    </row>
    <row r="842" spans="1:14" x14ac:dyDescent="0.25">
      <c r="A842">
        <v>50</v>
      </c>
      <c r="B842">
        <v>17</v>
      </c>
      <c r="M842" t="s">
        <v>144</v>
      </c>
      <c r="N842">
        <v>19</v>
      </c>
    </row>
    <row r="843" spans="1:14" x14ac:dyDescent="0.25">
      <c r="A843">
        <v>50</v>
      </c>
      <c r="B843">
        <v>14</v>
      </c>
      <c r="M843" t="s">
        <v>144</v>
      </c>
      <c r="N843">
        <v>18</v>
      </c>
    </row>
    <row r="844" spans="1:14" x14ac:dyDescent="0.25">
      <c r="A844">
        <v>50</v>
      </c>
      <c r="B844">
        <v>21</v>
      </c>
      <c r="M844" t="s">
        <v>144</v>
      </c>
      <c r="N844">
        <v>22</v>
      </c>
    </row>
    <row r="845" spans="1:14" x14ac:dyDescent="0.25">
      <c r="A845">
        <v>50</v>
      </c>
      <c r="B845">
        <v>29</v>
      </c>
      <c r="M845" t="s">
        <v>144</v>
      </c>
      <c r="N845">
        <v>30</v>
      </c>
    </row>
    <row r="846" spans="1:14" x14ac:dyDescent="0.25">
      <c r="A846">
        <v>50</v>
      </c>
      <c r="B846">
        <v>28</v>
      </c>
      <c r="M846" t="s">
        <v>144</v>
      </c>
      <c r="N846">
        <v>29</v>
      </c>
    </row>
    <row r="847" spans="1:14" x14ac:dyDescent="0.25">
      <c r="A847">
        <v>50</v>
      </c>
      <c r="B847">
        <v>25</v>
      </c>
      <c r="M847" t="s">
        <v>144</v>
      </c>
      <c r="N847">
        <v>25</v>
      </c>
    </row>
    <row r="848" spans="1:14" x14ac:dyDescent="0.25">
      <c r="A848">
        <v>50</v>
      </c>
      <c r="B848">
        <v>33</v>
      </c>
      <c r="M848" t="s">
        <v>144</v>
      </c>
      <c r="N848">
        <v>33</v>
      </c>
    </row>
    <row r="849" spans="1:14" x14ac:dyDescent="0.25">
      <c r="A849">
        <v>50</v>
      </c>
      <c r="B849">
        <v>19</v>
      </c>
      <c r="M849" t="s">
        <v>144</v>
      </c>
      <c r="N849">
        <v>19</v>
      </c>
    </row>
    <row r="850" spans="1:14" x14ac:dyDescent="0.25">
      <c r="A850">
        <v>50</v>
      </c>
      <c r="B850">
        <v>27</v>
      </c>
      <c r="M850" t="s">
        <v>144</v>
      </c>
      <c r="N850">
        <v>27</v>
      </c>
    </row>
    <row r="851" spans="1:14" x14ac:dyDescent="0.25">
      <c r="A851">
        <v>50</v>
      </c>
      <c r="B851">
        <v>38</v>
      </c>
      <c r="M851" t="s">
        <v>144</v>
      </c>
      <c r="N851">
        <v>41</v>
      </c>
    </row>
    <row r="852" spans="1:14" x14ac:dyDescent="0.25">
      <c r="A852">
        <v>50</v>
      </c>
      <c r="B852">
        <v>34</v>
      </c>
      <c r="M852" t="s">
        <v>144</v>
      </c>
      <c r="N852">
        <v>38</v>
      </c>
    </row>
    <row r="853" spans="1:14" x14ac:dyDescent="0.25">
      <c r="A853">
        <v>50</v>
      </c>
      <c r="B853">
        <v>39</v>
      </c>
      <c r="M853" t="s">
        <v>144</v>
      </c>
      <c r="N853">
        <v>42</v>
      </c>
    </row>
    <row r="854" spans="1:14" x14ac:dyDescent="0.25">
      <c r="A854">
        <v>50</v>
      </c>
      <c r="B854">
        <v>34</v>
      </c>
      <c r="M854" t="s">
        <v>144</v>
      </c>
      <c r="N854">
        <v>37</v>
      </c>
    </row>
    <row r="855" spans="1:14" x14ac:dyDescent="0.25">
      <c r="A855">
        <v>50</v>
      </c>
      <c r="B855">
        <v>37</v>
      </c>
      <c r="M855" t="s">
        <v>144</v>
      </c>
      <c r="N855">
        <v>40</v>
      </c>
    </row>
    <row r="856" spans="1:14" x14ac:dyDescent="0.25">
      <c r="A856">
        <v>50</v>
      </c>
      <c r="B856">
        <v>32</v>
      </c>
      <c r="M856" t="s">
        <v>144</v>
      </c>
      <c r="N856">
        <v>35</v>
      </c>
    </row>
    <row r="857" spans="1:14" x14ac:dyDescent="0.25">
      <c r="A857">
        <v>50</v>
      </c>
      <c r="B857">
        <v>35</v>
      </c>
      <c r="M857" t="s">
        <v>144</v>
      </c>
      <c r="N857">
        <v>37</v>
      </c>
    </row>
    <row r="858" spans="1:14" x14ac:dyDescent="0.25">
      <c r="A858">
        <v>50</v>
      </c>
      <c r="B858">
        <v>39</v>
      </c>
      <c r="M858" t="s">
        <v>144</v>
      </c>
      <c r="N858">
        <v>43</v>
      </c>
    </row>
    <row r="859" spans="1:14" x14ac:dyDescent="0.25">
      <c r="A859">
        <v>50</v>
      </c>
      <c r="B859">
        <v>30</v>
      </c>
      <c r="M859" t="s">
        <v>144</v>
      </c>
      <c r="N859">
        <v>33</v>
      </c>
    </row>
    <row r="860" spans="1:14" x14ac:dyDescent="0.25">
      <c r="A860">
        <v>50</v>
      </c>
      <c r="B860">
        <v>35</v>
      </c>
      <c r="M860" t="s">
        <v>144</v>
      </c>
      <c r="N860">
        <v>38</v>
      </c>
    </row>
    <row r="861" spans="1:14" x14ac:dyDescent="0.25">
      <c r="A861">
        <v>50</v>
      </c>
      <c r="B861">
        <v>24</v>
      </c>
      <c r="M861" t="s">
        <v>144</v>
      </c>
      <c r="N861">
        <v>29</v>
      </c>
    </row>
    <row r="862" spans="1:14" x14ac:dyDescent="0.25">
      <c r="A862">
        <v>50</v>
      </c>
      <c r="B862">
        <v>18</v>
      </c>
      <c r="M862" t="s">
        <v>144</v>
      </c>
      <c r="N862">
        <v>23</v>
      </c>
    </row>
    <row r="863" spans="1:14" x14ac:dyDescent="0.25">
      <c r="A863">
        <v>50</v>
      </c>
      <c r="B863">
        <v>17</v>
      </c>
      <c r="M863" t="s">
        <v>144</v>
      </c>
      <c r="N863">
        <v>21</v>
      </c>
    </row>
    <row r="864" spans="1:14" x14ac:dyDescent="0.25">
      <c r="A864">
        <v>50</v>
      </c>
      <c r="B864">
        <v>17</v>
      </c>
      <c r="M864" t="s">
        <v>144</v>
      </c>
      <c r="N864">
        <v>21</v>
      </c>
    </row>
    <row r="865" spans="1:14" x14ac:dyDescent="0.25">
      <c r="A865">
        <v>50</v>
      </c>
      <c r="B865">
        <v>17</v>
      </c>
      <c r="M865" t="s">
        <v>144</v>
      </c>
      <c r="N865">
        <v>21</v>
      </c>
    </row>
    <row r="866" spans="1:14" x14ac:dyDescent="0.25">
      <c r="A866">
        <v>50</v>
      </c>
      <c r="B866">
        <v>17</v>
      </c>
      <c r="M866" t="s">
        <v>144</v>
      </c>
      <c r="N866">
        <v>21</v>
      </c>
    </row>
    <row r="867" spans="1:14" x14ac:dyDescent="0.25">
      <c r="A867">
        <v>50</v>
      </c>
      <c r="B867">
        <v>17</v>
      </c>
      <c r="M867" t="s">
        <v>144</v>
      </c>
      <c r="N867">
        <v>21</v>
      </c>
    </row>
    <row r="868" spans="1:14" x14ac:dyDescent="0.25">
      <c r="A868">
        <v>50</v>
      </c>
      <c r="B868">
        <v>17</v>
      </c>
      <c r="M868" t="s">
        <v>144</v>
      </c>
      <c r="N868">
        <v>21</v>
      </c>
    </row>
    <row r="869" spans="1:14" x14ac:dyDescent="0.25">
      <c r="A869">
        <v>50</v>
      </c>
      <c r="B869">
        <v>17</v>
      </c>
      <c r="M869" t="s">
        <v>144</v>
      </c>
      <c r="N869">
        <v>21</v>
      </c>
    </row>
    <row r="870" spans="1:14" x14ac:dyDescent="0.25">
      <c r="A870">
        <v>50</v>
      </c>
      <c r="B870">
        <v>17</v>
      </c>
      <c r="M870" t="s">
        <v>144</v>
      </c>
      <c r="N870">
        <v>23</v>
      </c>
    </row>
    <row r="871" spans="1:14" x14ac:dyDescent="0.25">
      <c r="A871">
        <v>50</v>
      </c>
      <c r="B871">
        <v>18</v>
      </c>
      <c r="M871" t="s">
        <v>144</v>
      </c>
      <c r="N871">
        <v>24</v>
      </c>
    </row>
    <row r="872" spans="1:14" x14ac:dyDescent="0.25">
      <c r="A872">
        <v>50</v>
      </c>
      <c r="B872">
        <v>17</v>
      </c>
      <c r="M872" t="s">
        <v>144</v>
      </c>
      <c r="N872">
        <v>23</v>
      </c>
    </row>
    <row r="873" spans="1:14" x14ac:dyDescent="0.25">
      <c r="A873">
        <v>50</v>
      </c>
      <c r="B873">
        <v>21</v>
      </c>
      <c r="M873" t="s">
        <v>144</v>
      </c>
      <c r="N873">
        <v>27</v>
      </c>
    </row>
    <row r="874" spans="1:14" x14ac:dyDescent="0.25">
      <c r="A874">
        <v>50</v>
      </c>
      <c r="B874">
        <v>30</v>
      </c>
      <c r="M874" t="s">
        <v>144</v>
      </c>
      <c r="N874">
        <v>35</v>
      </c>
    </row>
    <row r="875" spans="1:14" x14ac:dyDescent="0.25">
      <c r="A875">
        <v>50</v>
      </c>
      <c r="B875">
        <v>25</v>
      </c>
      <c r="M875" t="s">
        <v>144</v>
      </c>
      <c r="N875">
        <v>30</v>
      </c>
    </row>
    <row r="876" spans="1:14" x14ac:dyDescent="0.25">
      <c r="A876">
        <v>50</v>
      </c>
      <c r="B876">
        <v>21</v>
      </c>
      <c r="M876" t="s">
        <v>144</v>
      </c>
      <c r="N876">
        <v>27</v>
      </c>
    </row>
    <row r="877" spans="1:14" x14ac:dyDescent="0.25">
      <c r="A877">
        <v>50</v>
      </c>
      <c r="B877">
        <v>33</v>
      </c>
      <c r="M877" t="s">
        <v>144</v>
      </c>
      <c r="N877">
        <v>36</v>
      </c>
    </row>
    <row r="878" spans="1:14" x14ac:dyDescent="0.25">
      <c r="A878">
        <v>50</v>
      </c>
      <c r="B878">
        <v>29</v>
      </c>
      <c r="M878" t="s">
        <v>144</v>
      </c>
      <c r="N878">
        <v>34</v>
      </c>
    </row>
    <row r="879" spans="1:14" x14ac:dyDescent="0.25">
      <c r="A879">
        <v>50</v>
      </c>
      <c r="B879">
        <v>21</v>
      </c>
      <c r="M879" t="s">
        <v>144</v>
      </c>
      <c r="N879">
        <v>27</v>
      </c>
    </row>
    <row r="880" spans="1:14" x14ac:dyDescent="0.25">
      <c r="A880">
        <v>50</v>
      </c>
      <c r="B880">
        <v>34</v>
      </c>
      <c r="M880" t="s">
        <v>144</v>
      </c>
      <c r="N880">
        <v>37</v>
      </c>
    </row>
    <row r="881" spans="1:14" x14ac:dyDescent="0.25">
      <c r="A881">
        <v>50</v>
      </c>
      <c r="B881">
        <v>20</v>
      </c>
      <c r="M881" t="s">
        <v>144</v>
      </c>
      <c r="N881">
        <v>26</v>
      </c>
    </row>
    <row r="882" spans="1:14" x14ac:dyDescent="0.25">
      <c r="A882">
        <v>50</v>
      </c>
      <c r="B882">
        <v>37</v>
      </c>
      <c r="M882" t="s">
        <v>144</v>
      </c>
      <c r="N882">
        <v>39</v>
      </c>
    </row>
    <row r="883" spans="1:14" x14ac:dyDescent="0.25">
      <c r="A883">
        <v>50</v>
      </c>
      <c r="B883">
        <v>18</v>
      </c>
      <c r="M883" t="s">
        <v>144</v>
      </c>
      <c r="N883">
        <v>22</v>
      </c>
    </row>
    <row r="884" spans="1:14" x14ac:dyDescent="0.25">
      <c r="A884">
        <v>50</v>
      </c>
      <c r="B884">
        <v>18</v>
      </c>
      <c r="M884" t="s">
        <v>144</v>
      </c>
      <c r="N884">
        <v>23</v>
      </c>
    </row>
    <row r="885" spans="1:14" x14ac:dyDescent="0.25">
      <c r="A885">
        <v>50</v>
      </c>
      <c r="B885">
        <v>23</v>
      </c>
      <c r="M885" t="s">
        <v>144</v>
      </c>
      <c r="N885">
        <v>28</v>
      </c>
    </row>
    <row r="886" spans="1:14" x14ac:dyDescent="0.25">
      <c r="A886">
        <v>50</v>
      </c>
      <c r="B886">
        <v>26</v>
      </c>
      <c r="M886" t="s">
        <v>144</v>
      </c>
      <c r="N886">
        <v>31</v>
      </c>
    </row>
    <row r="887" spans="1:14" x14ac:dyDescent="0.25">
      <c r="A887">
        <v>50</v>
      </c>
      <c r="B887">
        <v>35</v>
      </c>
      <c r="M887" t="s">
        <v>144</v>
      </c>
      <c r="N887">
        <v>37</v>
      </c>
    </row>
    <row r="888" spans="1:14" x14ac:dyDescent="0.25">
      <c r="A888">
        <v>50</v>
      </c>
      <c r="B888">
        <v>29</v>
      </c>
      <c r="M888" t="s">
        <v>144</v>
      </c>
      <c r="N888">
        <v>31</v>
      </c>
    </row>
    <row r="889" spans="1:14" x14ac:dyDescent="0.25">
      <c r="A889">
        <v>50</v>
      </c>
      <c r="B889">
        <v>27</v>
      </c>
      <c r="M889" t="s">
        <v>144</v>
      </c>
      <c r="N889">
        <v>33</v>
      </c>
    </row>
    <row r="890" spans="1:14" x14ac:dyDescent="0.25">
      <c r="A890">
        <v>50</v>
      </c>
      <c r="B890">
        <v>28</v>
      </c>
      <c r="M890" t="s">
        <v>144</v>
      </c>
      <c r="N890">
        <v>32</v>
      </c>
    </row>
    <row r="891" spans="1:14" x14ac:dyDescent="0.25">
      <c r="A891">
        <v>50</v>
      </c>
      <c r="B891">
        <v>27</v>
      </c>
      <c r="M891" t="s">
        <v>144</v>
      </c>
      <c r="N891">
        <v>31</v>
      </c>
    </row>
    <row r="892" spans="1:14" x14ac:dyDescent="0.25">
      <c r="A892">
        <v>50</v>
      </c>
      <c r="B892">
        <v>29</v>
      </c>
      <c r="M892" t="s">
        <v>144</v>
      </c>
      <c r="N892">
        <v>33</v>
      </c>
    </row>
    <row r="893" spans="1:14" x14ac:dyDescent="0.25">
      <c r="A893">
        <v>50</v>
      </c>
      <c r="B893">
        <v>22</v>
      </c>
      <c r="M893" t="s">
        <v>144</v>
      </c>
      <c r="N893">
        <v>27</v>
      </c>
    </row>
    <row r="894" spans="1:14" x14ac:dyDescent="0.25">
      <c r="A894">
        <v>50</v>
      </c>
      <c r="B894">
        <v>22</v>
      </c>
      <c r="M894" t="s">
        <v>144</v>
      </c>
      <c r="N894">
        <v>27</v>
      </c>
    </row>
    <row r="895" spans="1:14" x14ac:dyDescent="0.25">
      <c r="A895">
        <v>50</v>
      </c>
      <c r="B895">
        <v>41</v>
      </c>
      <c r="M895" t="s">
        <v>144</v>
      </c>
      <c r="N895">
        <v>43</v>
      </c>
    </row>
    <row r="896" spans="1:14" x14ac:dyDescent="0.25">
      <c r="A896">
        <v>50</v>
      </c>
      <c r="B896">
        <v>41</v>
      </c>
      <c r="M896" t="s">
        <v>144</v>
      </c>
      <c r="N896">
        <v>43</v>
      </c>
    </row>
    <row r="897" spans="1:14" x14ac:dyDescent="0.25">
      <c r="A897">
        <v>50</v>
      </c>
      <c r="B897">
        <v>36</v>
      </c>
      <c r="M897" t="s">
        <v>144</v>
      </c>
      <c r="N897">
        <v>38</v>
      </c>
    </row>
    <row r="898" spans="1:14" x14ac:dyDescent="0.25">
      <c r="A898">
        <v>50</v>
      </c>
      <c r="B898">
        <v>25</v>
      </c>
      <c r="M898" t="s">
        <v>144</v>
      </c>
      <c r="N898">
        <v>31</v>
      </c>
    </row>
    <row r="899" spans="1:14" x14ac:dyDescent="0.25">
      <c r="A899">
        <v>50</v>
      </c>
      <c r="B899">
        <v>41</v>
      </c>
      <c r="M899" t="s">
        <v>144</v>
      </c>
      <c r="N899">
        <v>43</v>
      </c>
    </row>
    <row r="900" spans="1:14" x14ac:dyDescent="0.25">
      <c r="A900">
        <v>50</v>
      </c>
      <c r="B900">
        <v>33</v>
      </c>
      <c r="M900" t="s">
        <v>144</v>
      </c>
      <c r="N900">
        <v>36</v>
      </c>
    </row>
    <row r="901" spans="1:14" x14ac:dyDescent="0.25">
      <c r="A901">
        <v>50</v>
      </c>
      <c r="B901">
        <v>37</v>
      </c>
      <c r="M901" t="s">
        <v>144</v>
      </c>
      <c r="N901">
        <v>39</v>
      </c>
    </row>
    <row r="902" spans="1:14" x14ac:dyDescent="0.25">
      <c r="A902">
        <v>60</v>
      </c>
      <c r="B902">
        <v>15</v>
      </c>
      <c r="M902" t="s">
        <v>145</v>
      </c>
      <c r="N902">
        <v>15</v>
      </c>
    </row>
    <row r="903" spans="1:14" x14ac:dyDescent="0.25">
      <c r="A903">
        <v>60</v>
      </c>
      <c r="B903">
        <v>15</v>
      </c>
      <c r="M903" t="s">
        <v>145</v>
      </c>
      <c r="N903">
        <v>15</v>
      </c>
    </row>
    <row r="904" spans="1:14" x14ac:dyDescent="0.25">
      <c r="A904">
        <v>60</v>
      </c>
      <c r="B904">
        <v>15</v>
      </c>
      <c r="M904" t="s">
        <v>145</v>
      </c>
      <c r="N904">
        <v>15</v>
      </c>
    </row>
    <row r="905" spans="1:14" x14ac:dyDescent="0.25">
      <c r="A905">
        <v>60</v>
      </c>
      <c r="B905">
        <v>15</v>
      </c>
      <c r="M905" t="s">
        <v>145</v>
      </c>
      <c r="N905">
        <v>15</v>
      </c>
    </row>
    <row r="906" spans="1:14" x14ac:dyDescent="0.25">
      <c r="A906">
        <v>60</v>
      </c>
      <c r="B906">
        <v>15</v>
      </c>
      <c r="M906" t="s">
        <v>145</v>
      </c>
      <c r="N906">
        <v>15</v>
      </c>
    </row>
    <row r="907" spans="1:14" x14ac:dyDescent="0.25">
      <c r="A907">
        <v>60</v>
      </c>
      <c r="B907">
        <v>15</v>
      </c>
      <c r="M907" t="s">
        <v>145</v>
      </c>
      <c r="N907">
        <v>15</v>
      </c>
    </row>
    <row r="908" spans="1:14" x14ac:dyDescent="0.25">
      <c r="A908">
        <v>60</v>
      </c>
      <c r="B908">
        <v>15</v>
      </c>
      <c r="M908" t="s">
        <v>145</v>
      </c>
      <c r="N908">
        <v>20</v>
      </c>
    </row>
    <row r="909" spans="1:14" x14ac:dyDescent="0.25">
      <c r="A909">
        <v>60</v>
      </c>
      <c r="B909">
        <v>15</v>
      </c>
      <c r="M909" t="s">
        <v>145</v>
      </c>
      <c r="N909">
        <v>20</v>
      </c>
    </row>
    <row r="910" spans="1:14" x14ac:dyDescent="0.25">
      <c r="A910">
        <v>60</v>
      </c>
      <c r="B910">
        <v>15</v>
      </c>
      <c r="M910" t="s">
        <v>145</v>
      </c>
      <c r="N910">
        <v>20</v>
      </c>
    </row>
    <row r="911" spans="1:14" x14ac:dyDescent="0.25">
      <c r="A911">
        <v>60</v>
      </c>
      <c r="B911">
        <v>13</v>
      </c>
      <c r="M911" t="s">
        <v>145</v>
      </c>
      <c r="N911">
        <v>16</v>
      </c>
    </row>
    <row r="912" spans="1:14" x14ac:dyDescent="0.25">
      <c r="A912">
        <v>60</v>
      </c>
      <c r="B912">
        <v>13</v>
      </c>
      <c r="M912" t="s">
        <v>145</v>
      </c>
      <c r="N912">
        <v>15</v>
      </c>
    </row>
    <row r="913" spans="1:14" x14ac:dyDescent="0.25">
      <c r="A913">
        <v>60</v>
      </c>
      <c r="B913">
        <v>13</v>
      </c>
      <c r="M913" t="s">
        <v>145</v>
      </c>
      <c r="N913">
        <v>16</v>
      </c>
    </row>
    <row r="914" spans="1:14" x14ac:dyDescent="0.25">
      <c r="A914">
        <v>60</v>
      </c>
      <c r="B914">
        <v>13</v>
      </c>
      <c r="M914" t="s">
        <v>145</v>
      </c>
      <c r="N914">
        <v>16</v>
      </c>
    </row>
    <row r="915" spans="1:14" x14ac:dyDescent="0.25">
      <c r="A915">
        <v>60</v>
      </c>
      <c r="B915">
        <v>13</v>
      </c>
      <c r="M915" t="s">
        <v>145</v>
      </c>
      <c r="N915">
        <v>16</v>
      </c>
    </row>
    <row r="916" spans="1:14" x14ac:dyDescent="0.25">
      <c r="A916">
        <v>60</v>
      </c>
      <c r="B916">
        <v>13</v>
      </c>
      <c r="M916" t="s">
        <v>145</v>
      </c>
      <c r="N916">
        <v>16</v>
      </c>
    </row>
    <row r="917" spans="1:14" x14ac:dyDescent="0.25">
      <c r="A917">
        <v>60</v>
      </c>
      <c r="B917">
        <v>13</v>
      </c>
      <c r="M917" t="s">
        <v>145</v>
      </c>
      <c r="N917">
        <v>15</v>
      </c>
    </row>
    <row r="918" spans="1:14" x14ac:dyDescent="0.25">
      <c r="A918">
        <v>60</v>
      </c>
      <c r="B918">
        <v>13</v>
      </c>
      <c r="M918" t="s">
        <v>145</v>
      </c>
      <c r="N918">
        <v>16</v>
      </c>
    </row>
    <row r="919" spans="1:14" x14ac:dyDescent="0.25">
      <c r="A919">
        <v>60</v>
      </c>
      <c r="B919">
        <v>15</v>
      </c>
      <c r="M919" t="s">
        <v>145</v>
      </c>
      <c r="N919">
        <v>20</v>
      </c>
    </row>
    <row r="920" spans="1:14" x14ac:dyDescent="0.25">
      <c r="A920">
        <v>60</v>
      </c>
      <c r="B920">
        <v>15</v>
      </c>
      <c r="M920" t="s">
        <v>145</v>
      </c>
      <c r="N920">
        <v>20</v>
      </c>
    </row>
    <row r="921" spans="1:14" x14ac:dyDescent="0.25">
      <c r="A921">
        <v>60</v>
      </c>
      <c r="B921">
        <v>15</v>
      </c>
      <c r="M921" t="s">
        <v>145</v>
      </c>
      <c r="N921">
        <v>21</v>
      </c>
    </row>
    <row r="922" spans="1:14" x14ac:dyDescent="0.25">
      <c r="A922">
        <v>60</v>
      </c>
      <c r="B922">
        <v>33</v>
      </c>
      <c r="M922" t="s">
        <v>145</v>
      </c>
      <c r="N922">
        <v>35</v>
      </c>
    </row>
    <row r="923" spans="1:14" x14ac:dyDescent="0.25">
      <c r="A923">
        <v>60</v>
      </c>
      <c r="B923">
        <v>19</v>
      </c>
      <c r="M923" t="s">
        <v>145</v>
      </c>
      <c r="N923">
        <v>20</v>
      </c>
    </row>
    <row r="924" spans="1:14" x14ac:dyDescent="0.25">
      <c r="A924">
        <v>60</v>
      </c>
      <c r="B924">
        <v>20</v>
      </c>
      <c r="M924" t="s">
        <v>145</v>
      </c>
      <c r="N924">
        <v>21</v>
      </c>
    </row>
    <row r="925" spans="1:14" x14ac:dyDescent="0.25">
      <c r="A925">
        <v>60</v>
      </c>
      <c r="B925">
        <v>17</v>
      </c>
      <c r="M925" t="s">
        <v>145</v>
      </c>
      <c r="N925">
        <v>19</v>
      </c>
    </row>
    <row r="926" spans="1:14" x14ac:dyDescent="0.25">
      <c r="A926">
        <v>60</v>
      </c>
      <c r="B926">
        <v>14</v>
      </c>
      <c r="M926" t="s">
        <v>145</v>
      </c>
      <c r="N926">
        <v>18</v>
      </c>
    </row>
    <row r="927" spans="1:14" x14ac:dyDescent="0.25">
      <c r="A927">
        <v>60</v>
      </c>
      <c r="B927">
        <v>30</v>
      </c>
      <c r="M927" t="s">
        <v>145</v>
      </c>
      <c r="N927">
        <v>33</v>
      </c>
    </row>
    <row r="928" spans="1:14" x14ac:dyDescent="0.25">
      <c r="A928">
        <v>60</v>
      </c>
      <c r="B928">
        <v>19</v>
      </c>
      <c r="M928" t="s">
        <v>145</v>
      </c>
      <c r="N928">
        <v>24</v>
      </c>
    </row>
    <row r="929" spans="1:14" x14ac:dyDescent="0.25">
      <c r="A929">
        <v>60</v>
      </c>
      <c r="B929">
        <v>21</v>
      </c>
      <c r="M929" t="s">
        <v>145</v>
      </c>
      <c r="N929">
        <v>25</v>
      </c>
    </row>
    <row r="930" spans="1:14" x14ac:dyDescent="0.25">
      <c r="A930">
        <v>60</v>
      </c>
      <c r="B930">
        <v>19</v>
      </c>
      <c r="M930" t="s">
        <v>145</v>
      </c>
      <c r="N930">
        <v>23</v>
      </c>
    </row>
    <row r="931" spans="1:14" x14ac:dyDescent="0.25">
      <c r="A931">
        <v>60</v>
      </c>
      <c r="B931">
        <v>17</v>
      </c>
      <c r="M931" t="s">
        <v>145</v>
      </c>
      <c r="N931">
        <v>22</v>
      </c>
    </row>
    <row r="932" spans="1:14" x14ac:dyDescent="0.25">
      <c r="A932">
        <v>60</v>
      </c>
      <c r="B932">
        <v>17</v>
      </c>
      <c r="M932" t="s">
        <v>145</v>
      </c>
      <c r="N932">
        <v>22</v>
      </c>
    </row>
    <row r="933" spans="1:14" x14ac:dyDescent="0.25">
      <c r="A933">
        <v>60</v>
      </c>
      <c r="B933">
        <v>17</v>
      </c>
      <c r="M933" t="s">
        <v>145</v>
      </c>
      <c r="N933">
        <v>22</v>
      </c>
    </row>
    <row r="934" spans="1:14" x14ac:dyDescent="0.25">
      <c r="A934">
        <v>60</v>
      </c>
      <c r="B934">
        <v>17</v>
      </c>
      <c r="M934" t="s">
        <v>145</v>
      </c>
      <c r="N934">
        <v>23</v>
      </c>
    </row>
    <row r="935" spans="1:14" x14ac:dyDescent="0.25">
      <c r="A935">
        <v>60</v>
      </c>
      <c r="B935">
        <v>44</v>
      </c>
      <c r="M935" t="s">
        <v>145</v>
      </c>
      <c r="N935">
        <v>46</v>
      </c>
    </row>
    <row r="936" spans="1:14" x14ac:dyDescent="0.25">
      <c r="A936">
        <v>60</v>
      </c>
      <c r="B936">
        <v>17</v>
      </c>
      <c r="M936" t="s">
        <v>145</v>
      </c>
      <c r="N936">
        <v>22</v>
      </c>
    </row>
    <row r="937" spans="1:14" x14ac:dyDescent="0.25">
      <c r="A937">
        <v>60</v>
      </c>
      <c r="B937">
        <v>17</v>
      </c>
      <c r="M937" t="s">
        <v>145</v>
      </c>
      <c r="N937">
        <v>22</v>
      </c>
    </row>
    <row r="938" spans="1:14" x14ac:dyDescent="0.25">
      <c r="A938">
        <v>60</v>
      </c>
      <c r="B938">
        <v>17</v>
      </c>
      <c r="M938" t="s">
        <v>145</v>
      </c>
      <c r="N938">
        <v>22</v>
      </c>
    </row>
    <row r="939" spans="1:14" x14ac:dyDescent="0.25">
      <c r="A939">
        <v>60</v>
      </c>
      <c r="B939">
        <v>17</v>
      </c>
      <c r="M939" t="s">
        <v>145</v>
      </c>
      <c r="N939">
        <v>22</v>
      </c>
    </row>
    <row r="940" spans="1:14" x14ac:dyDescent="0.25">
      <c r="A940">
        <v>60</v>
      </c>
      <c r="B940">
        <v>17</v>
      </c>
      <c r="M940" t="s">
        <v>145</v>
      </c>
      <c r="N940">
        <v>22</v>
      </c>
    </row>
    <row r="941" spans="1:14" x14ac:dyDescent="0.25">
      <c r="A941">
        <v>60</v>
      </c>
      <c r="B941">
        <v>17</v>
      </c>
      <c r="M941" t="s">
        <v>145</v>
      </c>
      <c r="N941">
        <v>23</v>
      </c>
    </row>
    <row r="942" spans="1:14" x14ac:dyDescent="0.25">
      <c r="A942">
        <v>60</v>
      </c>
      <c r="B942">
        <v>17</v>
      </c>
      <c r="M942" t="s">
        <v>145</v>
      </c>
      <c r="N942">
        <v>22</v>
      </c>
    </row>
    <row r="943" spans="1:14" x14ac:dyDescent="0.25">
      <c r="A943">
        <v>60</v>
      </c>
      <c r="B943">
        <v>17</v>
      </c>
      <c r="M943" t="s">
        <v>145</v>
      </c>
      <c r="N943">
        <v>23</v>
      </c>
    </row>
    <row r="944" spans="1:14" x14ac:dyDescent="0.25">
      <c r="A944">
        <v>60</v>
      </c>
      <c r="B944">
        <v>22</v>
      </c>
      <c r="M944" t="s">
        <v>145</v>
      </c>
      <c r="N944">
        <v>25</v>
      </c>
    </row>
    <row r="945" spans="1:14" x14ac:dyDescent="0.25">
      <c r="A945">
        <v>60</v>
      </c>
      <c r="B945">
        <v>17</v>
      </c>
      <c r="M945" t="s">
        <v>145</v>
      </c>
      <c r="N945">
        <v>22</v>
      </c>
    </row>
    <row r="946" spans="1:14" x14ac:dyDescent="0.25">
      <c r="A946">
        <v>60</v>
      </c>
      <c r="B946">
        <v>18</v>
      </c>
      <c r="M946" t="s">
        <v>145</v>
      </c>
      <c r="N946">
        <v>24</v>
      </c>
    </row>
    <row r="947" spans="1:14" x14ac:dyDescent="0.25">
      <c r="A947">
        <v>60</v>
      </c>
      <c r="B947">
        <v>17</v>
      </c>
      <c r="M947" t="s">
        <v>145</v>
      </c>
      <c r="N947">
        <v>22</v>
      </c>
    </row>
    <row r="948" spans="1:14" x14ac:dyDescent="0.25">
      <c r="A948">
        <v>60</v>
      </c>
      <c r="B948">
        <v>17</v>
      </c>
      <c r="M948" t="s">
        <v>145</v>
      </c>
      <c r="N948">
        <v>22</v>
      </c>
    </row>
    <row r="949" spans="1:14" x14ac:dyDescent="0.25">
      <c r="A949">
        <v>60</v>
      </c>
      <c r="B949">
        <v>17</v>
      </c>
      <c r="M949" t="s">
        <v>145</v>
      </c>
      <c r="N949">
        <v>22</v>
      </c>
    </row>
    <row r="950" spans="1:14" x14ac:dyDescent="0.25">
      <c r="A950">
        <v>60</v>
      </c>
      <c r="B950">
        <v>55</v>
      </c>
      <c r="M950" t="s">
        <v>145</v>
      </c>
      <c r="N950">
        <v>55</v>
      </c>
    </row>
    <row r="951" spans="1:14" x14ac:dyDescent="0.25">
      <c r="A951">
        <v>60</v>
      </c>
      <c r="B951">
        <v>46</v>
      </c>
      <c r="M951" t="s">
        <v>145</v>
      </c>
      <c r="N951">
        <v>47</v>
      </c>
    </row>
    <row r="952" spans="1:14" x14ac:dyDescent="0.25">
      <c r="A952">
        <v>60</v>
      </c>
      <c r="B952">
        <v>40</v>
      </c>
      <c r="M952" t="s">
        <v>145</v>
      </c>
      <c r="N952">
        <v>41</v>
      </c>
    </row>
    <row r="953" spans="1:14" x14ac:dyDescent="0.25">
      <c r="A953">
        <v>60</v>
      </c>
      <c r="B953">
        <v>28</v>
      </c>
      <c r="M953" t="s">
        <v>145</v>
      </c>
      <c r="N953">
        <v>32</v>
      </c>
    </row>
    <row r="954" spans="1:14" x14ac:dyDescent="0.25">
      <c r="A954">
        <v>60</v>
      </c>
      <c r="B954">
        <v>17</v>
      </c>
      <c r="M954" t="s">
        <v>145</v>
      </c>
      <c r="N954">
        <v>23</v>
      </c>
    </row>
    <row r="955" spans="1:14" x14ac:dyDescent="0.25">
      <c r="A955">
        <v>60</v>
      </c>
      <c r="B955">
        <v>17</v>
      </c>
      <c r="M955" t="s">
        <v>145</v>
      </c>
      <c r="N955">
        <v>23</v>
      </c>
    </row>
    <row r="956" spans="1:14" x14ac:dyDescent="0.25">
      <c r="A956">
        <v>60</v>
      </c>
      <c r="B956">
        <v>17</v>
      </c>
      <c r="M956" t="s">
        <v>145</v>
      </c>
      <c r="N956">
        <v>23</v>
      </c>
    </row>
    <row r="957" spans="1:14" x14ac:dyDescent="0.25">
      <c r="A957">
        <v>60</v>
      </c>
      <c r="B957">
        <v>17</v>
      </c>
      <c r="M957" t="s">
        <v>145</v>
      </c>
      <c r="N957">
        <v>23</v>
      </c>
    </row>
    <row r="958" spans="1:14" x14ac:dyDescent="0.25">
      <c r="A958">
        <v>60</v>
      </c>
      <c r="B958">
        <v>25</v>
      </c>
      <c r="M958" t="s">
        <v>145</v>
      </c>
      <c r="N958">
        <v>28</v>
      </c>
    </row>
    <row r="959" spans="1:14" x14ac:dyDescent="0.25">
      <c r="A959">
        <v>60</v>
      </c>
      <c r="B959">
        <v>29</v>
      </c>
      <c r="M959" t="s">
        <v>145</v>
      </c>
      <c r="N959">
        <v>35</v>
      </c>
    </row>
    <row r="960" spans="1:14" x14ac:dyDescent="0.25">
      <c r="A960">
        <v>70</v>
      </c>
      <c r="B960">
        <v>18</v>
      </c>
      <c r="M960" t="s">
        <v>146</v>
      </c>
      <c r="N960">
        <v>23</v>
      </c>
    </row>
    <row r="961" spans="1:14" x14ac:dyDescent="0.25">
      <c r="A961">
        <v>70</v>
      </c>
      <c r="B961">
        <v>18</v>
      </c>
      <c r="M961" t="s">
        <v>146</v>
      </c>
      <c r="N961">
        <v>23</v>
      </c>
    </row>
    <row r="962" spans="1:14" x14ac:dyDescent="0.25">
      <c r="A962">
        <v>70</v>
      </c>
      <c r="B962">
        <v>33</v>
      </c>
      <c r="M962" t="s">
        <v>146</v>
      </c>
      <c r="N962">
        <v>36</v>
      </c>
    </row>
    <row r="963" spans="1:14" x14ac:dyDescent="0.25">
      <c r="A963">
        <v>70</v>
      </c>
      <c r="B963">
        <v>46</v>
      </c>
      <c r="M963" t="s">
        <v>146</v>
      </c>
      <c r="N963">
        <v>46</v>
      </c>
    </row>
    <row r="964" spans="1:14" x14ac:dyDescent="0.25">
      <c r="A964">
        <v>70</v>
      </c>
      <c r="B964">
        <v>45</v>
      </c>
      <c r="M964" t="s">
        <v>146</v>
      </c>
      <c r="N964">
        <v>46</v>
      </c>
    </row>
    <row r="965" spans="1:14" x14ac:dyDescent="0.25">
      <c r="A965">
        <v>70</v>
      </c>
      <c r="B965">
        <v>48</v>
      </c>
      <c r="M965" t="s">
        <v>146</v>
      </c>
      <c r="N965">
        <v>49</v>
      </c>
    </row>
    <row r="966" spans="1:14" x14ac:dyDescent="0.25">
      <c r="A966">
        <v>70</v>
      </c>
      <c r="B966">
        <v>30</v>
      </c>
      <c r="M966" t="s">
        <v>146</v>
      </c>
      <c r="N966">
        <v>34</v>
      </c>
    </row>
    <row r="967" spans="1:14" x14ac:dyDescent="0.25">
      <c r="A967">
        <v>70</v>
      </c>
      <c r="B967">
        <v>28</v>
      </c>
      <c r="M967" t="s">
        <v>146</v>
      </c>
      <c r="N967">
        <v>32</v>
      </c>
    </row>
    <row r="968" spans="1:14" x14ac:dyDescent="0.25">
      <c r="A968">
        <v>70</v>
      </c>
      <c r="B968">
        <v>21</v>
      </c>
      <c r="M968" t="s">
        <v>146</v>
      </c>
      <c r="N968">
        <v>26</v>
      </c>
    </row>
    <row r="969" spans="1:14" x14ac:dyDescent="0.25">
      <c r="A969">
        <v>70</v>
      </c>
      <c r="B969">
        <v>27</v>
      </c>
      <c r="M969" t="s">
        <v>146</v>
      </c>
      <c r="N969">
        <v>31</v>
      </c>
    </row>
    <row r="970" spans="1:14" x14ac:dyDescent="0.25">
      <c r="A970">
        <v>70</v>
      </c>
      <c r="B970">
        <v>26</v>
      </c>
      <c r="M970" t="s">
        <v>146</v>
      </c>
      <c r="N970">
        <v>31</v>
      </c>
    </row>
    <row r="971" spans="1:14" x14ac:dyDescent="0.25">
      <c r="A971">
        <v>70</v>
      </c>
      <c r="B971">
        <v>30</v>
      </c>
      <c r="M971" t="s">
        <v>146</v>
      </c>
      <c r="N971">
        <v>33</v>
      </c>
    </row>
    <row r="972" spans="1:14" x14ac:dyDescent="0.25">
      <c r="A972">
        <v>70</v>
      </c>
      <c r="B972">
        <v>24</v>
      </c>
      <c r="M972" t="s">
        <v>146</v>
      </c>
      <c r="N972">
        <v>29</v>
      </c>
    </row>
    <row r="973" spans="1:14" x14ac:dyDescent="0.25">
      <c r="A973">
        <v>70</v>
      </c>
      <c r="B973">
        <v>25</v>
      </c>
      <c r="M973" t="s">
        <v>146</v>
      </c>
      <c r="N973">
        <v>32</v>
      </c>
    </row>
    <row r="974" spans="1:14" x14ac:dyDescent="0.25">
      <c r="A974">
        <v>70</v>
      </c>
      <c r="B974">
        <v>25</v>
      </c>
      <c r="M974" t="s">
        <v>146</v>
      </c>
      <c r="N974">
        <v>30</v>
      </c>
    </row>
    <row r="975" spans="1:14" x14ac:dyDescent="0.25">
      <c r="A975">
        <v>70</v>
      </c>
      <c r="B975">
        <v>23</v>
      </c>
      <c r="M975" t="s">
        <v>146</v>
      </c>
      <c r="N975">
        <v>28</v>
      </c>
    </row>
    <row r="976" spans="1:14" x14ac:dyDescent="0.25">
      <c r="A976">
        <v>70</v>
      </c>
      <c r="B976">
        <v>29</v>
      </c>
      <c r="M976" t="s">
        <v>146</v>
      </c>
      <c r="N976">
        <v>33</v>
      </c>
    </row>
    <row r="977" spans="1:14" x14ac:dyDescent="0.25">
      <c r="A977">
        <v>70</v>
      </c>
      <c r="B977">
        <v>38</v>
      </c>
      <c r="M977" t="s">
        <v>146</v>
      </c>
      <c r="N977">
        <v>41</v>
      </c>
    </row>
    <row r="978" spans="1:14" x14ac:dyDescent="0.25">
      <c r="A978">
        <v>70</v>
      </c>
      <c r="B978">
        <v>35</v>
      </c>
      <c r="M978" t="s">
        <v>146</v>
      </c>
      <c r="N978">
        <v>38</v>
      </c>
    </row>
    <row r="979" spans="1:14" x14ac:dyDescent="0.25">
      <c r="A979">
        <v>70</v>
      </c>
      <c r="B979">
        <v>41</v>
      </c>
      <c r="M979" t="s">
        <v>146</v>
      </c>
      <c r="N979">
        <v>41</v>
      </c>
    </row>
    <row r="980" spans="1:14" x14ac:dyDescent="0.25">
      <c r="A980">
        <v>70</v>
      </c>
      <c r="B980">
        <v>33</v>
      </c>
      <c r="M980" t="s">
        <v>146</v>
      </c>
      <c r="N980">
        <v>36</v>
      </c>
    </row>
    <row r="981" spans="1:14" x14ac:dyDescent="0.25">
      <c r="A981">
        <v>70</v>
      </c>
      <c r="B981">
        <v>26</v>
      </c>
      <c r="M981" t="s">
        <v>146</v>
      </c>
      <c r="N981">
        <v>29</v>
      </c>
    </row>
  </sheetData>
  <autoFilter ref="M1:N98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BS1019"/>
  <sheetViews>
    <sheetView zoomScale="85" zoomScaleNormal="85" workbookViewId="0">
      <pane ySplit="1" topLeftCell="A994" activePane="bottomLeft" state="frozen"/>
      <selection pane="bottomLeft" activeCell="A1004" sqref="A1004:XFD1004"/>
    </sheetView>
  </sheetViews>
  <sheetFormatPr baseColWidth="10" defaultRowHeight="15" x14ac:dyDescent="0.25"/>
  <cols>
    <col min="1" max="1" width="15.85546875" bestFit="1" customWidth="1"/>
    <col min="2" max="2" width="20.7109375" bestFit="1" customWidth="1"/>
    <col min="3" max="3" width="22.28515625" bestFit="1" customWidth="1"/>
    <col min="6" max="6" width="15" bestFit="1" customWidth="1"/>
    <col min="7" max="8" width="15" customWidth="1"/>
    <col min="11" max="11" width="16.42578125" bestFit="1" customWidth="1"/>
    <col min="12" max="12" width="19.28515625" bestFit="1" customWidth="1"/>
    <col min="13" max="14" width="19.28515625" customWidth="1"/>
    <col min="15" max="15" width="26.140625" bestFit="1" customWidth="1"/>
    <col min="16" max="16" width="26.140625" customWidth="1"/>
    <col min="17" max="17" width="18.7109375" bestFit="1" customWidth="1"/>
    <col min="21" max="21" width="22.42578125" bestFit="1" customWidth="1"/>
    <col min="22" max="22" width="21.140625" bestFit="1" customWidth="1"/>
    <col min="25" max="25" width="14.5703125" bestFit="1" customWidth="1"/>
    <col min="38" max="38" width="14" customWidth="1"/>
    <col min="41" max="41" width="16.140625" customWidth="1"/>
    <col min="46" max="46" width="14.28515625" bestFit="1" customWidth="1"/>
    <col min="49" max="49" width="20.5703125" customWidth="1"/>
  </cols>
  <sheetData>
    <row r="1" spans="1:43" ht="45" x14ac:dyDescent="0.25">
      <c r="A1" t="s">
        <v>0</v>
      </c>
      <c r="B1" s="1" t="s">
        <v>71</v>
      </c>
      <c r="C1" s="2" t="s">
        <v>18</v>
      </c>
      <c r="D1" t="s">
        <v>19</v>
      </c>
      <c r="E1" t="s">
        <v>20</v>
      </c>
      <c r="F1" t="s">
        <v>87</v>
      </c>
      <c r="G1" s="17" t="s">
        <v>110</v>
      </c>
      <c r="H1" s="20" t="s">
        <v>111</v>
      </c>
      <c r="I1" t="s">
        <v>21</v>
      </c>
      <c r="J1" t="s">
        <v>67</v>
      </c>
      <c r="K1" t="s">
        <v>22</v>
      </c>
      <c r="L1" t="s">
        <v>23</v>
      </c>
      <c r="M1" t="s">
        <v>68</v>
      </c>
      <c r="N1" s="17" t="s">
        <v>109</v>
      </c>
      <c r="O1" t="s">
        <v>24</v>
      </c>
      <c r="P1" t="s">
        <v>69</v>
      </c>
      <c r="Q1" t="s">
        <v>25</v>
      </c>
      <c r="R1" t="s">
        <v>26</v>
      </c>
      <c r="S1" t="s">
        <v>27</v>
      </c>
      <c r="T1" t="s">
        <v>70</v>
      </c>
      <c r="U1" t="s">
        <v>38</v>
      </c>
      <c r="V1" s="17" t="s">
        <v>112</v>
      </c>
      <c r="W1" t="s">
        <v>117</v>
      </c>
      <c r="AG1" t="s">
        <v>27</v>
      </c>
      <c r="AH1" t="s">
        <v>21</v>
      </c>
      <c r="AJ1" t="s">
        <v>27</v>
      </c>
      <c r="AK1" s="6" t="s">
        <v>25</v>
      </c>
      <c r="AM1" t="s">
        <v>27</v>
      </c>
      <c r="AN1" s="7" t="s">
        <v>24</v>
      </c>
      <c r="AP1" t="s">
        <v>27</v>
      </c>
      <c r="AQ1" s="7" t="s">
        <v>23</v>
      </c>
    </row>
    <row r="2" spans="1:43" hidden="1" x14ac:dyDescent="0.25">
      <c r="A2" t="s">
        <v>1</v>
      </c>
      <c r="B2">
        <v>60</v>
      </c>
      <c r="C2">
        <v>60</v>
      </c>
      <c r="D2">
        <v>0</v>
      </c>
      <c r="E2">
        <v>0.5</v>
      </c>
      <c r="F2">
        <f>E2-D2</f>
        <v>0.5</v>
      </c>
      <c r="G2">
        <v>0.49</v>
      </c>
      <c r="H2" s="18">
        <f>(G2/F2)*100</f>
        <v>98</v>
      </c>
      <c r="I2">
        <v>0</v>
      </c>
      <c r="J2" t="str">
        <f>+IF(I2&lt;=25,"0%-25%",IF(I2&lt;=50,"25%-50%",IF(I2&lt;=75,"50%-75%",IF(I2&lt;=90,"75%-90%",IF(I2&lt;=100,"90%-100%","-")))))</f>
        <v>0%-25%</v>
      </c>
      <c r="L2">
        <v>0</v>
      </c>
      <c r="M2" t="str">
        <f>+IF(L2&lt;=60,"0mm-60 mm",IF(L2&lt;=200,"60mm-200 mm",IF(L2&lt;=600,"200mm-600 mm",IF(L2&lt;=2000,"600mm-2000 mm",IF(L2&gt;2000,"&gt;2000 mm","-")))))</f>
        <v>0mm-60 mm</v>
      </c>
      <c r="N2" s="19">
        <f>IF(L2=0,0,1/(L2/1000))</f>
        <v>0</v>
      </c>
      <c r="O2">
        <v>0</v>
      </c>
      <c r="P2" s="5" t="str">
        <f>+IF(O2&lt;=10,"0-10",IF(O2&lt;=20,"10-20",IF(O2&lt;=25,"20-25",IF(O2&lt;=30,"25-30","-"))))</f>
        <v>0-10</v>
      </c>
      <c r="Q2">
        <v>0</v>
      </c>
      <c r="R2">
        <v>15</v>
      </c>
      <c r="S2">
        <v>15</v>
      </c>
      <c r="T2" t="str">
        <f>+IF(S2&lt;=20,"0-20",IF(S2&lt;=30,"20-30",IF(S2&lt;=40,"30-40",IF(S2&lt;=50,"40-50",IF(S2&lt;=60,"50-60", IF(S2&lt;=70,"60-70",IF(S2&lt;=80,"70-80",IF(S2&lt;=100,"80-100","-"))))))))</f>
        <v>0-20</v>
      </c>
      <c r="U2" t="s">
        <v>28</v>
      </c>
      <c r="V2" t="s">
        <v>113</v>
      </c>
      <c r="W2">
        <f>VLOOKUP(V2,$Y$6:$Z$10,2,FALSE)</f>
        <v>4000</v>
      </c>
      <c r="AG2">
        <v>15</v>
      </c>
      <c r="AH2">
        <v>0</v>
      </c>
      <c r="AJ2">
        <v>15</v>
      </c>
      <c r="AK2">
        <v>0</v>
      </c>
      <c r="AM2">
        <v>15</v>
      </c>
      <c r="AN2">
        <v>0</v>
      </c>
      <c r="AP2">
        <v>15</v>
      </c>
      <c r="AQ2">
        <v>0</v>
      </c>
    </row>
    <row r="3" spans="1:43" hidden="1" x14ac:dyDescent="0.25">
      <c r="A3" t="s">
        <v>1</v>
      </c>
      <c r="B3">
        <v>60</v>
      </c>
      <c r="C3">
        <v>60</v>
      </c>
      <c r="D3">
        <v>0.5</v>
      </c>
      <c r="E3">
        <v>1</v>
      </c>
      <c r="F3">
        <f t="shared" ref="F3:F66" si="0">E3-D3</f>
        <v>0.5</v>
      </c>
      <c r="G3">
        <v>0.49</v>
      </c>
      <c r="H3" s="18">
        <f t="shared" ref="H3:H66" si="1">(G3/F3)*100</f>
        <v>98</v>
      </c>
      <c r="I3">
        <v>0</v>
      </c>
      <c r="J3" t="str">
        <f t="shared" ref="J3:J66" si="2">+IF(I3&lt;=25,"0%-25%",IF(I3&lt;=50,"25%-50%",IF(I3&lt;=75,"50%-75%",IF(I3&lt;=90,"75%-90%",IF(I3&lt;=100,"90%-100%","-")))))</f>
        <v>0%-25%</v>
      </c>
      <c r="L3">
        <v>0</v>
      </c>
      <c r="M3" t="str">
        <f t="shared" ref="M3:M66" si="3">+IF(L3&lt;=60,"0mm-60 mm",IF(L3&lt;=200,"60mm-200 mm",IF(L3&lt;=600,"200mm-600 mm",IF(L3&lt;=2000,"600mm-2000 mm",IF(L3&gt;2000,"&gt;2000 mm","-")))))</f>
        <v>0mm-60 mm</v>
      </c>
      <c r="N3" s="19">
        <f t="shared" ref="N3:N66" si="4">IF(L3=0,0,1/(L3/1000))</f>
        <v>0</v>
      </c>
      <c r="O3">
        <v>0</v>
      </c>
      <c r="P3" s="5" t="str">
        <f t="shared" ref="P3:P66" si="5">+IF(O3&lt;=10,"0-10",IF(O3&lt;=20,"10-20",IF(O3&lt;=25,"20-25",IF(O3&lt;=30,"25-30","-"))))</f>
        <v>0-10</v>
      </c>
      <c r="Q3">
        <v>0</v>
      </c>
      <c r="R3">
        <v>15</v>
      </c>
      <c r="S3">
        <v>15</v>
      </c>
      <c r="T3" t="str">
        <f t="shared" ref="T3:T66" si="6">+IF(S3&lt;=20,"0-20",IF(S3&lt;=30,"20-30",IF(S3&lt;=40,"30-40",IF(S3&lt;=50,"40-50",IF(S3&lt;=60,"50-60", IF(S3&lt;=70,"60-70",IF(S3&lt;=80,"70-80",IF(S3&lt;=100,"80-100","-"))))))))</f>
        <v>0-20</v>
      </c>
      <c r="U3" t="s">
        <v>28</v>
      </c>
      <c r="V3" t="s">
        <v>113</v>
      </c>
      <c r="W3">
        <f t="shared" ref="W3:W66" si="7">VLOOKUP(V3,$Y$6:$Z$10,2,FALSE)</f>
        <v>4000</v>
      </c>
      <c r="AG3">
        <v>15</v>
      </c>
      <c r="AH3">
        <v>0</v>
      </c>
      <c r="AJ3">
        <v>15</v>
      </c>
      <c r="AK3">
        <v>0</v>
      </c>
      <c r="AM3">
        <v>15</v>
      </c>
      <c r="AN3">
        <v>0</v>
      </c>
      <c r="AP3">
        <v>15</v>
      </c>
      <c r="AQ3">
        <v>0</v>
      </c>
    </row>
    <row r="4" spans="1:43" hidden="1" x14ac:dyDescent="0.25">
      <c r="A4" t="s">
        <v>1</v>
      </c>
      <c r="B4">
        <v>60</v>
      </c>
      <c r="C4">
        <v>60</v>
      </c>
      <c r="D4">
        <v>1</v>
      </c>
      <c r="E4">
        <v>1.5</v>
      </c>
      <c r="F4">
        <f t="shared" si="0"/>
        <v>0.5</v>
      </c>
      <c r="G4">
        <v>0.43</v>
      </c>
      <c r="H4" s="18">
        <f t="shared" si="1"/>
        <v>86</v>
      </c>
      <c r="I4">
        <v>0</v>
      </c>
      <c r="J4" t="str">
        <f t="shared" si="2"/>
        <v>0%-25%</v>
      </c>
      <c r="L4">
        <v>0</v>
      </c>
      <c r="M4" t="str">
        <f t="shared" si="3"/>
        <v>0mm-60 mm</v>
      </c>
      <c r="N4" s="19">
        <f t="shared" si="4"/>
        <v>0</v>
      </c>
      <c r="O4">
        <v>0</v>
      </c>
      <c r="P4" s="5" t="str">
        <f t="shared" si="5"/>
        <v>0-10</v>
      </c>
      <c r="Q4">
        <v>0</v>
      </c>
      <c r="R4">
        <v>15</v>
      </c>
      <c r="S4">
        <v>15</v>
      </c>
      <c r="T4" t="str">
        <f t="shared" si="6"/>
        <v>0-20</v>
      </c>
      <c r="U4" t="s">
        <v>28</v>
      </c>
      <c r="V4" t="s">
        <v>113</v>
      </c>
      <c r="W4">
        <f t="shared" si="7"/>
        <v>4000</v>
      </c>
      <c r="AG4">
        <v>15</v>
      </c>
      <c r="AH4">
        <v>0</v>
      </c>
      <c r="AJ4">
        <v>15</v>
      </c>
      <c r="AK4">
        <v>0</v>
      </c>
      <c r="AM4">
        <v>15</v>
      </c>
      <c r="AN4">
        <v>0</v>
      </c>
      <c r="AP4">
        <v>15</v>
      </c>
      <c r="AQ4">
        <v>0</v>
      </c>
    </row>
    <row r="5" spans="1:43" hidden="1" x14ac:dyDescent="0.25">
      <c r="A5" t="s">
        <v>1</v>
      </c>
      <c r="B5">
        <v>60</v>
      </c>
      <c r="C5">
        <v>60</v>
      </c>
      <c r="D5">
        <v>1.5</v>
      </c>
      <c r="E5">
        <v>2</v>
      </c>
      <c r="F5">
        <f t="shared" si="0"/>
        <v>0.5</v>
      </c>
      <c r="G5">
        <v>0.3</v>
      </c>
      <c r="H5" s="18">
        <f t="shared" si="1"/>
        <v>60</v>
      </c>
      <c r="I5">
        <v>0</v>
      </c>
      <c r="J5" t="str">
        <f t="shared" si="2"/>
        <v>0%-25%</v>
      </c>
      <c r="L5">
        <v>0</v>
      </c>
      <c r="M5" t="str">
        <f t="shared" si="3"/>
        <v>0mm-60 mm</v>
      </c>
      <c r="N5" s="19">
        <f t="shared" si="4"/>
        <v>0</v>
      </c>
      <c r="O5">
        <v>0</v>
      </c>
      <c r="P5" s="5" t="str">
        <f t="shared" si="5"/>
        <v>0-10</v>
      </c>
      <c r="Q5">
        <v>0</v>
      </c>
      <c r="R5">
        <v>15</v>
      </c>
      <c r="S5">
        <v>15</v>
      </c>
      <c r="T5" t="str">
        <f t="shared" si="6"/>
        <v>0-20</v>
      </c>
      <c r="U5" t="s">
        <v>28</v>
      </c>
      <c r="V5" t="s">
        <v>113</v>
      </c>
      <c r="W5">
        <f t="shared" si="7"/>
        <v>4000</v>
      </c>
      <c r="AG5">
        <v>15</v>
      </c>
      <c r="AH5">
        <v>0</v>
      </c>
      <c r="AJ5">
        <v>15</v>
      </c>
      <c r="AK5">
        <v>0</v>
      </c>
      <c r="AM5">
        <v>15</v>
      </c>
      <c r="AN5">
        <v>0</v>
      </c>
      <c r="AP5">
        <v>15</v>
      </c>
      <c r="AQ5">
        <v>0</v>
      </c>
    </row>
    <row r="6" spans="1:43" hidden="1" x14ac:dyDescent="0.25">
      <c r="A6" t="s">
        <v>1</v>
      </c>
      <c r="B6">
        <v>40</v>
      </c>
      <c r="C6">
        <v>60</v>
      </c>
      <c r="D6">
        <v>2</v>
      </c>
      <c r="E6">
        <v>2.5</v>
      </c>
      <c r="F6">
        <f t="shared" si="0"/>
        <v>0.5</v>
      </c>
      <c r="G6">
        <v>0.28999999999999998</v>
      </c>
      <c r="H6" s="18">
        <f t="shared" si="1"/>
        <v>57.999999999999993</v>
      </c>
      <c r="I6">
        <v>0</v>
      </c>
      <c r="J6" t="str">
        <f t="shared" si="2"/>
        <v>0%-25%</v>
      </c>
      <c r="L6">
        <v>0</v>
      </c>
      <c r="M6" t="str">
        <f t="shared" si="3"/>
        <v>0mm-60 mm</v>
      </c>
      <c r="N6" s="19">
        <f>IF(L6=0,0,1/(L6/1000))</f>
        <v>0</v>
      </c>
      <c r="O6">
        <v>0</v>
      </c>
      <c r="P6" s="5" t="str">
        <f t="shared" si="5"/>
        <v>0-10</v>
      </c>
      <c r="Q6">
        <v>0</v>
      </c>
      <c r="R6">
        <v>15</v>
      </c>
      <c r="S6">
        <v>15</v>
      </c>
      <c r="T6" t="str">
        <f t="shared" si="6"/>
        <v>0-20</v>
      </c>
      <c r="U6" t="s">
        <v>28</v>
      </c>
      <c r="V6" t="s">
        <v>113</v>
      </c>
      <c r="W6">
        <f t="shared" si="7"/>
        <v>4000</v>
      </c>
      <c r="Y6" t="s">
        <v>112</v>
      </c>
      <c r="Z6" t="s">
        <v>48</v>
      </c>
      <c r="AG6">
        <v>15</v>
      </c>
      <c r="AH6">
        <v>0</v>
      </c>
      <c r="AJ6">
        <v>15</v>
      </c>
      <c r="AK6">
        <v>0</v>
      </c>
      <c r="AM6">
        <v>15</v>
      </c>
      <c r="AN6">
        <v>0</v>
      </c>
      <c r="AP6">
        <v>15</v>
      </c>
      <c r="AQ6">
        <v>0</v>
      </c>
    </row>
    <row r="7" spans="1:43" hidden="1" x14ac:dyDescent="0.25">
      <c r="A7" t="s">
        <v>1</v>
      </c>
      <c r="B7">
        <v>40</v>
      </c>
      <c r="C7">
        <v>60</v>
      </c>
      <c r="D7">
        <v>2.5</v>
      </c>
      <c r="E7">
        <v>3</v>
      </c>
      <c r="F7">
        <f t="shared" si="0"/>
        <v>0.5</v>
      </c>
      <c r="G7">
        <v>0.4</v>
      </c>
      <c r="H7" s="18">
        <f t="shared" si="1"/>
        <v>80</v>
      </c>
      <c r="I7">
        <v>0</v>
      </c>
      <c r="J7" t="str">
        <f t="shared" si="2"/>
        <v>0%-25%</v>
      </c>
      <c r="L7">
        <v>0</v>
      </c>
      <c r="M7" t="str">
        <f t="shared" si="3"/>
        <v>0mm-60 mm</v>
      </c>
      <c r="N7" s="19">
        <f t="shared" si="4"/>
        <v>0</v>
      </c>
      <c r="O7">
        <v>0</v>
      </c>
      <c r="P7" s="5" t="str">
        <f t="shared" si="5"/>
        <v>0-10</v>
      </c>
      <c r="Q7">
        <v>0</v>
      </c>
      <c r="R7">
        <v>15</v>
      </c>
      <c r="S7">
        <v>15</v>
      </c>
      <c r="T7" t="str">
        <f t="shared" si="6"/>
        <v>0-20</v>
      </c>
      <c r="U7" t="s">
        <v>28</v>
      </c>
      <c r="V7" t="s">
        <v>113</v>
      </c>
      <c r="W7">
        <f t="shared" si="7"/>
        <v>4000</v>
      </c>
      <c r="Y7" t="s">
        <v>116</v>
      </c>
      <c r="Z7">
        <v>1000</v>
      </c>
      <c r="AG7">
        <v>15</v>
      </c>
      <c r="AH7">
        <v>0</v>
      </c>
      <c r="AJ7">
        <v>15</v>
      </c>
      <c r="AK7">
        <v>0</v>
      </c>
      <c r="AM7">
        <v>15</v>
      </c>
      <c r="AN7">
        <v>0</v>
      </c>
      <c r="AP7">
        <v>15</v>
      </c>
      <c r="AQ7">
        <v>0</v>
      </c>
    </row>
    <row r="8" spans="1:43" hidden="1" x14ac:dyDescent="0.25">
      <c r="A8" t="s">
        <v>1</v>
      </c>
      <c r="B8">
        <v>40</v>
      </c>
      <c r="C8">
        <v>40</v>
      </c>
      <c r="D8">
        <v>3</v>
      </c>
      <c r="E8">
        <v>3.5</v>
      </c>
      <c r="F8">
        <f t="shared" si="0"/>
        <v>0.5</v>
      </c>
      <c r="G8">
        <v>0.38</v>
      </c>
      <c r="H8" s="18">
        <f t="shared" si="1"/>
        <v>76</v>
      </c>
      <c r="I8">
        <v>60</v>
      </c>
      <c r="J8" t="str">
        <f t="shared" si="2"/>
        <v>50%-75%</v>
      </c>
      <c r="K8">
        <v>3</v>
      </c>
      <c r="L8">
        <v>126.66666666666667</v>
      </c>
      <c r="M8" t="str">
        <f t="shared" si="3"/>
        <v>60mm-200 mm</v>
      </c>
      <c r="N8" s="19">
        <f>IF(L8=0,0,1/(L8/1000))</f>
        <v>7.8947368421052628</v>
      </c>
      <c r="O8">
        <v>11</v>
      </c>
      <c r="P8" s="5" t="str">
        <f t="shared" si="5"/>
        <v>10-20</v>
      </c>
      <c r="Q8">
        <v>4</v>
      </c>
      <c r="R8">
        <v>48</v>
      </c>
      <c r="S8">
        <v>50</v>
      </c>
      <c r="T8" t="str">
        <f t="shared" si="6"/>
        <v>40-50</v>
      </c>
      <c r="U8" t="s">
        <v>29</v>
      </c>
      <c r="V8" t="s">
        <v>114</v>
      </c>
      <c r="W8">
        <f t="shared" si="7"/>
        <v>3000</v>
      </c>
      <c r="Y8" t="s">
        <v>115</v>
      </c>
      <c r="Z8">
        <v>2000</v>
      </c>
      <c r="AG8">
        <v>50</v>
      </c>
      <c r="AH8">
        <v>60</v>
      </c>
      <c r="AJ8">
        <v>50</v>
      </c>
      <c r="AK8">
        <v>4</v>
      </c>
      <c r="AM8">
        <v>50</v>
      </c>
      <c r="AN8">
        <v>11</v>
      </c>
      <c r="AP8">
        <v>50</v>
      </c>
      <c r="AQ8">
        <v>126.66666666666667</v>
      </c>
    </row>
    <row r="9" spans="1:43" hidden="1" x14ac:dyDescent="0.25">
      <c r="A9" t="s">
        <v>1</v>
      </c>
      <c r="B9">
        <v>40</v>
      </c>
      <c r="C9">
        <v>40</v>
      </c>
      <c r="D9">
        <v>3.5</v>
      </c>
      <c r="E9">
        <v>4</v>
      </c>
      <c r="F9">
        <f t="shared" si="0"/>
        <v>0.5</v>
      </c>
      <c r="G9">
        <v>0.42</v>
      </c>
      <c r="H9" s="18">
        <f t="shared" si="1"/>
        <v>84</v>
      </c>
      <c r="I9">
        <v>100</v>
      </c>
      <c r="J9" t="str">
        <f t="shared" si="2"/>
        <v>90%-100%</v>
      </c>
      <c r="K9">
        <v>1</v>
      </c>
      <c r="L9">
        <v>420</v>
      </c>
      <c r="M9" t="str">
        <f t="shared" si="3"/>
        <v>200mm-600 mm</v>
      </c>
      <c r="N9" s="19">
        <f t="shared" ref="N9" si="8">IF(L9=0,0,1/(L9/1000))</f>
        <v>2.3809523809523809</v>
      </c>
      <c r="O9">
        <v>9</v>
      </c>
      <c r="P9" s="5" t="str">
        <f t="shared" si="5"/>
        <v>0-10</v>
      </c>
      <c r="Q9">
        <v>7</v>
      </c>
      <c r="R9">
        <v>64</v>
      </c>
      <c r="S9">
        <v>63</v>
      </c>
      <c r="T9" t="str">
        <f t="shared" si="6"/>
        <v>60-70</v>
      </c>
      <c r="U9" t="s">
        <v>30</v>
      </c>
      <c r="V9" t="s">
        <v>114</v>
      </c>
      <c r="W9">
        <f t="shared" si="7"/>
        <v>3000</v>
      </c>
      <c r="Y9" t="s">
        <v>114</v>
      </c>
      <c r="Z9">
        <v>3000</v>
      </c>
      <c r="AG9">
        <v>63</v>
      </c>
      <c r="AH9">
        <v>100</v>
      </c>
      <c r="AJ9">
        <v>63</v>
      </c>
      <c r="AK9">
        <v>7</v>
      </c>
      <c r="AM9">
        <v>63</v>
      </c>
      <c r="AN9">
        <v>9</v>
      </c>
      <c r="AP9">
        <v>63</v>
      </c>
      <c r="AQ9">
        <v>420</v>
      </c>
    </row>
    <row r="10" spans="1:43" hidden="1" x14ac:dyDescent="0.25">
      <c r="A10" t="s">
        <v>1</v>
      </c>
      <c r="B10">
        <v>40</v>
      </c>
      <c r="C10">
        <v>40</v>
      </c>
      <c r="D10">
        <v>4</v>
      </c>
      <c r="E10">
        <v>4.5</v>
      </c>
      <c r="F10">
        <f t="shared" si="0"/>
        <v>0.5</v>
      </c>
      <c r="G10">
        <v>0.19</v>
      </c>
      <c r="H10" s="18">
        <f t="shared" si="1"/>
        <v>38</v>
      </c>
      <c r="I10">
        <v>0</v>
      </c>
      <c r="J10" t="str">
        <f t="shared" si="2"/>
        <v>0%-25%</v>
      </c>
      <c r="K10">
        <v>10</v>
      </c>
      <c r="L10">
        <v>19</v>
      </c>
      <c r="M10" t="str">
        <f t="shared" si="3"/>
        <v>0mm-60 mm</v>
      </c>
      <c r="N10" s="19">
        <f t="shared" si="4"/>
        <v>52.631578947368425</v>
      </c>
      <c r="O10">
        <v>2</v>
      </c>
      <c r="P10" s="5" t="str">
        <f t="shared" si="5"/>
        <v>0-10</v>
      </c>
      <c r="Q10">
        <v>4</v>
      </c>
      <c r="R10">
        <v>22</v>
      </c>
      <c r="S10">
        <v>25</v>
      </c>
      <c r="T10" t="str">
        <f t="shared" si="6"/>
        <v>20-30</v>
      </c>
      <c r="U10" t="s">
        <v>29</v>
      </c>
      <c r="V10" t="s">
        <v>113</v>
      </c>
      <c r="W10">
        <f t="shared" si="7"/>
        <v>4000</v>
      </c>
      <c r="Y10" t="s">
        <v>113</v>
      </c>
      <c r="Z10">
        <v>4000</v>
      </c>
      <c r="AG10">
        <v>25</v>
      </c>
      <c r="AH10">
        <v>0</v>
      </c>
      <c r="AJ10">
        <v>25</v>
      </c>
      <c r="AK10">
        <v>4</v>
      </c>
      <c r="AM10">
        <v>25</v>
      </c>
      <c r="AN10">
        <v>2</v>
      </c>
      <c r="AP10">
        <v>25</v>
      </c>
      <c r="AQ10">
        <v>19</v>
      </c>
    </row>
    <row r="11" spans="1:43" hidden="1" x14ac:dyDescent="0.25">
      <c r="A11" t="s">
        <v>1</v>
      </c>
      <c r="B11">
        <v>50</v>
      </c>
      <c r="C11">
        <v>50</v>
      </c>
      <c r="D11">
        <v>4.5</v>
      </c>
      <c r="E11">
        <v>5</v>
      </c>
      <c r="F11">
        <f t="shared" si="0"/>
        <v>0.5</v>
      </c>
      <c r="G11">
        <v>0.36</v>
      </c>
      <c r="H11" s="18">
        <f t="shared" si="1"/>
        <v>72</v>
      </c>
      <c r="I11">
        <v>60</v>
      </c>
      <c r="J11" t="str">
        <f t="shared" si="2"/>
        <v>50%-75%</v>
      </c>
      <c r="K11">
        <v>2</v>
      </c>
      <c r="L11">
        <v>180</v>
      </c>
      <c r="M11" t="str">
        <f t="shared" si="3"/>
        <v>60mm-200 mm</v>
      </c>
      <c r="N11" s="19">
        <f t="shared" si="4"/>
        <v>5.5555555555555554</v>
      </c>
      <c r="O11">
        <v>8</v>
      </c>
      <c r="P11" s="5" t="str">
        <f t="shared" si="5"/>
        <v>0-10</v>
      </c>
      <c r="Q11">
        <v>0</v>
      </c>
      <c r="R11">
        <v>43</v>
      </c>
      <c r="S11">
        <v>44</v>
      </c>
      <c r="T11" t="str">
        <f t="shared" si="6"/>
        <v>40-50</v>
      </c>
      <c r="U11" t="s">
        <v>28</v>
      </c>
      <c r="V11" t="s">
        <v>114</v>
      </c>
      <c r="W11">
        <f t="shared" si="7"/>
        <v>3000</v>
      </c>
      <c r="AG11">
        <v>44</v>
      </c>
      <c r="AH11">
        <v>60</v>
      </c>
      <c r="AJ11">
        <v>44</v>
      </c>
      <c r="AK11">
        <v>0</v>
      </c>
      <c r="AM11">
        <v>44</v>
      </c>
      <c r="AN11">
        <v>8</v>
      </c>
      <c r="AP11">
        <v>44</v>
      </c>
      <c r="AQ11">
        <v>180</v>
      </c>
    </row>
    <row r="12" spans="1:43" hidden="1" x14ac:dyDescent="0.25">
      <c r="A12" t="s">
        <v>1</v>
      </c>
      <c r="B12">
        <v>50</v>
      </c>
      <c r="C12">
        <v>50</v>
      </c>
      <c r="D12">
        <v>5</v>
      </c>
      <c r="E12">
        <v>5.5</v>
      </c>
      <c r="F12">
        <f t="shared" si="0"/>
        <v>0.5</v>
      </c>
      <c r="G12">
        <v>0.39</v>
      </c>
      <c r="H12" s="18">
        <f t="shared" si="1"/>
        <v>78</v>
      </c>
      <c r="I12">
        <v>26</v>
      </c>
      <c r="J12" t="str">
        <f t="shared" si="2"/>
        <v>25%-50%</v>
      </c>
      <c r="K12">
        <v>5</v>
      </c>
      <c r="L12">
        <v>78</v>
      </c>
      <c r="M12" t="str">
        <f t="shared" si="3"/>
        <v>60mm-200 mm</v>
      </c>
      <c r="N12" s="19">
        <f t="shared" si="4"/>
        <v>12.820512820512821</v>
      </c>
      <c r="O12">
        <v>6</v>
      </c>
      <c r="P12" s="5" t="str">
        <f t="shared" si="5"/>
        <v>0-10</v>
      </c>
      <c r="Q12">
        <v>0</v>
      </c>
      <c r="R12">
        <v>30</v>
      </c>
      <c r="S12">
        <v>34</v>
      </c>
      <c r="T12" t="str">
        <f t="shared" si="6"/>
        <v>30-40</v>
      </c>
      <c r="U12" t="s">
        <v>28</v>
      </c>
      <c r="V12" t="s">
        <v>114</v>
      </c>
      <c r="W12">
        <f t="shared" si="7"/>
        <v>3000</v>
      </c>
      <c r="AG12">
        <v>34</v>
      </c>
      <c r="AH12">
        <v>26</v>
      </c>
      <c r="AJ12">
        <v>34</v>
      </c>
      <c r="AK12">
        <v>0</v>
      </c>
      <c r="AM12">
        <v>34</v>
      </c>
      <c r="AN12">
        <v>6</v>
      </c>
      <c r="AP12">
        <v>34</v>
      </c>
      <c r="AQ12">
        <v>78</v>
      </c>
    </row>
    <row r="13" spans="1:43" hidden="1" x14ac:dyDescent="0.25">
      <c r="A13" t="s">
        <v>1</v>
      </c>
      <c r="B13">
        <v>50</v>
      </c>
      <c r="C13">
        <v>50</v>
      </c>
      <c r="D13">
        <v>5.5</v>
      </c>
      <c r="E13">
        <v>6</v>
      </c>
      <c r="F13">
        <f t="shared" si="0"/>
        <v>0.5</v>
      </c>
      <c r="G13">
        <v>0.35</v>
      </c>
      <c r="H13" s="18">
        <f t="shared" si="1"/>
        <v>70</v>
      </c>
      <c r="I13">
        <v>32</v>
      </c>
      <c r="J13" t="str">
        <f t="shared" si="2"/>
        <v>25%-50%</v>
      </c>
      <c r="K13">
        <v>4</v>
      </c>
      <c r="L13">
        <v>87.5</v>
      </c>
      <c r="M13" t="str">
        <f t="shared" si="3"/>
        <v>60mm-200 mm</v>
      </c>
      <c r="N13" s="19">
        <f t="shared" si="4"/>
        <v>11.428571428571429</v>
      </c>
      <c r="O13">
        <v>8</v>
      </c>
      <c r="P13" s="5" t="str">
        <f t="shared" si="5"/>
        <v>0-10</v>
      </c>
      <c r="Q13">
        <v>0</v>
      </c>
      <c r="R13">
        <v>33</v>
      </c>
      <c r="S13">
        <v>37</v>
      </c>
      <c r="T13" t="str">
        <f t="shared" si="6"/>
        <v>30-40</v>
      </c>
      <c r="U13" t="s">
        <v>28</v>
      </c>
      <c r="V13" t="s">
        <v>115</v>
      </c>
      <c r="W13">
        <f t="shared" si="7"/>
        <v>2000</v>
      </c>
      <c r="AG13">
        <v>37</v>
      </c>
      <c r="AH13">
        <v>32</v>
      </c>
      <c r="AJ13">
        <v>37</v>
      </c>
      <c r="AK13">
        <v>0</v>
      </c>
      <c r="AM13">
        <v>37</v>
      </c>
      <c r="AN13">
        <v>8</v>
      </c>
      <c r="AP13">
        <v>37</v>
      </c>
      <c r="AQ13">
        <v>87.5</v>
      </c>
    </row>
    <row r="14" spans="1:43" hidden="1" x14ac:dyDescent="0.25">
      <c r="A14" t="s">
        <v>1</v>
      </c>
      <c r="B14">
        <v>50</v>
      </c>
      <c r="C14">
        <v>50</v>
      </c>
      <c r="D14">
        <v>6</v>
      </c>
      <c r="E14">
        <v>6.5</v>
      </c>
      <c r="F14">
        <f t="shared" si="0"/>
        <v>0.5</v>
      </c>
      <c r="G14">
        <v>0.23</v>
      </c>
      <c r="H14" s="18">
        <f t="shared" si="1"/>
        <v>46</v>
      </c>
      <c r="I14">
        <v>0</v>
      </c>
      <c r="J14" t="str">
        <f t="shared" si="2"/>
        <v>0%-25%</v>
      </c>
      <c r="K14">
        <v>15</v>
      </c>
      <c r="L14">
        <v>15.333333333333334</v>
      </c>
      <c r="M14" t="str">
        <f t="shared" si="3"/>
        <v>0mm-60 mm</v>
      </c>
      <c r="N14" s="19">
        <f t="shared" si="4"/>
        <v>65.217391304347828</v>
      </c>
      <c r="O14">
        <v>4</v>
      </c>
      <c r="P14" s="5" t="str">
        <f t="shared" si="5"/>
        <v>0-10</v>
      </c>
      <c r="Q14">
        <v>0</v>
      </c>
      <c r="R14">
        <v>20</v>
      </c>
      <c r="S14">
        <v>23</v>
      </c>
      <c r="T14" t="str">
        <f t="shared" si="6"/>
        <v>20-30</v>
      </c>
      <c r="U14" t="s">
        <v>28</v>
      </c>
      <c r="V14" t="s">
        <v>113</v>
      </c>
      <c r="W14">
        <f t="shared" si="7"/>
        <v>4000</v>
      </c>
      <c r="AG14">
        <v>23</v>
      </c>
      <c r="AH14">
        <v>0</v>
      </c>
      <c r="AJ14">
        <v>23</v>
      </c>
      <c r="AK14">
        <v>0</v>
      </c>
      <c r="AM14">
        <v>23</v>
      </c>
      <c r="AN14">
        <v>4</v>
      </c>
      <c r="AP14">
        <v>23</v>
      </c>
      <c r="AQ14">
        <v>15.333333333333334</v>
      </c>
    </row>
    <row r="15" spans="1:43" hidden="1" x14ac:dyDescent="0.25">
      <c r="A15" t="s">
        <v>1</v>
      </c>
      <c r="B15">
        <v>40</v>
      </c>
      <c r="C15">
        <v>40</v>
      </c>
      <c r="D15">
        <v>6.5</v>
      </c>
      <c r="E15">
        <v>7</v>
      </c>
      <c r="F15">
        <f t="shared" si="0"/>
        <v>0.5</v>
      </c>
      <c r="G15">
        <v>0.46</v>
      </c>
      <c r="H15" s="18">
        <f t="shared" si="1"/>
        <v>92</v>
      </c>
      <c r="I15">
        <v>22</v>
      </c>
      <c r="J15" t="str">
        <f t="shared" si="2"/>
        <v>0%-25%</v>
      </c>
      <c r="K15">
        <v>6</v>
      </c>
      <c r="L15">
        <v>76.666666666666671</v>
      </c>
      <c r="M15" t="str">
        <f t="shared" si="3"/>
        <v>60mm-200 mm</v>
      </c>
      <c r="N15" s="19">
        <f t="shared" si="4"/>
        <v>13.043478260869565</v>
      </c>
      <c r="O15">
        <v>8</v>
      </c>
      <c r="P15" s="5" t="str">
        <f t="shared" si="5"/>
        <v>0-10</v>
      </c>
      <c r="Q15">
        <v>0</v>
      </c>
      <c r="R15">
        <v>31</v>
      </c>
      <c r="S15">
        <v>35</v>
      </c>
      <c r="T15" t="str">
        <f t="shared" si="6"/>
        <v>30-40</v>
      </c>
      <c r="U15" t="s">
        <v>28</v>
      </c>
      <c r="V15" t="s">
        <v>115</v>
      </c>
      <c r="W15">
        <f t="shared" si="7"/>
        <v>2000</v>
      </c>
      <c r="AG15">
        <v>35</v>
      </c>
      <c r="AH15">
        <v>22</v>
      </c>
      <c r="AJ15">
        <v>35</v>
      </c>
      <c r="AK15">
        <v>0</v>
      </c>
      <c r="AM15">
        <v>35</v>
      </c>
      <c r="AN15">
        <v>8</v>
      </c>
      <c r="AP15">
        <v>35</v>
      </c>
      <c r="AQ15">
        <v>76.666666666666671</v>
      </c>
    </row>
    <row r="16" spans="1:43" hidden="1" x14ac:dyDescent="0.25">
      <c r="A16" t="s">
        <v>1</v>
      </c>
      <c r="B16">
        <v>40</v>
      </c>
      <c r="C16">
        <v>40</v>
      </c>
      <c r="D16">
        <v>7</v>
      </c>
      <c r="E16">
        <v>7.5</v>
      </c>
      <c r="F16">
        <f t="shared" si="0"/>
        <v>0.5</v>
      </c>
      <c r="G16">
        <v>0.43</v>
      </c>
      <c r="H16" s="18">
        <f t="shared" si="1"/>
        <v>86</v>
      </c>
      <c r="I16">
        <v>42.000000000000007</v>
      </c>
      <c r="J16" t="str">
        <f t="shared" si="2"/>
        <v>25%-50%</v>
      </c>
      <c r="K16">
        <v>5</v>
      </c>
      <c r="L16">
        <v>86</v>
      </c>
      <c r="M16" t="str">
        <f t="shared" si="3"/>
        <v>60mm-200 mm</v>
      </c>
      <c r="N16" s="19">
        <f t="shared" si="4"/>
        <v>11.627906976744187</v>
      </c>
      <c r="O16">
        <v>8</v>
      </c>
      <c r="P16" s="5" t="str">
        <f t="shared" si="5"/>
        <v>0-10</v>
      </c>
      <c r="Q16">
        <v>2</v>
      </c>
      <c r="R16">
        <v>37</v>
      </c>
      <c r="S16">
        <v>41</v>
      </c>
      <c r="T16" t="str">
        <f t="shared" si="6"/>
        <v>40-50</v>
      </c>
      <c r="U16" t="s">
        <v>31</v>
      </c>
      <c r="V16" t="s">
        <v>114</v>
      </c>
      <c r="W16">
        <f t="shared" si="7"/>
        <v>3000</v>
      </c>
      <c r="AG16">
        <v>41</v>
      </c>
      <c r="AH16">
        <v>42.000000000000007</v>
      </c>
      <c r="AJ16">
        <v>41</v>
      </c>
      <c r="AK16">
        <v>2</v>
      </c>
      <c r="AM16">
        <v>41</v>
      </c>
      <c r="AN16">
        <v>8</v>
      </c>
      <c r="AP16">
        <v>41</v>
      </c>
      <c r="AQ16">
        <v>86</v>
      </c>
    </row>
    <row r="17" spans="1:71" hidden="1" x14ac:dyDescent="0.25">
      <c r="A17" t="s">
        <v>1</v>
      </c>
      <c r="B17">
        <v>40</v>
      </c>
      <c r="C17">
        <v>40</v>
      </c>
      <c r="D17">
        <v>7.5</v>
      </c>
      <c r="E17">
        <v>8</v>
      </c>
      <c r="F17">
        <f t="shared" si="0"/>
        <v>0.5</v>
      </c>
      <c r="G17">
        <v>0.45</v>
      </c>
      <c r="H17" s="18">
        <f t="shared" si="1"/>
        <v>90</v>
      </c>
      <c r="I17">
        <v>56.000000000000007</v>
      </c>
      <c r="J17" t="str">
        <f t="shared" si="2"/>
        <v>50%-75%</v>
      </c>
      <c r="K17">
        <v>4</v>
      </c>
      <c r="L17">
        <v>112.5</v>
      </c>
      <c r="M17" t="str">
        <f t="shared" si="3"/>
        <v>60mm-200 mm</v>
      </c>
      <c r="N17" s="19">
        <f t="shared" si="4"/>
        <v>8.8888888888888893</v>
      </c>
      <c r="O17">
        <v>11</v>
      </c>
      <c r="P17" s="5" t="str">
        <f t="shared" si="5"/>
        <v>10-20</v>
      </c>
      <c r="Q17">
        <v>4</v>
      </c>
      <c r="R17">
        <v>47</v>
      </c>
      <c r="S17">
        <v>50</v>
      </c>
      <c r="T17" t="str">
        <f t="shared" si="6"/>
        <v>40-50</v>
      </c>
      <c r="U17" t="s">
        <v>29</v>
      </c>
      <c r="V17" t="s">
        <v>115</v>
      </c>
      <c r="W17">
        <f t="shared" si="7"/>
        <v>2000</v>
      </c>
      <c r="AG17">
        <v>50</v>
      </c>
      <c r="AH17">
        <v>56.000000000000007</v>
      </c>
      <c r="AJ17">
        <v>50</v>
      </c>
      <c r="AK17">
        <v>4</v>
      </c>
      <c r="AM17">
        <v>50</v>
      </c>
      <c r="AN17">
        <v>11</v>
      </c>
      <c r="AP17">
        <v>50</v>
      </c>
      <c r="AQ17">
        <v>112.5</v>
      </c>
    </row>
    <row r="18" spans="1:71" hidden="1" x14ac:dyDescent="0.25">
      <c r="A18" t="s">
        <v>1</v>
      </c>
      <c r="B18">
        <v>40</v>
      </c>
      <c r="C18">
        <v>40</v>
      </c>
      <c r="D18">
        <v>8</v>
      </c>
      <c r="E18">
        <v>8.5</v>
      </c>
      <c r="F18">
        <f t="shared" si="0"/>
        <v>0.5</v>
      </c>
      <c r="G18">
        <v>0.47</v>
      </c>
      <c r="H18" s="18">
        <f t="shared" si="1"/>
        <v>94</v>
      </c>
      <c r="I18">
        <v>62</v>
      </c>
      <c r="J18" t="str">
        <f t="shared" si="2"/>
        <v>50%-75%</v>
      </c>
      <c r="K18">
        <v>2</v>
      </c>
      <c r="L18">
        <v>235</v>
      </c>
      <c r="M18" t="str">
        <f t="shared" si="3"/>
        <v>200mm-600 mm</v>
      </c>
      <c r="N18" s="19">
        <f t="shared" si="4"/>
        <v>4.2553191489361701</v>
      </c>
      <c r="O18">
        <v>11</v>
      </c>
      <c r="P18" s="5" t="str">
        <f t="shared" si="5"/>
        <v>10-20</v>
      </c>
      <c r="Q18">
        <v>4</v>
      </c>
      <c r="R18">
        <v>52</v>
      </c>
      <c r="S18">
        <v>53</v>
      </c>
      <c r="T18" t="str">
        <f t="shared" si="6"/>
        <v>50-60</v>
      </c>
      <c r="U18" t="s">
        <v>29</v>
      </c>
      <c r="V18" t="s">
        <v>115</v>
      </c>
      <c r="W18">
        <f t="shared" si="7"/>
        <v>2000</v>
      </c>
      <c r="AG18">
        <v>53</v>
      </c>
      <c r="AH18">
        <v>62</v>
      </c>
      <c r="AJ18">
        <v>53</v>
      </c>
      <c r="AK18">
        <v>4</v>
      </c>
      <c r="AM18">
        <v>53</v>
      </c>
      <c r="AN18">
        <v>11</v>
      </c>
      <c r="AP18">
        <v>53</v>
      </c>
      <c r="AQ18">
        <v>235</v>
      </c>
      <c r="BM18" s="11" t="s">
        <v>98</v>
      </c>
      <c r="BN18" s="11" t="s">
        <v>28</v>
      </c>
      <c r="BO18" s="11" t="s">
        <v>32</v>
      </c>
      <c r="BP18" s="11" t="s">
        <v>31</v>
      </c>
      <c r="BQ18" s="11" t="s">
        <v>29</v>
      </c>
      <c r="BR18" s="11" t="s">
        <v>30</v>
      </c>
      <c r="BS18" s="11"/>
    </row>
    <row r="19" spans="1:71" hidden="1" x14ac:dyDescent="0.25">
      <c r="A19" t="s">
        <v>1</v>
      </c>
      <c r="B19">
        <v>40</v>
      </c>
      <c r="C19">
        <v>40</v>
      </c>
      <c r="D19">
        <v>8.5</v>
      </c>
      <c r="E19">
        <v>9</v>
      </c>
      <c r="F19">
        <f t="shared" si="0"/>
        <v>0.5</v>
      </c>
      <c r="G19">
        <v>0.35</v>
      </c>
      <c r="H19" s="18">
        <f t="shared" si="1"/>
        <v>70</v>
      </c>
      <c r="I19">
        <v>32</v>
      </c>
      <c r="J19" t="str">
        <f t="shared" si="2"/>
        <v>25%-50%</v>
      </c>
      <c r="K19">
        <v>5</v>
      </c>
      <c r="L19">
        <v>70</v>
      </c>
      <c r="M19" t="str">
        <f t="shared" si="3"/>
        <v>60mm-200 mm</v>
      </c>
      <c r="N19" s="19">
        <f t="shared" si="4"/>
        <v>14.285714285714285</v>
      </c>
      <c r="O19">
        <v>6</v>
      </c>
      <c r="P19" s="5" t="str">
        <f t="shared" si="5"/>
        <v>0-10</v>
      </c>
      <c r="Q19">
        <v>2</v>
      </c>
      <c r="R19">
        <v>32</v>
      </c>
      <c r="S19">
        <v>36</v>
      </c>
      <c r="T19" t="str">
        <f t="shared" si="6"/>
        <v>30-40</v>
      </c>
      <c r="U19" t="s">
        <v>31</v>
      </c>
      <c r="V19" t="s">
        <v>114</v>
      </c>
      <c r="W19">
        <f t="shared" si="7"/>
        <v>3000</v>
      </c>
      <c r="AG19">
        <v>36</v>
      </c>
      <c r="AH19">
        <v>32</v>
      </c>
      <c r="AJ19">
        <v>36</v>
      </c>
      <c r="AK19">
        <v>2</v>
      </c>
      <c r="AM19">
        <v>36</v>
      </c>
      <c r="AN19">
        <v>6</v>
      </c>
      <c r="AP19">
        <v>36</v>
      </c>
      <c r="AQ19">
        <v>70</v>
      </c>
      <c r="BM19" s="4">
        <v>10</v>
      </c>
      <c r="BN19" s="12">
        <v>0.18181818181818182</v>
      </c>
      <c r="BO19" s="12">
        <v>0</v>
      </c>
      <c r="BP19" s="12">
        <v>0.21212121212121213</v>
      </c>
      <c r="BQ19" s="12">
        <v>3.0303030303030304E-2</v>
      </c>
      <c r="BR19" s="12">
        <v>0.5757575757575758</v>
      </c>
      <c r="BS19" s="12"/>
    </row>
    <row r="20" spans="1:71" hidden="1" x14ac:dyDescent="0.25">
      <c r="A20" t="s">
        <v>1</v>
      </c>
      <c r="B20">
        <v>50</v>
      </c>
      <c r="C20">
        <v>40</v>
      </c>
      <c r="D20">
        <v>9</v>
      </c>
      <c r="E20">
        <v>9.5</v>
      </c>
      <c r="F20">
        <f t="shared" si="0"/>
        <v>0.5</v>
      </c>
      <c r="G20">
        <v>0.41</v>
      </c>
      <c r="H20" s="18">
        <f t="shared" si="1"/>
        <v>82</v>
      </c>
      <c r="I20">
        <v>42</v>
      </c>
      <c r="J20" t="str">
        <f t="shared" si="2"/>
        <v>25%-50%</v>
      </c>
      <c r="K20">
        <v>4</v>
      </c>
      <c r="L20">
        <v>102.5</v>
      </c>
      <c r="M20" t="str">
        <f t="shared" si="3"/>
        <v>60mm-200 mm</v>
      </c>
      <c r="N20" s="19">
        <f t="shared" si="4"/>
        <v>9.7560975609756095</v>
      </c>
      <c r="O20">
        <v>11</v>
      </c>
      <c r="P20" s="5" t="str">
        <f t="shared" si="5"/>
        <v>10-20</v>
      </c>
      <c r="Q20">
        <v>4</v>
      </c>
      <c r="R20">
        <v>42</v>
      </c>
      <c r="S20">
        <v>46</v>
      </c>
      <c r="T20" t="str">
        <f t="shared" si="6"/>
        <v>40-50</v>
      </c>
      <c r="U20" t="s">
        <v>29</v>
      </c>
      <c r="V20" t="s">
        <v>115</v>
      </c>
      <c r="W20">
        <f t="shared" si="7"/>
        <v>2000</v>
      </c>
      <c r="AG20">
        <v>46</v>
      </c>
      <c r="AH20">
        <v>42</v>
      </c>
      <c r="AJ20">
        <v>46</v>
      </c>
      <c r="AK20">
        <v>4</v>
      </c>
      <c r="AM20">
        <v>46</v>
      </c>
      <c r="AN20">
        <v>11</v>
      </c>
      <c r="AP20">
        <v>46</v>
      </c>
      <c r="AQ20">
        <v>102.5</v>
      </c>
      <c r="BM20" s="4">
        <v>11</v>
      </c>
      <c r="BN20" s="12">
        <v>5.5555555555555552E-2</v>
      </c>
      <c r="BO20" s="12">
        <v>0</v>
      </c>
      <c r="BP20" s="12">
        <v>0.16666666666666666</v>
      </c>
      <c r="BQ20" s="12">
        <v>0.55555555555555558</v>
      </c>
      <c r="BR20" s="12">
        <v>0.22222222222222221</v>
      </c>
      <c r="BS20" s="12"/>
    </row>
    <row r="21" spans="1:71" hidden="1" x14ac:dyDescent="0.25">
      <c r="A21" t="s">
        <v>1</v>
      </c>
      <c r="B21">
        <v>50</v>
      </c>
      <c r="C21">
        <v>40</v>
      </c>
      <c r="D21">
        <v>9.5</v>
      </c>
      <c r="E21">
        <v>10</v>
      </c>
      <c r="F21">
        <f t="shared" si="0"/>
        <v>0.5</v>
      </c>
      <c r="G21">
        <v>0.43</v>
      </c>
      <c r="H21" s="18">
        <f t="shared" si="1"/>
        <v>86</v>
      </c>
      <c r="I21">
        <v>50</v>
      </c>
      <c r="J21" t="str">
        <f t="shared" si="2"/>
        <v>25%-50%</v>
      </c>
      <c r="K21">
        <v>4</v>
      </c>
      <c r="L21">
        <v>107.5</v>
      </c>
      <c r="M21" t="str">
        <f t="shared" si="3"/>
        <v>60mm-200 mm</v>
      </c>
      <c r="N21" s="19">
        <f t="shared" si="4"/>
        <v>9.3023255813953494</v>
      </c>
      <c r="O21">
        <v>17</v>
      </c>
      <c r="P21" s="5" t="str">
        <f t="shared" si="5"/>
        <v>10-20</v>
      </c>
      <c r="Q21">
        <v>4</v>
      </c>
      <c r="R21">
        <v>49</v>
      </c>
      <c r="S21">
        <v>53</v>
      </c>
      <c r="T21" t="str">
        <f t="shared" si="6"/>
        <v>50-60</v>
      </c>
      <c r="U21" t="s">
        <v>29</v>
      </c>
      <c r="V21" t="s">
        <v>116</v>
      </c>
      <c r="W21">
        <f t="shared" si="7"/>
        <v>1000</v>
      </c>
      <c r="AG21">
        <v>53</v>
      </c>
      <c r="AH21">
        <v>50</v>
      </c>
      <c r="AJ21">
        <v>53</v>
      </c>
      <c r="AK21">
        <v>4</v>
      </c>
      <c r="AM21">
        <v>53</v>
      </c>
      <c r="AN21">
        <v>17</v>
      </c>
      <c r="AP21">
        <v>53</v>
      </c>
      <c r="AQ21">
        <v>107.5</v>
      </c>
      <c r="BM21" s="4">
        <v>20</v>
      </c>
      <c r="BN21" s="12">
        <v>0.11475409836065574</v>
      </c>
      <c r="BO21" s="12">
        <v>0.29508196721311475</v>
      </c>
      <c r="BP21" s="12">
        <v>0.44262295081967212</v>
      </c>
      <c r="BQ21" s="12">
        <v>0.13114754098360656</v>
      </c>
      <c r="BR21" s="12">
        <v>1.6393442622950821E-2</v>
      </c>
      <c r="BS21" s="12"/>
    </row>
    <row r="22" spans="1:71" hidden="1" x14ac:dyDescent="0.25">
      <c r="A22" t="s">
        <v>1</v>
      </c>
      <c r="B22">
        <v>50</v>
      </c>
      <c r="C22">
        <v>50</v>
      </c>
      <c r="D22">
        <v>10</v>
      </c>
      <c r="E22">
        <v>10.5</v>
      </c>
      <c r="F22">
        <f t="shared" si="0"/>
        <v>0.5</v>
      </c>
      <c r="G22">
        <v>0.28999999999999998</v>
      </c>
      <c r="H22" s="18">
        <f t="shared" si="1"/>
        <v>57.999999999999993</v>
      </c>
      <c r="I22">
        <v>22</v>
      </c>
      <c r="J22" t="str">
        <f t="shared" si="2"/>
        <v>0%-25%</v>
      </c>
      <c r="K22">
        <v>3</v>
      </c>
      <c r="L22">
        <v>96.666666666666671</v>
      </c>
      <c r="M22" t="str">
        <f t="shared" si="3"/>
        <v>60mm-200 mm</v>
      </c>
      <c r="N22" s="19">
        <f t="shared" si="4"/>
        <v>10.344827586206897</v>
      </c>
      <c r="O22">
        <v>7</v>
      </c>
      <c r="P22" s="5" t="str">
        <f t="shared" si="5"/>
        <v>0-10</v>
      </c>
      <c r="Q22">
        <v>1</v>
      </c>
      <c r="R22">
        <v>31</v>
      </c>
      <c r="S22">
        <v>35</v>
      </c>
      <c r="T22" t="str">
        <f t="shared" si="6"/>
        <v>30-40</v>
      </c>
      <c r="U22" t="s">
        <v>32</v>
      </c>
      <c r="V22" t="s">
        <v>114</v>
      </c>
      <c r="W22">
        <f t="shared" si="7"/>
        <v>3000</v>
      </c>
      <c r="AG22">
        <v>35</v>
      </c>
      <c r="AH22">
        <v>22</v>
      </c>
      <c r="AJ22">
        <v>35</v>
      </c>
      <c r="AK22">
        <v>1</v>
      </c>
      <c r="AM22">
        <v>35</v>
      </c>
      <c r="AN22">
        <v>7</v>
      </c>
      <c r="AP22">
        <v>35</v>
      </c>
      <c r="AQ22">
        <v>96.666666666666671</v>
      </c>
      <c r="BM22" s="4">
        <v>30</v>
      </c>
      <c r="BN22" s="12">
        <v>3.125E-2</v>
      </c>
      <c r="BO22" s="12">
        <v>0.21875</v>
      </c>
      <c r="BP22" s="12">
        <v>0.33333333333333331</v>
      </c>
      <c r="BQ22" s="12">
        <v>0.32291666666666669</v>
      </c>
      <c r="BR22" s="12">
        <v>9.375E-2</v>
      </c>
      <c r="BS22" s="12"/>
    </row>
    <row r="23" spans="1:71" hidden="1" x14ac:dyDescent="0.25">
      <c r="A23" t="s">
        <v>1</v>
      </c>
      <c r="B23">
        <v>40</v>
      </c>
      <c r="C23">
        <v>50</v>
      </c>
      <c r="D23">
        <v>10.5</v>
      </c>
      <c r="E23">
        <v>11</v>
      </c>
      <c r="F23">
        <f t="shared" si="0"/>
        <v>0.5</v>
      </c>
      <c r="G23">
        <v>0.27</v>
      </c>
      <c r="H23" s="18">
        <f t="shared" si="1"/>
        <v>54</v>
      </c>
      <c r="I23">
        <v>0</v>
      </c>
      <c r="J23" t="str">
        <f t="shared" si="2"/>
        <v>0%-25%</v>
      </c>
      <c r="K23">
        <v>13</v>
      </c>
      <c r="L23">
        <v>20.76923076923077</v>
      </c>
      <c r="M23" t="str">
        <f t="shared" si="3"/>
        <v>0mm-60 mm</v>
      </c>
      <c r="N23" s="19">
        <f t="shared" si="4"/>
        <v>48.148148148148145</v>
      </c>
      <c r="O23">
        <v>7</v>
      </c>
      <c r="P23" s="5" t="str">
        <f t="shared" si="5"/>
        <v>0-10</v>
      </c>
      <c r="Q23">
        <v>1</v>
      </c>
      <c r="R23">
        <v>23</v>
      </c>
      <c r="S23">
        <v>27</v>
      </c>
      <c r="T23" t="str">
        <f t="shared" si="6"/>
        <v>20-30</v>
      </c>
      <c r="U23" t="s">
        <v>32</v>
      </c>
      <c r="V23" t="s">
        <v>114</v>
      </c>
      <c r="W23">
        <f t="shared" si="7"/>
        <v>3000</v>
      </c>
      <c r="AG23">
        <v>27</v>
      </c>
      <c r="AH23">
        <v>0</v>
      </c>
      <c r="AJ23">
        <v>27</v>
      </c>
      <c r="AK23">
        <v>1</v>
      </c>
      <c r="AM23">
        <v>27</v>
      </c>
      <c r="AN23">
        <v>7</v>
      </c>
      <c r="AP23">
        <v>27</v>
      </c>
      <c r="AQ23">
        <v>20.76923076923077</v>
      </c>
      <c r="BM23" s="4">
        <v>40</v>
      </c>
      <c r="BN23" s="12">
        <v>6.0150375939849621E-2</v>
      </c>
      <c r="BO23" s="12">
        <v>0.14285714285714285</v>
      </c>
      <c r="BP23" s="12">
        <v>0.33082706766917291</v>
      </c>
      <c r="BQ23" s="12">
        <v>0.30827067669172931</v>
      </c>
      <c r="BR23" s="12">
        <v>0.15789473684210525</v>
      </c>
      <c r="BS23" s="12"/>
    </row>
    <row r="24" spans="1:71" hidden="1" x14ac:dyDescent="0.25">
      <c r="A24" t="s">
        <v>1</v>
      </c>
      <c r="B24">
        <v>40</v>
      </c>
      <c r="C24">
        <v>50</v>
      </c>
      <c r="D24">
        <v>11</v>
      </c>
      <c r="E24">
        <v>11.5</v>
      </c>
      <c r="F24">
        <f t="shared" si="0"/>
        <v>0.5</v>
      </c>
      <c r="G24">
        <v>0.28999999999999998</v>
      </c>
      <c r="H24" s="18">
        <f t="shared" si="1"/>
        <v>57.999999999999993</v>
      </c>
      <c r="I24">
        <v>0</v>
      </c>
      <c r="J24" t="str">
        <f t="shared" si="2"/>
        <v>0%-25%</v>
      </c>
      <c r="K24">
        <v>10</v>
      </c>
      <c r="L24">
        <v>29</v>
      </c>
      <c r="M24" t="str">
        <f t="shared" si="3"/>
        <v>0mm-60 mm</v>
      </c>
      <c r="N24" s="19">
        <f t="shared" si="4"/>
        <v>34.482758620689651</v>
      </c>
      <c r="O24">
        <v>18</v>
      </c>
      <c r="P24" s="5" t="str">
        <f t="shared" si="5"/>
        <v>10-20</v>
      </c>
      <c r="Q24">
        <v>1</v>
      </c>
      <c r="R24">
        <v>34</v>
      </c>
      <c r="S24">
        <v>39</v>
      </c>
      <c r="T24" t="str">
        <f t="shared" si="6"/>
        <v>30-40</v>
      </c>
      <c r="U24" t="s">
        <v>32</v>
      </c>
      <c r="V24" t="s">
        <v>115</v>
      </c>
      <c r="W24">
        <f t="shared" si="7"/>
        <v>2000</v>
      </c>
      <c r="AG24">
        <v>39</v>
      </c>
      <c r="AH24">
        <v>0</v>
      </c>
      <c r="AJ24">
        <v>39</v>
      </c>
      <c r="AK24">
        <v>1</v>
      </c>
      <c r="AM24">
        <v>39</v>
      </c>
      <c r="AN24">
        <v>18</v>
      </c>
      <c r="AP24">
        <v>39</v>
      </c>
      <c r="AQ24">
        <v>29</v>
      </c>
      <c r="BM24" s="4">
        <v>50</v>
      </c>
      <c r="BN24" s="12">
        <v>0.25</v>
      </c>
      <c r="BO24" s="12">
        <v>0.4</v>
      </c>
      <c r="BP24" s="12">
        <v>0.35</v>
      </c>
      <c r="BQ24" s="12">
        <v>0</v>
      </c>
      <c r="BR24" s="12">
        <v>0</v>
      </c>
      <c r="BS24" s="12"/>
    </row>
    <row r="25" spans="1:71" hidden="1" x14ac:dyDescent="0.25">
      <c r="A25" t="s">
        <v>1</v>
      </c>
      <c r="B25">
        <v>40</v>
      </c>
      <c r="C25">
        <v>50</v>
      </c>
      <c r="D25">
        <v>11.5</v>
      </c>
      <c r="E25">
        <v>12</v>
      </c>
      <c r="F25">
        <f t="shared" si="0"/>
        <v>0.5</v>
      </c>
      <c r="G25">
        <v>0.32</v>
      </c>
      <c r="H25" s="18">
        <f t="shared" si="1"/>
        <v>64</v>
      </c>
      <c r="I25">
        <v>32</v>
      </c>
      <c r="J25" t="str">
        <f t="shared" si="2"/>
        <v>25%-50%</v>
      </c>
      <c r="K25">
        <v>10</v>
      </c>
      <c r="L25">
        <v>32</v>
      </c>
      <c r="M25" t="str">
        <f t="shared" si="3"/>
        <v>0mm-60 mm</v>
      </c>
      <c r="N25" s="19">
        <f t="shared" si="4"/>
        <v>31.25</v>
      </c>
      <c r="O25">
        <v>18</v>
      </c>
      <c r="P25" s="5" t="str">
        <f t="shared" si="5"/>
        <v>10-20</v>
      </c>
      <c r="Q25">
        <v>4</v>
      </c>
      <c r="R25">
        <v>44</v>
      </c>
      <c r="S25">
        <v>49</v>
      </c>
      <c r="T25" t="str">
        <f t="shared" si="6"/>
        <v>40-50</v>
      </c>
      <c r="U25" t="s">
        <v>29</v>
      </c>
      <c r="V25" t="s">
        <v>115</v>
      </c>
      <c r="W25">
        <f t="shared" si="7"/>
        <v>2000</v>
      </c>
      <c r="AG25">
        <v>49</v>
      </c>
      <c r="AH25">
        <v>32</v>
      </c>
      <c r="AJ25">
        <v>49</v>
      </c>
      <c r="AK25">
        <v>4</v>
      </c>
      <c r="AM25">
        <v>49</v>
      </c>
      <c r="AN25">
        <v>18</v>
      </c>
      <c r="AP25">
        <v>49</v>
      </c>
      <c r="AQ25">
        <v>32</v>
      </c>
      <c r="BM25" s="4">
        <v>70</v>
      </c>
      <c r="BN25" s="12">
        <v>4.5454545454545456E-2</v>
      </c>
      <c r="BO25" s="12">
        <v>0.31818181818181818</v>
      </c>
      <c r="BP25" s="12">
        <v>0.63636363636363635</v>
      </c>
      <c r="BQ25" s="12">
        <v>0</v>
      </c>
      <c r="BR25" s="12">
        <v>0</v>
      </c>
      <c r="BS25" s="12"/>
    </row>
    <row r="26" spans="1:71" hidden="1" x14ac:dyDescent="0.25">
      <c r="A26" t="s">
        <v>1</v>
      </c>
      <c r="B26">
        <v>40</v>
      </c>
      <c r="C26">
        <v>40</v>
      </c>
      <c r="D26">
        <v>12</v>
      </c>
      <c r="E26">
        <v>12.5</v>
      </c>
      <c r="F26">
        <f t="shared" si="0"/>
        <v>0.5</v>
      </c>
      <c r="G26">
        <v>0.22</v>
      </c>
      <c r="H26" s="18">
        <f t="shared" si="1"/>
        <v>44</v>
      </c>
      <c r="I26">
        <v>38</v>
      </c>
      <c r="J26" t="str">
        <f t="shared" si="2"/>
        <v>25%-50%</v>
      </c>
      <c r="K26">
        <v>5</v>
      </c>
      <c r="L26">
        <v>44</v>
      </c>
      <c r="M26" t="str">
        <f t="shared" si="3"/>
        <v>0mm-60 mm</v>
      </c>
      <c r="N26" s="19">
        <f t="shared" si="4"/>
        <v>22.72727272727273</v>
      </c>
      <c r="O26">
        <v>18</v>
      </c>
      <c r="P26" s="5" t="str">
        <f t="shared" si="5"/>
        <v>10-20</v>
      </c>
      <c r="Q26">
        <v>2</v>
      </c>
      <c r="R26">
        <v>43</v>
      </c>
      <c r="S26">
        <v>49</v>
      </c>
      <c r="T26" t="str">
        <f t="shared" si="6"/>
        <v>40-50</v>
      </c>
      <c r="U26" t="s">
        <v>31</v>
      </c>
      <c r="V26" t="s">
        <v>115</v>
      </c>
      <c r="W26">
        <f t="shared" si="7"/>
        <v>2000</v>
      </c>
      <c r="AG26">
        <v>49</v>
      </c>
      <c r="AH26">
        <v>38</v>
      </c>
      <c r="AJ26">
        <v>49</v>
      </c>
      <c r="AK26">
        <v>2</v>
      </c>
      <c r="AM26">
        <v>49</v>
      </c>
      <c r="AN26">
        <v>18</v>
      </c>
      <c r="AP26">
        <v>49</v>
      </c>
      <c r="AQ26">
        <v>44</v>
      </c>
      <c r="BM26" s="4"/>
      <c r="BN26" s="12"/>
      <c r="BO26" s="12"/>
      <c r="BP26" s="12"/>
      <c r="BQ26" s="12"/>
      <c r="BR26" s="12"/>
      <c r="BS26" s="12"/>
    </row>
    <row r="27" spans="1:71" hidden="1" x14ac:dyDescent="0.25">
      <c r="A27" t="s">
        <v>1</v>
      </c>
      <c r="B27">
        <v>40</v>
      </c>
      <c r="C27">
        <v>40</v>
      </c>
      <c r="D27">
        <v>12.5</v>
      </c>
      <c r="E27">
        <v>13</v>
      </c>
      <c r="F27">
        <f t="shared" si="0"/>
        <v>0.5</v>
      </c>
      <c r="G27">
        <v>0.23</v>
      </c>
      <c r="H27" s="18">
        <f t="shared" si="1"/>
        <v>46</v>
      </c>
      <c r="I27">
        <v>22</v>
      </c>
      <c r="J27" t="str">
        <f t="shared" si="2"/>
        <v>0%-25%</v>
      </c>
      <c r="K27">
        <v>5</v>
      </c>
      <c r="L27">
        <v>46</v>
      </c>
      <c r="M27" t="str">
        <f t="shared" si="3"/>
        <v>0mm-60 mm</v>
      </c>
      <c r="N27" s="19">
        <f t="shared" si="4"/>
        <v>21.739130434782609</v>
      </c>
      <c r="O27">
        <v>17</v>
      </c>
      <c r="P27" s="5" t="str">
        <f t="shared" si="5"/>
        <v>10-20</v>
      </c>
      <c r="Q27">
        <v>1</v>
      </c>
      <c r="R27">
        <v>37</v>
      </c>
      <c r="S27">
        <v>44</v>
      </c>
      <c r="T27" t="str">
        <f t="shared" si="6"/>
        <v>40-50</v>
      </c>
      <c r="U27" t="s">
        <v>32</v>
      </c>
      <c r="V27" t="s">
        <v>116</v>
      </c>
      <c r="W27">
        <f t="shared" si="7"/>
        <v>1000</v>
      </c>
      <c r="AG27">
        <v>44</v>
      </c>
      <c r="AH27">
        <v>22</v>
      </c>
      <c r="AJ27">
        <v>44</v>
      </c>
      <c r="AK27">
        <v>1</v>
      </c>
      <c r="AM27">
        <v>44</v>
      </c>
      <c r="AN27">
        <v>17</v>
      </c>
      <c r="AP27">
        <v>44</v>
      </c>
      <c r="AQ27">
        <v>46</v>
      </c>
    </row>
    <row r="28" spans="1:71" hidden="1" x14ac:dyDescent="0.25">
      <c r="A28" t="s">
        <v>1</v>
      </c>
      <c r="B28">
        <v>40</v>
      </c>
      <c r="C28">
        <v>40</v>
      </c>
      <c r="D28">
        <v>13</v>
      </c>
      <c r="E28">
        <v>13.5</v>
      </c>
      <c r="F28">
        <f t="shared" si="0"/>
        <v>0.5</v>
      </c>
      <c r="G28">
        <v>0.22</v>
      </c>
      <c r="H28" s="18">
        <f t="shared" si="1"/>
        <v>44</v>
      </c>
      <c r="I28">
        <v>24</v>
      </c>
      <c r="J28" t="str">
        <f t="shared" si="2"/>
        <v>0%-25%</v>
      </c>
      <c r="K28">
        <v>3</v>
      </c>
      <c r="L28">
        <v>73.333333333333329</v>
      </c>
      <c r="M28" t="str">
        <f t="shared" si="3"/>
        <v>60mm-200 mm</v>
      </c>
      <c r="N28" s="19">
        <f t="shared" si="4"/>
        <v>13.636363636363637</v>
      </c>
      <c r="O28">
        <v>4</v>
      </c>
      <c r="P28" s="5" t="str">
        <f t="shared" si="5"/>
        <v>0-10</v>
      </c>
      <c r="Q28">
        <v>2</v>
      </c>
      <c r="R28">
        <v>27</v>
      </c>
      <c r="S28">
        <v>33</v>
      </c>
      <c r="T28" t="str">
        <f t="shared" si="6"/>
        <v>30-40</v>
      </c>
      <c r="U28" t="s">
        <v>31</v>
      </c>
      <c r="V28" t="s">
        <v>113</v>
      </c>
      <c r="W28">
        <f t="shared" si="7"/>
        <v>4000</v>
      </c>
      <c r="AG28">
        <v>33</v>
      </c>
      <c r="AH28">
        <v>24</v>
      </c>
      <c r="AJ28">
        <v>33</v>
      </c>
      <c r="AK28">
        <v>2</v>
      </c>
      <c r="AM28">
        <v>33</v>
      </c>
      <c r="AN28">
        <v>4</v>
      </c>
      <c r="AP28">
        <v>33</v>
      </c>
      <c r="AQ28">
        <v>73.333333333333329</v>
      </c>
    </row>
    <row r="29" spans="1:71" hidden="1" x14ac:dyDescent="0.25">
      <c r="A29" t="s">
        <v>1</v>
      </c>
      <c r="B29">
        <v>40</v>
      </c>
      <c r="C29">
        <v>40</v>
      </c>
      <c r="D29">
        <v>13.5</v>
      </c>
      <c r="E29">
        <v>14</v>
      </c>
      <c r="F29">
        <f t="shared" si="0"/>
        <v>0.5</v>
      </c>
      <c r="G29">
        <v>0.42</v>
      </c>
      <c r="H29" s="18">
        <f t="shared" si="1"/>
        <v>84</v>
      </c>
      <c r="I29">
        <v>28.000000000000004</v>
      </c>
      <c r="J29" t="str">
        <f t="shared" si="2"/>
        <v>25%-50%</v>
      </c>
      <c r="K29">
        <v>3</v>
      </c>
      <c r="L29">
        <v>140</v>
      </c>
      <c r="M29" t="str">
        <f t="shared" si="3"/>
        <v>60mm-200 mm</v>
      </c>
      <c r="N29" s="19">
        <f t="shared" si="4"/>
        <v>7.1428571428571423</v>
      </c>
      <c r="O29">
        <v>4</v>
      </c>
      <c r="P29" s="5" t="str">
        <f t="shared" si="5"/>
        <v>0-10</v>
      </c>
      <c r="Q29">
        <v>1</v>
      </c>
      <c r="R29">
        <v>31</v>
      </c>
      <c r="S29">
        <v>34</v>
      </c>
      <c r="T29" t="str">
        <f t="shared" si="6"/>
        <v>30-40</v>
      </c>
      <c r="U29" t="s">
        <v>32</v>
      </c>
      <c r="V29" t="s">
        <v>113</v>
      </c>
      <c r="W29">
        <f t="shared" si="7"/>
        <v>4000</v>
      </c>
      <c r="AG29">
        <v>34</v>
      </c>
      <c r="AH29">
        <v>28.000000000000004</v>
      </c>
      <c r="AJ29">
        <v>34</v>
      </c>
      <c r="AK29">
        <v>1</v>
      </c>
      <c r="AM29">
        <v>34</v>
      </c>
      <c r="AN29">
        <v>4</v>
      </c>
      <c r="AP29">
        <v>34</v>
      </c>
      <c r="AQ29">
        <v>140</v>
      </c>
    </row>
    <row r="30" spans="1:71" hidden="1" x14ac:dyDescent="0.25">
      <c r="A30" t="s">
        <v>1</v>
      </c>
      <c r="B30">
        <v>30</v>
      </c>
      <c r="C30">
        <v>40</v>
      </c>
      <c r="D30">
        <v>14</v>
      </c>
      <c r="E30">
        <v>14.5</v>
      </c>
      <c r="F30">
        <f t="shared" si="0"/>
        <v>0.5</v>
      </c>
      <c r="G30">
        <v>0.42</v>
      </c>
      <c r="H30" s="18">
        <f t="shared" si="1"/>
        <v>84</v>
      </c>
      <c r="I30">
        <v>44</v>
      </c>
      <c r="J30" t="str">
        <f t="shared" si="2"/>
        <v>25%-50%</v>
      </c>
      <c r="K30">
        <v>6</v>
      </c>
      <c r="L30">
        <v>70</v>
      </c>
      <c r="M30" t="str">
        <f t="shared" si="3"/>
        <v>60mm-200 mm</v>
      </c>
      <c r="N30" s="19">
        <f t="shared" si="4"/>
        <v>14.285714285714285</v>
      </c>
      <c r="O30">
        <v>15</v>
      </c>
      <c r="P30" s="5" t="str">
        <f t="shared" si="5"/>
        <v>10-20</v>
      </c>
      <c r="Q30">
        <v>1</v>
      </c>
      <c r="R30">
        <v>41</v>
      </c>
      <c r="S30">
        <v>46</v>
      </c>
      <c r="T30" t="str">
        <f t="shared" si="6"/>
        <v>40-50</v>
      </c>
      <c r="U30" t="s">
        <v>32</v>
      </c>
      <c r="V30" t="s">
        <v>115</v>
      </c>
      <c r="W30">
        <f t="shared" si="7"/>
        <v>2000</v>
      </c>
      <c r="AG30">
        <v>46</v>
      </c>
      <c r="AH30">
        <v>44</v>
      </c>
      <c r="AJ30">
        <v>46</v>
      </c>
      <c r="AK30">
        <v>1</v>
      </c>
      <c r="AM30">
        <v>46</v>
      </c>
      <c r="AN30">
        <v>15</v>
      </c>
      <c r="AP30">
        <v>46</v>
      </c>
      <c r="AQ30">
        <v>70</v>
      </c>
    </row>
    <row r="31" spans="1:71" hidden="1" x14ac:dyDescent="0.25">
      <c r="A31" t="s">
        <v>1</v>
      </c>
      <c r="B31">
        <v>30</v>
      </c>
      <c r="C31">
        <v>40</v>
      </c>
      <c r="D31">
        <v>14.5</v>
      </c>
      <c r="E31">
        <v>15</v>
      </c>
      <c r="F31">
        <f t="shared" si="0"/>
        <v>0.5</v>
      </c>
      <c r="G31">
        <v>0.37</v>
      </c>
      <c r="H31" s="18">
        <f t="shared" si="1"/>
        <v>74</v>
      </c>
      <c r="I31">
        <v>40</v>
      </c>
      <c r="J31" t="str">
        <f t="shared" si="2"/>
        <v>25%-50%</v>
      </c>
      <c r="K31">
        <v>4</v>
      </c>
      <c r="L31">
        <v>92.5</v>
      </c>
      <c r="M31" t="str">
        <f t="shared" si="3"/>
        <v>60mm-200 mm</v>
      </c>
      <c r="N31" s="19">
        <f t="shared" si="4"/>
        <v>10.810810810810811</v>
      </c>
      <c r="O31">
        <v>15</v>
      </c>
      <c r="P31" s="5" t="str">
        <f t="shared" si="5"/>
        <v>10-20</v>
      </c>
      <c r="Q31">
        <v>1</v>
      </c>
      <c r="R31">
        <v>42</v>
      </c>
      <c r="S31">
        <v>46</v>
      </c>
      <c r="T31" t="str">
        <f t="shared" si="6"/>
        <v>40-50</v>
      </c>
      <c r="U31" t="s">
        <v>32</v>
      </c>
      <c r="V31" t="s">
        <v>115</v>
      </c>
      <c r="W31">
        <f t="shared" si="7"/>
        <v>2000</v>
      </c>
      <c r="AG31">
        <v>46</v>
      </c>
      <c r="AH31">
        <v>40</v>
      </c>
      <c r="AJ31">
        <v>46</v>
      </c>
      <c r="AK31">
        <v>1</v>
      </c>
      <c r="AM31">
        <v>46</v>
      </c>
      <c r="AN31">
        <v>15</v>
      </c>
      <c r="AP31">
        <v>46</v>
      </c>
      <c r="AQ31">
        <v>92.5</v>
      </c>
    </row>
    <row r="32" spans="1:71" hidden="1" x14ac:dyDescent="0.25">
      <c r="A32" t="s">
        <v>1</v>
      </c>
      <c r="B32">
        <v>30</v>
      </c>
      <c r="C32">
        <v>40</v>
      </c>
      <c r="D32">
        <v>15</v>
      </c>
      <c r="E32">
        <v>15.5</v>
      </c>
      <c r="F32">
        <f t="shared" si="0"/>
        <v>0.5</v>
      </c>
      <c r="G32">
        <v>0.34</v>
      </c>
      <c r="H32" s="18">
        <f t="shared" si="1"/>
        <v>68</v>
      </c>
      <c r="I32">
        <v>0</v>
      </c>
      <c r="J32" t="str">
        <f t="shared" si="2"/>
        <v>0%-25%</v>
      </c>
      <c r="K32">
        <v>7</v>
      </c>
      <c r="L32">
        <v>48.571428571428569</v>
      </c>
      <c r="M32" t="str">
        <f t="shared" si="3"/>
        <v>0mm-60 mm</v>
      </c>
      <c r="N32" s="19">
        <f t="shared" si="4"/>
        <v>20.588235294117649</v>
      </c>
      <c r="O32">
        <v>11</v>
      </c>
      <c r="P32" s="5" t="str">
        <f t="shared" si="5"/>
        <v>10-20</v>
      </c>
      <c r="Q32">
        <v>4</v>
      </c>
      <c r="R32">
        <v>30</v>
      </c>
      <c r="S32">
        <v>36</v>
      </c>
      <c r="T32" t="str">
        <f t="shared" si="6"/>
        <v>30-40</v>
      </c>
      <c r="U32" t="s">
        <v>29</v>
      </c>
      <c r="V32" t="s">
        <v>115</v>
      </c>
      <c r="W32">
        <f t="shared" si="7"/>
        <v>2000</v>
      </c>
      <c r="AG32">
        <v>36</v>
      </c>
      <c r="AH32">
        <v>0</v>
      </c>
      <c r="AJ32">
        <v>36</v>
      </c>
      <c r="AK32">
        <v>4</v>
      </c>
      <c r="AM32">
        <v>36</v>
      </c>
      <c r="AN32">
        <v>11</v>
      </c>
      <c r="AP32">
        <v>36</v>
      </c>
      <c r="AQ32">
        <v>48.571428571428569</v>
      </c>
    </row>
    <row r="33" spans="1:43" hidden="1" x14ac:dyDescent="0.25">
      <c r="A33" t="s">
        <v>1</v>
      </c>
      <c r="B33">
        <v>30</v>
      </c>
      <c r="C33">
        <v>40</v>
      </c>
      <c r="D33">
        <v>15.5</v>
      </c>
      <c r="E33">
        <v>16</v>
      </c>
      <c r="F33">
        <f t="shared" si="0"/>
        <v>0.5</v>
      </c>
      <c r="G33">
        <v>0.49</v>
      </c>
      <c r="H33" s="18">
        <f t="shared" si="1"/>
        <v>98</v>
      </c>
      <c r="I33">
        <v>54</v>
      </c>
      <c r="J33" t="str">
        <f t="shared" si="2"/>
        <v>50%-75%</v>
      </c>
      <c r="K33">
        <v>6</v>
      </c>
      <c r="L33">
        <v>81.666666666666671</v>
      </c>
      <c r="M33" t="str">
        <f t="shared" si="3"/>
        <v>60mm-200 mm</v>
      </c>
      <c r="N33" s="19">
        <f t="shared" si="4"/>
        <v>12.244897959183673</v>
      </c>
      <c r="O33">
        <v>11</v>
      </c>
      <c r="P33" s="5" t="str">
        <f t="shared" si="5"/>
        <v>10-20</v>
      </c>
      <c r="Q33">
        <v>2</v>
      </c>
      <c r="R33">
        <v>41</v>
      </c>
      <c r="S33">
        <v>46</v>
      </c>
      <c r="T33" t="str">
        <f t="shared" si="6"/>
        <v>40-50</v>
      </c>
      <c r="U33" t="s">
        <v>31</v>
      </c>
      <c r="V33" t="s">
        <v>114</v>
      </c>
      <c r="W33">
        <f t="shared" si="7"/>
        <v>3000</v>
      </c>
      <c r="AG33">
        <v>46</v>
      </c>
      <c r="AH33">
        <v>54</v>
      </c>
      <c r="AJ33">
        <v>46</v>
      </c>
      <c r="AK33">
        <v>2</v>
      </c>
      <c r="AM33">
        <v>46</v>
      </c>
      <c r="AN33">
        <v>11</v>
      </c>
      <c r="AP33">
        <v>46</v>
      </c>
      <c r="AQ33">
        <v>81.666666666666671</v>
      </c>
    </row>
    <row r="34" spans="1:43" hidden="1" x14ac:dyDescent="0.25">
      <c r="A34" t="s">
        <v>1</v>
      </c>
      <c r="B34">
        <v>30</v>
      </c>
      <c r="C34">
        <v>40</v>
      </c>
      <c r="D34">
        <v>16</v>
      </c>
      <c r="E34">
        <v>16.5</v>
      </c>
      <c r="F34">
        <f t="shared" si="0"/>
        <v>0.5</v>
      </c>
      <c r="G34">
        <v>0.28000000000000003</v>
      </c>
      <c r="H34" s="18">
        <f t="shared" si="1"/>
        <v>56.000000000000007</v>
      </c>
      <c r="I34">
        <v>24</v>
      </c>
      <c r="J34" t="str">
        <f t="shared" si="2"/>
        <v>0%-25%</v>
      </c>
      <c r="K34">
        <v>3</v>
      </c>
      <c r="L34">
        <v>93.333333333333329</v>
      </c>
      <c r="M34" t="str">
        <f t="shared" si="3"/>
        <v>60mm-200 mm</v>
      </c>
      <c r="N34" s="19">
        <f t="shared" si="4"/>
        <v>10.714285714285715</v>
      </c>
      <c r="O34">
        <v>8</v>
      </c>
      <c r="P34" s="5" t="str">
        <f t="shared" si="5"/>
        <v>0-10</v>
      </c>
      <c r="Q34">
        <v>4</v>
      </c>
      <c r="R34">
        <v>35</v>
      </c>
      <c r="S34">
        <v>39</v>
      </c>
      <c r="T34" t="str">
        <f t="shared" si="6"/>
        <v>30-40</v>
      </c>
      <c r="U34" t="s">
        <v>29</v>
      </c>
      <c r="V34" t="s">
        <v>114</v>
      </c>
      <c r="W34">
        <f t="shared" si="7"/>
        <v>3000</v>
      </c>
      <c r="AG34">
        <v>39</v>
      </c>
      <c r="AH34">
        <v>24</v>
      </c>
      <c r="AJ34">
        <v>39</v>
      </c>
      <c r="AK34">
        <v>4</v>
      </c>
      <c r="AM34">
        <v>39</v>
      </c>
      <c r="AN34">
        <v>8</v>
      </c>
      <c r="AP34">
        <v>39</v>
      </c>
      <c r="AQ34">
        <v>93.333333333333329</v>
      </c>
    </row>
    <row r="35" spans="1:43" hidden="1" x14ac:dyDescent="0.25">
      <c r="A35" t="s">
        <v>1</v>
      </c>
      <c r="B35">
        <v>30</v>
      </c>
      <c r="C35">
        <v>40</v>
      </c>
      <c r="D35">
        <v>16.5</v>
      </c>
      <c r="E35">
        <v>17</v>
      </c>
      <c r="F35">
        <f t="shared" si="0"/>
        <v>0.5</v>
      </c>
      <c r="G35">
        <v>0.33</v>
      </c>
      <c r="H35" s="18">
        <f t="shared" si="1"/>
        <v>66</v>
      </c>
      <c r="I35">
        <v>0</v>
      </c>
      <c r="J35" t="str">
        <f t="shared" si="2"/>
        <v>0%-25%</v>
      </c>
      <c r="K35">
        <v>6</v>
      </c>
      <c r="L35">
        <v>55</v>
      </c>
      <c r="M35" t="str">
        <f t="shared" si="3"/>
        <v>0mm-60 mm</v>
      </c>
      <c r="N35" s="19">
        <f t="shared" si="4"/>
        <v>18.181818181818183</v>
      </c>
      <c r="O35">
        <v>7</v>
      </c>
      <c r="P35" s="5" t="str">
        <f t="shared" si="5"/>
        <v>0-10</v>
      </c>
      <c r="Q35">
        <v>1</v>
      </c>
      <c r="R35">
        <v>23</v>
      </c>
      <c r="S35">
        <v>29</v>
      </c>
      <c r="T35" t="str">
        <f t="shared" si="6"/>
        <v>20-30</v>
      </c>
      <c r="U35" t="s">
        <v>32</v>
      </c>
      <c r="V35" t="s">
        <v>114</v>
      </c>
      <c r="W35">
        <f t="shared" si="7"/>
        <v>3000</v>
      </c>
      <c r="AG35">
        <v>29</v>
      </c>
      <c r="AH35">
        <v>0</v>
      </c>
      <c r="AJ35">
        <v>29</v>
      </c>
      <c r="AK35">
        <v>1</v>
      </c>
      <c r="AM35">
        <v>29</v>
      </c>
      <c r="AN35">
        <v>7</v>
      </c>
      <c r="AP35">
        <v>29</v>
      </c>
      <c r="AQ35">
        <v>55</v>
      </c>
    </row>
    <row r="36" spans="1:43" hidden="1" x14ac:dyDescent="0.25">
      <c r="A36" t="s">
        <v>1</v>
      </c>
      <c r="B36">
        <v>30</v>
      </c>
      <c r="C36">
        <v>40</v>
      </c>
      <c r="D36">
        <v>17</v>
      </c>
      <c r="E36">
        <v>17.5</v>
      </c>
      <c r="F36">
        <f t="shared" si="0"/>
        <v>0.5</v>
      </c>
      <c r="G36">
        <v>0.19</v>
      </c>
      <c r="H36" s="18">
        <f t="shared" si="1"/>
        <v>38</v>
      </c>
      <c r="I36">
        <v>0</v>
      </c>
      <c r="J36" t="str">
        <f t="shared" si="2"/>
        <v>0%-25%</v>
      </c>
      <c r="K36">
        <v>10</v>
      </c>
      <c r="L36">
        <v>19</v>
      </c>
      <c r="M36" t="str">
        <f t="shared" si="3"/>
        <v>0mm-60 mm</v>
      </c>
      <c r="N36" s="19">
        <f t="shared" si="4"/>
        <v>52.631578947368425</v>
      </c>
      <c r="O36">
        <v>6</v>
      </c>
      <c r="P36" s="5" t="str">
        <f t="shared" si="5"/>
        <v>0-10</v>
      </c>
      <c r="Q36">
        <v>1</v>
      </c>
      <c r="R36">
        <v>22</v>
      </c>
      <c r="S36">
        <v>26</v>
      </c>
      <c r="T36" t="str">
        <f t="shared" si="6"/>
        <v>20-30</v>
      </c>
      <c r="U36" t="s">
        <v>32</v>
      </c>
      <c r="V36" t="s">
        <v>114</v>
      </c>
      <c r="W36">
        <f t="shared" si="7"/>
        <v>3000</v>
      </c>
      <c r="AG36">
        <v>26</v>
      </c>
      <c r="AH36">
        <v>0</v>
      </c>
      <c r="AJ36">
        <v>26</v>
      </c>
      <c r="AK36">
        <v>1</v>
      </c>
      <c r="AM36">
        <v>26</v>
      </c>
      <c r="AN36">
        <v>6</v>
      </c>
      <c r="AP36">
        <v>26</v>
      </c>
      <c r="AQ36">
        <v>19</v>
      </c>
    </row>
    <row r="37" spans="1:43" hidden="1" x14ac:dyDescent="0.25">
      <c r="A37" t="s">
        <v>1</v>
      </c>
      <c r="B37">
        <v>30</v>
      </c>
      <c r="C37">
        <v>30</v>
      </c>
      <c r="D37">
        <v>17.5</v>
      </c>
      <c r="E37">
        <v>18</v>
      </c>
      <c r="F37">
        <f t="shared" si="0"/>
        <v>0.5</v>
      </c>
      <c r="G37">
        <v>0.31</v>
      </c>
      <c r="H37" s="18">
        <f t="shared" si="1"/>
        <v>62</v>
      </c>
      <c r="I37">
        <v>0</v>
      </c>
      <c r="J37" t="str">
        <f t="shared" si="2"/>
        <v>0%-25%</v>
      </c>
      <c r="K37">
        <v>6</v>
      </c>
      <c r="L37">
        <v>51.666666666666664</v>
      </c>
      <c r="M37" t="str">
        <f t="shared" si="3"/>
        <v>0mm-60 mm</v>
      </c>
      <c r="N37" s="19">
        <f t="shared" si="4"/>
        <v>19.35483870967742</v>
      </c>
      <c r="O37">
        <v>6</v>
      </c>
      <c r="P37" s="5" t="str">
        <f t="shared" si="5"/>
        <v>0-10</v>
      </c>
      <c r="Q37">
        <v>1</v>
      </c>
      <c r="R37">
        <v>21</v>
      </c>
      <c r="S37">
        <v>23</v>
      </c>
      <c r="T37" t="str">
        <f t="shared" si="6"/>
        <v>20-30</v>
      </c>
      <c r="U37" t="s">
        <v>32</v>
      </c>
      <c r="V37" t="s">
        <v>114</v>
      </c>
      <c r="W37">
        <f t="shared" si="7"/>
        <v>3000</v>
      </c>
      <c r="AG37">
        <v>23</v>
      </c>
      <c r="AH37">
        <v>0</v>
      </c>
      <c r="AJ37">
        <v>23</v>
      </c>
      <c r="AK37">
        <v>1</v>
      </c>
      <c r="AM37">
        <v>23</v>
      </c>
      <c r="AN37">
        <v>6</v>
      </c>
      <c r="AP37">
        <v>23</v>
      </c>
      <c r="AQ37">
        <v>51.666666666666664</v>
      </c>
    </row>
    <row r="38" spans="1:43" hidden="1" x14ac:dyDescent="0.25">
      <c r="A38" t="s">
        <v>1</v>
      </c>
      <c r="B38">
        <v>30</v>
      </c>
      <c r="C38">
        <v>30</v>
      </c>
      <c r="D38">
        <v>18</v>
      </c>
      <c r="E38">
        <v>18.5</v>
      </c>
      <c r="F38">
        <f t="shared" si="0"/>
        <v>0.5</v>
      </c>
      <c r="G38">
        <v>0.13</v>
      </c>
      <c r="H38" s="18">
        <f t="shared" si="1"/>
        <v>26</v>
      </c>
      <c r="I38">
        <v>0</v>
      </c>
      <c r="J38" t="str">
        <f t="shared" si="2"/>
        <v>0%-25%</v>
      </c>
      <c r="K38">
        <v>10</v>
      </c>
      <c r="L38">
        <v>13</v>
      </c>
      <c r="M38" t="str">
        <f t="shared" si="3"/>
        <v>0mm-60 mm</v>
      </c>
      <c r="N38" s="19">
        <f t="shared" si="4"/>
        <v>76.92307692307692</v>
      </c>
      <c r="O38">
        <v>6</v>
      </c>
      <c r="P38" s="5" t="str">
        <f t="shared" si="5"/>
        <v>0-10</v>
      </c>
      <c r="Q38">
        <v>1</v>
      </c>
      <c r="R38">
        <v>22</v>
      </c>
      <c r="S38">
        <v>21</v>
      </c>
      <c r="T38" t="str">
        <f t="shared" si="6"/>
        <v>20-30</v>
      </c>
      <c r="U38" t="s">
        <v>32</v>
      </c>
      <c r="V38" t="s">
        <v>114</v>
      </c>
      <c r="W38">
        <f t="shared" si="7"/>
        <v>3000</v>
      </c>
      <c r="AG38">
        <v>21</v>
      </c>
      <c r="AH38">
        <v>0</v>
      </c>
      <c r="AJ38">
        <v>21</v>
      </c>
      <c r="AK38">
        <v>1</v>
      </c>
      <c r="AM38">
        <v>21</v>
      </c>
      <c r="AN38">
        <v>6</v>
      </c>
      <c r="AP38">
        <v>21</v>
      </c>
      <c r="AQ38">
        <v>13</v>
      </c>
    </row>
    <row r="39" spans="1:43" hidden="1" x14ac:dyDescent="0.25">
      <c r="A39" t="s">
        <v>1</v>
      </c>
      <c r="B39">
        <v>30</v>
      </c>
      <c r="C39">
        <v>30</v>
      </c>
      <c r="D39">
        <v>18.5</v>
      </c>
      <c r="E39">
        <v>19</v>
      </c>
      <c r="F39">
        <f t="shared" si="0"/>
        <v>0.5</v>
      </c>
      <c r="G39">
        <v>0.11</v>
      </c>
      <c r="H39" s="18">
        <f t="shared" si="1"/>
        <v>22</v>
      </c>
      <c r="I39">
        <v>0</v>
      </c>
      <c r="J39" t="str">
        <f t="shared" si="2"/>
        <v>0%-25%</v>
      </c>
      <c r="K39">
        <v>10</v>
      </c>
      <c r="L39">
        <v>11</v>
      </c>
      <c r="M39" t="str">
        <f t="shared" si="3"/>
        <v>0mm-60 mm</v>
      </c>
      <c r="N39" s="19">
        <f t="shared" si="4"/>
        <v>90.909090909090921</v>
      </c>
      <c r="O39">
        <v>8</v>
      </c>
      <c r="P39" s="5" t="str">
        <f t="shared" si="5"/>
        <v>0-10</v>
      </c>
      <c r="Q39">
        <v>1</v>
      </c>
      <c r="R39">
        <v>25</v>
      </c>
      <c r="S39">
        <v>22</v>
      </c>
      <c r="T39" t="str">
        <f t="shared" si="6"/>
        <v>20-30</v>
      </c>
      <c r="U39" t="s">
        <v>32</v>
      </c>
      <c r="V39" t="s">
        <v>114</v>
      </c>
      <c r="W39">
        <f t="shared" si="7"/>
        <v>3000</v>
      </c>
      <c r="AG39">
        <v>22</v>
      </c>
      <c r="AH39">
        <v>0</v>
      </c>
      <c r="AJ39">
        <v>22</v>
      </c>
      <c r="AK39">
        <v>1</v>
      </c>
      <c r="AM39">
        <v>22</v>
      </c>
      <c r="AN39">
        <v>8</v>
      </c>
      <c r="AP39">
        <v>22</v>
      </c>
      <c r="AQ39">
        <v>11</v>
      </c>
    </row>
    <row r="40" spans="1:43" hidden="1" x14ac:dyDescent="0.25">
      <c r="A40" t="s">
        <v>1</v>
      </c>
      <c r="B40">
        <v>30</v>
      </c>
      <c r="C40">
        <v>30</v>
      </c>
      <c r="D40">
        <v>19</v>
      </c>
      <c r="E40">
        <v>19.5</v>
      </c>
      <c r="F40">
        <f t="shared" si="0"/>
        <v>0.5</v>
      </c>
      <c r="G40">
        <v>0.14000000000000001</v>
      </c>
      <c r="H40" s="18">
        <f t="shared" si="1"/>
        <v>28.000000000000004</v>
      </c>
      <c r="I40">
        <v>0</v>
      </c>
      <c r="J40" t="str">
        <f t="shared" si="2"/>
        <v>0%-25%</v>
      </c>
      <c r="K40">
        <v>10</v>
      </c>
      <c r="L40">
        <v>14</v>
      </c>
      <c r="M40" t="str">
        <f t="shared" si="3"/>
        <v>0mm-60 mm</v>
      </c>
      <c r="N40" s="19">
        <f t="shared" si="4"/>
        <v>71.428571428571431</v>
      </c>
      <c r="O40">
        <v>8</v>
      </c>
      <c r="P40" s="5" t="str">
        <f t="shared" si="5"/>
        <v>0-10</v>
      </c>
      <c r="Q40">
        <v>1</v>
      </c>
      <c r="R40">
        <v>25</v>
      </c>
      <c r="S40">
        <v>23</v>
      </c>
      <c r="T40" t="str">
        <f t="shared" si="6"/>
        <v>20-30</v>
      </c>
      <c r="U40" t="s">
        <v>32</v>
      </c>
      <c r="V40" t="s">
        <v>114</v>
      </c>
      <c r="W40">
        <f t="shared" si="7"/>
        <v>3000</v>
      </c>
      <c r="AG40">
        <v>23</v>
      </c>
      <c r="AH40">
        <v>0</v>
      </c>
      <c r="AJ40">
        <v>23</v>
      </c>
      <c r="AK40">
        <v>1</v>
      </c>
      <c r="AM40">
        <v>23</v>
      </c>
      <c r="AN40">
        <v>8</v>
      </c>
      <c r="AP40">
        <v>23</v>
      </c>
      <c r="AQ40">
        <v>14</v>
      </c>
    </row>
    <row r="41" spans="1:43" hidden="1" x14ac:dyDescent="0.25">
      <c r="A41" t="s">
        <v>1</v>
      </c>
      <c r="B41">
        <v>30</v>
      </c>
      <c r="C41">
        <v>30</v>
      </c>
      <c r="D41">
        <v>19.5</v>
      </c>
      <c r="E41">
        <v>20</v>
      </c>
      <c r="F41">
        <f t="shared" si="0"/>
        <v>0.5</v>
      </c>
      <c r="G41">
        <v>0.23</v>
      </c>
      <c r="H41" s="18">
        <f t="shared" si="1"/>
        <v>46</v>
      </c>
      <c r="I41">
        <v>0</v>
      </c>
      <c r="J41" t="str">
        <f t="shared" si="2"/>
        <v>0%-25%</v>
      </c>
      <c r="K41">
        <v>10</v>
      </c>
      <c r="L41">
        <v>23</v>
      </c>
      <c r="M41" t="str">
        <f t="shared" si="3"/>
        <v>0mm-60 mm</v>
      </c>
      <c r="N41" s="19">
        <f t="shared" si="4"/>
        <v>43.478260869565219</v>
      </c>
      <c r="O41">
        <v>7</v>
      </c>
      <c r="P41" s="5" t="str">
        <f t="shared" si="5"/>
        <v>0-10</v>
      </c>
      <c r="Q41">
        <v>2</v>
      </c>
      <c r="R41">
        <v>25</v>
      </c>
      <c r="S41">
        <v>23</v>
      </c>
      <c r="T41" t="str">
        <f t="shared" si="6"/>
        <v>20-30</v>
      </c>
      <c r="U41" t="s">
        <v>31</v>
      </c>
      <c r="V41" t="s">
        <v>113</v>
      </c>
      <c r="W41">
        <f t="shared" si="7"/>
        <v>4000</v>
      </c>
      <c r="AG41">
        <v>23</v>
      </c>
      <c r="AH41">
        <v>0</v>
      </c>
      <c r="AJ41">
        <v>23</v>
      </c>
      <c r="AK41">
        <v>2</v>
      </c>
      <c r="AM41">
        <v>23</v>
      </c>
      <c r="AN41">
        <v>7</v>
      </c>
      <c r="AP41">
        <v>23</v>
      </c>
      <c r="AQ41">
        <v>23</v>
      </c>
    </row>
    <row r="42" spans="1:43" hidden="1" x14ac:dyDescent="0.25">
      <c r="A42" t="s">
        <v>1</v>
      </c>
      <c r="B42">
        <v>30</v>
      </c>
      <c r="C42">
        <v>30</v>
      </c>
      <c r="D42">
        <v>20</v>
      </c>
      <c r="E42">
        <v>20.5</v>
      </c>
      <c r="F42">
        <f t="shared" si="0"/>
        <v>0.5</v>
      </c>
      <c r="G42">
        <v>0.17</v>
      </c>
      <c r="H42" s="18">
        <f t="shared" si="1"/>
        <v>34</v>
      </c>
      <c r="I42">
        <v>22</v>
      </c>
      <c r="J42" t="str">
        <f t="shared" si="2"/>
        <v>0%-25%</v>
      </c>
      <c r="K42">
        <v>5</v>
      </c>
      <c r="L42">
        <v>34</v>
      </c>
      <c r="M42" t="str">
        <f t="shared" si="3"/>
        <v>0mm-60 mm</v>
      </c>
      <c r="N42" s="19">
        <f t="shared" si="4"/>
        <v>29.411764705882351</v>
      </c>
      <c r="O42">
        <v>11</v>
      </c>
      <c r="P42" s="5" t="str">
        <f t="shared" si="5"/>
        <v>10-20</v>
      </c>
      <c r="Q42">
        <v>2</v>
      </c>
      <c r="R42">
        <v>34</v>
      </c>
      <c r="S42">
        <v>33</v>
      </c>
      <c r="T42" t="str">
        <f t="shared" si="6"/>
        <v>30-40</v>
      </c>
      <c r="U42" t="s">
        <v>31</v>
      </c>
      <c r="V42" t="s">
        <v>115</v>
      </c>
      <c r="W42">
        <f t="shared" si="7"/>
        <v>2000</v>
      </c>
      <c r="AG42">
        <v>33</v>
      </c>
      <c r="AH42">
        <v>22</v>
      </c>
      <c r="AJ42">
        <v>33</v>
      </c>
      <c r="AK42">
        <v>2</v>
      </c>
      <c r="AM42">
        <v>33</v>
      </c>
      <c r="AN42">
        <v>11</v>
      </c>
      <c r="AP42">
        <v>33</v>
      </c>
      <c r="AQ42">
        <v>34</v>
      </c>
    </row>
    <row r="43" spans="1:43" hidden="1" x14ac:dyDescent="0.25">
      <c r="A43" t="s">
        <v>1</v>
      </c>
      <c r="B43">
        <v>30</v>
      </c>
      <c r="C43">
        <v>30</v>
      </c>
      <c r="D43">
        <v>20.5</v>
      </c>
      <c r="E43">
        <v>21</v>
      </c>
      <c r="F43">
        <f t="shared" si="0"/>
        <v>0.5</v>
      </c>
      <c r="G43">
        <v>0.13</v>
      </c>
      <c r="H43" s="18">
        <f t="shared" si="1"/>
        <v>26</v>
      </c>
      <c r="I43">
        <v>0</v>
      </c>
      <c r="J43" t="str">
        <f t="shared" si="2"/>
        <v>0%-25%</v>
      </c>
      <c r="K43">
        <v>10</v>
      </c>
      <c r="L43">
        <v>13</v>
      </c>
      <c r="M43" t="str">
        <f t="shared" si="3"/>
        <v>0mm-60 mm</v>
      </c>
      <c r="N43" s="19">
        <f t="shared" si="4"/>
        <v>76.92307692307692</v>
      </c>
      <c r="O43">
        <v>11</v>
      </c>
      <c r="P43" s="5" t="str">
        <f t="shared" si="5"/>
        <v>10-20</v>
      </c>
      <c r="Q43">
        <v>0</v>
      </c>
      <c r="R43">
        <v>27</v>
      </c>
      <c r="S43">
        <v>25</v>
      </c>
      <c r="T43" t="str">
        <f t="shared" si="6"/>
        <v>20-30</v>
      </c>
      <c r="U43" t="s">
        <v>28</v>
      </c>
      <c r="V43" t="s">
        <v>115</v>
      </c>
      <c r="W43">
        <f t="shared" si="7"/>
        <v>2000</v>
      </c>
      <c r="AG43">
        <v>25</v>
      </c>
      <c r="AH43">
        <v>0</v>
      </c>
      <c r="AJ43">
        <v>25</v>
      </c>
      <c r="AK43">
        <v>0</v>
      </c>
      <c r="AM43">
        <v>25</v>
      </c>
      <c r="AN43">
        <v>11</v>
      </c>
      <c r="AP43">
        <v>25</v>
      </c>
      <c r="AQ43">
        <v>13</v>
      </c>
    </row>
    <row r="44" spans="1:43" hidden="1" x14ac:dyDescent="0.25">
      <c r="A44" t="s">
        <v>1</v>
      </c>
      <c r="B44">
        <v>30</v>
      </c>
      <c r="C44">
        <v>30</v>
      </c>
      <c r="D44">
        <v>21</v>
      </c>
      <c r="E44">
        <v>21.5</v>
      </c>
      <c r="F44">
        <f t="shared" si="0"/>
        <v>0.5</v>
      </c>
      <c r="G44">
        <v>0.31</v>
      </c>
      <c r="H44" s="18">
        <f t="shared" si="1"/>
        <v>62</v>
      </c>
      <c r="I44">
        <v>0</v>
      </c>
      <c r="J44" t="str">
        <f t="shared" si="2"/>
        <v>0%-25%</v>
      </c>
      <c r="K44">
        <v>6</v>
      </c>
      <c r="L44">
        <v>51.666666666666664</v>
      </c>
      <c r="M44" t="str">
        <f t="shared" si="3"/>
        <v>0mm-60 mm</v>
      </c>
      <c r="N44" s="19">
        <f t="shared" si="4"/>
        <v>19.35483870967742</v>
      </c>
      <c r="O44">
        <v>11</v>
      </c>
      <c r="P44" s="5" t="str">
        <f t="shared" si="5"/>
        <v>10-20</v>
      </c>
      <c r="Q44">
        <v>2</v>
      </c>
      <c r="R44">
        <v>28</v>
      </c>
      <c r="S44">
        <v>29</v>
      </c>
      <c r="T44" t="str">
        <f t="shared" si="6"/>
        <v>20-30</v>
      </c>
      <c r="U44" t="s">
        <v>31</v>
      </c>
      <c r="V44" t="s">
        <v>115</v>
      </c>
      <c r="W44">
        <f t="shared" si="7"/>
        <v>2000</v>
      </c>
      <c r="AG44">
        <v>29</v>
      </c>
      <c r="AH44">
        <v>0</v>
      </c>
      <c r="AJ44">
        <v>29</v>
      </c>
      <c r="AK44">
        <v>2</v>
      </c>
      <c r="AM44">
        <v>29</v>
      </c>
      <c r="AN44">
        <v>11</v>
      </c>
      <c r="AP44">
        <v>29</v>
      </c>
      <c r="AQ44">
        <v>51.666666666666664</v>
      </c>
    </row>
    <row r="45" spans="1:43" hidden="1" x14ac:dyDescent="0.25">
      <c r="A45" t="s">
        <v>1</v>
      </c>
      <c r="B45">
        <v>30</v>
      </c>
      <c r="C45">
        <v>10</v>
      </c>
      <c r="D45">
        <v>21.5</v>
      </c>
      <c r="E45">
        <v>22</v>
      </c>
      <c r="F45">
        <f t="shared" si="0"/>
        <v>0.5</v>
      </c>
      <c r="G45">
        <v>0.27</v>
      </c>
      <c r="H45" s="18">
        <f t="shared" si="1"/>
        <v>54</v>
      </c>
      <c r="I45">
        <v>52</v>
      </c>
      <c r="J45" t="str">
        <f t="shared" si="2"/>
        <v>50%-75%</v>
      </c>
      <c r="K45">
        <v>5</v>
      </c>
      <c r="L45">
        <v>54</v>
      </c>
      <c r="M45" t="str">
        <f t="shared" si="3"/>
        <v>0mm-60 mm</v>
      </c>
      <c r="N45" s="19">
        <f t="shared" si="4"/>
        <v>18.518518518518519</v>
      </c>
      <c r="O45">
        <v>19</v>
      </c>
      <c r="P45" s="5" t="str">
        <f t="shared" si="5"/>
        <v>10-20</v>
      </c>
      <c r="Q45">
        <v>4</v>
      </c>
      <c r="R45">
        <v>47</v>
      </c>
      <c r="S45">
        <v>55</v>
      </c>
      <c r="T45" t="str">
        <f t="shared" si="6"/>
        <v>50-60</v>
      </c>
      <c r="U45" t="s">
        <v>29</v>
      </c>
      <c r="V45" t="s">
        <v>116</v>
      </c>
      <c r="W45">
        <f t="shared" si="7"/>
        <v>1000</v>
      </c>
      <c r="AG45">
        <v>55</v>
      </c>
      <c r="AH45">
        <v>52</v>
      </c>
      <c r="AJ45">
        <v>55</v>
      </c>
      <c r="AK45">
        <v>4</v>
      </c>
      <c r="AM45">
        <v>55</v>
      </c>
      <c r="AN45">
        <v>19</v>
      </c>
      <c r="AP45">
        <v>55</v>
      </c>
      <c r="AQ45">
        <v>54</v>
      </c>
    </row>
    <row r="46" spans="1:43" hidden="1" x14ac:dyDescent="0.25">
      <c r="A46" t="s">
        <v>1</v>
      </c>
      <c r="B46">
        <v>30</v>
      </c>
      <c r="C46">
        <v>10</v>
      </c>
      <c r="D46">
        <v>22</v>
      </c>
      <c r="E46">
        <v>22.5</v>
      </c>
      <c r="F46">
        <f t="shared" si="0"/>
        <v>0.5</v>
      </c>
      <c r="G46">
        <v>0.44</v>
      </c>
      <c r="H46" s="18">
        <f t="shared" si="1"/>
        <v>88</v>
      </c>
      <c r="I46">
        <v>36</v>
      </c>
      <c r="J46" t="str">
        <f t="shared" si="2"/>
        <v>25%-50%</v>
      </c>
      <c r="K46">
        <v>4</v>
      </c>
      <c r="L46">
        <v>110</v>
      </c>
      <c r="M46" t="str">
        <f t="shared" si="3"/>
        <v>60mm-200 mm</v>
      </c>
      <c r="N46" s="19">
        <f t="shared" si="4"/>
        <v>9.0909090909090917</v>
      </c>
      <c r="O46">
        <v>19</v>
      </c>
      <c r="P46" s="5" t="str">
        <f t="shared" si="5"/>
        <v>10-20</v>
      </c>
      <c r="Q46">
        <v>7</v>
      </c>
      <c r="R46">
        <v>52</v>
      </c>
      <c r="S46">
        <v>56</v>
      </c>
      <c r="T46" t="str">
        <f t="shared" si="6"/>
        <v>50-60</v>
      </c>
      <c r="U46" t="s">
        <v>30</v>
      </c>
      <c r="V46" t="s">
        <v>116</v>
      </c>
      <c r="W46">
        <f t="shared" si="7"/>
        <v>1000</v>
      </c>
      <c r="AG46">
        <v>56</v>
      </c>
      <c r="AH46">
        <v>36</v>
      </c>
      <c r="AJ46">
        <v>56</v>
      </c>
      <c r="AK46">
        <v>7</v>
      </c>
      <c r="AM46">
        <v>56</v>
      </c>
      <c r="AN46">
        <v>19</v>
      </c>
      <c r="AP46">
        <v>56</v>
      </c>
      <c r="AQ46">
        <v>110</v>
      </c>
    </row>
    <row r="47" spans="1:43" hidden="1" x14ac:dyDescent="0.25">
      <c r="A47" t="s">
        <v>1</v>
      </c>
      <c r="B47">
        <v>30</v>
      </c>
      <c r="C47">
        <v>10</v>
      </c>
      <c r="D47">
        <v>22.5</v>
      </c>
      <c r="E47">
        <v>23</v>
      </c>
      <c r="F47">
        <f t="shared" si="0"/>
        <v>0.5</v>
      </c>
      <c r="G47">
        <v>0.5</v>
      </c>
      <c r="H47" s="18">
        <f t="shared" si="1"/>
        <v>100</v>
      </c>
      <c r="I47">
        <v>100</v>
      </c>
      <c r="J47" t="str">
        <f t="shared" si="2"/>
        <v>90%-100%</v>
      </c>
      <c r="K47">
        <v>1</v>
      </c>
      <c r="L47">
        <v>500</v>
      </c>
      <c r="M47" t="str">
        <f t="shared" si="3"/>
        <v>200mm-600 mm</v>
      </c>
      <c r="N47" s="19">
        <f t="shared" si="4"/>
        <v>2</v>
      </c>
      <c r="O47">
        <v>21</v>
      </c>
      <c r="P47" s="5" t="str">
        <f t="shared" si="5"/>
        <v>20-25</v>
      </c>
      <c r="Q47">
        <v>7</v>
      </c>
      <c r="R47">
        <v>74</v>
      </c>
      <c r="S47">
        <v>75</v>
      </c>
      <c r="T47" t="str">
        <f t="shared" si="6"/>
        <v>70-80</v>
      </c>
      <c r="U47" t="s">
        <v>30</v>
      </c>
      <c r="V47" t="s">
        <v>116</v>
      </c>
      <c r="W47">
        <f t="shared" si="7"/>
        <v>1000</v>
      </c>
      <c r="AG47">
        <v>75</v>
      </c>
      <c r="AH47">
        <v>100</v>
      </c>
      <c r="AJ47">
        <v>75</v>
      </c>
      <c r="AK47">
        <v>7</v>
      </c>
      <c r="AM47">
        <v>75</v>
      </c>
      <c r="AN47">
        <v>21</v>
      </c>
      <c r="AP47">
        <v>75</v>
      </c>
      <c r="AQ47">
        <v>500</v>
      </c>
    </row>
    <row r="48" spans="1:43" hidden="1" x14ac:dyDescent="0.25">
      <c r="A48" t="s">
        <v>1</v>
      </c>
      <c r="B48">
        <v>30</v>
      </c>
      <c r="C48">
        <v>10</v>
      </c>
      <c r="D48">
        <v>23</v>
      </c>
      <c r="E48">
        <v>23.5</v>
      </c>
      <c r="F48">
        <f t="shared" si="0"/>
        <v>0.5</v>
      </c>
      <c r="G48">
        <v>0.5</v>
      </c>
      <c r="H48" s="18">
        <f t="shared" si="1"/>
        <v>100</v>
      </c>
      <c r="I48">
        <v>62</v>
      </c>
      <c r="J48" t="str">
        <f t="shared" si="2"/>
        <v>50%-75%</v>
      </c>
      <c r="K48">
        <v>3</v>
      </c>
      <c r="L48">
        <v>166.66666666666666</v>
      </c>
      <c r="M48" t="str">
        <f t="shared" si="3"/>
        <v>60mm-200 mm</v>
      </c>
      <c r="N48" s="19">
        <f t="shared" si="4"/>
        <v>6</v>
      </c>
      <c r="O48">
        <v>21</v>
      </c>
      <c r="P48" s="5" t="str">
        <f t="shared" si="5"/>
        <v>20-25</v>
      </c>
      <c r="Q48">
        <v>4</v>
      </c>
      <c r="R48">
        <v>57</v>
      </c>
      <c r="S48">
        <v>62</v>
      </c>
      <c r="T48" t="str">
        <f t="shared" si="6"/>
        <v>60-70</v>
      </c>
      <c r="U48" t="s">
        <v>29</v>
      </c>
      <c r="V48" t="s">
        <v>116</v>
      </c>
      <c r="W48">
        <f t="shared" si="7"/>
        <v>1000</v>
      </c>
      <c r="AG48">
        <v>62</v>
      </c>
      <c r="AH48">
        <v>62</v>
      </c>
      <c r="AJ48">
        <v>62</v>
      </c>
      <c r="AK48">
        <v>4</v>
      </c>
      <c r="AM48">
        <v>62</v>
      </c>
      <c r="AN48">
        <v>21</v>
      </c>
      <c r="AP48">
        <v>62</v>
      </c>
      <c r="AQ48">
        <v>166.66666666666666</v>
      </c>
    </row>
    <row r="49" spans="1:49" hidden="1" x14ac:dyDescent="0.25">
      <c r="A49" t="s">
        <v>1</v>
      </c>
      <c r="B49">
        <v>10</v>
      </c>
      <c r="C49">
        <v>10</v>
      </c>
      <c r="D49">
        <v>23.5</v>
      </c>
      <c r="E49">
        <v>24.83</v>
      </c>
      <c r="F49">
        <f t="shared" si="0"/>
        <v>1.3299999999999983</v>
      </c>
      <c r="G49">
        <v>1.33</v>
      </c>
      <c r="H49" s="18">
        <f t="shared" si="1"/>
        <v>100.00000000000013</v>
      </c>
      <c r="I49">
        <v>94.736842105263278</v>
      </c>
      <c r="J49" t="str">
        <f t="shared" si="2"/>
        <v>90%-100%</v>
      </c>
      <c r="K49">
        <v>2</v>
      </c>
      <c r="L49">
        <v>665</v>
      </c>
      <c r="M49" t="str">
        <f t="shared" si="3"/>
        <v>600mm-2000 mm</v>
      </c>
      <c r="N49" s="19">
        <f t="shared" si="4"/>
        <v>1.5037593984962405</v>
      </c>
      <c r="O49">
        <v>20</v>
      </c>
      <c r="P49" s="5" t="str">
        <f t="shared" si="5"/>
        <v>10-20</v>
      </c>
      <c r="Q49">
        <v>4</v>
      </c>
      <c r="R49">
        <v>72</v>
      </c>
      <c r="S49">
        <v>71</v>
      </c>
      <c r="T49" t="str">
        <f t="shared" si="6"/>
        <v>70-80</v>
      </c>
      <c r="U49" t="s">
        <v>29</v>
      </c>
      <c r="V49" t="s">
        <v>116</v>
      </c>
      <c r="W49">
        <f t="shared" si="7"/>
        <v>1000</v>
      </c>
      <c r="AG49">
        <v>71</v>
      </c>
      <c r="AH49">
        <v>94.736842105263278</v>
      </c>
      <c r="AJ49">
        <v>71</v>
      </c>
      <c r="AK49">
        <v>4</v>
      </c>
      <c r="AM49">
        <v>71</v>
      </c>
      <c r="AN49">
        <v>20</v>
      </c>
      <c r="AP49">
        <v>71</v>
      </c>
      <c r="AQ49">
        <v>665</v>
      </c>
    </row>
    <row r="50" spans="1:49" hidden="1" x14ac:dyDescent="0.25">
      <c r="A50" t="s">
        <v>1</v>
      </c>
      <c r="B50">
        <v>10</v>
      </c>
      <c r="C50">
        <v>10</v>
      </c>
      <c r="D50">
        <v>24.83</v>
      </c>
      <c r="E50">
        <v>25.33</v>
      </c>
      <c r="F50">
        <f t="shared" si="0"/>
        <v>0.5</v>
      </c>
      <c r="G50">
        <v>0.35</v>
      </c>
      <c r="H50" s="18">
        <f t="shared" si="1"/>
        <v>70</v>
      </c>
      <c r="I50">
        <v>34</v>
      </c>
      <c r="J50" t="str">
        <f t="shared" si="2"/>
        <v>25%-50%</v>
      </c>
      <c r="K50">
        <v>4</v>
      </c>
      <c r="L50">
        <v>87.5</v>
      </c>
      <c r="M50" t="str">
        <f t="shared" si="3"/>
        <v>60mm-200 mm</v>
      </c>
      <c r="N50" s="19">
        <f t="shared" si="4"/>
        <v>11.428571428571429</v>
      </c>
      <c r="O50">
        <v>20</v>
      </c>
      <c r="P50" s="5" t="str">
        <f t="shared" si="5"/>
        <v>10-20</v>
      </c>
      <c r="Q50">
        <v>4</v>
      </c>
      <c r="R50">
        <v>47</v>
      </c>
      <c r="S50">
        <v>53</v>
      </c>
      <c r="T50" t="str">
        <f t="shared" si="6"/>
        <v>50-60</v>
      </c>
      <c r="U50" t="s">
        <v>29</v>
      </c>
      <c r="V50" t="s">
        <v>116</v>
      </c>
      <c r="W50">
        <f t="shared" si="7"/>
        <v>1000</v>
      </c>
      <c r="AG50">
        <v>53</v>
      </c>
      <c r="AH50">
        <v>34</v>
      </c>
      <c r="AJ50">
        <v>53</v>
      </c>
      <c r="AK50">
        <v>4</v>
      </c>
      <c r="AM50">
        <v>53</v>
      </c>
      <c r="AN50">
        <v>20</v>
      </c>
      <c r="AP50">
        <v>53</v>
      </c>
      <c r="AQ50">
        <v>87.5</v>
      </c>
    </row>
    <row r="51" spans="1:49" hidden="1" x14ac:dyDescent="0.25">
      <c r="A51" t="s">
        <v>1</v>
      </c>
      <c r="B51">
        <v>10</v>
      </c>
      <c r="C51">
        <v>10</v>
      </c>
      <c r="D51">
        <v>25.33</v>
      </c>
      <c r="E51">
        <v>25.83</v>
      </c>
      <c r="F51">
        <f t="shared" si="0"/>
        <v>0.5</v>
      </c>
      <c r="G51">
        <v>0.19</v>
      </c>
      <c r="H51" s="18">
        <f t="shared" si="1"/>
        <v>38</v>
      </c>
      <c r="I51">
        <v>32</v>
      </c>
      <c r="J51" t="str">
        <f t="shared" si="2"/>
        <v>25%-50%</v>
      </c>
      <c r="K51">
        <v>4</v>
      </c>
      <c r="L51">
        <v>47.5</v>
      </c>
      <c r="M51" t="str">
        <f t="shared" si="3"/>
        <v>0mm-60 mm</v>
      </c>
      <c r="N51" s="19">
        <f t="shared" si="4"/>
        <v>21.05263157894737</v>
      </c>
      <c r="O51">
        <v>20</v>
      </c>
      <c r="P51" s="5" t="str">
        <f t="shared" si="5"/>
        <v>10-20</v>
      </c>
      <c r="Q51">
        <v>4</v>
      </c>
      <c r="R51">
        <v>45</v>
      </c>
      <c r="S51">
        <v>52</v>
      </c>
      <c r="T51" t="str">
        <f t="shared" si="6"/>
        <v>50-60</v>
      </c>
      <c r="U51" t="s">
        <v>29</v>
      </c>
      <c r="V51" t="s">
        <v>116</v>
      </c>
      <c r="W51">
        <f t="shared" si="7"/>
        <v>1000</v>
      </c>
      <c r="AG51">
        <v>52</v>
      </c>
      <c r="AH51">
        <v>32</v>
      </c>
      <c r="AJ51">
        <v>52</v>
      </c>
      <c r="AK51">
        <v>4</v>
      </c>
      <c r="AM51">
        <v>52</v>
      </c>
      <c r="AN51">
        <v>20</v>
      </c>
      <c r="AP51">
        <v>52</v>
      </c>
      <c r="AQ51">
        <v>47.5</v>
      </c>
    </row>
    <row r="52" spans="1:49" hidden="1" x14ac:dyDescent="0.25">
      <c r="A52" t="s">
        <v>1</v>
      </c>
      <c r="B52">
        <v>10</v>
      </c>
      <c r="C52">
        <v>10</v>
      </c>
      <c r="D52">
        <v>25.83</v>
      </c>
      <c r="E52">
        <v>26.33</v>
      </c>
      <c r="F52">
        <f t="shared" si="0"/>
        <v>0.5</v>
      </c>
      <c r="G52">
        <v>0.31</v>
      </c>
      <c r="H52" s="18">
        <f t="shared" si="1"/>
        <v>62</v>
      </c>
      <c r="I52">
        <v>22</v>
      </c>
      <c r="J52" t="str">
        <f t="shared" si="2"/>
        <v>0%-25%</v>
      </c>
      <c r="K52">
        <v>3</v>
      </c>
      <c r="L52">
        <v>103.33333333333333</v>
      </c>
      <c r="M52" t="str">
        <f t="shared" si="3"/>
        <v>60mm-200 mm</v>
      </c>
      <c r="N52" s="19">
        <f t="shared" si="4"/>
        <v>9.67741935483871</v>
      </c>
      <c r="O52">
        <v>20</v>
      </c>
      <c r="P52" s="5" t="str">
        <f t="shared" si="5"/>
        <v>10-20</v>
      </c>
      <c r="Q52">
        <v>4</v>
      </c>
      <c r="R52">
        <v>46</v>
      </c>
      <c r="S52">
        <v>51</v>
      </c>
      <c r="T52" t="str">
        <f t="shared" si="6"/>
        <v>50-60</v>
      </c>
      <c r="U52" t="s">
        <v>29</v>
      </c>
      <c r="V52" t="s">
        <v>116</v>
      </c>
      <c r="W52">
        <f t="shared" si="7"/>
        <v>1000</v>
      </c>
      <c r="AG52">
        <v>51</v>
      </c>
      <c r="AH52">
        <v>22</v>
      </c>
      <c r="AJ52">
        <v>51</v>
      </c>
      <c r="AK52">
        <v>4</v>
      </c>
      <c r="AM52">
        <v>51</v>
      </c>
      <c r="AN52">
        <v>20</v>
      </c>
      <c r="AP52">
        <v>51</v>
      </c>
      <c r="AQ52">
        <v>103.33333333333333</v>
      </c>
    </row>
    <row r="53" spans="1:49" hidden="1" x14ac:dyDescent="0.25">
      <c r="A53" t="s">
        <v>1</v>
      </c>
      <c r="B53">
        <v>10</v>
      </c>
      <c r="C53">
        <v>10</v>
      </c>
      <c r="D53">
        <v>26.33</v>
      </c>
      <c r="E53">
        <v>27.03</v>
      </c>
      <c r="F53">
        <f t="shared" si="0"/>
        <v>0.70000000000000284</v>
      </c>
      <c r="G53">
        <v>0.61</v>
      </c>
      <c r="H53" s="18">
        <f t="shared" si="1"/>
        <v>87.142857142856784</v>
      </c>
      <c r="I53">
        <v>85.714285714285367</v>
      </c>
      <c r="J53" t="str">
        <f t="shared" si="2"/>
        <v>75%-90%</v>
      </c>
      <c r="K53">
        <v>2</v>
      </c>
      <c r="L53">
        <v>305</v>
      </c>
      <c r="M53" t="str">
        <f t="shared" si="3"/>
        <v>200mm-600 mm</v>
      </c>
      <c r="N53" s="19">
        <f t="shared" si="4"/>
        <v>3.278688524590164</v>
      </c>
      <c r="O53">
        <v>20</v>
      </c>
      <c r="P53" s="5" t="str">
        <f t="shared" si="5"/>
        <v>10-20</v>
      </c>
      <c r="Q53">
        <v>4</v>
      </c>
      <c r="R53">
        <v>65</v>
      </c>
      <c r="S53">
        <v>67</v>
      </c>
      <c r="T53" t="str">
        <f t="shared" si="6"/>
        <v>60-70</v>
      </c>
      <c r="U53" t="s">
        <v>29</v>
      </c>
      <c r="V53" t="s">
        <v>116</v>
      </c>
      <c r="W53">
        <f t="shared" si="7"/>
        <v>1000</v>
      </c>
      <c r="AG53">
        <v>67</v>
      </c>
      <c r="AH53">
        <v>85.714285714285367</v>
      </c>
      <c r="AJ53">
        <v>67</v>
      </c>
      <c r="AK53">
        <v>4</v>
      </c>
      <c r="AM53">
        <v>67</v>
      </c>
      <c r="AN53">
        <v>20</v>
      </c>
      <c r="AP53">
        <v>67</v>
      </c>
      <c r="AQ53">
        <v>305</v>
      </c>
    </row>
    <row r="54" spans="1:49" hidden="1" x14ac:dyDescent="0.25">
      <c r="A54" t="s">
        <v>1</v>
      </c>
      <c r="B54">
        <v>10</v>
      </c>
      <c r="C54">
        <v>10</v>
      </c>
      <c r="D54">
        <v>27.03</v>
      </c>
      <c r="E54">
        <v>27.97</v>
      </c>
      <c r="F54">
        <f t="shared" si="0"/>
        <v>0.93999999999999773</v>
      </c>
      <c r="G54">
        <v>0.86</v>
      </c>
      <c r="H54" s="18">
        <f t="shared" si="1"/>
        <v>91.48936170212788</v>
      </c>
      <c r="I54">
        <v>91.48936170212788</v>
      </c>
      <c r="J54" t="str">
        <f t="shared" si="2"/>
        <v>90%-100%</v>
      </c>
      <c r="K54">
        <v>3</v>
      </c>
      <c r="L54">
        <v>286.66666666666669</v>
      </c>
      <c r="M54" t="str">
        <f t="shared" si="3"/>
        <v>200mm-600 mm</v>
      </c>
      <c r="N54" s="19">
        <f t="shared" si="4"/>
        <v>3.4883720930232558</v>
      </c>
      <c r="O54">
        <v>20</v>
      </c>
      <c r="P54" s="5" t="str">
        <f t="shared" si="5"/>
        <v>10-20</v>
      </c>
      <c r="Q54">
        <v>4</v>
      </c>
      <c r="R54">
        <v>66</v>
      </c>
      <c r="S54">
        <v>67</v>
      </c>
      <c r="T54" t="str">
        <f t="shared" si="6"/>
        <v>60-70</v>
      </c>
      <c r="U54" t="s">
        <v>29</v>
      </c>
      <c r="V54" t="s">
        <v>116</v>
      </c>
      <c r="W54">
        <f t="shared" si="7"/>
        <v>1000</v>
      </c>
      <c r="AG54">
        <v>67</v>
      </c>
      <c r="AH54">
        <v>91.48936170212788</v>
      </c>
      <c r="AJ54">
        <v>67</v>
      </c>
      <c r="AK54">
        <v>4</v>
      </c>
      <c r="AM54">
        <v>67</v>
      </c>
      <c r="AN54">
        <v>20</v>
      </c>
      <c r="AP54">
        <v>67</v>
      </c>
      <c r="AQ54">
        <v>286.66666666666669</v>
      </c>
    </row>
    <row r="55" spans="1:49" hidden="1" x14ac:dyDescent="0.25">
      <c r="A55" t="s">
        <v>1</v>
      </c>
      <c r="B55">
        <v>10</v>
      </c>
      <c r="C55">
        <v>10</v>
      </c>
      <c r="D55">
        <v>27.97</v>
      </c>
      <c r="E55">
        <v>29</v>
      </c>
      <c r="F55">
        <f t="shared" si="0"/>
        <v>1.0300000000000011</v>
      </c>
      <c r="G55">
        <v>0.82</v>
      </c>
      <c r="H55" s="18">
        <f t="shared" si="1"/>
        <v>79.611650485436797</v>
      </c>
      <c r="I55">
        <v>52.427184466019362</v>
      </c>
      <c r="J55" t="str">
        <f t="shared" si="2"/>
        <v>50%-75%</v>
      </c>
      <c r="K55">
        <v>5</v>
      </c>
      <c r="L55">
        <v>164</v>
      </c>
      <c r="M55" t="str">
        <f t="shared" si="3"/>
        <v>60mm-200 mm</v>
      </c>
      <c r="N55" s="19">
        <f t="shared" si="4"/>
        <v>6.0975609756097562</v>
      </c>
      <c r="O55">
        <v>20</v>
      </c>
      <c r="P55" s="5" t="str">
        <f t="shared" si="5"/>
        <v>10-20</v>
      </c>
      <c r="Q55">
        <v>7</v>
      </c>
      <c r="R55">
        <v>58</v>
      </c>
      <c r="S55">
        <v>62</v>
      </c>
      <c r="T55" t="str">
        <f t="shared" si="6"/>
        <v>60-70</v>
      </c>
      <c r="U55" t="s">
        <v>30</v>
      </c>
      <c r="V55" t="s">
        <v>116</v>
      </c>
      <c r="W55">
        <f t="shared" si="7"/>
        <v>1000</v>
      </c>
      <c r="AG55">
        <v>62</v>
      </c>
      <c r="AH55">
        <v>52.427184466019362</v>
      </c>
      <c r="AJ55">
        <v>62</v>
      </c>
      <c r="AK55">
        <v>7</v>
      </c>
      <c r="AM55">
        <v>62</v>
      </c>
      <c r="AN55">
        <v>20</v>
      </c>
      <c r="AP55">
        <v>62</v>
      </c>
      <c r="AQ55">
        <v>164</v>
      </c>
    </row>
    <row r="56" spans="1:49" ht="30" hidden="1" x14ac:dyDescent="0.25">
      <c r="A56" t="s">
        <v>1</v>
      </c>
      <c r="B56">
        <v>10</v>
      </c>
      <c r="C56">
        <v>10</v>
      </c>
      <c r="D56">
        <v>29</v>
      </c>
      <c r="E56">
        <v>29.5</v>
      </c>
      <c r="F56">
        <f t="shared" si="0"/>
        <v>0.5</v>
      </c>
      <c r="G56">
        <v>0.48</v>
      </c>
      <c r="H56" s="18">
        <f t="shared" si="1"/>
        <v>96</v>
      </c>
      <c r="I56">
        <v>80</v>
      </c>
      <c r="J56" t="str">
        <f t="shared" si="2"/>
        <v>75%-90%</v>
      </c>
      <c r="K56">
        <v>2</v>
      </c>
      <c r="L56">
        <v>240</v>
      </c>
      <c r="M56" t="str">
        <f t="shared" si="3"/>
        <v>200mm-600 mm</v>
      </c>
      <c r="N56" s="19">
        <f t="shared" si="4"/>
        <v>4.166666666666667</v>
      </c>
      <c r="O56">
        <v>20</v>
      </c>
      <c r="P56" s="5" t="str">
        <f t="shared" si="5"/>
        <v>10-20</v>
      </c>
      <c r="Q56">
        <v>7</v>
      </c>
      <c r="R56">
        <v>65</v>
      </c>
      <c r="S56">
        <v>68</v>
      </c>
      <c r="T56" t="str">
        <f t="shared" si="6"/>
        <v>60-70</v>
      </c>
      <c r="U56" t="s">
        <v>30</v>
      </c>
      <c r="V56" t="s">
        <v>116</v>
      </c>
      <c r="W56">
        <f t="shared" si="7"/>
        <v>1000</v>
      </c>
      <c r="AG56">
        <v>68</v>
      </c>
      <c r="AH56">
        <v>80</v>
      </c>
      <c r="AJ56">
        <v>68</v>
      </c>
      <c r="AK56">
        <v>7</v>
      </c>
      <c r="AM56">
        <v>68</v>
      </c>
      <c r="AN56">
        <v>20</v>
      </c>
      <c r="AP56">
        <v>68</v>
      </c>
      <c r="AQ56">
        <v>240</v>
      </c>
      <c r="AT56" s="3"/>
      <c r="AU56" s="14" t="s">
        <v>89</v>
      </c>
      <c r="AV56" s="14" t="s">
        <v>21</v>
      </c>
      <c r="AW56" s="15" t="s">
        <v>90</v>
      </c>
    </row>
    <row r="57" spans="1:49" hidden="1" x14ac:dyDescent="0.25">
      <c r="A57" t="s">
        <v>1</v>
      </c>
      <c r="B57">
        <v>10</v>
      </c>
      <c r="C57">
        <v>10</v>
      </c>
      <c r="D57">
        <v>29.5</v>
      </c>
      <c r="E57">
        <v>30.24</v>
      </c>
      <c r="F57">
        <f t="shared" si="0"/>
        <v>0.73999999999999844</v>
      </c>
      <c r="G57">
        <v>0.7</v>
      </c>
      <c r="H57" s="18">
        <f t="shared" si="1"/>
        <v>94.594594594594781</v>
      </c>
      <c r="I57">
        <v>82.432432432432606</v>
      </c>
      <c r="J57" t="str">
        <f t="shared" si="2"/>
        <v>75%-90%</v>
      </c>
      <c r="K57">
        <v>3</v>
      </c>
      <c r="L57">
        <v>233.33333333333334</v>
      </c>
      <c r="M57" t="str">
        <f t="shared" si="3"/>
        <v>200mm-600 mm</v>
      </c>
      <c r="N57" s="19">
        <f t="shared" si="4"/>
        <v>4.2857142857142856</v>
      </c>
      <c r="O57">
        <v>20</v>
      </c>
      <c r="P57" s="5" t="str">
        <f t="shared" si="5"/>
        <v>10-20</v>
      </c>
      <c r="Q57">
        <v>7</v>
      </c>
      <c r="R57">
        <v>66</v>
      </c>
      <c r="S57">
        <v>69</v>
      </c>
      <c r="T57" t="str">
        <f t="shared" si="6"/>
        <v>60-70</v>
      </c>
      <c r="U57" t="s">
        <v>30</v>
      </c>
      <c r="V57" t="s">
        <v>116</v>
      </c>
      <c r="W57">
        <f t="shared" si="7"/>
        <v>1000</v>
      </c>
      <c r="AG57">
        <v>69</v>
      </c>
      <c r="AH57">
        <v>82.432432432432606</v>
      </c>
      <c r="AJ57">
        <v>69</v>
      </c>
      <c r="AK57">
        <v>7</v>
      </c>
      <c r="AM57">
        <v>69</v>
      </c>
      <c r="AN57">
        <v>20</v>
      </c>
      <c r="AP57">
        <v>69</v>
      </c>
      <c r="AQ57">
        <v>233.33333333333334</v>
      </c>
      <c r="AT57" s="3" t="s">
        <v>91</v>
      </c>
      <c r="AU57" s="8">
        <v>722.88999999999976</v>
      </c>
      <c r="AV57" s="8">
        <v>722.88999999999976</v>
      </c>
      <c r="AW57" s="8">
        <v>722.88999999999976</v>
      </c>
    </row>
    <row r="58" spans="1:49" hidden="1" x14ac:dyDescent="0.25">
      <c r="A58" t="s">
        <v>1</v>
      </c>
      <c r="B58">
        <v>10</v>
      </c>
      <c r="C58">
        <v>10</v>
      </c>
      <c r="D58">
        <v>30.24</v>
      </c>
      <c r="E58">
        <v>31.04</v>
      </c>
      <c r="F58">
        <f t="shared" si="0"/>
        <v>0.80000000000000071</v>
      </c>
      <c r="G58">
        <v>0.71</v>
      </c>
      <c r="H58" s="18">
        <f t="shared" si="1"/>
        <v>88.749999999999915</v>
      </c>
      <c r="I58">
        <v>74.999999999999929</v>
      </c>
      <c r="J58" t="str">
        <f t="shared" si="2"/>
        <v>50%-75%</v>
      </c>
      <c r="K58">
        <v>3</v>
      </c>
      <c r="L58">
        <v>236.66666666666666</v>
      </c>
      <c r="M58" t="str">
        <f t="shared" si="3"/>
        <v>200mm-600 mm</v>
      </c>
      <c r="N58" s="19">
        <f t="shared" si="4"/>
        <v>4.225352112676056</v>
      </c>
      <c r="O58">
        <v>20</v>
      </c>
      <c r="P58" s="5" t="str">
        <f t="shared" si="5"/>
        <v>10-20</v>
      </c>
      <c r="Q58">
        <v>7</v>
      </c>
      <c r="R58">
        <v>64</v>
      </c>
      <c r="S58">
        <v>67</v>
      </c>
      <c r="T58" t="str">
        <f t="shared" si="6"/>
        <v>60-70</v>
      </c>
      <c r="U58" t="s">
        <v>30</v>
      </c>
      <c r="V58" t="s">
        <v>116</v>
      </c>
      <c r="W58">
        <f t="shared" si="7"/>
        <v>1000</v>
      </c>
      <c r="AG58">
        <v>67</v>
      </c>
      <c r="AH58">
        <v>74.999999999999929</v>
      </c>
      <c r="AJ58">
        <v>67</v>
      </c>
      <c r="AK58">
        <v>7</v>
      </c>
      <c r="AM58">
        <v>67</v>
      </c>
      <c r="AN58">
        <v>20</v>
      </c>
      <c r="AP58">
        <v>67</v>
      </c>
      <c r="AQ58">
        <v>236.66666666666666</v>
      </c>
      <c r="AT58" s="3" t="s">
        <v>92</v>
      </c>
      <c r="AU58" s="8">
        <f>COUNT(AG2:AG1018)</f>
        <v>979</v>
      </c>
      <c r="AV58" s="8">
        <v>979</v>
      </c>
      <c r="AW58" s="8">
        <v>979</v>
      </c>
    </row>
    <row r="59" spans="1:49" hidden="1" x14ac:dyDescent="0.25">
      <c r="A59" t="s">
        <v>1</v>
      </c>
      <c r="B59">
        <v>10</v>
      </c>
      <c r="C59">
        <v>10</v>
      </c>
      <c r="D59">
        <v>31.04</v>
      </c>
      <c r="E59">
        <v>32.04</v>
      </c>
      <c r="F59">
        <f t="shared" si="0"/>
        <v>1</v>
      </c>
      <c r="G59">
        <v>0.9</v>
      </c>
      <c r="H59" s="18">
        <f t="shared" si="1"/>
        <v>90</v>
      </c>
      <c r="I59">
        <v>40</v>
      </c>
      <c r="J59" t="str">
        <f t="shared" si="2"/>
        <v>25%-50%</v>
      </c>
      <c r="K59">
        <v>6</v>
      </c>
      <c r="L59">
        <v>150</v>
      </c>
      <c r="M59" t="str">
        <f t="shared" si="3"/>
        <v>60mm-200 mm</v>
      </c>
      <c r="N59" s="19">
        <f t="shared" si="4"/>
        <v>6.666666666666667</v>
      </c>
      <c r="O59">
        <v>20</v>
      </c>
      <c r="P59" s="5" t="str">
        <f t="shared" si="5"/>
        <v>10-20</v>
      </c>
      <c r="Q59">
        <v>7</v>
      </c>
      <c r="R59">
        <v>55</v>
      </c>
      <c r="S59">
        <v>58</v>
      </c>
      <c r="T59" t="str">
        <f t="shared" si="6"/>
        <v>50-60</v>
      </c>
      <c r="U59" t="s">
        <v>30</v>
      </c>
      <c r="V59" t="s">
        <v>116</v>
      </c>
      <c r="W59">
        <f t="shared" si="7"/>
        <v>1000</v>
      </c>
      <c r="AG59">
        <v>58</v>
      </c>
      <c r="AH59">
        <v>40</v>
      </c>
      <c r="AJ59">
        <v>58</v>
      </c>
      <c r="AK59">
        <v>7</v>
      </c>
      <c r="AM59">
        <v>58</v>
      </c>
      <c r="AN59">
        <v>20</v>
      </c>
      <c r="AP59">
        <v>58</v>
      </c>
      <c r="AQ59">
        <v>150</v>
      </c>
      <c r="AT59" s="3" t="s">
        <v>93</v>
      </c>
      <c r="AU59" s="8">
        <f>MIN(AG2:AG1018)</f>
        <v>15</v>
      </c>
      <c r="AV59" s="8">
        <f>MIN(AH2:AH1018)</f>
        <v>0</v>
      </c>
      <c r="AW59" s="8">
        <f>MIN(AQ2:AQ1018)</f>
        <v>0</v>
      </c>
    </row>
    <row r="60" spans="1:49" hidden="1" x14ac:dyDescent="0.25">
      <c r="A60" t="s">
        <v>1</v>
      </c>
      <c r="B60">
        <v>10</v>
      </c>
      <c r="C60">
        <v>10</v>
      </c>
      <c r="D60">
        <v>32.04</v>
      </c>
      <c r="E60">
        <v>32.54</v>
      </c>
      <c r="F60">
        <f t="shared" si="0"/>
        <v>0.5</v>
      </c>
      <c r="G60">
        <v>0.36</v>
      </c>
      <c r="H60" s="18">
        <f t="shared" si="1"/>
        <v>72</v>
      </c>
      <c r="I60">
        <v>30</v>
      </c>
      <c r="J60" t="str">
        <f t="shared" si="2"/>
        <v>25%-50%</v>
      </c>
      <c r="K60">
        <v>5</v>
      </c>
      <c r="L60">
        <v>72</v>
      </c>
      <c r="M60" t="str">
        <f t="shared" si="3"/>
        <v>60mm-200 mm</v>
      </c>
      <c r="N60" s="19">
        <f t="shared" si="4"/>
        <v>13.888888888888889</v>
      </c>
      <c r="O60">
        <v>20</v>
      </c>
      <c r="P60" s="5" t="str">
        <f t="shared" si="5"/>
        <v>10-20</v>
      </c>
      <c r="Q60">
        <v>7</v>
      </c>
      <c r="R60">
        <v>48</v>
      </c>
      <c r="S60">
        <v>54</v>
      </c>
      <c r="T60" t="str">
        <f t="shared" si="6"/>
        <v>50-60</v>
      </c>
      <c r="U60" t="s">
        <v>30</v>
      </c>
      <c r="V60" t="s">
        <v>116</v>
      </c>
      <c r="W60">
        <f t="shared" si="7"/>
        <v>1000</v>
      </c>
      <c r="AG60">
        <v>54</v>
      </c>
      <c r="AH60">
        <v>30</v>
      </c>
      <c r="AJ60">
        <v>54</v>
      </c>
      <c r="AK60">
        <v>7</v>
      </c>
      <c r="AM60">
        <v>54</v>
      </c>
      <c r="AN60">
        <v>20</v>
      </c>
      <c r="AP60">
        <v>54</v>
      </c>
      <c r="AQ60">
        <v>72</v>
      </c>
      <c r="AT60" s="3" t="s">
        <v>94</v>
      </c>
      <c r="AU60" s="8">
        <f>AVERAGE(AG2:AG1018)</f>
        <v>33.350357507660881</v>
      </c>
      <c r="AV60" s="8">
        <f>AVERAGE(AH2:AH1018)</f>
        <v>18.046229858590845</v>
      </c>
      <c r="AW60" s="8">
        <f>AVERAGE(AQ2:AQ1018)</f>
        <v>91.652992188125083</v>
      </c>
    </row>
    <row r="61" spans="1:49" hidden="1" x14ac:dyDescent="0.25">
      <c r="A61" t="s">
        <v>1</v>
      </c>
      <c r="B61">
        <v>10</v>
      </c>
      <c r="C61">
        <v>10</v>
      </c>
      <c r="D61">
        <v>32.54</v>
      </c>
      <c r="E61">
        <v>33.29</v>
      </c>
      <c r="F61">
        <f t="shared" si="0"/>
        <v>0.75</v>
      </c>
      <c r="G61">
        <v>0.74</v>
      </c>
      <c r="H61" s="18">
        <f t="shared" si="1"/>
        <v>98.666666666666671</v>
      </c>
      <c r="I61">
        <v>26.666666666666668</v>
      </c>
      <c r="J61" t="str">
        <f t="shared" si="2"/>
        <v>25%-50%</v>
      </c>
      <c r="K61">
        <v>7</v>
      </c>
      <c r="L61">
        <v>105.71428571428571</v>
      </c>
      <c r="M61" t="str">
        <f t="shared" si="3"/>
        <v>60mm-200 mm</v>
      </c>
      <c r="N61" s="19">
        <f t="shared" si="4"/>
        <v>9.4594594594594597</v>
      </c>
      <c r="O61">
        <v>20</v>
      </c>
      <c r="P61" s="5" t="str">
        <f t="shared" si="5"/>
        <v>10-20</v>
      </c>
      <c r="Q61">
        <v>7</v>
      </c>
      <c r="R61">
        <v>51</v>
      </c>
      <c r="S61">
        <v>55</v>
      </c>
      <c r="T61" t="str">
        <f t="shared" si="6"/>
        <v>50-60</v>
      </c>
      <c r="U61" t="s">
        <v>30</v>
      </c>
      <c r="V61" t="s">
        <v>116</v>
      </c>
      <c r="W61">
        <f t="shared" si="7"/>
        <v>1000</v>
      </c>
      <c r="AG61">
        <v>55</v>
      </c>
      <c r="AH61">
        <v>26.666666666666668</v>
      </c>
      <c r="AJ61">
        <v>55</v>
      </c>
      <c r="AK61">
        <v>7</v>
      </c>
      <c r="AM61">
        <v>55</v>
      </c>
      <c r="AN61">
        <v>20</v>
      </c>
      <c r="AP61">
        <v>55</v>
      </c>
      <c r="AQ61">
        <v>105.71428571428571</v>
      </c>
      <c r="AT61" s="3" t="s">
        <v>95</v>
      </c>
      <c r="AU61" s="8">
        <f>MAX(AG2:AG1018)</f>
        <v>75</v>
      </c>
      <c r="AV61" s="8">
        <f>MAX(AH2:AH1018)</f>
        <v>100</v>
      </c>
      <c r="AW61" s="8">
        <f>MAX(AQ2:AQ1018)</f>
        <v>665</v>
      </c>
    </row>
    <row r="62" spans="1:49" hidden="1" x14ac:dyDescent="0.25">
      <c r="A62" t="s">
        <v>1</v>
      </c>
      <c r="B62">
        <v>10</v>
      </c>
      <c r="C62">
        <v>10</v>
      </c>
      <c r="D62">
        <v>33.29</v>
      </c>
      <c r="E62">
        <v>33.85</v>
      </c>
      <c r="F62">
        <f t="shared" si="0"/>
        <v>0.56000000000000227</v>
      </c>
      <c r="G62">
        <v>0.52</v>
      </c>
      <c r="H62" s="18">
        <f t="shared" si="1"/>
        <v>92.857142857142478</v>
      </c>
      <c r="I62">
        <v>92.857142857142478</v>
      </c>
      <c r="J62" t="str">
        <f t="shared" si="2"/>
        <v>90%-100%</v>
      </c>
      <c r="K62">
        <v>1</v>
      </c>
      <c r="L62">
        <v>520</v>
      </c>
      <c r="M62" t="str">
        <f t="shared" si="3"/>
        <v>200mm-600 mm</v>
      </c>
      <c r="N62" s="19">
        <f t="shared" si="4"/>
        <v>1.9230769230769229</v>
      </c>
      <c r="O62">
        <v>20</v>
      </c>
      <c r="P62" s="5" t="str">
        <f t="shared" si="5"/>
        <v>10-20</v>
      </c>
      <c r="Q62">
        <v>7</v>
      </c>
      <c r="R62">
        <v>73</v>
      </c>
      <c r="S62">
        <v>73</v>
      </c>
      <c r="T62" t="str">
        <f t="shared" si="6"/>
        <v>70-80</v>
      </c>
      <c r="U62" t="s">
        <v>30</v>
      </c>
      <c r="V62" t="s">
        <v>116</v>
      </c>
      <c r="W62">
        <f t="shared" si="7"/>
        <v>1000</v>
      </c>
      <c r="AG62">
        <v>73</v>
      </c>
      <c r="AH62">
        <v>92.857142857142478</v>
      </c>
      <c r="AJ62">
        <v>73</v>
      </c>
      <c r="AK62">
        <v>7</v>
      </c>
      <c r="AM62">
        <v>73</v>
      </c>
      <c r="AN62">
        <v>20</v>
      </c>
      <c r="AP62">
        <v>73</v>
      </c>
      <c r="AQ62">
        <v>520</v>
      </c>
      <c r="AT62" s="3" t="s">
        <v>96</v>
      </c>
      <c r="AU62" s="8">
        <f>_xlfn.STDEV.P(AG2:AG1018)</f>
        <v>10.803984216426691</v>
      </c>
      <c r="AV62" s="8">
        <f>_xlfn.STDEV.P(AH2:AH1018)</f>
        <v>23.457262712868356</v>
      </c>
      <c r="AW62" s="8">
        <f>_xlfn.STDEV.P(AQ2:AQ1018)</f>
        <v>71.278718192650715</v>
      </c>
    </row>
    <row r="63" spans="1:49" hidden="1" x14ac:dyDescent="0.25">
      <c r="A63" t="s">
        <v>1</v>
      </c>
      <c r="B63">
        <v>10</v>
      </c>
      <c r="C63">
        <v>10</v>
      </c>
      <c r="D63">
        <v>33.85</v>
      </c>
      <c r="E63">
        <v>34.35</v>
      </c>
      <c r="F63">
        <f t="shared" si="0"/>
        <v>0.5</v>
      </c>
      <c r="G63">
        <v>0.37</v>
      </c>
      <c r="H63" s="18">
        <f t="shared" si="1"/>
        <v>74</v>
      </c>
      <c r="I63">
        <v>64</v>
      </c>
      <c r="J63" t="str">
        <f t="shared" si="2"/>
        <v>50%-75%</v>
      </c>
      <c r="K63">
        <v>3</v>
      </c>
      <c r="L63">
        <v>123.33333333333333</v>
      </c>
      <c r="M63" t="str">
        <f t="shared" si="3"/>
        <v>60mm-200 mm</v>
      </c>
      <c r="N63" s="19">
        <f t="shared" si="4"/>
        <v>8.1081081081081088</v>
      </c>
      <c r="O63">
        <v>20</v>
      </c>
      <c r="P63" s="5" t="str">
        <f t="shared" si="5"/>
        <v>10-20</v>
      </c>
      <c r="Q63">
        <v>7</v>
      </c>
      <c r="R63">
        <v>58</v>
      </c>
      <c r="S63">
        <v>63</v>
      </c>
      <c r="T63" t="str">
        <f t="shared" si="6"/>
        <v>60-70</v>
      </c>
      <c r="U63" t="s">
        <v>30</v>
      </c>
      <c r="V63" t="s">
        <v>116</v>
      </c>
      <c r="W63">
        <f t="shared" si="7"/>
        <v>1000</v>
      </c>
      <c r="AG63">
        <v>63</v>
      </c>
      <c r="AH63">
        <v>64</v>
      </c>
      <c r="AJ63">
        <v>63</v>
      </c>
      <c r="AK63">
        <v>7</v>
      </c>
      <c r="AM63">
        <v>63</v>
      </c>
      <c r="AN63">
        <v>20</v>
      </c>
      <c r="AP63">
        <v>63</v>
      </c>
      <c r="AQ63">
        <v>123.33333333333333</v>
      </c>
      <c r="AT63" s="3" t="s">
        <v>97</v>
      </c>
      <c r="AU63" s="8">
        <f>_xlfn.STDEV.S(AG2:AG1018)</f>
        <v>10.809506314521172</v>
      </c>
      <c r="AV63" s="8">
        <f>_xlfn.STDEV.S(AH2:AH1018)</f>
        <v>23.469252114475548</v>
      </c>
      <c r="AW63" s="8">
        <f>_xlfn.STDEV.S(AQ2:AQ1018)</f>
        <v>71.315337110140888</v>
      </c>
    </row>
    <row r="64" spans="1:49" hidden="1" x14ac:dyDescent="0.25">
      <c r="A64" t="s">
        <v>1</v>
      </c>
      <c r="B64">
        <v>10</v>
      </c>
      <c r="C64">
        <v>10</v>
      </c>
      <c r="D64">
        <v>34.35</v>
      </c>
      <c r="E64">
        <v>34.85</v>
      </c>
      <c r="F64">
        <f t="shared" si="0"/>
        <v>0.5</v>
      </c>
      <c r="G64">
        <v>0.44</v>
      </c>
      <c r="H64" s="18">
        <f t="shared" si="1"/>
        <v>88</v>
      </c>
      <c r="I64">
        <v>40</v>
      </c>
      <c r="J64" t="str">
        <f t="shared" si="2"/>
        <v>25%-50%</v>
      </c>
      <c r="K64">
        <v>6</v>
      </c>
      <c r="L64">
        <v>73.333333333333329</v>
      </c>
      <c r="M64" t="str">
        <f t="shared" si="3"/>
        <v>60mm-200 mm</v>
      </c>
      <c r="N64" s="19">
        <f t="shared" si="4"/>
        <v>13.636363636363637</v>
      </c>
      <c r="O64">
        <v>20</v>
      </c>
      <c r="P64" s="5" t="str">
        <f t="shared" si="5"/>
        <v>10-20</v>
      </c>
      <c r="Q64">
        <v>7</v>
      </c>
      <c r="R64">
        <v>50</v>
      </c>
      <c r="S64">
        <v>57</v>
      </c>
      <c r="T64" t="str">
        <f t="shared" si="6"/>
        <v>50-60</v>
      </c>
      <c r="U64" t="s">
        <v>30</v>
      </c>
      <c r="V64" t="s">
        <v>116</v>
      </c>
      <c r="W64">
        <f t="shared" si="7"/>
        <v>1000</v>
      </c>
      <c r="AG64">
        <v>57</v>
      </c>
      <c r="AH64">
        <v>40</v>
      </c>
      <c r="AJ64">
        <v>57</v>
      </c>
      <c r="AK64">
        <v>7</v>
      </c>
      <c r="AM64">
        <v>57</v>
      </c>
      <c r="AN64">
        <v>20</v>
      </c>
      <c r="AP64">
        <v>57</v>
      </c>
      <c r="AQ64">
        <v>73.333333333333329</v>
      </c>
    </row>
    <row r="65" spans="1:53" hidden="1" x14ac:dyDescent="0.25">
      <c r="A65" t="s">
        <v>1</v>
      </c>
      <c r="B65">
        <v>10</v>
      </c>
      <c r="C65">
        <v>10</v>
      </c>
      <c r="D65">
        <v>34.85</v>
      </c>
      <c r="E65">
        <v>35.35</v>
      </c>
      <c r="F65">
        <f t="shared" si="0"/>
        <v>0.5</v>
      </c>
      <c r="G65">
        <v>0.49</v>
      </c>
      <c r="H65" s="18">
        <f t="shared" si="1"/>
        <v>98</v>
      </c>
      <c r="I65">
        <v>0</v>
      </c>
      <c r="J65" t="str">
        <f t="shared" si="2"/>
        <v>0%-25%</v>
      </c>
      <c r="K65">
        <v>10</v>
      </c>
      <c r="L65">
        <v>49</v>
      </c>
      <c r="M65" t="str">
        <f t="shared" si="3"/>
        <v>0mm-60 mm</v>
      </c>
      <c r="N65" s="19">
        <f t="shared" si="4"/>
        <v>20.408163265306122</v>
      </c>
      <c r="O65">
        <v>13</v>
      </c>
      <c r="P65" s="5" t="str">
        <f t="shared" si="5"/>
        <v>10-20</v>
      </c>
      <c r="Q65">
        <v>4</v>
      </c>
      <c r="R65">
        <v>33</v>
      </c>
      <c r="S65">
        <v>38</v>
      </c>
      <c r="T65" t="str">
        <f t="shared" si="6"/>
        <v>30-40</v>
      </c>
      <c r="U65" t="s">
        <v>29</v>
      </c>
      <c r="V65" t="s">
        <v>115</v>
      </c>
      <c r="W65">
        <f t="shared" si="7"/>
        <v>2000</v>
      </c>
      <c r="AG65">
        <v>38</v>
      </c>
      <c r="AH65">
        <v>0</v>
      </c>
      <c r="AJ65">
        <v>38</v>
      </c>
      <c r="AK65">
        <v>4</v>
      </c>
      <c r="AM65">
        <v>38</v>
      </c>
      <c r="AN65">
        <v>13</v>
      </c>
      <c r="AP65">
        <v>38</v>
      </c>
      <c r="AQ65">
        <v>49</v>
      </c>
    </row>
    <row r="66" spans="1:53" hidden="1" x14ac:dyDescent="0.25">
      <c r="A66" t="s">
        <v>1</v>
      </c>
      <c r="B66">
        <v>10</v>
      </c>
      <c r="C66">
        <v>10</v>
      </c>
      <c r="D66">
        <v>35.35</v>
      </c>
      <c r="E66">
        <v>35.85</v>
      </c>
      <c r="F66">
        <f t="shared" si="0"/>
        <v>0.5</v>
      </c>
      <c r="G66">
        <v>0.5</v>
      </c>
      <c r="H66" s="18">
        <f t="shared" si="1"/>
        <v>100</v>
      </c>
      <c r="I66">
        <v>57.999999999999993</v>
      </c>
      <c r="J66" t="str">
        <f t="shared" si="2"/>
        <v>50%-75%</v>
      </c>
      <c r="K66">
        <v>4</v>
      </c>
      <c r="L66">
        <v>125</v>
      </c>
      <c r="M66" t="str">
        <f t="shared" si="3"/>
        <v>60mm-200 mm</v>
      </c>
      <c r="N66" s="19">
        <f t="shared" si="4"/>
        <v>8</v>
      </c>
      <c r="O66">
        <v>13</v>
      </c>
      <c r="P66" s="5" t="str">
        <f t="shared" si="5"/>
        <v>10-20</v>
      </c>
      <c r="Q66">
        <v>4</v>
      </c>
      <c r="R66">
        <v>50</v>
      </c>
      <c r="S66">
        <v>52</v>
      </c>
      <c r="T66" t="str">
        <f t="shared" si="6"/>
        <v>50-60</v>
      </c>
      <c r="U66" t="s">
        <v>29</v>
      </c>
      <c r="V66" t="s">
        <v>115</v>
      </c>
      <c r="W66">
        <f t="shared" si="7"/>
        <v>2000</v>
      </c>
      <c r="AG66">
        <v>52</v>
      </c>
      <c r="AH66">
        <v>57.999999999999993</v>
      </c>
      <c r="AJ66">
        <v>52</v>
      </c>
      <c r="AK66">
        <v>4</v>
      </c>
      <c r="AM66">
        <v>52</v>
      </c>
      <c r="AN66">
        <v>13</v>
      </c>
      <c r="AP66">
        <v>52</v>
      </c>
      <c r="AQ66">
        <v>125</v>
      </c>
    </row>
    <row r="67" spans="1:53" hidden="1" x14ac:dyDescent="0.25">
      <c r="A67" t="s">
        <v>1</v>
      </c>
      <c r="B67">
        <v>10</v>
      </c>
      <c r="C67">
        <v>10</v>
      </c>
      <c r="D67">
        <v>35.85</v>
      </c>
      <c r="E67">
        <v>36.35</v>
      </c>
      <c r="F67">
        <f t="shared" ref="F67:F130" si="9">E67-D67</f>
        <v>0.5</v>
      </c>
      <c r="G67">
        <v>0.44</v>
      </c>
      <c r="H67" s="18">
        <f t="shared" ref="H67:H130" si="10">(G67/F67)*100</f>
        <v>88</v>
      </c>
      <c r="I67">
        <v>36</v>
      </c>
      <c r="J67" t="str">
        <f t="shared" ref="J67:J130" si="11">+IF(I67&lt;=25,"0%-25%",IF(I67&lt;=50,"25%-50%",IF(I67&lt;=75,"50%-75%",IF(I67&lt;=90,"75%-90%",IF(I67&lt;=100,"90%-100%","-")))))</f>
        <v>25%-50%</v>
      </c>
      <c r="K67">
        <v>3</v>
      </c>
      <c r="L67">
        <v>146.66666666666666</v>
      </c>
      <c r="M67" t="str">
        <f t="shared" ref="M67:M130" si="12">+IF(L67&lt;=60,"0mm-60 mm",IF(L67&lt;=200,"60mm-200 mm",IF(L67&lt;=600,"200mm-600 mm",IF(L67&lt;=2000,"600mm-2000 mm",IF(L67&gt;2000,"&gt;2000 mm","-")))))</f>
        <v>60mm-200 mm</v>
      </c>
      <c r="N67" s="19">
        <f t="shared" ref="N67:N130" si="13">IF(L67=0,0,1/(L67/1000))</f>
        <v>6.8181818181818183</v>
      </c>
      <c r="O67">
        <v>13</v>
      </c>
      <c r="P67" s="5" t="str">
        <f t="shared" ref="P67:P130" si="14">+IF(O67&lt;=10,"0-10",IF(O67&lt;=20,"10-20",IF(O67&lt;=25,"20-25",IF(O67&lt;=30,"25-30","-"))))</f>
        <v>10-20</v>
      </c>
      <c r="Q67">
        <v>4</v>
      </c>
      <c r="R67">
        <v>46</v>
      </c>
      <c r="S67">
        <v>48</v>
      </c>
      <c r="T67" t="str">
        <f t="shared" ref="T67:T130" si="15">+IF(S67&lt;=20,"0-20",IF(S67&lt;=30,"20-30",IF(S67&lt;=40,"30-40",IF(S67&lt;=50,"40-50",IF(S67&lt;=60,"50-60", IF(S67&lt;=70,"60-70",IF(S67&lt;=80,"70-80",IF(S67&lt;=100,"80-100","-"))))))))</f>
        <v>40-50</v>
      </c>
      <c r="U67" t="s">
        <v>29</v>
      </c>
      <c r="V67" t="s">
        <v>115</v>
      </c>
      <c r="W67">
        <f t="shared" ref="W67:W130" si="16">VLOOKUP(V67,$Y$6:$Z$10,2,FALSE)</f>
        <v>2000</v>
      </c>
      <c r="AG67">
        <v>48</v>
      </c>
      <c r="AH67">
        <v>36</v>
      </c>
      <c r="AJ67">
        <v>48</v>
      </c>
      <c r="AK67">
        <v>4</v>
      </c>
      <c r="AM67">
        <v>48</v>
      </c>
      <c r="AN67">
        <v>13</v>
      </c>
      <c r="AP67">
        <v>48</v>
      </c>
      <c r="AQ67">
        <v>146.66666666666666</v>
      </c>
    </row>
    <row r="68" spans="1:53" hidden="1" x14ac:dyDescent="0.25">
      <c r="A68" t="s">
        <v>1</v>
      </c>
      <c r="B68">
        <v>10</v>
      </c>
      <c r="C68">
        <v>10</v>
      </c>
      <c r="D68">
        <v>36.35</v>
      </c>
      <c r="E68">
        <v>36.85</v>
      </c>
      <c r="F68">
        <f t="shared" si="9"/>
        <v>0.5</v>
      </c>
      <c r="G68">
        <v>0.49</v>
      </c>
      <c r="H68" s="18">
        <f t="shared" si="10"/>
        <v>98</v>
      </c>
      <c r="I68">
        <v>0</v>
      </c>
      <c r="J68" t="str">
        <f t="shared" si="11"/>
        <v>0%-25%</v>
      </c>
      <c r="K68">
        <v>15</v>
      </c>
      <c r="L68">
        <v>32.666666666666664</v>
      </c>
      <c r="M68" t="str">
        <f t="shared" si="12"/>
        <v>0mm-60 mm</v>
      </c>
      <c r="N68" s="19">
        <f t="shared" si="13"/>
        <v>30.612244897959187</v>
      </c>
      <c r="O68">
        <v>13</v>
      </c>
      <c r="P68" s="5" t="str">
        <f t="shared" si="14"/>
        <v>10-20</v>
      </c>
      <c r="Q68">
        <v>4</v>
      </c>
      <c r="R68">
        <v>33</v>
      </c>
      <c r="S68">
        <v>37</v>
      </c>
      <c r="T68" t="str">
        <f t="shared" si="15"/>
        <v>30-40</v>
      </c>
      <c r="U68" t="s">
        <v>29</v>
      </c>
      <c r="V68" t="s">
        <v>115</v>
      </c>
      <c r="W68">
        <f t="shared" si="16"/>
        <v>2000</v>
      </c>
      <c r="AG68">
        <v>37</v>
      </c>
      <c r="AH68">
        <v>0</v>
      </c>
      <c r="AJ68">
        <v>37</v>
      </c>
      <c r="AK68">
        <v>4</v>
      </c>
      <c r="AM68">
        <v>37</v>
      </c>
      <c r="AN68">
        <v>13</v>
      </c>
      <c r="AP68">
        <v>37</v>
      </c>
      <c r="AQ68">
        <v>32.666666666666664</v>
      </c>
      <c r="AT68" s="11" t="s">
        <v>98</v>
      </c>
      <c r="AU68" s="11" t="s">
        <v>28</v>
      </c>
      <c r="AV68" s="11" t="s">
        <v>32</v>
      </c>
      <c r="AW68" s="11" t="s">
        <v>31</v>
      </c>
      <c r="AX68" s="11" t="s">
        <v>29</v>
      </c>
      <c r="AY68" s="11" t="s">
        <v>30</v>
      </c>
      <c r="AZ68" s="11" t="s">
        <v>33</v>
      </c>
      <c r="BA68" s="11" t="s">
        <v>99</v>
      </c>
    </row>
    <row r="69" spans="1:53" hidden="1" x14ac:dyDescent="0.25">
      <c r="A69" t="s">
        <v>1</v>
      </c>
      <c r="B69">
        <v>10</v>
      </c>
      <c r="C69">
        <v>10</v>
      </c>
      <c r="D69">
        <v>36.85</v>
      </c>
      <c r="E69">
        <v>37.549999999999997</v>
      </c>
      <c r="F69">
        <f t="shared" si="9"/>
        <v>0.69999999999999574</v>
      </c>
      <c r="G69">
        <v>0.62</v>
      </c>
      <c r="H69" s="18">
        <f t="shared" si="10"/>
        <v>88.571428571429109</v>
      </c>
      <c r="I69">
        <v>32.85714285714306</v>
      </c>
      <c r="J69" t="str">
        <f t="shared" si="11"/>
        <v>25%-50%</v>
      </c>
      <c r="K69">
        <v>5</v>
      </c>
      <c r="L69">
        <v>124</v>
      </c>
      <c r="M69" t="str">
        <f t="shared" si="12"/>
        <v>60mm-200 mm</v>
      </c>
      <c r="N69" s="19">
        <f t="shared" si="13"/>
        <v>8.064516129032258</v>
      </c>
      <c r="O69">
        <v>13</v>
      </c>
      <c r="P69" s="5" t="str">
        <f t="shared" si="14"/>
        <v>10-20</v>
      </c>
      <c r="Q69">
        <v>4</v>
      </c>
      <c r="R69">
        <v>44</v>
      </c>
      <c r="S69">
        <v>47</v>
      </c>
      <c r="T69" t="str">
        <f t="shared" si="15"/>
        <v>40-50</v>
      </c>
      <c r="U69" t="s">
        <v>29</v>
      </c>
      <c r="V69" t="s">
        <v>115</v>
      </c>
      <c r="W69">
        <f t="shared" si="16"/>
        <v>2000</v>
      </c>
      <c r="AG69">
        <v>47</v>
      </c>
      <c r="AH69">
        <v>32.85714285714306</v>
      </c>
      <c r="AJ69">
        <v>47</v>
      </c>
      <c r="AK69">
        <v>4</v>
      </c>
      <c r="AM69">
        <v>47</v>
      </c>
      <c r="AN69">
        <v>13</v>
      </c>
      <c r="AP69">
        <v>47</v>
      </c>
      <c r="AQ69">
        <v>124</v>
      </c>
      <c r="AT69" s="4">
        <v>10</v>
      </c>
      <c r="AU69" s="12">
        <v>7.9207920792079209E-2</v>
      </c>
      <c r="AV69" s="12">
        <v>0.12871287128712872</v>
      </c>
      <c r="AW69" s="12">
        <v>0.23762376237623761</v>
      </c>
      <c r="AX69" s="12">
        <v>0.23762376237623761</v>
      </c>
      <c r="AY69" s="12">
        <v>0.31683168316831684</v>
      </c>
      <c r="AZ69" s="12">
        <v>0</v>
      </c>
      <c r="BA69" s="12">
        <v>1</v>
      </c>
    </row>
    <row r="70" spans="1:53" hidden="1" x14ac:dyDescent="0.25">
      <c r="A70" t="s">
        <v>1</v>
      </c>
      <c r="B70">
        <v>10</v>
      </c>
      <c r="C70">
        <v>10</v>
      </c>
      <c r="D70">
        <v>37.549999999999997</v>
      </c>
      <c r="E70">
        <v>38.15</v>
      </c>
      <c r="F70">
        <f t="shared" si="9"/>
        <v>0.60000000000000142</v>
      </c>
      <c r="G70">
        <v>0.49</v>
      </c>
      <c r="H70" s="18">
        <f t="shared" si="10"/>
        <v>81.666666666666472</v>
      </c>
      <c r="I70">
        <v>49.999999999999879</v>
      </c>
      <c r="J70" t="str">
        <f t="shared" si="11"/>
        <v>25%-50%</v>
      </c>
      <c r="K70">
        <v>5</v>
      </c>
      <c r="L70">
        <v>98</v>
      </c>
      <c r="M70" t="str">
        <f t="shared" si="12"/>
        <v>60mm-200 mm</v>
      </c>
      <c r="N70" s="19">
        <f t="shared" si="13"/>
        <v>10.204081632653061</v>
      </c>
      <c r="O70">
        <v>13</v>
      </c>
      <c r="P70" s="5" t="str">
        <f t="shared" si="14"/>
        <v>10-20</v>
      </c>
      <c r="Q70">
        <v>4</v>
      </c>
      <c r="R70">
        <v>46</v>
      </c>
      <c r="S70">
        <v>49</v>
      </c>
      <c r="T70" t="str">
        <f t="shared" si="15"/>
        <v>40-50</v>
      </c>
      <c r="U70" t="s">
        <v>29</v>
      </c>
      <c r="V70" t="s">
        <v>115</v>
      </c>
      <c r="W70">
        <f t="shared" si="16"/>
        <v>2000</v>
      </c>
      <c r="AG70">
        <v>49</v>
      </c>
      <c r="AH70">
        <v>49.999999999999879</v>
      </c>
      <c r="AJ70">
        <v>49</v>
      </c>
      <c r="AK70">
        <v>4</v>
      </c>
      <c r="AM70">
        <v>49</v>
      </c>
      <c r="AN70">
        <v>13</v>
      </c>
      <c r="AP70">
        <v>49</v>
      </c>
      <c r="AQ70">
        <v>98</v>
      </c>
      <c r="AT70" s="4">
        <v>11</v>
      </c>
      <c r="AU70" s="12">
        <v>5.5555555555555552E-2</v>
      </c>
      <c r="AV70" s="12">
        <v>0</v>
      </c>
      <c r="AW70" s="12">
        <v>0.16666666666666666</v>
      </c>
      <c r="AX70" s="12">
        <v>0.55555555555555558</v>
      </c>
      <c r="AY70" s="12">
        <v>0.22222222222222221</v>
      </c>
      <c r="AZ70" s="12">
        <v>0</v>
      </c>
      <c r="BA70" s="12">
        <v>1</v>
      </c>
    </row>
    <row r="71" spans="1:53" hidden="1" x14ac:dyDescent="0.25">
      <c r="A71" t="s">
        <v>1</v>
      </c>
      <c r="B71">
        <v>10</v>
      </c>
      <c r="C71">
        <v>10</v>
      </c>
      <c r="D71">
        <v>38.15</v>
      </c>
      <c r="E71">
        <v>38.65</v>
      </c>
      <c r="F71">
        <f t="shared" si="9"/>
        <v>0.5</v>
      </c>
      <c r="G71">
        <v>0.48</v>
      </c>
      <c r="H71" s="18">
        <f t="shared" si="10"/>
        <v>96</v>
      </c>
      <c r="I71">
        <v>22</v>
      </c>
      <c r="J71" t="str">
        <f t="shared" si="11"/>
        <v>0%-25%</v>
      </c>
      <c r="K71">
        <v>4</v>
      </c>
      <c r="L71">
        <v>120</v>
      </c>
      <c r="M71" t="str">
        <f t="shared" si="12"/>
        <v>60mm-200 mm</v>
      </c>
      <c r="N71" s="19">
        <f t="shared" si="13"/>
        <v>8.3333333333333339</v>
      </c>
      <c r="O71">
        <v>13</v>
      </c>
      <c r="P71" s="5" t="str">
        <f t="shared" si="14"/>
        <v>10-20</v>
      </c>
      <c r="Q71">
        <v>4</v>
      </c>
      <c r="R71">
        <v>42</v>
      </c>
      <c r="S71">
        <v>45</v>
      </c>
      <c r="T71" t="str">
        <f t="shared" si="15"/>
        <v>40-50</v>
      </c>
      <c r="U71" t="s">
        <v>29</v>
      </c>
      <c r="V71" t="s">
        <v>115</v>
      </c>
      <c r="W71">
        <f t="shared" si="16"/>
        <v>2000</v>
      </c>
      <c r="AG71">
        <v>45</v>
      </c>
      <c r="AH71">
        <v>22</v>
      </c>
      <c r="AJ71">
        <v>45</v>
      </c>
      <c r="AK71">
        <v>4</v>
      </c>
      <c r="AM71">
        <v>45</v>
      </c>
      <c r="AN71">
        <v>13</v>
      </c>
      <c r="AP71">
        <v>45</v>
      </c>
      <c r="AQ71">
        <v>120</v>
      </c>
      <c r="AT71" s="4">
        <v>20</v>
      </c>
      <c r="AU71" s="12">
        <v>0.23943661971830985</v>
      </c>
      <c r="AV71" s="12">
        <v>0.35915492957746481</v>
      </c>
      <c r="AW71" s="12">
        <v>0.23239436619718309</v>
      </c>
      <c r="AX71" s="12">
        <v>0.1619718309859155</v>
      </c>
      <c r="AY71" s="12">
        <v>7.0422535211267607E-3</v>
      </c>
      <c r="AZ71" s="12">
        <v>0</v>
      </c>
      <c r="BA71" s="12">
        <v>1</v>
      </c>
    </row>
    <row r="72" spans="1:53" hidden="1" x14ac:dyDescent="0.25">
      <c r="A72" t="s">
        <v>1</v>
      </c>
      <c r="B72">
        <v>10</v>
      </c>
      <c r="C72">
        <v>10</v>
      </c>
      <c r="D72">
        <v>38.65</v>
      </c>
      <c r="E72">
        <v>39.15</v>
      </c>
      <c r="F72">
        <f t="shared" si="9"/>
        <v>0.5</v>
      </c>
      <c r="G72">
        <v>0.49</v>
      </c>
      <c r="H72" s="18">
        <f t="shared" si="10"/>
        <v>98</v>
      </c>
      <c r="I72">
        <v>0</v>
      </c>
      <c r="J72" t="str">
        <f t="shared" si="11"/>
        <v>0%-25%</v>
      </c>
      <c r="K72">
        <v>15</v>
      </c>
      <c r="L72">
        <v>32.666666666666664</v>
      </c>
      <c r="M72" t="str">
        <f t="shared" si="12"/>
        <v>0mm-60 mm</v>
      </c>
      <c r="N72" s="19">
        <f t="shared" si="13"/>
        <v>30.612244897959187</v>
      </c>
      <c r="O72">
        <v>2</v>
      </c>
      <c r="P72" s="5" t="str">
        <f t="shared" si="14"/>
        <v>0-10</v>
      </c>
      <c r="Q72">
        <v>2</v>
      </c>
      <c r="R72">
        <v>19</v>
      </c>
      <c r="S72">
        <v>24</v>
      </c>
      <c r="T72" t="str">
        <f t="shared" si="15"/>
        <v>20-30</v>
      </c>
      <c r="U72" t="s">
        <v>31</v>
      </c>
      <c r="V72" t="s">
        <v>114</v>
      </c>
      <c r="W72">
        <f t="shared" si="16"/>
        <v>3000</v>
      </c>
      <c r="AG72">
        <v>24</v>
      </c>
      <c r="AH72">
        <v>0</v>
      </c>
      <c r="AJ72">
        <v>24</v>
      </c>
      <c r="AK72">
        <v>2</v>
      </c>
      <c r="AM72">
        <v>24</v>
      </c>
      <c r="AN72">
        <v>2</v>
      </c>
      <c r="AP72">
        <v>24</v>
      </c>
      <c r="AQ72">
        <v>32.666666666666664</v>
      </c>
      <c r="AT72" s="4">
        <v>30</v>
      </c>
      <c r="AU72" s="12">
        <v>0.13333333333333333</v>
      </c>
      <c r="AV72" s="12">
        <v>0.3</v>
      </c>
      <c r="AW72" s="12">
        <v>0.32222222222222224</v>
      </c>
      <c r="AX72" s="12">
        <v>0.19444444444444445</v>
      </c>
      <c r="AY72" s="12">
        <v>5.5555555555555558E-3</v>
      </c>
      <c r="AZ72" s="12">
        <v>4.4444444444444446E-2</v>
      </c>
      <c r="BA72" s="12">
        <v>1</v>
      </c>
    </row>
    <row r="73" spans="1:53" hidden="1" x14ac:dyDescent="0.25">
      <c r="A73" t="s">
        <v>1</v>
      </c>
      <c r="B73">
        <v>10</v>
      </c>
      <c r="C73">
        <v>10</v>
      </c>
      <c r="D73">
        <v>39.15</v>
      </c>
      <c r="E73">
        <v>39.75</v>
      </c>
      <c r="F73">
        <f t="shared" si="9"/>
        <v>0.60000000000000142</v>
      </c>
      <c r="G73">
        <v>0.45</v>
      </c>
      <c r="H73" s="18">
        <f t="shared" si="10"/>
        <v>74.999999999999829</v>
      </c>
      <c r="I73">
        <v>39.999999999999901</v>
      </c>
      <c r="J73" t="str">
        <f t="shared" si="11"/>
        <v>25%-50%</v>
      </c>
      <c r="K73">
        <v>3</v>
      </c>
      <c r="L73">
        <v>150</v>
      </c>
      <c r="M73" t="str">
        <f t="shared" si="12"/>
        <v>60mm-200 mm</v>
      </c>
      <c r="N73" s="19">
        <f t="shared" si="13"/>
        <v>6.666666666666667</v>
      </c>
      <c r="O73">
        <v>9</v>
      </c>
      <c r="P73" s="5" t="str">
        <f t="shared" si="14"/>
        <v>0-10</v>
      </c>
      <c r="Q73">
        <v>4</v>
      </c>
      <c r="R73">
        <v>43</v>
      </c>
      <c r="S73">
        <v>44</v>
      </c>
      <c r="T73" t="str">
        <f t="shared" si="15"/>
        <v>40-50</v>
      </c>
      <c r="U73" t="s">
        <v>29</v>
      </c>
      <c r="V73" t="s">
        <v>114</v>
      </c>
      <c r="W73">
        <f t="shared" si="16"/>
        <v>3000</v>
      </c>
      <c r="AG73">
        <v>44</v>
      </c>
      <c r="AH73">
        <v>39.999999999999901</v>
      </c>
      <c r="AJ73">
        <v>44</v>
      </c>
      <c r="AK73">
        <v>4</v>
      </c>
      <c r="AM73">
        <v>44</v>
      </c>
      <c r="AN73">
        <v>9</v>
      </c>
      <c r="AP73">
        <v>44</v>
      </c>
      <c r="AQ73">
        <v>150</v>
      </c>
      <c r="AT73" s="4">
        <v>40</v>
      </c>
      <c r="AU73" s="12">
        <v>0.10163934426229508</v>
      </c>
      <c r="AV73" s="12">
        <v>0.23278688524590163</v>
      </c>
      <c r="AW73" s="12">
        <v>0.31147540983606559</v>
      </c>
      <c r="AX73" s="12">
        <v>0.23278688524590163</v>
      </c>
      <c r="AY73" s="12">
        <v>5.2459016393442623E-2</v>
      </c>
      <c r="AZ73" s="12">
        <v>6.8852459016393447E-2</v>
      </c>
      <c r="BA73" s="12">
        <v>1</v>
      </c>
    </row>
    <row r="74" spans="1:53" s="1" customFormat="1" hidden="1" x14ac:dyDescent="0.25">
      <c r="A74" s="1" t="s">
        <v>1</v>
      </c>
      <c r="B74" s="1">
        <v>10</v>
      </c>
      <c r="C74" s="1">
        <v>10</v>
      </c>
      <c r="D74" s="1">
        <v>39.75</v>
      </c>
      <c r="E74" s="1">
        <v>40</v>
      </c>
      <c r="F74" s="1">
        <f t="shared" si="9"/>
        <v>0.25</v>
      </c>
      <c r="G74" s="1">
        <v>0.38</v>
      </c>
      <c r="H74" s="22">
        <f t="shared" si="10"/>
        <v>152</v>
      </c>
      <c r="I74" s="1">
        <v>56.000000000000007</v>
      </c>
      <c r="J74" s="1" t="str">
        <f t="shared" si="11"/>
        <v>50%-75%</v>
      </c>
      <c r="K74" s="1">
        <v>3</v>
      </c>
      <c r="L74" s="1">
        <v>126.66666666666667</v>
      </c>
      <c r="M74" s="1" t="str">
        <f t="shared" si="12"/>
        <v>60mm-200 mm</v>
      </c>
      <c r="N74" s="23">
        <f t="shared" si="13"/>
        <v>7.8947368421052628</v>
      </c>
      <c r="O74" s="1">
        <v>13</v>
      </c>
      <c r="P74" s="16" t="str">
        <f t="shared" si="14"/>
        <v>10-20</v>
      </c>
      <c r="Q74" s="1">
        <v>4</v>
      </c>
      <c r="R74" s="1">
        <v>50</v>
      </c>
      <c r="S74" s="1">
        <v>52</v>
      </c>
      <c r="T74" s="1" t="str">
        <f t="shared" si="15"/>
        <v>50-60</v>
      </c>
      <c r="U74" s="1" t="s">
        <v>29</v>
      </c>
      <c r="V74" s="1" t="s">
        <v>115</v>
      </c>
      <c r="W74" s="1">
        <f t="shared" si="16"/>
        <v>2000</v>
      </c>
      <c r="AG74" s="1">
        <v>52</v>
      </c>
      <c r="AH74" s="1">
        <v>56.000000000000007</v>
      </c>
      <c r="AJ74" s="1">
        <v>52</v>
      </c>
      <c r="AK74" s="1">
        <v>4</v>
      </c>
      <c r="AM74" s="1">
        <v>52</v>
      </c>
      <c r="AN74" s="1">
        <v>13</v>
      </c>
      <c r="AP74" s="1">
        <v>52</v>
      </c>
      <c r="AQ74" s="1">
        <v>126.66666666666667</v>
      </c>
      <c r="AT74" s="24">
        <v>50</v>
      </c>
      <c r="AU74" s="25">
        <v>0.21794871794871795</v>
      </c>
      <c r="AV74" s="25">
        <v>0.34615384615384615</v>
      </c>
      <c r="AW74" s="25">
        <v>0.36538461538461536</v>
      </c>
      <c r="AX74" s="25">
        <v>5.128205128205128E-2</v>
      </c>
      <c r="AY74" s="25">
        <v>1.9230769230769232E-2</v>
      </c>
      <c r="AZ74" s="25">
        <v>0</v>
      </c>
      <c r="BA74" s="25">
        <v>1</v>
      </c>
    </row>
    <row r="75" spans="1:53" hidden="1" x14ac:dyDescent="0.25">
      <c r="A75" t="s">
        <v>1</v>
      </c>
      <c r="B75">
        <v>10</v>
      </c>
      <c r="C75">
        <v>10</v>
      </c>
      <c r="D75">
        <v>40</v>
      </c>
      <c r="E75">
        <v>40.450000000000003</v>
      </c>
      <c r="F75">
        <f t="shared" si="9"/>
        <v>0.45000000000000284</v>
      </c>
      <c r="G75">
        <v>0.23</v>
      </c>
      <c r="H75" s="18">
        <f t="shared" si="10"/>
        <v>51.111111111110787</v>
      </c>
      <c r="I75">
        <v>0</v>
      </c>
      <c r="J75" t="str">
        <f t="shared" si="11"/>
        <v>0%-25%</v>
      </c>
      <c r="K75">
        <v>5</v>
      </c>
      <c r="L75">
        <v>46</v>
      </c>
      <c r="M75" t="str">
        <f t="shared" si="12"/>
        <v>0mm-60 mm</v>
      </c>
      <c r="N75" s="19">
        <f t="shared" si="13"/>
        <v>21.739130434782609</v>
      </c>
      <c r="O75">
        <v>15</v>
      </c>
      <c r="P75" s="5" t="str">
        <f t="shared" si="14"/>
        <v>10-20</v>
      </c>
      <c r="Q75">
        <v>4</v>
      </c>
      <c r="R75">
        <v>35</v>
      </c>
      <c r="S75">
        <v>40</v>
      </c>
      <c r="T75" t="str">
        <f t="shared" si="15"/>
        <v>30-40</v>
      </c>
      <c r="U75" t="s">
        <v>29</v>
      </c>
      <c r="V75" t="s">
        <v>115</v>
      </c>
      <c r="W75">
        <f t="shared" si="16"/>
        <v>2000</v>
      </c>
      <c r="AG75">
        <v>40</v>
      </c>
      <c r="AH75">
        <v>0</v>
      </c>
      <c r="AJ75">
        <v>40</v>
      </c>
      <c r="AK75">
        <v>4</v>
      </c>
      <c r="AM75">
        <v>40</v>
      </c>
      <c r="AN75">
        <v>15</v>
      </c>
      <c r="AP75">
        <v>40</v>
      </c>
      <c r="AQ75">
        <v>46</v>
      </c>
      <c r="AT75" s="4">
        <v>60</v>
      </c>
      <c r="AU75" s="12">
        <v>0.7931034482758621</v>
      </c>
      <c r="AV75" s="12">
        <v>6.8965517241379309E-2</v>
      </c>
      <c r="AW75" s="12">
        <v>3.4482758620689655E-2</v>
      </c>
      <c r="AX75" s="12">
        <v>8.6206896551724144E-2</v>
      </c>
      <c r="AY75" s="12">
        <v>1.7241379310344827E-2</v>
      </c>
      <c r="AZ75" s="12">
        <v>0</v>
      </c>
      <c r="BA75" s="12">
        <v>1</v>
      </c>
    </row>
    <row r="76" spans="1:53" hidden="1" x14ac:dyDescent="0.25">
      <c r="A76" t="s">
        <v>1</v>
      </c>
      <c r="B76">
        <v>10</v>
      </c>
      <c r="C76">
        <v>10</v>
      </c>
      <c r="D76">
        <v>40.450000000000003</v>
      </c>
      <c r="E76">
        <v>41.25</v>
      </c>
      <c r="F76">
        <f t="shared" si="9"/>
        <v>0.79999999999999716</v>
      </c>
      <c r="G76">
        <v>0.76</v>
      </c>
      <c r="H76" s="18">
        <f t="shared" si="10"/>
        <v>95.000000000000341</v>
      </c>
      <c r="I76">
        <v>47.500000000000171</v>
      </c>
      <c r="J76" t="str">
        <f t="shared" si="11"/>
        <v>25%-50%</v>
      </c>
      <c r="K76">
        <v>6</v>
      </c>
      <c r="L76">
        <v>126.66666666666667</v>
      </c>
      <c r="M76" t="str">
        <f t="shared" si="12"/>
        <v>60mm-200 mm</v>
      </c>
      <c r="N76" s="19">
        <f t="shared" si="13"/>
        <v>7.8947368421052628</v>
      </c>
      <c r="O76">
        <v>9</v>
      </c>
      <c r="P76" s="5" t="str">
        <f t="shared" si="14"/>
        <v>0-10</v>
      </c>
      <c r="Q76">
        <v>4</v>
      </c>
      <c r="R76">
        <v>44</v>
      </c>
      <c r="S76">
        <v>46</v>
      </c>
      <c r="T76" t="str">
        <f t="shared" si="15"/>
        <v>40-50</v>
      </c>
      <c r="U76" t="s">
        <v>29</v>
      </c>
      <c r="V76" t="s">
        <v>114</v>
      </c>
      <c r="W76">
        <f t="shared" si="16"/>
        <v>3000</v>
      </c>
      <c r="AG76">
        <v>46</v>
      </c>
      <c r="AH76">
        <v>47.500000000000171</v>
      </c>
      <c r="AJ76">
        <v>46</v>
      </c>
      <c r="AK76">
        <v>4</v>
      </c>
      <c r="AM76">
        <v>46</v>
      </c>
      <c r="AN76">
        <v>9</v>
      </c>
      <c r="AP76">
        <v>46</v>
      </c>
      <c r="AQ76">
        <v>126.66666666666667</v>
      </c>
      <c r="AT76" s="4">
        <v>70</v>
      </c>
      <c r="AU76" s="12">
        <v>4.5454545454545456E-2</v>
      </c>
      <c r="AV76" s="12">
        <v>0.31818181818181818</v>
      </c>
      <c r="AW76" s="12">
        <v>0.63636363636363635</v>
      </c>
      <c r="AX76" s="12">
        <v>0</v>
      </c>
      <c r="AY76" s="12">
        <v>0</v>
      </c>
      <c r="AZ76" s="12">
        <v>0</v>
      </c>
      <c r="BA76" s="12">
        <v>1</v>
      </c>
    </row>
    <row r="77" spans="1:53" hidden="1" x14ac:dyDescent="0.25">
      <c r="A77" t="s">
        <v>1</v>
      </c>
      <c r="B77">
        <v>10</v>
      </c>
      <c r="C77">
        <v>10</v>
      </c>
      <c r="D77">
        <v>41.25</v>
      </c>
      <c r="E77">
        <v>41.85</v>
      </c>
      <c r="F77">
        <f t="shared" si="9"/>
        <v>0.60000000000000142</v>
      </c>
      <c r="G77">
        <v>0.47</v>
      </c>
      <c r="H77" s="18">
        <f t="shared" si="10"/>
        <v>78.333333333333144</v>
      </c>
      <c r="I77">
        <v>31.666666666666593</v>
      </c>
      <c r="J77" t="str">
        <f t="shared" si="11"/>
        <v>25%-50%</v>
      </c>
      <c r="K77">
        <v>3</v>
      </c>
      <c r="L77">
        <v>156.66666666666666</v>
      </c>
      <c r="M77" t="str">
        <f t="shared" si="12"/>
        <v>60mm-200 mm</v>
      </c>
      <c r="N77" s="19">
        <f t="shared" si="13"/>
        <v>6.3829787234042561</v>
      </c>
      <c r="O77">
        <v>13</v>
      </c>
      <c r="P77" s="5" t="str">
        <f t="shared" si="14"/>
        <v>10-20</v>
      </c>
      <c r="Q77">
        <v>2</v>
      </c>
      <c r="R77">
        <v>44</v>
      </c>
      <c r="S77">
        <v>45</v>
      </c>
      <c r="T77" t="str">
        <f t="shared" si="15"/>
        <v>40-50</v>
      </c>
      <c r="U77" t="s">
        <v>31</v>
      </c>
      <c r="V77" t="s">
        <v>115</v>
      </c>
      <c r="W77">
        <f t="shared" si="16"/>
        <v>2000</v>
      </c>
      <c r="AG77">
        <v>45</v>
      </c>
      <c r="AH77">
        <v>31.666666666666593</v>
      </c>
      <c r="AJ77">
        <v>45</v>
      </c>
      <c r="AK77">
        <v>2</v>
      </c>
      <c r="AM77">
        <v>45</v>
      </c>
      <c r="AN77">
        <v>13</v>
      </c>
      <c r="AP77">
        <v>45</v>
      </c>
      <c r="AQ77">
        <v>156.66666666666666</v>
      </c>
      <c r="AT77" s="10" t="s">
        <v>99</v>
      </c>
      <c r="AU77" s="13">
        <v>0.18228105906313646</v>
      </c>
      <c r="AV77" s="13">
        <v>0.25865580448065173</v>
      </c>
      <c r="AW77" s="13">
        <v>0.29124236252545826</v>
      </c>
      <c r="AX77" s="13">
        <v>0.17922606924643583</v>
      </c>
      <c r="AY77" s="13">
        <v>5.9063136456211814E-2</v>
      </c>
      <c r="AZ77" s="13">
        <v>2.9531568228105907E-2</v>
      </c>
      <c r="BA77" s="13">
        <v>1</v>
      </c>
    </row>
    <row r="78" spans="1:53" hidden="1" x14ac:dyDescent="0.25">
      <c r="A78" t="s">
        <v>1</v>
      </c>
      <c r="B78">
        <v>10</v>
      </c>
      <c r="C78">
        <v>10</v>
      </c>
      <c r="D78">
        <v>41.85</v>
      </c>
      <c r="E78">
        <v>42.35</v>
      </c>
      <c r="F78">
        <f t="shared" si="9"/>
        <v>0.5</v>
      </c>
      <c r="G78">
        <v>0.43</v>
      </c>
      <c r="H78" s="18">
        <f t="shared" si="10"/>
        <v>86</v>
      </c>
      <c r="I78">
        <v>30</v>
      </c>
      <c r="J78" t="str">
        <f t="shared" si="11"/>
        <v>25%-50%</v>
      </c>
      <c r="K78">
        <v>5</v>
      </c>
      <c r="L78">
        <v>86</v>
      </c>
      <c r="M78" t="str">
        <f t="shared" si="12"/>
        <v>60mm-200 mm</v>
      </c>
      <c r="N78" s="19">
        <f t="shared" si="13"/>
        <v>11.627906976744187</v>
      </c>
      <c r="O78">
        <v>9</v>
      </c>
      <c r="P78" s="5" t="str">
        <f t="shared" si="14"/>
        <v>0-10</v>
      </c>
      <c r="Q78">
        <v>2</v>
      </c>
      <c r="R78">
        <v>35</v>
      </c>
      <c r="S78">
        <v>39</v>
      </c>
      <c r="T78" t="str">
        <f t="shared" si="15"/>
        <v>30-40</v>
      </c>
      <c r="U78" t="s">
        <v>31</v>
      </c>
      <c r="V78" t="s">
        <v>114</v>
      </c>
      <c r="W78">
        <f t="shared" si="16"/>
        <v>3000</v>
      </c>
      <c r="AG78">
        <v>39</v>
      </c>
      <c r="AH78">
        <v>30</v>
      </c>
      <c r="AJ78">
        <v>39</v>
      </c>
      <c r="AK78">
        <v>2</v>
      </c>
      <c r="AM78">
        <v>39</v>
      </c>
      <c r="AN78">
        <v>9</v>
      </c>
      <c r="AP78">
        <v>39</v>
      </c>
      <c r="AQ78">
        <v>86</v>
      </c>
    </row>
    <row r="79" spans="1:53" hidden="1" x14ac:dyDescent="0.25">
      <c r="A79" t="s">
        <v>1</v>
      </c>
      <c r="B79">
        <v>10</v>
      </c>
      <c r="C79">
        <v>10</v>
      </c>
      <c r="D79">
        <v>42.35</v>
      </c>
      <c r="E79">
        <v>43.05</v>
      </c>
      <c r="F79">
        <f t="shared" si="9"/>
        <v>0.69999999999999574</v>
      </c>
      <c r="G79">
        <v>0.5</v>
      </c>
      <c r="H79" s="18">
        <f t="shared" si="10"/>
        <v>71.428571428571857</v>
      </c>
      <c r="I79">
        <v>21.428571428571558</v>
      </c>
      <c r="J79" t="str">
        <f t="shared" si="11"/>
        <v>0%-25%</v>
      </c>
      <c r="K79">
        <v>4</v>
      </c>
      <c r="L79">
        <v>125</v>
      </c>
      <c r="M79" t="str">
        <f t="shared" si="12"/>
        <v>60mm-200 mm</v>
      </c>
      <c r="N79" s="19">
        <f t="shared" si="13"/>
        <v>8</v>
      </c>
      <c r="O79">
        <v>13</v>
      </c>
      <c r="P79" s="5" t="str">
        <f t="shared" si="14"/>
        <v>10-20</v>
      </c>
      <c r="Q79">
        <v>2</v>
      </c>
      <c r="R79">
        <v>41</v>
      </c>
      <c r="S79">
        <v>43</v>
      </c>
      <c r="T79" t="str">
        <f t="shared" si="15"/>
        <v>40-50</v>
      </c>
      <c r="U79" t="s">
        <v>31</v>
      </c>
      <c r="V79" t="s">
        <v>115</v>
      </c>
      <c r="W79">
        <f t="shared" si="16"/>
        <v>2000</v>
      </c>
      <c r="AG79">
        <v>43</v>
      </c>
      <c r="AH79">
        <v>21.428571428571558</v>
      </c>
      <c r="AJ79">
        <v>43</v>
      </c>
      <c r="AK79">
        <v>2</v>
      </c>
      <c r="AM79">
        <v>43</v>
      </c>
      <c r="AN79">
        <v>13</v>
      </c>
      <c r="AP79">
        <v>43</v>
      </c>
      <c r="AQ79">
        <v>125</v>
      </c>
    </row>
    <row r="80" spans="1:53" hidden="1" x14ac:dyDescent="0.25">
      <c r="A80" t="s">
        <v>1</v>
      </c>
      <c r="B80">
        <v>10</v>
      </c>
      <c r="C80">
        <v>10</v>
      </c>
      <c r="D80">
        <v>43.05</v>
      </c>
      <c r="E80">
        <v>43.55</v>
      </c>
      <c r="F80">
        <f t="shared" si="9"/>
        <v>0.5</v>
      </c>
      <c r="G80">
        <v>0.25</v>
      </c>
      <c r="H80" s="18">
        <f t="shared" si="10"/>
        <v>50</v>
      </c>
      <c r="I80">
        <v>0</v>
      </c>
      <c r="J80" t="str">
        <f t="shared" si="11"/>
        <v>0%-25%</v>
      </c>
      <c r="K80">
        <v>6</v>
      </c>
      <c r="L80">
        <v>41.666666666666664</v>
      </c>
      <c r="M80" t="str">
        <f t="shared" si="12"/>
        <v>0mm-60 mm</v>
      </c>
      <c r="N80" s="19">
        <f t="shared" si="13"/>
        <v>24</v>
      </c>
      <c r="O80">
        <v>11</v>
      </c>
      <c r="P80" s="5" t="str">
        <f t="shared" si="14"/>
        <v>10-20</v>
      </c>
      <c r="Q80">
        <v>2</v>
      </c>
      <c r="R80">
        <v>29</v>
      </c>
      <c r="S80">
        <v>33</v>
      </c>
      <c r="T80" t="str">
        <f t="shared" si="15"/>
        <v>30-40</v>
      </c>
      <c r="U80" t="s">
        <v>31</v>
      </c>
      <c r="V80" t="s">
        <v>115</v>
      </c>
      <c r="W80">
        <f t="shared" si="16"/>
        <v>2000</v>
      </c>
      <c r="AG80">
        <v>33</v>
      </c>
      <c r="AH80">
        <v>0</v>
      </c>
      <c r="AJ80">
        <v>33</v>
      </c>
      <c r="AK80">
        <v>2</v>
      </c>
      <c r="AM80">
        <v>33</v>
      </c>
      <c r="AN80">
        <v>11</v>
      </c>
      <c r="AP80">
        <v>33</v>
      </c>
      <c r="AQ80">
        <v>41.666666666666664</v>
      </c>
    </row>
    <row r="81" spans="1:43" hidden="1" x14ac:dyDescent="0.25">
      <c r="A81" t="s">
        <v>1</v>
      </c>
      <c r="B81">
        <v>10</v>
      </c>
      <c r="C81">
        <v>10</v>
      </c>
      <c r="D81">
        <v>43.55</v>
      </c>
      <c r="E81">
        <v>44.05</v>
      </c>
      <c r="F81">
        <f t="shared" si="9"/>
        <v>0.5</v>
      </c>
      <c r="G81">
        <v>0.22</v>
      </c>
      <c r="H81" s="18">
        <f t="shared" si="10"/>
        <v>44</v>
      </c>
      <c r="I81">
        <v>0</v>
      </c>
      <c r="J81" t="str">
        <f t="shared" si="11"/>
        <v>0%-25%</v>
      </c>
      <c r="K81">
        <v>4</v>
      </c>
      <c r="L81">
        <v>55</v>
      </c>
      <c r="M81" t="str">
        <f t="shared" si="12"/>
        <v>0mm-60 mm</v>
      </c>
      <c r="N81" s="19">
        <f t="shared" si="13"/>
        <v>18.181818181818183</v>
      </c>
      <c r="O81">
        <v>11</v>
      </c>
      <c r="P81" s="5" t="str">
        <f t="shared" si="14"/>
        <v>10-20</v>
      </c>
      <c r="Q81">
        <v>2</v>
      </c>
      <c r="R81">
        <v>29</v>
      </c>
      <c r="S81">
        <v>34</v>
      </c>
      <c r="T81" t="str">
        <f t="shared" si="15"/>
        <v>30-40</v>
      </c>
      <c r="U81" t="s">
        <v>31</v>
      </c>
      <c r="V81" t="s">
        <v>115</v>
      </c>
      <c r="W81">
        <f t="shared" si="16"/>
        <v>2000</v>
      </c>
      <c r="AG81">
        <v>34</v>
      </c>
      <c r="AH81">
        <v>0</v>
      </c>
      <c r="AJ81">
        <v>34</v>
      </c>
      <c r="AK81">
        <v>2</v>
      </c>
      <c r="AM81">
        <v>34</v>
      </c>
      <c r="AN81">
        <v>11</v>
      </c>
      <c r="AP81">
        <v>34</v>
      </c>
      <c r="AQ81">
        <v>55</v>
      </c>
    </row>
    <row r="82" spans="1:43" hidden="1" x14ac:dyDescent="0.25">
      <c r="A82" t="s">
        <v>1</v>
      </c>
      <c r="B82">
        <v>10</v>
      </c>
      <c r="C82">
        <v>10</v>
      </c>
      <c r="D82">
        <v>44.05</v>
      </c>
      <c r="E82">
        <v>44.55</v>
      </c>
      <c r="F82">
        <f t="shared" si="9"/>
        <v>0.5</v>
      </c>
      <c r="G82">
        <v>0.26</v>
      </c>
      <c r="H82" s="18">
        <f t="shared" si="10"/>
        <v>52</v>
      </c>
      <c r="I82">
        <v>0</v>
      </c>
      <c r="J82" t="str">
        <f t="shared" si="11"/>
        <v>0%-25%</v>
      </c>
      <c r="K82">
        <v>6</v>
      </c>
      <c r="L82">
        <v>43.333333333333336</v>
      </c>
      <c r="M82" t="str">
        <f t="shared" si="12"/>
        <v>0mm-60 mm</v>
      </c>
      <c r="N82" s="19">
        <f t="shared" si="13"/>
        <v>23.076923076923077</v>
      </c>
      <c r="O82">
        <v>8</v>
      </c>
      <c r="P82" s="5" t="str">
        <f t="shared" si="14"/>
        <v>0-10</v>
      </c>
      <c r="Q82">
        <v>2</v>
      </c>
      <c r="R82">
        <v>25</v>
      </c>
      <c r="S82">
        <v>30</v>
      </c>
      <c r="T82" t="str">
        <f t="shared" si="15"/>
        <v>20-30</v>
      </c>
      <c r="U82" t="s">
        <v>31</v>
      </c>
      <c r="V82" t="s">
        <v>114</v>
      </c>
      <c r="W82">
        <f t="shared" si="16"/>
        <v>3000</v>
      </c>
      <c r="AG82">
        <v>30</v>
      </c>
      <c r="AH82">
        <v>0</v>
      </c>
      <c r="AJ82">
        <v>30</v>
      </c>
      <c r="AK82">
        <v>2</v>
      </c>
      <c r="AM82">
        <v>30</v>
      </c>
      <c r="AN82">
        <v>8</v>
      </c>
      <c r="AP82">
        <v>30</v>
      </c>
      <c r="AQ82">
        <v>43.333333333333336</v>
      </c>
    </row>
    <row r="83" spans="1:43" hidden="1" x14ac:dyDescent="0.25">
      <c r="A83" t="s">
        <v>1</v>
      </c>
      <c r="B83">
        <v>10</v>
      </c>
      <c r="C83">
        <v>10</v>
      </c>
      <c r="D83">
        <v>44.55</v>
      </c>
      <c r="E83">
        <v>45.05</v>
      </c>
      <c r="F83">
        <f t="shared" si="9"/>
        <v>0.5</v>
      </c>
      <c r="G83">
        <v>0.24</v>
      </c>
      <c r="H83" s="18">
        <f t="shared" si="10"/>
        <v>48</v>
      </c>
      <c r="I83">
        <v>0</v>
      </c>
      <c r="J83" t="str">
        <f t="shared" si="11"/>
        <v>0%-25%</v>
      </c>
      <c r="K83">
        <v>10</v>
      </c>
      <c r="L83">
        <v>24</v>
      </c>
      <c r="M83" t="str">
        <f t="shared" si="12"/>
        <v>0mm-60 mm</v>
      </c>
      <c r="N83" s="19">
        <f t="shared" si="13"/>
        <v>41.666666666666664</v>
      </c>
      <c r="O83">
        <v>8</v>
      </c>
      <c r="P83" s="5" t="str">
        <f t="shared" si="14"/>
        <v>0-10</v>
      </c>
      <c r="Q83">
        <v>1</v>
      </c>
      <c r="R83">
        <v>25</v>
      </c>
      <c r="S83">
        <v>28</v>
      </c>
      <c r="T83" t="str">
        <f t="shared" si="15"/>
        <v>20-30</v>
      </c>
      <c r="U83" t="s">
        <v>32</v>
      </c>
      <c r="V83" t="s">
        <v>114</v>
      </c>
      <c r="W83">
        <f t="shared" si="16"/>
        <v>3000</v>
      </c>
      <c r="AG83">
        <v>28</v>
      </c>
      <c r="AH83">
        <v>0</v>
      </c>
      <c r="AJ83">
        <v>28</v>
      </c>
      <c r="AK83">
        <v>1</v>
      </c>
      <c r="AM83">
        <v>28</v>
      </c>
      <c r="AN83">
        <v>8</v>
      </c>
      <c r="AP83">
        <v>28</v>
      </c>
      <c r="AQ83">
        <v>24</v>
      </c>
    </row>
    <row r="84" spans="1:43" hidden="1" x14ac:dyDescent="0.25">
      <c r="A84" t="s">
        <v>1</v>
      </c>
      <c r="B84">
        <v>10</v>
      </c>
      <c r="C84">
        <v>10</v>
      </c>
      <c r="D84">
        <v>45.05</v>
      </c>
      <c r="E84">
        <v>45.55</v>
      </c>
      <c r="F84">
        <f t="shared" si="9"/>
        <v>0.5</v>
      </c>
      <c r="G84">
        <v>0.28000000000000003</v>
      </c>
      <c r="H84" s="18">
        <f t="shared" si="10"/>
        <v>56.000000000000007</v>
      </c>
      <c r="I84">
        <v>0</v>
      </c>
      <c r="J84" t="str">
        <f t="shared" si="11"/>
        <v>0%-25%</v>
      </c>
      <c r="K84">
        <v>10</v>
      </c>
      <c r="L84">
        <v>28</v>
      </c>
      <c r="M84" t="str">
        <f t="shared" si="12"/>
        <v>0mm-60 mm</v>
      </c>
      <c r="N84" s="19">
        <f t="shared" si="13"/>
        <v>35.714285714285715</v>
      </c>
      <c r="O84">
        <v>8</v>
      </c>
      <c r="P84" s="5" t="str">
        <f t="shared" si="14"/>
        <v>0-10</v>
      </c>
      <c r="Q84">
        <v>1</v>
      </c>
      <c r="R84">
        <v>25</v>
      </c>
      <c r="S84">
        <v>29</v>
      </c>
      <c r="T84" t="str">
        <f t="shared" si="15"/>
        <v>20-30</v>
      </c>
      <c r="U84" t="s">
        <v>32</v>
      </c>
      <c r="V84" t="s">
        <v>114</v>
      </c>
      <c r="W84">
        <f t="shared" si="16"/>
        <v>3000</v>
      </c>
      <c r="AG84">
        <v>29</v>
      </c>
      <c r="AH84">
        <v>0</v>
      </c>
      <c r="AJ84">
        <v>29</v>
      </c>
      <c r="AK84">
        <v>1</v>
      </c>
      <c r="AM84">
        <v>29</v>
      </c>
      <c r="AN84">
        <v>8</v>
      </c>
      <c r="AP84">
        <v>29</v>
      </c>
      <c r="AQ84">
        <v>28</v>
      </c>
    </row>
    <row r="85" spans="1:43" hidden="1" x14ac:dyDescent="0.25">
      <c r="A85" t="s">
        <v>1</v>
      </c>
      <c r="B85">
        <v>10</v>
      </c>
      <c r="C85">
        <v>10</v>
      </c>
      <c r="D85">
        <v>45.55</v>
      </c>
      <c r="E85">
        <v>46.05</v>
      </c>
      <c r="F85">
        <f t="shared" si="9"/>
        <v>0.5</v>
      </c>
      <c r="G85">
        <v>0.27</v>
      </c>
      <c r="H85" s="18">
        <f t="shared" si="10"/>
        <v>54</v>
      </c>
      <c r="I85">
        <v>0</v>
      </c>
      <c r="J85" t="str">
        <f t="shared" si="11"/>
        <v>0%-25%</v>
      </c>
      <c r="K85">
        <v>8</v>
      </c>
      <c r="L85">
        <v>33.75</v>
      </c>
      <c r="M85" t="str">
        <f t="shared" si="12"/>
        <v>0mm-60 mm</v>
      </c>
      <c r="N85" s="19">
        <f t="shared" si="13"/>
        <v>29.629629629629626</v>
      </c>
      <c r="O85">
        <v>9</v>
      </c>
      <c r="P85" s="5" t="str">
        <f t="shared" si="14"/>
        <v>0-10</v>
      </c>
      <c r="Q85">
        <v>1</v>
      </c>
      <c r="R85">
        <v>26</v>
      </c>
      <c r="S85">
        <v>30</v>
      </c>
      <c r="T85" t="str">
        <f t="shared" si="15"/>
        <v>20-30</v>
      </c>
      <c r="U85" t="s">
        <v>32</v>
      </c>
      <c r="V85" t="s">
        <v>114</v>
      </c>
      <c r="W85">
        <f t="shared" si="16"/>
        <v>3000</v>
      </c>
      <c r="AG85">
        <v>30</v>
      </c>
      <c r="AH85">
        <v>0</v>
      </c>
      <c r="AJ85">
        <v>30</v>
      </c>
      <c r="AK85">
        <v>1</v>
      </c>
      <c r="AM85">
        <v>30</v>
      </c>
      <c r="AN85">
        <v>9</v>
      </c>
      <c r="AP85">
        <v>30</v>
      </c>
      <c r="AQ85">
        <v>33.75</v>
      </c>
    </row>
    <row r="86" spans="1:43" hidden="1" x14ac:dyDescent="0.25">
      <c r="A86" t="s">
        <v>1</v>
      </c>
      <c r="B86">
        <v>10</v>
      </c>
      <c r="C86">
        <v>10</v>
      </c>
      <c r="D86">
        <v>46.05</v>
      </c>
      <c r="E86">
        <v>46.55</v>
      </c>
      <c r="F86">
        <f t="shared" si="9"/>
        <v>0.5</v>
      </c>
      <c r="G86">
        <v>0.37</v>
      </c>
      <c r="H86" s="18">
        <f t="shared" si="10"/>
        <v>74</v>
      </c>
      <c r="I86">
        <v>0</v>
      </c>
      <c r="J86" t="str">
        <f t="shared" si="11"/>
        <v>0%-25%</v>
      </c>
      <c r="K86">
        <v>5</v>
      </c>
      <c r="L86">
        <v>74</v>
      </c>
      <c r="M86" t="str">
        <f t="shared" si="12"/>
        <v>60mm-200 mm</v>
      </c>
      <c r="N86" s="19">
        <f t="shared" si="13"/>
        <v>13.513513513513514</v>
      </c>
      <c r="O86">
        <v>13</v>
      </c>
      <c r="P86" s="5" t="str">
        <f t="shared" si="14"/>
        <v>10-20</v>
      </c>
      <c r="Q86">
        <v>2</v>
      </c>
      <c r="R86">
        <v>32</v>
      </c>
      <c r="S86">
        <v>37</v>
      </c>
      <c r="T86" t="str">
        <f t="shared" si="15"/>
        <v>30-40</v>
      </c>
      <c r="U86" t="s">
        <v>31</v>
      </c>
      <c r="V86" t="s">
        <v>115</v>
      </c>
      <c r="W86">
        <f t="shared" si="16"/>
        <v>2000</v>
      </c>
      <c r="AG86">
        <v>37</v>
      </c>
      <c r="AH86">
        <v>0</v>
      </c>
      <c r="AJ86">
        <v>37</v>
      </c>
      <c r="AK86">
        <v>2</v>
      </c>
      <c r="AM86">
        <v>37</v>
      </c>
      <c r="AN86">
        <v>13</v>
      </c>
      <c r="AP86">
        <v>37</v>
      </c>
      <c r="AQ86">
        <v>74</v>
      </c>
    </row>
    <row r="87" spans="1:43" hidden="1" x14ac:dyDescent="0.25">
      <c r="A87" t="s">
        <v>1</v>
      </c>
      <c r="B87">
        <v>10</v>
      </c>
      <c r="C87">
        <v>10</v>
      </c>
      <c r="D87">
        <v>46.55</v>
      </c>
      <c r="E87">
        <v>47.05</v>
      </c>
      <c r="F87">
        <f t="shared" si="9"/>
        <v>0.5</v>
      </c>
      <c r="G87">
        <v>0.33</v>
      </c>
      <c r="H87" s="18">
        <f t="shared" si="10"/>
        <v>66</v>
      </c>
      <c r="I87">
        <v>0</v>
      </c>
      <c r="J87" t="str">
        <f t="shared" si="11"/>
        <v>0%-25%</v>
      </c>
      <c r="K87">
        <v>7</v>
      </c>
      <c r="L87">
        <v>47.142857142857146</v>
      </c>
      <c r="M87" t="str">
        <f t="shared" si="12"/>
        <v>0mm-60 mm</v>
      </c>
      <c r="N87" s="19">
        <f t="shared" si="13"/>
        <v>21.212121212121211</v>
      </c>
      <c r="O87">
        <v>9</v>
      </c>
      <c r="P87" s="5" t="str">
        <f t="shared" si="14"/>
        <v>0-10</v>
      </c>
      <c r="Q87">
        <v>2</v>
      </c>
      <c r="R87">
        <v>27</v>
      </c>
      <c r="S87">
        <v>32</v>
      </c>
      <c r="T87" t="str">
        <f t="shared" si="15"/>
        <v>30-40</v>
      </c>
      <c r="U87" t="s">
        <v>31</v>
      </c>
      <c r="V87" t="s">
        <v>114</v>
      </c>
      <c r="W87">
        <f t="shared" si="16"/>
        <v>3000</v>
      </c>
      <c r="AG87">
        <v>32</v>
      </c>
      <c r="AH87">
        <v>0</v>
      </c>
      <c r="AJ87">
        <v>32</v>
      </c>
      <c r="AK87">
        <v>2</v>
      </c>
      <c r="AM87">
        <v>32</v>
      </c>
      <c r="AN87">
        <v>9</v>
      </c>
      <c r="AP87">
        <v>32</v>
      </c>
      <c r="AQ87">
        <v>47.142857142857146</v>
      </c>
    </row>
    <row r="88" spans="1:43" hidden="1" x14ac:dyDescent="0.25">
      <c r="A88" t="s">
        <v>1</v>
      </c>
      <c r="B88">
        <v>10</v>
      </c>
      <c r="C88">
        <v>10</v>
      </c>
      <c r="D88">
        <v>47.05</v>
      </c>
      <c r="E88">
        <v>47.55</v>
      </c>
      <c r="F88">
        <f t="shared" si="9"/>
        <v>0.5</v>
      </c>
      <c r="G88">
        <v>0.45</v>
      </c>
      <c r="H88" s="18">
        <f t="shared" si="10"/>
        <v>90</v>
      </c>
      <c r="I88">
        <v>36</v>
      </c>
      <c r="J88" t="str">
        <f t="shared" si="11"/>
        <v>25%-50%</v>
      </c>
      <c r="K88">
        <v>3</v>
      </c>
      <c r="L88">
        <v>150</v>
      </c>
      <c r="M88" t="str">
        <f t="shared" si="12"/>
        <v>60mm-200 mm</v>
      </c>
      <c r="N88" s="19">
        <f t="shared" si="13"/>
        <v>6.666666666666667</v>
      </c>
      <c r="O88">
        <v>15</v>
      </c>
      <c r="P88" s="5" t="str">
        <f t="shared" si="14"/>
        <v>10-20</v>
      </c>
      <c r="Q88">
        <v>2</v>
      </c>
      <c r="R88">
        <v>47</v>
      </c>
      <c r="S88">
        <v>48</v>
      </c>
      <c r="T88" t="str">
        <f t="shared" si="15"/>
        <v>40-50</v>
      </c>
      <c r="U88" t="s">
        <v>31</v>
      </c>
      <c r="V88" t="s">
        <v>115</v>
      </c>
      <c r="W88">
        <f t="shared" si="16"/>
        <v>2000</v>
      </c>
      <c r="AG88">
        <v>48</v>
      </c>
      <c r="AH88">
        <v>36</v>
      </c>
      <c r="AJ88">
        <v>48</v>
      </c>
      <c r="AK88">
        <v>2</v>
      </c>
      <c r="AM88">
        <v>48</v>
      </c>
      <c r="AN88">
        <v>15</v>
      </c>
      <c r="AP88">
        <v>48</v>
      </c>
      <c r="AQ88">
        <v>150</v>
      </c>
    </row>
    <row r="89" spans="1:43" hidden="1" x14ac:dyDescent="0.25">
      <c r="A89" t="s">
        <v>1</v>
      </c>
      <c r="B89">
        <v>10</v>
      </c>
      <c r="C89">
        <v>10</v>
      </c>
      <c r="D89">
        <v>47.55</v>
      </c>
      <c r="E89">
        <v>48.05</v>
      </c>
      <c r="F89">
        <f t="shared" si="9"/>
        <v>0.5</v>
      </c>
      <c r="G89">
        <v>0.39</v>
      </c>
      <c r="H89" s="18">
        <f t="shared" si="10"/>
        <v>78</v>
      </c>
      <c r="I89">
        <v>28.000000000000004</v>
      </c>
      <c r="J89" t="str">
        <f t="shared" si="11"/>
        <v>25%-50%</v>
      </c>
      <c r="K89">
        <v>6</v>
      </c>
      <c r="L89">
        <v>65</v>
      </c>
      <c r="M89" t="str">
        <f t="shared" si="12"/>
        <v>60mm-200 mm</v>
      </c>
      <c r="N89" s="19">
        <f t="shared" si="13"/>
        <v>15.384615384615383</v>
      </c>
      <c r="O89">
        <v>10</v>
      </c>
      <c r="P89" s="5" t="str">
        <f t="shared" si="14"/>
        <v>0-10</v>
      </c>
      <c r="Q89">
        <v>1</v>
      </c>
      <c r="R89">
        <v>33</v>
      </c>
      <c r="S89">
        <v>38</v>
      </c>
      <c r="T89" t="str">
        <f t="shared" si="15"/>
        <v>30-40</v>
      </c>
      <c r="U89" t="s">
        <v>32</v>
      </c>
      <c r="V89" t="s">
        <v>114</v>
      </c>
      <c r="W89">
        <f t="shared" si="16"/>
        <v>3000</v>
      </c>
      <c r="AG89">
        <v>38</v>
      </c>
      <c r="AH89">
        <v>28.000000000000004</v>
      </c>
      <c r="AJ89">
        <v>38</v>
      </c>
      <c r="AK89">
        <v>1</v>
      </c>
      <c r="AM89">
        <v>38</v>
      </c>
      <c r="AN89">
        <v>10</v>
      </c>
      <c r="AP89">
        <v>38</v>
      </c>
      <c r="AQ89">
        <v>65</v>
      </c>
    </row>
    <row r="90" spans="1:43" hidden="1" x14ac:dyDescent="0.25">
      <c r="A90" t="s">
        <v>1</v>
      </c>
      <c r="B90">
        <v>10</v>
      </c>
      <c r="C90">
        <v>10</v>
      </c>
      <c r="D90">
        <v>48.05</v>
      </c>
      <c r="E90">
        <v>48.55</v>
      </c>
      <c r="F90">
        <f t="shared" si="9"/>
        <v>0.5</v>
      </c>
      <c r="G90">
        <v>0.42</v>
      </c>
      <c r="H90" s="18">
        <f t="shared" si="10"/>
        <v>84</v>
      </c>
      <c r="I90">
        <v>24</v>
      </c>
      <c r="J90" t="str">
        <f t="shared" si="11"/>
        <v>0%-25%</v>
      </c>
      <c r="K90">
        <v>6</v>
      </c>
      <c r="L90">
        <v>70</v>
      </c>
      <c r="M90" t="str">
        <f t="shared" si="12"/>
        <v>60mm-200 mm</v>
      </c>
      <c r="N90" s="19">
        <f t="shared" si="13"/>
        <v>14.285714285714285</v>
      </c>
      <c r="O90">
        <v>10</v>
      </c>
      <c r="P90" s="5" t="str">
        <f t="shared" si="14"/>
        <v>0-10</v>
      </c>
      <c r="Q90">
        <v>1</v>
      </c>
      <c r="R90">
        <v>32</v>
      </c>
      <c r="S90">
        <v>37</v>
      </c>
      <c r="T90" t="str">
        <f t="shared" si="15"/>
        <v>30-40</v>
      </c>
      <c r="U90" t="s">
        <v>32</v>
      </c>
      <c r="V90" t="s">
        <v>114</v>
      </c>
      <c r="W90">
        <f t="shared" si="16"/>
        <v>3000</v>
      </c>
      <c r="AG90">
        <v>37</v>
      </c>
      <c r="AH90">
        <v>24</v>
      </c>
      <c r="AJ90">
        <v>37</v>
      </c>
      <c r="AK90">
        <v>1</v>
      </c>
      <c r="AM90">
        <v>37</v>
      </c>
      <c r="AN90">
        <v>10</v>
      </c>
      <c r="AP90">
        <v>37</v>
      </c>
      <c r="AQ90">
        <v>70</v>
      </c>
    </row>
    <row r="91" spans="1:43" hidden="1" x14ac:dyDescent="0.25">
      <c r="A91" t="s">
        <v>1</v>
      </c>
      <c r="B91">
        <v>10</v>
      </c>
      <c r="C91">
        <v>10</v>
      </c>
      <c r="D91">
        <v>48.55</v>
      </c>
      <c r="E91">
        <v>49.05</v>
      </c>
      <c r="F91">
        <f t="shared" si="9"/>
        <v>0.5</v>
      </c>
      <c r="G91">
        <v>0.4</v>
      </c>
      <c r="H91" s="18">
        <f t="shared" si="10"/>
        <v>80</v>
      </c>
      <c r="I91">
        <v>0</v>
      </c>
      <c r="J91" t="str">
        <f t="shared" si="11"/>
        <v>0%-25%</v>
      </c>
      <c r="K91">
        <v>14</v>
      </c>
      <c r="L91">
        <v>28.571428571428573</v>
      </c>
      <c r="M91" t="str">
        <f t="shared" si="12"/>
        <v>0mm-60 mm</v>
      </c>
      <c r="N91" s="19">
        <f t="shared" si="13"/>
        <v>35</v>
      </c>
      <c r="O91">
        <v>9</v>
      </c>
      <c r="P91" s="5" t="str">
        <f t="shared" si="14"/>
        <v>0-10</v>
      </c>
      <c r="Q91">
        <v>1</v>
      </c>
      <c r="R91">
        <v>25</v>
      </c>
      <c r="S91">
        <v>30</v>
      </c>
      <c r="T91" t="str">
        <f t="shared" si="15"/>
        <v>20-30</v>
      </c>
      <c r="U91" t="s">
        <v>32</v>
      </c>
      <c r="V91" t="s">
        <v>113</v>
      </c>
      <c r="W91">
        <f t="shared" si="16"/>
        <v>4000</v>
      </c>
      <c r="AG91">
        <v>30</v>
      </c>
      <c r="AH91">
        <v>0</v>
      </c>
      <c r="AJ91">
        <v>30</v>
      </c>
      <c r="AK91">
        <v>1</v>
      </c>
      <c r="AM91">
        <v>30</v>
      </c>
      <c r="AN91">
        <v>9</v>
      </c>
      <c r="AP91">
        <v>30</v>
      </c>
      <c r="AQ91">
        <v>28.571428571428573</v>
      </c>
    </row>
    <row r="92" spans="1:43" hidden="1" x14ac:dyDescent="0.25">
      <c r="A92" t="s">
        <v>1</v>
      </c>
      <c r="B92">
        <v>10</v>
      </c>
      <c r="C92">
        <v>10</v>
      </c>
      <c r="D92">
        <v>49.05</v>
      </c>
      <c r="E92">
        <v>49.6</v>
      </c>
      <c r="F92">
        <f t="shared" si="9"/>
        <v>0.55000000000000426</v>
      </c>
      <c r="G92">
        <v>0.43</v>
      </c>
      <c r="H92" s="18">
        <f t="shared" si="10"/>
        <v>78.181818181817576</v>
      </c>
      <c r="I92">
        <v>34.545454545454277</v>
      </c>
      <c r="J92" t="str">
        <f t="shared" si="11"/>
        <v>25%-50%</v>
      </c>
      <c r="K92">
        <v>6</v>
      </c>
      <c r="L92">
        <v>71.666666666666671</v>
      </c>
      <c r="M92" t="str">
        <f t="shared" si="12"/>
        <v>60mm-200 mm</v>
      </c>
      <c r="N92" s="19">
        <f t="shared" si="13"/>
        <v>13.953488372093023</v>
      </c>
      <c r="O92">
        <v>7</v>
      </c>
      <c r="P92" s="5" t="str">
        <f t="shared" si="14"/>
        <v>0-10</v>
      </c>
      <c r="Q92">
        <v>1</v>
      </c>
      <c r="R92">
        <v>31</v>
      </c>
      <c r="S92">
        <v>36</v>
      </c>
      <c r="T92" t="str">
        <f t="shared" si="15"/>
        <v>30-40</v>
      </c>
      <c r="U92" t="s">
        <v>32</v>
      </c>
      <c r="V92" t="s">
        <v>113</v>
      </c>
      <c r="W92">
        <f t="shared" si="16"/>
        <v>4000</v>
      </c>
      <c r="AG92">
        <v>36</v>
      </c>
      <c r="AH92">
        <v>34.545454545454277</v>
      </c>
      <c r="AJ92">
        <v>36</v>
      </c>
      <c r="AK92">
        <v>1</v>
      </c>
      <c r="AM92">
        <v>36</v>
      </c>
      <c r="AN92">
        <v>7</v>
      </c>
      <c r="AP92">
        <v>36</v>
      </c>
      <c r="AQ92">
        <v>71.666666666666671</v>
      </c>
    </row>
    <row r="93" spans="1:43" hidden="1" x14ac:dyDescent="0.25">
      <c r="A93" t="s">
        <v>1</v>
      </c>
      <c r="B93">
        <v>10</v>
      </c>
      <c r="C93">
        <v>10</v>
      </c>
      <c r="D93">
        <v>49.6</v>
      </c>
      <c r="E93">
        <v>50.15</v>
      </c>
      <c r="F93">
        <f t="shared" si="9"/>
        <v>0.54999999999999716</v>
      </c>
      <c r="G93">
        <v>0.53</v>
      </c>
      <c r="H93" s="18">
        <f t="shared" si="10"/>
        <v>96.363636363636857</v>
      </c>
      <c r="I93">
        <v>0</v>
      </c>
      <c r="J93" t="str">
        <f t="shared" si="11"/>
        <v>0%-25%</v>
      </c>
      <c r="K93">
        <v>10</v>
      </c>
      <c r="L93">
        <v>53</v>
      </c>
      <c r="M93" t="str">
        <f t="shared" si="12"/>
        <v>0mm-60 mm</v>
      </c>
      <c r="N93" s="19">
        <f t="shared" si="13"/>
        <v>18.867924528301888</v>
      </c>
      <c r="O93">
        <v>9</v>
      </c>
      <c r="P93" s="5" t="str">
        <f t="shared" si="14"/>
        <v>0-10</v>
      </c>
      <c r="Q93">
        <v>1</v>
      </c>
      <c r="R93">
        <v>25</v>
      </c>
      <c r="S93">
        <v>31</v>
      </c>
      <c r="T93" t="str">
        <f t="shared" si="15"/>
        <v>30-40</v>
      </c>
      <c r="U93" t="s">
        <v>32</v>
      </c>
      <c r="V93" t="s">
        <v>114</v>
      </c>
      <c r="W93">
        <f t="shared" si="16"/>
        <v>3000</v>
      </c>
      <c r="AG93">
        <v>31</v>
      </c>
      <c r="AH93">
        <v>0</v>
      </c>
      <c r="AJ93">
        <v>31</v>
      </c>
      <c r="AK93">
        <v>1</v>
      </c>
      <c r="AM93">
        <v>31</v>
      </c>
      <c r="AN93">
        <v>9</v>
      </c>
      <c r="AP93">
        <v>31</v>
      </c>
      <c r="AQ93">
        <v>53</v>
      </c>
    </row>
    <row r="94" spans="1:43" hidden="1" x14ac:dyDescent="0.25">
      <c r="A94" t="s">
        <v>1</v>
      </c>
      <c r="B94">
        <v>10</v>
      </c>
      <c r="C94">
        <v>10</v>
      </c>
      <c r="D94">
        <v>50.15</v>
      </c>
      <c r="E94">
        <v>50.85</v>
      </c>
      <c r="F94">
        <f t="shared" si="9"/>
        <v>0.70000000000000284</v>
      </c>
      <c r="G94">
        <v>0.7</v>
      </c>
      <c r="H94" s="18">
        <f t="shared" si="10"/>
        <v>99.999999999999588</v>
      </c>
      <c r="I94">
        <v>35.714285714285573</v>
      </c>
      <c r="J94" t="str">
        <f t="shared" si="11"/>
        <v>25%-50%</v>
      </c>
      <c r="K94">
        <v>7</v>
      </c>
      <c r="L94">
        <v>100</v>
      </c>
      <c r="M94" t="str">
        <f t="shared" si="12"/>
        <v>60mm-200 mm</v>
      </c>
      <c r="N94" s="19">
        <f t="shared" si="13"/>
        <v>10</v>
      </c>
      <c r="O94">
        <v>9</v>
      </c>
      <c r="P94" s="5" t="str">
        <f t="shared" si="14"/>
        <v>0-10</v>
      </c>
      <c r="Q94">
        <v>2</v>
      </c>
      <c r="R94">
        <v>38</v>
      </c>
      <c r="S94">
        <v>41</v>
      </c>
      <c r="T94" t="str">
        <f t="shared" si="15"/>
        <v>40-50</v>
      </c>
      <c r="U94" t="s">
        <v>31</v>
      </c>
      <c r="V94" t="s">
        <v>114</v>
      </c>
      <c r="W94">
        <f t="shared" si="16"/>
        <v>3000</v>
      </c>
      <c r="AG94">
        <v>41</v>
      </c>
      <c r="AH94">
        <v>35.714285714285573</v>
      </c>
      <c r="AJ94">
        <v>41</v>
      </c>
      <c r="AK94">
        <v>2</v>
      </c>
      <c r="AM94">
        <v>41</v>
      </c>
      <c r="AN94">
        <v>9</v>
      </c>
      <c r="AP94">
        <v>41</v>
      </c>
      <c r="AQ94">
        <v>100</v>
      </c>
    </row>
    <row r="95" spans="1:43" hidden="1" x14ac:dyDescent="0.25">
      <c r="A95" t="s">
        <v>1</v>
      </c>
      <c r="B95">
        <v>10</v>
      </c>
      <c r="C95">
        <v>10</v>
      </c>
      <c r="D95">
        <v>50.85</v>
      </c>
      <c r="E95">
        <v>51.85</v>
      </c>
      <c r="F95">
        <f t="shared" si="9"/>
        <v>1</v>
      </c>
      <c r="G95">
        <v>0.97</v>
      </c>
      <c r="H95" s="18">
        <f t="shared" si="10"/>
        <v>97</v>
      </c>
      <c r="I95">
        <v>81</v>
      </c>
      <c r="J95" t="str">
        <f t="shared" si="11"/>
        <v>75%-90%</v>
      </c>
      <c r="K95">
        <v>2</v>
      </c>
      <c r="L95">
        <v>485</v>
      </c>
      <c r="M95" t="str">
        <f t="shared" si="12"/>
        <v>200mm-600 mm</v>
      </c>
      <c r="N95" s="19">
        <f t="shared" si="13"/>
        <v>2.061855670103093</v>
      </c>
      <c r="O95">
        <v>11</v>
      </c>
      <c r="P95" s="5" t="str">
        <f t="shared" si="14"/>
        <v>10-20</v>
      </c>
      <c r="Q95">
        <v>7</v>
      </c>
      <c r="R95">
        <v>63</v>
      </c>
      <c r="S95">
        <v>61</v>
      </c>
      <c r="T95" t="str">
        <f t="shared" si="15"/>
        <v>60-70</v>
      </c>
      <c r="U95" t="s">
        <v>30</v>
      </c>
      <c r="V95" t="s">
        <v>115</v>
      </c>
      <c r="W95">
        <f t="shared" si="16"/>
        <v>2000</v>
      </c>
      <c r="AG95">
        <v>61</v>
      </c>
      <c r="AH95">
        <v>81</v>
      </c>
      <c r="AJ95">
        <v>61</v>
      </c>
      <c r="AK95">
        <v>7</v>
      </c>
      <c r="AM95">
        <v>61</v>
      </c>
      <c r="AN95">
        <v>11</v>
      </c>
      <c r="AP95">
        <v>61</v>
      </c>
      <c r="AQ95">
        <v>485</v>
      </c>
    </row>
    <row r="96" spans="1:43" hidden="1" x14ac:dyDescent="0.25">
      <c r="A96" t="s">
        <v>1</v>
      </c>
      <c r="B96">
        <v>10</v>
      </c>
      <c r="C96">
        <v>10</v>
      </c>
      <c r="D96">
        <v>51.85</v>
      </c>
      <c r="E96">
        <v>52.35</v>
      </c>
      <c r="F96">
        <f t="shared" si="9"/>
        <v>0.5</v>
      </c>
      <c r="G96">
        <v>0.5</v>
      </c>
      <c r="H96" s="18">
        <f t="shared" si="10"/>
        <v>100</v>
      </c>
      <c r="I96">
        <v>28.000000000000004</v>
      </c>
      <c r="J96" t="str">
        <f t="shared" si="11"/>
        <v>25%-50%</v>
      </c>
      <c r="K96">
        <v>7</v>
      </c>
      <c r="L96">
        <v>71.428571428571431</v>
      </c>
      <c r="M96" t="str">
        <f t="shared" si="12"/>
        <v>60mm-200 mm</v>
      </c>
      <c r="N96" s="19">
        <f t="shared" si="13"/>
        <v>14</v>
      </c>
      <c r="O96">
        <v>9</v>
      </c>
      <c r="P96" s="5" t="str">
        <f t="shared" si="14"/>
        <v>0-10</v>
      </c>
      <c r="Q96">
        <v>2</v>
      </c>
      <c r="R96">
        <v>34</v>
      </c>
      <c r="S96">
        <v>38</v>
      </c>
      <c r="T96" t="str">
        <f t="shared" si="15"/>
        <v>30-40</v>
      </c>
      <c r="U96" t="s">
        <v>31</v>
      </c>
      <c r="V96" t="s">
        <v>114</v>
      </c>
      <c r="W96">
        <f t="shared" si="16"/>
        <v>3000</v>
      </c>
      <c r="AG96">
        <v>38</v>
      </c>
      <c r="AH96">
        <v>28.000000000000004</v>
      </c>
      <c r="AJ96">
        <v>38</v>
      </c>
      <c r="AK96">
        <v>2</v>
      </c>
      <c r="AM96">
        <v>38</v>
      </c>
      <c r="AN96">
        <v>9</v>
      </c>
      <c r="AP96">
        <v>38</v>
      </c>
      <c r="AQ96">
        <v>71.428571428571431</v>
      </c>
    </row>
    <row r="97" spans="1:52" hidden="1" x14ac:dyDescent="0.25">
      <c r="A97" t="s">
        <v>1</v>
      </c>
      <c r="B97">
        <v>10</v>
      </c>
      <c r="C97">
        <v>10</v>
      </c>
      <c r="D97">
        <v>52.35</v>
      </c>
      <c r="E97">
        <v>52.85</v>
      </c>
      <c r="F97">
        <f t="shared" si="9"/>
        <v>0.5</v>
      </c>
      <c r="G97">
        <v>0.27</v>
      </c>
      <c r="H97" s="18">
        <f t="shared" si="10"/>
        <v>54</v>
      </c>
      <c r="I97">
        <v>0</v>
      </c>
      <c r="J97" t="str">
        <f t="shared" si="11"/>
        <v>0%-25%</v>
      </c>
      <c r="K97">
        <v>10</v>
      </c>
      <c r="L97">
        <v>27</v>
      </c>
      <c r="M97" t="str">
        <f t="shared" si="12"/>
        <v>0mm-60 mm</v>
      </c>
      <c r="N97" s="19">
        <f t="shared" si="13"/>
        <v>37.037037037037038</v>
      </c>
      <c r="O97">
        <v>9</v>
      </c>
      <c r="P97" s="5" t="str">
        <f t="shared" si="14"/>
        <v>0-10</v>
      </c>
      <c r="Q97">
        <v>1</v>
      </c>
      <c r="R97">
        <v>26</v>
      </c>
      <c r="S97">
        <v>30</v>
      </c>
      <c r="T97" t="str">
        <f t="shared" si="15"/>
        <v>20-30</v>
      </c>
      <c r="U97" t="s">
        <v>32</v>
      </c>
      <c r="V97" t="s">
        <v>114</v>
      </c>
      <c r="W97">
        <f t="shared" si="16"/>
        <v>3000</v>
      </c>
      <c r="AG97">
        <v>30</v>
      </c>
      <c r="AH97">
        <v>0</v>
      </c>
      <c r="AJ97">
        <v>30</v>
      </c>
      <c r="AK97">
        <v>1</v>
      </c>
      <c r="AM97">
        <v>30</v>
      </c>
      <c r="AN97">
        <v>9</v>
      </c>
      <c r="AP97">
        <v>30</v>
      </c>
      <c r="AQ97">
        <v>27</v>
      </c>
    </row>
    <row r="98" spans="1:52" hidden="1" x14ac:dyDescent="0.25">
      <c r="A98" t="s">
        <v>1</v>
      </c>
      <c r="B98">
        <v>10</v>
      </c>
      <c r="C98">
        <v>10</v>
      </c>
      <c r="D98">
        <v>52.85</v>
      </c>
      <c r="E98">
        <v>53.35</v>
      </c>
      <c r="F98">
        <f t="shared" si="9"/>
        <v>0.5</v>
      </c>
      <c r="G98">
        <v>0.25</v>
      </c>
      <c r="H98" s="18">
        <f t="shared" si="10"/>
        <v>50</v>
      </c>
      <c r="I98">
        <v>0</v>
      </c>
      <c r="J98" t="str">
        <f t="shared" si="11"/>
        <v>0%-25%</v>
      </c>
      <c r="K98">
        <v>10</v>
      </c>
      <c r="L98">
        <v>25</v>
      </c>
      <c r="M98" t="str">
        <f t="shared" si="12"/>
        <v>0mm-60 mm</v>
      </c>
      <c r="N98" s="19">
        <f t="shared" si="13"/>
        <v>40</v>
      </c>
      <c r="O98">
        <v>9</v>
      </c>
      <c r="P98" s="5" t="str">
        <f t="shared" si="14"/>
        <v>0-10</v>
      </c>
      <c r="Q98">
        <v>1</v>
      </c>
      <c r="R98">
        <v>26</v>
      </c>
      <c r="S98">
        <v>30</v>
      </c>
      <c r="T98" t="str">
        <f t="shared" si="15"/>
        <v>20-30</v>
      </c>
      <c r="U98" t="s">
        <v>32</v>
      </c>
      <c r="V98" t="s">
        <v>114</v>
      </c>
      <c r="W98">
        <f t="shared" si="16"/>
        <v>3000</v>
      </c>
      <c r="AG98">
        <v>30</v>
      </c>
      <c r="AH98">
        <v>0</v>
      </c>
      <c r="AJ98">
        <v>30</v>
      </c>
      <c r="AK98">
        <v>1</v>
      </c>
      <c r="AM98">
        <v>30</v>
      </c>
      <c r="AN98">
        <v>9</v>
      </c>
      <c r="AP98">
        <v>30</v>
      </c>
      <c r="AQ98">
        <v>25</v>
      </c>
    </row>
    <row r="99" spans="1:52" hidden="1" x14ac:dyDescent="0.25">
      <c r="A99" t="s">
        <v>1</v>
      </c>
      <c r="B99">
        <v>10</v>
      </c>
      <c r="C99">
        <v>10</v>
      </c>
      <c r="D99">
        <v>53.35</v>
      </c>
      <c r="E99">
        <v>53.85</v>
      </c>
      <c r="F99">
        <f t="shared" si="9"/>
        <v>0.5</v>
      </c>
      <c r="G99">
        <v>0.4</v>
      </c>
      <c r="H99" s="18">
        <f t="shared" si="10"/>
        <v>80</v>
      </c>
      <c r="I99">
        <v>54</v>
      </c>
      <c r="J99" t="str">
        <f t="shared" si="11"/>
        <v>50%-75%</v>
      </c>
      <c r="K99">
        <v>4</v>
      </c>
      <c r="L99">
        <v>100</v>
      </c>
      <c r="M99" t="str">
        <f t="shared" si="12"/>
        <v>60mm-200 mm</v>
      </c>
      <c r="N99" s="19">
        <f t="shared" si="13"/>
        <v>10</v>
      </c>
      <c r="O99">
        <v>11</v>
      </c>
      <c r="P99" s="5" t="str">
        <f t="shared" si="14"/>
        <v>10-20</v>
      </c>
      <c r="Q99">
        <v>4</v>
      </c>
      <c r="R99">
        <v>45</v>
      </c>
      <c r="S99">
        <v>48</v>
      </c>
      <c r="T99" t="str">
        <f t="shared" si="15"/>
        <v>40-50</v>
      </c>
      <c r="U99" t="s">
        <v>29</v>
      </c>
      <c r="V99" t="s">
        <v>115</v>
      </c>
      <c r="W99">
        <f t="shared" si="16"/>
        <v>2000</v>
      </c>
      <c r="AG99">
        <v>48</v>
      </c>
      <c r="AH99">
        <v>54</v>
      </c>
      <c r="AJ99">
        <v>48</v>
      </c>
      <c r="AK99">
        <v>4</v>
      </c>
      <c r="AM99">
        <v>48</v>
      </c>
      <c r="AN99">
        <v>11</v>
      </c>
      <c r="AP99">
        <v>48</v>
      </c>
      <c r="AQ99">
        <v>100</v>
      </c>
    </row>
    <row r="100" spans="1:52" hidden="1" x14ac:dyDescent="0.25">
      <c r="A100" t="s">
        <v>1</v>
      </c>
      <c r="B100">
        <v>10</v>
      </c>
      <c r="C100">
        <v>10</v>
      </c>
      <c r="D100">
        <v>53.85</v>
      </c>
      <c r="E100">
        <v>54.35</v>
      </c>
      <c r="F100">
        <f t="shared" si="9"/>
        <v>0.5</v>
      </c>
      <c r="G100">
        <v>0.44</v>
      </c>
      <c r="H100" s="18">
        <f t="shared" si="10"/>
        <v>88</v>
      </c>
      <c r="I100">
        <v>20</v>
      </c>
      <c r="J100" t="str">
        <f t="shared" si="11"/>
        <v>0%-25%</v>
      </c>
      <c r="K100">
        <v>3</v>
      </c>
      <c r="L100">
        <v>146.66666666666666</v>
      </c>
      <c r="M100" t="str">
        <f t="shared" si="12"/>
        <v>60mm-200 mm</v>
      </c>
      <c r="N100" s="19">
        <f t="shared" si="13"/>
        <v>6.8181818181818183</v>
      </c>
      <c r="O100">
        <v>9</v>
      </c>
      <c r="P100" s="5" t="str">
        <f t="shared" si="14"/>
        <v>0-10</v>
      </c>
      <c r="Q100">
        <v>2</v>
      </c>
      <c r="R100">
        <v>36</v>
      </c>
      <c r="S100">
        <v>38</v>
      </c>
      <c r="T100" t="str">
        <f t="shared" si="15"/>
        <v>30-40</v>
      </c>
      <c r="U100" t="s">
        <v>31</v>
      </c>
      <c r="V100" t="s">
        <v>114</v>
      </c>
      <c r="W100">
        <f t="shared" si="16"/>
        <v>3000</v>
      </c>
      <c r="AG100">
        <v>38</v>
      </c>
      <c r="AH100">
        <v>20</v>
      </c>
      <c r="AJ100">
        <v>38</v>
      </c>
      <c r="AK100">
        <v>2</v>
      </c>
      <c r="AM100">
        <v>38</v>
      </c>
      <c r="AN100">
        <v>9</v>
      </c>
      <c r="AP100">
        <v>38</v>
      </c>
      <c r="AQ100">
        <v>146.66666666666666</v>
      </c>
    </row>
    <row r="101" spans="1:52" hidden="1" x14ac:dyDescent="0.25">
      <c r="A101" t="s">
        <v>1</v>
      </c>
      <c r="B101">
        <v>10</v>
      </c>
      <c r="C101">
        <v>10</v>
      </c>
      <c r="D101">
        <v>54.35</v>
      </c>
      <c r="E101">
        <v>54.85</v>
      </c>
      <c r="F101">
        <f t="shared" si="9"/>
        <v>0.5</v>
      </c>
      <c r="G101">
        <v>0.4</v>
      </c>
      <c r="H101" s="18">
        <f t="shared" si="10"/>
        <v>80</v>
      </c>
      <c r="I101">
        <v>32</v>
      </c>
      <c r="J101" t="str">
        <f t="shared" si="11"/>
        <v>25%-50%</v>
      </c>
      <c r="K101">
        <v>4</v>
      </c>
      <c r="L101">
        <v>100</v>
      </c>
      <c r="M101" t="str">
        <f t="shared" si="12"/>
        <v>60mm-200 mm</v>
      </c>
      <c r="N101" s="19">
        <f t="shared" si="13"/>
        <v>10</v>
      </c>
      <c r="O101">
        <v>9</v>
      </c>
      <c r="P101" s="5" t="str">
        <f t="shared" si="14"/>
        <v>0-10</v>
      </c>
      <c r="Q101">
        <v>2</v>
      </c>
      <c r="R101">
        <v>36</v>
      </c>
      <c r="S101">
        <v>40</v>
      </c>
      <c r="T101" t="str">
        <f t="shared" si="15"/>
        <v>30-40</v>
      </c>
      <c r="U101" t="s">
        <v>31</v>
      </c>
      <c r="V101" t="s">
        <v>113</v>
      </c>
      <c r="W101">
        <f t="shared" si="16"/>
        <v>4000</v>
      </c>
      <c r="AG101">
        <v>40</v>
      </c>
      <c r="AH101">
        <v>32</v>
      </c>
      <c r="AJ101">
        <v>40</v>
      </c>
      <c r="AK101">
        <v>2</v>
      </c>
      <c r="AM101">
        <v>40</v>
      </c>
      <c r="AN101">
        <v>9</v>
      </c>
      <c r="AP101">
        <v>40</v>
      </c>
      <c r="AQ101">
        <v>100</v>
      </c>
    </row>
    <row r="102" spans="1:52" hidden="1" x14ac:dyDescent="0.25">
      <c r="A102" t="s">
        <v>1</v>
      </c>
      <c r="B102">
        <v>10</v>
      </c>
      <c r="C102">
        <v>10</v>
      </c>
      <c r="D102">
        <v>54.85</v>
      </c>
      <c r="E102">
        <v>55.35</v>
      </c>
      <c r="F102">
        <f t="shared" si="9"/>
        <v>0.5</v>
      </c>
      <c r="G102">
        <v>0.25</v>
      </c>
      <c r="H102" s="18">
        <f t="shared" si="10"/>
        <v>50</v>
      </c>
      <c r="I102">
        <v>32</v>
      </c>
      <c r="J102" t="str">
        <f t="shared" si="11"/>
        <v>25%-50%</v>
      </c>
      <c r="K102">
        <v>3</v>
      </c>
      <c r="L102">
        <v>83.333333333333329</v>
      </c>
      <c r="M102" t="str">
        <f t="shared" si="12"/>
        <v>60mm-200 mm</v>
      </c>
      <c r="N102" s="19">
        <f t="shared" si="13"/>
        <v>12</v>
      </c>
      <c r="O102">
        <v>8</v>
      </c>
      <c r="P102" s="5" t="str">
        <f t="shared" si="14"/>
        <v>0-10</v>
      </c>
      <c r="Q102">
        <v>2</v>
      </c>
      <c r="R102">
        <v>35</v>
      </c>
      <c r="S102">
        <v>39</v>
      </c>
      <c r="T102" t="str">
        <f t="shared" si="15"/>
        <v>30-40</v>
      </c>
      <c r="U102" t="s">
        <v>31</v>
      </c>
      <c r="V102" t="s">
        <v>113</v>
      </c>
      <c r="W102">
        <f t="shared" si="16"/>
        <v>4000</v>
      </c>
      <c r="AG102">
        <v>39</v>
      </c>
      <c r="AH102">
        <v>32</v>
      </c>
      <c r="AJ102">
        <v>39</v>
      </c>
      <c r="AK102">
        <v>2</v>
      </c>
      <c r="AM102">
        <v>39</v>
      </c>
      <c r="AN102">
        <v>8</v>
      </c>
      <c r="AP102">
        <v>39</v>
      </c>
      <c r="AQ102">
        <v>83.333333333333329</v>
      </c>
    </row>
    <row r="103" spans="1:52" hidden="1" x14ac:dyDescent="0.25">
      <c r="A103" t="s">
        <v>1</v>
      </c>
      <c r="B103">
        <v>10</v>
      </c>
      <c r="C103">
        <v>10</v>
      </c>
      <c r="D103">
        <v>55.35</v>
      </c>
      <c r="E103">
        <v>55.85</v>
      </c>
      <c r="F103">
        <f t="shared" si="9"/>
        <v>0.5</v>
      </c>
      <c r="G103">
        <v>0.45</v>
      </c>
      <c r="H103" s="18">
        <f t="shared" si="10"/>
        <v>90</v>
      </c>
      <c r="I103">
        <v>30</v>
      </c>
      <c r="J103" t="str">
        <f t="shared" si="11"/>
        <v>25%-50%</v>
      </c>
      <c r="K103">
        <v>5</v>
      </c>
      <c r="L103">
        <v>90</v>
      </c>
      <c r="M103" t="str">
        <f t="shared" si="12"/>
        <v>60mm-200 mm</v>
      </c>
      <c r="N103" s="19">
        <f t="shared" si="13"/>
        <v>11.111111111111111</v>
      </c>
      <c r="O103">
        <v>6</v>
      </c>
      <c r="P103" s="5" t="str">
        <f t="shared" si="14"/>
        <v>0-10</v>
      </c>
      <c r="Q103">
        <v>1</v>
      </c>
      <c r="R103">
        <v>31</v>
      </c>
      <c r="S103">
        <v>35</v>
      </c>
      <c r="T103" t="str">
        <f t="shared" si="15"/>
        <v>30-40</v>
      </c>
      <c r="U103" t="s">
        <v>32</v>
      </c>
      <c r="V103" t="s">
        <v>113</v>
      </c>
      <c r="W103">
        <f t="shared" si="16"/>
        <v>4000</v>
      </c>
      <c r="AG103">
        <v>35</v>
      </c>
      <c r="AH103">
        <v>30</v>
      </c>
      <c r="AJ103">
        <v>35</v>
      </c>
      <c r="AK103">
        <v>1</v>
      </c>
      <c r="AM103">
        <v>35</v>
      </c>
      <c r="AN103">
        <v>6</v>
      </c>
      <c r="AP103">
        <v>35</v>
      </c>
      <c r="AQ103">
        <v>90</v>
      </c>
    </row>
    <row r="104" spans="1:52" hidden="1" x14ac:dyDescent="0.25">
      <c r="A104" t="s">
        <v>1</v>
      </c>
      <c r="B104">
        <v>10</v>
      </c>
      <c r="C104">
        <v>10</v>
      </c>
      <c r="D104">
        <v>55.85</v>
      </c>
      <c r="E104">
        <v>56.35</v>
      </c>
      <c r="F104">
        <f t="shared" si="9"/>
        <v>0.5</v>
      </c>
      <c r="G104">
        <v>0.36</v>
      </c>
      <c r="H104" s="18">
        <f t="shared" si="10"/>
        <v>72</v>
      </c>
      <c r="I104">
        <v>0</v>
      </c>
      <c r="J104" t="str">
        <f t="shared" si="11"/>
        <v>0%-25%</v>
      </c>
      <c r="K104">
        <v>6</v>
      </c>
      <c r="L104">
        <v>60</v>
      </c>
      <c r="M104" t="str">
        <f t="shared" si="12"/>
        <v>0mm-60 mm</v>
      </c>
      <c r="N104" s="19">
        <f t="shared" si="13"/>
        <v>16.666666666666668</v>
      </c>
      <c r="O104">
        <v>7</v>
      </c>
      <c r="P104" s="5" t="str">
        <f t="shared" si="14"/>
        <v>0-10</v>
      </c>
      <c r="Q104">
        <v>0</v>
      </c>
      <c r="R104">
        <v>23</v>
      </c>
      <c r="S104">
        <v>28</v>
      </c>
      <c r="T104" t="str">
        <f t="shared" si="15"/>
        <v>20-30</v>
      </c>
      <c r="U104" t="s">
        <v>28</v>
      </c>
      <c r="V104" t="s">
        <v>114</v>
      </c>
      <c r="W104">
        <f t="shared" si="16"/>
        <v>3000</v>
      </c>
      <c r="AG104">
        <v>28</v>
      </c>
      <c r="AH104">
        <v>0</v>
      </c>
      <c r="AJ104">
        <v>28</v>
      </c>
      <c r="AK104">
        <v>0</v>
      </c>
      <c r="AM104">
        <v>28</v>
      </c>
      <c r="AN104">
        <v>7</v>
      </c>
      <c r="AP104">
        <v>28</v>
      </c>
      <c r="AQ104">
        <v>60</v>
      </c>
      <c r="AT104" s="11" t="s">
        <v>98</v>
      </c>
      <c r="AU104" s="11" t="s">
        <v>51</v>
      </c>
      <c r="AV104" s="11" t="s">
        <v>54</v>
      </c>
      <c r="AW104" s="11" t="s">
        <v>57</v>
      </c>
      <c r="AX104" s="11" t="s">
        <v>60</v>
      </c>
      <c r="AY104" s="11" t="s">
        <v>62</v>
      </c>
      <c r="AZ104" s="11" t="s">
        <v>99</v>
      </c>
    </row>
    <row r="105" spans="1:52" hidden="1" x14ac:dyDescent="0.25">
      <c r="A105" t="s">
        <v>1</v>
      </c>
      <c r="B105">
        <v>10</v>
      </c>
      <c r="C105">
        <v>10</v>
      </c>
      <c r="D105">
        <v>56.35</v>
      </c>
      <c r="E105">
        <v>56.85</v>
      </c>
      <c r="F105">
        <f t="shared" si="9"/>
        <v>0.5</v>
      </c>
      <c r="G105">
        <v>0.43</v>
      </c>
      <c r="H105" s="18">
        <f t="shared" si="10"/>
        <v>86</v>
      </c>
      <c r="I105">
        <v>0</v>
      </c>
      <c r="J105" t="str">
        <f t="shared" si="11"/>
        <v>0%-25%</v>
      </c>
      <c r="K105">
        <v>5</v>
      </c>
      <c r="L105">
        <v>86</v>
      </c>
      <c r="M105" t="str">
        <f t="shared" si="12"/>
        <v>60mm-200 mm</v>
      </c>
      <c r="N105" s="19">
        <f t="shared" si="13"/>
        <v>11.627906976744187</v>
      </c>
      <c r="O105">
        <v>9</v>
      </c>
      <c r="P105" s="5" t="str">
        <f t="shared" si="14"/>
        <v>0-10</v>
      </c>
      <c r="Q105">
        <v>2</v>
      </c>
      <c r="R105">
        <v>29</v>
      </c>
      <c r="S105">
        <v>33</v>
      </c>
      <c r="T105" t="str">
        <f t="shared" si="15"/>
        <v>30-40</v>
      </c>
      <c r="U105" t="s">
        <v>31</v>
      </c>
      <c r="V105" t="s">
        <v>115</v>
      </c>
      <c r="W105">
        <f t="shared" si="16"/>
        <v>2000</v>
      </c>
      <c r="AG105">
        <v>33</v>
      </c>
      <c r="AH105">
        <v>0</v>
      </c>
      <c r="AJ105">
        <v>33</v>
      </c>
      <c r="AK105">
        <v>2</v>
      </c>
      <c r="AM105">
        <v>33</v>
      </c>
      <c r="AN105">
        <v>9</v>
      </c>
      <c r="AP105">
        <v>33</v>
      </c>
      <c r="AQ105">
        <v>86</v>
      </c>
      <c r="AT105" s="4">
        <v>10</v>
      </c>
      <c r="AU105" s="12">
        <v>0.33663366336633666</v>
      </c>
      <c r="AV105" s="12">
        <v>0.29702970297029702</v>
      </c>
      <c r="AW105" s="12">
        <v>0.21782178217821782</v>
      </c>
      <c r="AX105" s="12">
        <v>0.10891089108910891</v>
      </c>
      <c r="AY105" s="12">
        <v>3.9603960396039604E-2</v>
      </c>
      <c r="AZ105" s="12">
        <v>1</v>
      </c>
    </row>
    <row r="106" spans="1:52" hidden="1" x14ac:dyDescent="0.25">
      <c r="A106" t="s">
        <v>1</v>
      </c>
      <c r="B106">
        <v>10</v>
      </c>
      <c r="C106">
        <v>10</v>
      </c>
      <c r="D106">
        <v>56.85</v>
      </c>
      <c r="E106">
        <v>57.35</v>
      </c>
      <c r="F106">
        <f t="shared" si="9"/>
        <v>0.5</v>
      </c>
      <c r="G106">
        <v>0.28999999999999998</v>
      </c>
      <c r="H106" s="18">
        <f t="shared" si="10"/>
        <v>57.999999999999993</v>
      </c>
      <c r="I106">
        <v>0</v>
      </c>
      <c r="J106" t="str">
        <f t="shared" si="11"/>
        <v>0%-25%</v>
      </c>
      <c r="K106">
        <v>10</v>
      </c>
      <c r="L106">
        <v>29</v>
      </c>
      <c r="M106" t="str">
        <f t="shared" si="12"/>
        <v>0mm-60 mm</v>
      </c>
      <c r="N106" s="19">
        <f t="shared" si="13"/>
        <v>34.482758620689651</v>
      </c>
      <c r="O106">
        <v>2</v>
      </c>
      <c r="P106" s="5" t="str">
        <f t="shared" si="14"/>
        <v>0-10</v>
      </c>
      <c r="Q106">
        <v>1</v>
      </c>
      <c r="R106">
        <v>18</v>
      </c>
      <c r="S106">
        <v>23</v>
      </c>
      <c r="T106" t="str">
        <f t="shared" si="15"/>
        <v>20-30</v>
      </c>
      <c r="U106" t="s">
        <v>32</v>
      </c>
      <c r="V106" t="s">
        <v>113</v>
      </c>
      <c r="W106">
        <f t="shared" si="16"/>
        <v>4000</v>
      </c>
      <c r="AG106">
        <v>23</v>
      </c>
      <c r="AH106">
        <v>0</v>
      </c>
      <c r="AJ106">
        <v>23</v>
      </c>
      <c r="AK106">
        <v>1</v>
      </c>
      <c r="AM106">
        <v>23</v>
      </c>
      <c r="AN106">
        <v>2</v>
      </c>
      <c r="AP106">
        <v>23</v>
      </c>
      <c r="AQ106">
        <v>29</v>
      </c>
      <c r="AT106" s="4">
        <v>11</v>
      </c>
      <c r="AU106" s="12">
        <v>0.33333333333333331</v>
      </c>
      <c r="AV106" s="12">
        <v>0.3888888888888889</v>
      </c>
      <c r="AW106" s="12">
        <v>0.22222222222222221</v>
      </c>
      <c r="AX106" s="12">
        <v>5.5555555555555552E-2</v>
      </c>
      <c r="AY106" s="12">
        <v>0</v>
      </c>
      <c r="AZ106" s="12">
        <v>1</v>
      </c>
    </row>
    <row r="107" spans="1:52" hidden="1" x14ac:dyDescent="0.25">
      <c r="A107" t="s">
        <v>1</v>
      </c>
      <c r="B107">
        <v>10</v>
      </c>
      <c r="C107">
        <v>10</v>
      </c>
      <c r="D107">
        <v>57.35</v>
      </c>
      <c r="E107">
        <v>57.85</v>
      </c>
      <c r="F107">
        <f t="shared" si="9"/>
        <v>0.5</v>
      </c>
      <c r="G107">
        <v>0.25</v>
      </c>
      <c r="H107" s="18">
        <f t="shared" si="10"/>
        <v>50</v>
      </c>
      <c r="I107">
        <v>0</v>
      </c>
      <c r="J107" t="str">
        <f t="shared" si="11"/>
        <v>0%-25%</v>
      </c>
      <c r="K107">
        <v>15</v>
      </c>
      <c r="L107">
        <v>16.666666666666668</v>
      </c>
      <c r="M107" t="str">
        <f t="shared" si="12"/>
        <v>0mm-60 mm</v>
      </c>
      <c r="N107" s="19">
        <f t="shared" si="13"/>
        <v>60</v>
      </c>
      <c r="O107">
        <v>2</v>
      </c>
      <c r="P107" s="5" t="str">
        <f t="shared" si="14"/>
        <v>0-10</v>
      </c>
      <c r="Q107">
        <v>1</v>
      </c>
      <c r="R107">
        <v>18</v>
      </c>
      <c r="S107">
        <v>22</v>
      </c>
      <c r="T107" t="str">
        <f t="shared" si="15"/>
        <v>20-30</v>
      </c>
      <c r="U107" t="s">
        <v>32</v>
      </c>
      <c r="V107" t="s">
        <v>113</v>
      </c>
      <c r="W107">
        <f t="shared" si="16"/>
        <v>4000</v>
      </c>
      <c r="AG107">
        <v>22</v>
      </c>
      <c r="AH107">
        <v>0</v>
      </c>
      <c r="AJ107">
        <v>22</v>
      </c>
      <c r="AK107">
        <v>1</v>
      </c>
      <c r="AM107">
        <v>22</v>
      </c>
      <c r="AN107">
        <v>2</v>
      </c>
      <c r="AP107">
        <v>22</v>
      </c>
      <c r="AQ107">
        <v>16.666666666666668</v>
      </c>
      <c r="AT107" s="4">
        <v>20</v>
      </c>
      <c r="AU107" s="12">
        <v>0.63380281690140849</v>
      </c>
      <c r="AV107" s="12">
        <v>0.23239436619718309</v>
      </c>
      <c r="AW107" s="12">
        <v>8.4507042253521125E-2</v>
      </c>
      <c r="AX107" s="12">
        <v>2.1126760563380281E-2</v>
      </c>
      <c r="AY107" s="12">
        <v>2.8169014084507043E-2</v>
      </c>
      <c r="AZ107" s="12">
        <v>1</v>
      </c>
    </row>
    <row r="108" spans="1:52" hidden="1" x14ac:dyDescent="0.25">
      <c r="A108" t="s">
        <v>1</v>
      </c>
      <c r="B108">
        <v>10</v>
      </c>
      <c r="C108">
        <v>10</v>
      </c>
      <c r="D108">
        <v>57.85</v>
      </c>
      <c r="E108">
        <v>58.35</v>
      </c>
      <c r="F108">
        <f t="shared" si="9"/>
        <v>0.5</v>
      </c>
      <c r="G108">
        <v>0.47</v>
      </c>
      <c r="H108" s="18">
        <f t="shared" si="10"/>
        <v>94</v>
      </c>
      <c r="I108">
        <v>80</v>
      </c>
      <c r="J108" t="str">
        <f t="shared" si="11"/>
        <v>75%-90%</v>
      </c>
      <c r="K108">
        <v>2</v>
      </c>
      <c r="L108">
        <v>235</v>
      </c>
      <c r="M108" t="str">
        <f t="shared" si="12"/>
        <v>200mm-600 mm</v>
      </c>
      <c r="N108" s="19">
        <f t="shared" si="13"/>
        <v>4.2553191489361701</v>
      </c>
      <c r="O108">
        <v>13</v>
      </c>
      <c r="P108" s="5" t="str">
        <f t="shared" si="14"/>
        <v>10-20</v>
      </c>
      <c r="Q108">
        <v>4</v>
      </c>
      <c r="R108">
        <v>57</v>
      </c>
      <c r="S108">
        <v>58</v>
      </c>
      <c r="T108" t="str">
        <f t="shared" si="15"/>
        <v>50-60</v>
      </c>
      <c r="U108" t="s">
        <v>29</v>
      </c>
      <c r="V108" t="s">
        <v>115</v>
      </c>
      <c r="W108">
        <f t="shared" si="16"/>
        <v>2000</v>
      </c>
      <c r="AG108">
        <v>58</v>
      </c>
      <c r="AH108">
        <v>80</v>
      </c>
      <c r="AJ108">
        <v>58</v>
      </c>
      <c r="AK108">
        <v>4</v>
      </c>
      <c r="AM108">
        <v>58</v>
      </c>
      <c r="AN108">
        <v>13</v>
      </c>
      <c r="AP108">
        <v>58</v>
      </c>
      <c r="AQ108">
        <v>235</v>
      </c>
      <c r="AT108" s="4">
        <v>30</v>
      </c>
      <c r="AU108" s="12">
        <v>0.71111111111111114</v>
      </c>
      <c r="AV108" s="12">
        <v>0.22777777777777777</v>
      </c>
      <c r="AW108" s="12">
        <v>6.1111111111111109E-2</v>
      </c>
      <c r="AX108" s="12">
        <v>0</v>
      </c>
      <c r="AY108" s="12">
        <v>0</v>
      </c>
      <c r="AZ108" s="12">
        <v>1</v>
      </c>
    </row>
    <row r="109" spans="1:52" hidden="1" x14ac:dyDescent="0.25">
      <c r="A109" t="s">
        <v>1</v>
      </c>
      <c r="B109">
        <v>10</v>
      </c>
      <c r="C109">
        <v>10</v>
      </c>
      <c r="D109">
        <v>58.35</v>
      </c>
      <c r="E109">
        <v>58.9</v>
      </c>
      <c r="F109">
        <f t="shared" si="9"/>
        <v>0.54999999999999716</v>
      </c>
      <c r="G109">
        <v>0.51</v>
      </c>
      <c r="H109" s="18">
        <f t="shared" si="10"/>
        <v>92.727272727273217</v>
      </c>
      <c r="I109">
        <v>54.545454545454831</v>
      </c>
      <c r="J109" t="str">
        <f t="shared" si="11"/>
        <v>50%-75%</v>
      </c>
      <c r="K109">
        <v>3</v>
      </c>
      <c r="L109">
        <v>170</v>
      </c>
      <c r="M109" t="str">
        <f t="shared" si="12"/>
        <v>60mm-200 mm</v>
      </c>
      <c r="N109" s="19">
        <f t="shared" si="13"/>
        <v>5.8823529411764701</v>
      </c>
      <c r="O109">
        <v>11</v>
      </c>
      <c r="P109" s="5" t="str">
        <f t="shared" si="14"/>
        <v>10-20</v>
      </c>
      <c r="Q109">
        <v>4</v>
      </c>
      <c r="R109">
        <v>48</v>
      </c>
      <c r="S109">
        <v>50</v>
      </c>
      <c r="T109" t="str">
        <f t="shared" si="15"/>
        <v>40-50</v>
      </c>
      <c r="U109" t="s">
        <v>29</v>
      </c>
      <c r="V109" t="s">
        <v>114</v>
      </c>
      <c r="W109">
        <f t="shared" si="16"/>
        <v>3000</v>
      </c>
      <c r="AG109">
        <v>50</v>
      </c>
      <c r="AH109">
        <v>54.545454545454831</v>
      </c>
      <c r="AJ109">
        <v>50</v>
      </c>
      <c r="AK109">
        <v>4</v>
      </c>
      <c r="AM109">
        <v>50</v>
      </c>
      <c r="AN109">
        <v>11</v>
      </c>
      <c r="AP109">
        <v>50</v>
      </c>
      <c r="AQ109">
        <v>170</v>
      </c>
      <c r="AT109" s="4">
        <v>40</v>
      </c>
      <c r="AU109" s="12">
        <v>0.74426229508196717</v>
      </c>
      <c r="AV109" s="12">
        <v>0.17377049180327869</v>
      </c>
      <c r="AW109" s="12">
        <v>7.5409836065573776E-2</v>
      </c>
      <c r="AX109" s="12">
        <v>3.2786885245901639E-3</v>
      </c>
      <c r="AY109" s="12">
        <v>3.2786885245901639E-3</v>
      </c>
      <c r="AZ109" s="12">
        <v>1</v>
      </c>
    </row>
    <row r="110" spans="1:52" hidden="1" x14ac:dyDescent="0.25">
      <c r="A110" t="s">
        <v>1</v>
      </c>
      <c r="B110">
        <v>10</v>
      </c>
      <c r="C110">
        <v>10</v>
      </c>
      <c r="D110">
        <v>58.9</v>
      </c>
      <c r="E110">
        <v>59.5</v>
      </c>
      <c r="F110">
        <f t="shared" si="9"/>
        <v>0.60000000000000142</v>
      </c>
      <c r="G110">
        <v>0.51</v>
      </c>
      <c r="H110" s="18">
        <f t="shared" si="10"/>
        <v>84.999999999999801</v>
      </c>
      <c r="I110">
        <v>69.999999999999829</v>
      </c>
      <c r="J110" t="str">
        <f t="shared" si="11"/>
        <v>50%-75%</v>
      </c>
      <c r="K110">
        <v>3</v>
      </c>
      <c r="L110">
        <v>170</v>
      </c>
      <c r="M110" t="str">
        <f t="shared" si="12"/>
        <v>60mm-200 mm</v>
      </c>
      <c r="N110" s="19">
        <f t="shared" si="13"/>
        <v>5.8823529411764701</v>
      </c>
      <c r="O110">
        <v>13</v>
      </c>
      <c r="P110" s="5" t="str">
        <f t="shared" si="14"/>
        <v>10-20</v>
      </c>
      <c r="Q110">
        <v>4</v>
      </c>
      <c r="R110">
        <v>53</v>
      </c>
      <c r="S110">
        <v>55</v>
      </c>
      <c r="T110" t="str">
        <f t="shared" si="15"/>
        <v>50-60</v>
      </c>
      <c r="U110" t="s">
        <v>29</v>
      </c>
      <c r="V110" t="s">
        <v>115</v>
      </c>
      <c r="W110">
        <f t="shared" si="16"/>
        <v>2000</v>
      </c>
      <c r="AG110">
        <v>55</v>
      </c>
      <c r="AH110">
        <v>69.999999999999829</v>
      </c>
      <c r="AJ110">
        <v>55</v>
      </c>
      <c r="AK110">
        <v>4</v>
      </c>
      <c r="AM110">
        <v>55</v>
      </c>
      <c r="AN110">
        <v>13</v>
      </c>
      <c r="AP110">
        <v>55</v>
      </c>
      <c r="AQ110">
        <v>170</v>
      </c>
      <c r="AT110" s="4">
        <v>50</v>
      </c>
      <c r="AU110" s="12">
        <v>0.73076923076923073</v>
      </c>
      <c r="AV110" s="12">
        <v>0.20512820512820512</v>
      </c>
      <c r="AW110" s="12">
        <v>5.128205128205128E-2</v>
      </c>
      <c r="AX110" s="12">
        <v>1.282051282051282E-2</v>
      </c>
      <c r="AY110" s="12">
        <v>0</v>
      </c>
      <c r="AZ110" s="12">
        <v>1</v>
      </c>
    </row>
    <row r="111" spans="1:52" hidden="1" x14ac:dyDescent="0.25">
      <c r="A111" t="s">
        <v>1</v>
      </c>
      <c r="B111">
        <v>10</v>
      </c>
      <c r="C111">
        <v>10</v>
      </c>
      <c r="D111">
        <v>59.5</v>
      </c>
      <c r="E111">
        <v>60</v>
      </c>
      <c r="F111">
        <f t="shared" si="9"/>
        <v>0.5</v>
      </c>
      <c r="G111">
        <v>0.5</v>
      </c>
      <c r="H111" s="18">
        <f t="shared" si="10"/>
        <v>100</v>
      </c>
      <c r="I111">
        <v>32</v>
      </c>
      <c r="J111" t="str">
        <f t="shared" si="11"/>
        <v>25%-50%</v>
      </c>
      <c r="K111">
        <v>5</v>
      </c>
      <c r="L111">
        <v>100</v>
      </c>
      <c r="M111" t="str">
        <f t="shared" si="12"/>
        <v>60mm-200 mm</v>
      </c>
      <c r="N111" s="19">
        <f t="shared" si="13"/>
        <v>10</v>
      </c>
      <c r="O111">
        <v>13</v>
      </c>
      <c r="P111" s="5" t="str">
        <f t="shared" si="14"/>
        <v>10-20</v>
      </c>
      <c r="Q111">
        <v>2</v>
      </c>
      <c r="R111">
        <v>41</v>
      </c>
      <c r="S111">
        <v>44</v>
      </c>
      <c r="T111" t="str">
        <f t="shared" si="15"/>
        <v>40-50</v>
      </c>
      <c r="U111" t="s">
        <v>31</v>
      </c>
      <c r="V111" t="s">
        <v>115</v>
      </c>
      <c r="W111">
        <f t="shared" si="16"/>
        <v>2000</v>
      </c>
      <c r="AG111">
        <v>44</v>
      </c>
      <c r="AH111">
        <v>32</v>
      </c>
      <c r="AJ111">
        <v>44</v>
      </c>
      <c r="AK111">
        <v>2</v>
      </c>
      <c r="AM111">
        <v>44</v>
      </c>
      <c r="AN111">
        <v>13</v>
      </c>
      <c r="AP111">
        <v>44</v>
      </c>
      <c r="AQ111">
        <v>100</v>
      </c>
      <c r="AT111" s="4">
        <v>60</v>
      </c>
      <c r="AU111" s="12">
        <v>0.89655172413793105</v>
      </c>
      <c r="AV111" s="12">
        <v>5.1724137931034482E-2</v>
      </c>
      <c r="AW111" s="12">
        <v>3.4482758620689655E-2</v>
      </c>
      <c r="AX111" s="12">
        <v>0</v>
      </c>
      <c r="AY111" s="12">
        <v>1.7241379310344827E-2</v>
      </c>
      <c r="AZ111" s="12">
        <v>1</v>
      </c>
    </row>
    <row r="112" spans="1:52" hidden="1" x14ac:dyDescent="0.25">
      <c r="A112" t="s">
        <v>2</v>
      </c>
      <c r="B112">
        <v>60</v>
      </c>
      <c r="C112">
        <v>60</v>
      </c>
      <c r="D112">
        <v>0</v>
      </c>
      <c r="E112">
        <v>0.5</v>
      </c>
      <c r="F112">
        <f t="shared" si="9"/>
        <v>0.5</v>
      </c>
      <c r="G112">
        <v>0.25</v>
      </c>
      <c r="H112" s="18">
        <f t="shared" si="10"/>
        <v>50</v>
      </c>
      <c r="I112">
        <v>0</v>
      </c>
      <c r="J112" t="str">
        <f t="shared" si="11"/>
        <v>0%-25%</v>
      </c>
      <c r="K112">
        <v>10</v>
      </c>
      <c r="L112">
        <v>25</v>
      </c>
      <c r="M112" t="str">
        <f t="shared" si="12"/>
        <v>0mm-60 mm</v>
      </c>
      <c r="N112" s="19">
        <f t="shared" si="13"/>
        <v>40</v>
      </c>
      <c r="O112">
        <v>0</v>
      </c>
      <c r="P112" s="5" t="str">
        <f t="shared" si="14"/>
        <v>0-10</v>
      </c>
      <c r="Q112">
        <v>0</v>
      </c>
      <c r="R112">
        <v>15</v>
      </c>
      <c r="S112">
        <v>20</v>
      </c>
      <c r="T112" t="str">
        <f t="shared" si="15"/>
        <v>0-20</v>
      </c>
      <c r="U112" t="s">
        <v>28</v>
      </c>
      <c r="V112" t="s">
        <v>113</v>
      </c>
      <c r="W112">
        <f t="shared" si="16"/>
        <v>4000</v>
      </c>
      <c r="AG112">
        <v>20</v>
      </c>
      <c r="AH112">
        <v>0</v>
      </c>
      <c r="AJ112">
        <v>20</v>
      </c>
      <c r="AK112">
        <v>0</v>
      </c>
      <c r="AM112">
        <v>20</v>
      </c>
      <c r="AN112">
        <v>0</v>
      </c>
      <c r="AP112">
        <v>20</v>
      </c>
      <c r="AQ112">
        <v>25</v>
      </c>
      <c r="AT112" s="4">
        <v>70</v>
      </c>
      <c r="AU112" s="12">
        <v>0.63636363636363635</v>
      </c>
      <c r="AV112" s="12">
        <v>0.22727272727272727</v>
      </c>
      <c r="AW112" s="12">
        <v>0.13636363636363635</v>
      </c>
      <c r="AX112" s="12">
        <v>0</v>
      </c>
      <c r="AY112" s="12">
        <v>0</v>
      </c>
      <c r="AZ112" s="12">
        <v>1</v>
      </c>
    </row>
    <row r="113" spans="1:52" hidden="1" x14ac:dyDescent="0.25">
      <c r="A113" t="s">
        <v>2</v>
      </c>
      <c r="B113">
        <v>60</v>
      </c>
      <c r="C113">
        <v>60</v>
      </c>
      <c r="D113">
        <v>0.5</v>
      </c>
      <c r="E113">
        <v>1</v>
      </c>
      <c r="F113">
        <f t="shared" si="9"/>
        <v>0.5</v>
      </c>
      <c r="G113">
        <v>0.37</v>
      </c>
      <c r="H113" s="18">
        <f t="shared" si="10"/>
        <v>74</v>
      </c>
      <c r="I113">
        <v>0</v>
      </c>
      <c r="J113" t="str">
        <f t="shared" si="11"/>
        <v>0%-25%</v>
      </c>
      <c r="K113">
        <v>10</v>
      </c>
      <c r="L113">
        <v>37</v>
      </c>
      <c r="M113" t="str">
        <f t="shared" si="12"/>
        <v>0mm-60 mm</v>
      </c>
      <c r="N113" s="19">
        <f t="shared" si="13"/>
        <v>27.027027027027028</v>
      </c>
      <c r="O113">
        <v>0</v>
      </c>
      <c r="P113" s="5" t="str">
        <f t="shared" si="14"/>
        <v>0-10</v>
      </c>
      <c r="Q113">
        <v>0</v>
      </c>
      <c r="R113">
        <v>15</v>
      </c>
      <c r="S113">
        <v>20</v>
      </c>
      <c r="T113" t="str">
        <f t="shared" si="15"/>
        <v>0-20</v>
      </c>
      <c r="U113" t="s">
        <v>28</v>
      </c>
      <c r="V113" t="s">
        <v>113</v>
      </c>
      <c r="W113">
        <f t="shared" si="16"/>
        <v>4000</v>
      </c>
      <c r="AG113">
        <v>20</v>
      </c>
      <c r="AH113">
        <v>0</v>
      </c>
      <c r="AJ113">
        <v>20</v>
      </c>
      <c r="AK113">
        <v>0</v>
      </c>
      <c r="AM113">
        <v>20</v>
      </c>
      <c r="AN113">
        <v>0</v>
      </c>
      <c r="AP113">
        <v>20</v>
      </c>
      <c r="AQ113">
        <v>37</v>
      </c>
      <c r="AT113" s="10" t="s">
        <v>99</v>
      </c>
      <c r="AU113" s="13">
        <v>0.67718940936863548</v>
      </c>
      <c r="AV113" s="13">
        <v>0.20773930753564154</v>
      </c>
      <c r="AW113" s="13">
        <v>8.6558044806517312E-2</v>
      </c>
      <c r="AX113" s="13">
        <v>1.8329938900203666E-2</v>
      </c>
      <c r="AY113" s="13">
        <v>1.0183299389002037E-2</v>
      </c>
      <c r="AZ113" s="13">
        <v>1</v>
      </c>
    </row>
    <row r="114" spans="1:52" hidden="1" x14ac:dyDescent="0.25">
      <c r="A114" t="s">
        <v>2</v>
      </c>
      <c r="B114">
        <v>60</v>
      </c>
      <c r="C114">
        <v>60</v>
      </c>
      <c r="D114">
        <v>1</v>
      </c>
      <c r="E114">
        <v>1.5</v>
      </c>
      <c r="F114">
        <f t="shared" si="9"/>
        <v>0.5</v>
      </c>
      <c r="G114">
        <v>0.37</v>
      </c>
      <c r="H114" s="18">
        <f t="shared" si="10"/>
        <v>74</v>
      </c>
      <c r="I114">
        <v>0</v>
      </c>
      <c r="J114" t="str">
        <f t="shared" si="11"/>
        <v>0%-25%</v>
      </c>
      <c r="K114">
        <v>10</v>
      </c>
      <c r="L114">
        <v>37</v>
      </c>
      <c r="M114" t="str">
        <f t="shared" si="12"/>
        <v>0mm-60 mm</v>
      </c>
      <c r="N114" s="19">
        <f t="shared" si="13"/>
        <v>27.027027027027028</v>
      </c>
      <c r="O114">
        <v>0</v>
      </c>
      <c r="P114" s="5" t="str">
        <f t="shared" si="14"/>
        <v>0-10</v>
      </c>
      <c r="Q114">
        <v>0</v>
      </c>
      <c r="R114">
        <v>15</v>
      </c>
      <c r="S114">
        <v>20</v>
      </c>
      <c r="T114" t="str">
        <f t="shared" si="15"/>
        <v>0-20</v>
      </c>
      <c r="U114" t="s">
        <v>28</v>
      </c>
      <c r="V114" t="s">
        <v>113</v>
      </c>
      <c r="W114">
        <f t="shared" si="16"/>
        <v>4000</v>
      </c>
      <c r="AG114">
        <v>20</v>
      </c>
      <c r="AH114">
        <v>0</v>
      </c>
      <c r="AJ114">
        <v>20</v>
      </c>
      <c r="AK114">
        <v>0</v>
      </c>
      <c r="AM114">
        <v>20</v>
      </c>
      <c r="AN114">
        <v>0</v>
      </c>
      <c r="AP114">
        <v>20</v>
      </c>
      <c r="AQ114">
        <v>37</v>
      </c>
    </row>
    <row r="115" spans="1:52" hidden="1" x14ac:dyDescent="0.25">
      <c r="A115" t="s">
        <v>2</v>
      </c>
      <c r="B115">
        <v>40</v>
      </c>
      <c r="C115">
        <v>40</v>
      </c>
      <c r="D115">
        <v>1.5</v>
      </c>
      <c r="E115">
        <v>2</v>
      </c>
      <c r="F115">
        <f t="shared" si="9"/>
        <v>0.5</v>
      </c>
      <c r="G115">
        <v>0.26</v>
      </c>
      <c r="H115" s="18">
        <f t="shared" si="10"/>
        <v>52</v>
      </c>
      <c r="I115">
        <v>0</v>
      </c>
      <c r="J115" t="str">
        <f t="shared" si="11"/>
        <v>0%-25%</v>
      </c>
      <c r="K115">
        <v>10</v>
      </c>
      <c r="L115">
        <v>26</v>
      </c>
      <c r="M115" t="str">
        <f t="shared" si="12"/>
        <v>0mm-60 mm</v>
      </c>
      <c r="N115" s="19">
        <f t="shared" si="13"/>
        <v>38.46153846153846</v>
      </c>
      <c r="O115">
        <v>0</v>
      </c>
      <c r="P115" s="5" t="str">
        <f t="shared" si="14"/>
        <v>0-10</v>
      </c>
      <c r="Q115">
        <v>0</v>
      </c>
      <c r="R115">
        <v>15</v>
      </c>
      <c r="S115">
        <v>20</v>
      </c>
      <c r="T115" t="str">
        <f t="shared" si="15"/>
        <v>0-20</v>
      </c>
      <c r="U115" t="s">
        <v>28</v>
      </c>
      <c r="V115" t="s">
        <v>113</v>
      </c>
      <c r="W115">
        <f t="shared" si="16"/>
        <v>4000</v>
      </c>
      <c r="AG115">
        <v>20</v>
      </c>
      <c r="AH115">
        <v>0</v>
      </c>
      <c r="AJ115">
        <v>20</v>
      </c>
      <c r="AK115">
        <v>0</v>
      </c>
      <c r="AM115">
        <v>20</v>
      </c>
      <c r="AN115">
        <v>0</v>
      </c>
      <c r="AP115">
        <v>20</v>
      </c>
      <c r="AQ115">
        <v>26</v>
      </c>
    </row>
    <row r="116" spans="1:52" hidden="1" x14ac:dyDescent="0.25">
      <c r="A116" t="s">
        <v>2</v>
      </c>
      <c r="B116">
        <v>40</v>
      </c>
      <c r="C116">
        <v>40</v>
      </c>
      <c r="D116">
        <v>2</v>
      </c>
      <c r="E116">
        <v>2.5</v>
      </c>
      <c r="F116">
        <f t="shared" si="9"/>
        <v>0.5</v>
      </c>
      <c r="G116">
        <v>0.26</v>
      </c>
      <c r="H116" s="18">
        <f t="shared" si="10"/>
        <v>52</v>
      </c>
      <c r="I116">
        <v>0</v>
      </c>
      <c r="J116" t="str">
        <f t="shared" si="11"/>
        <v>0%-25%</v>
      </c>
      <c r="K116">
        <v>10</v>
      </c>
      <c r="L116">
        <v>26</v>
      </c>
      <c r="M116" t="str">
        <f t="shared" si="12"/>
        <v>0mm-60 mm</v>
      </c>
      <c r="N116" s="19">
        <f t="shared" si="13"/>
        <v>38.46153846153846</v>
      </c>
      <c r="O116">
        <v>0</v>
      </c>
      <c r="P116" s="5" t="str">
        <f t="shared" si="14"/>
        <v>0-10</v>
      </c>
      <c r="Q116">
        <v>0</v>
      </c>
      <c r="R116">
        <v>15</v>
      </c>
      <c r="S116">
        <v>20</v>
      </c>
      <c r="T116" t="str">
        <f t="shared" si="15"/>
        <v>0-20</v>
      </c>
      <c r="U116" t="s">
        <v>28</v>
      </c>
      <c r="V116" t="s">
        <v>113</v>
      </c>
      <c r="W116">
        <f t="shared" si="16"/>
        <v>4000</v>
      </c>
      <c r="AG116">
        <v>20</v>
      </c>
      <c r="AH116">
        <v>0</v>
      </c>
      <c r="AJ116">
        <v>20</v>
      </c>
      <c r="AK116">
        <v>0</v>
      </c>
      <c r="AM116">
        <v>20</v>
      </c>
      <c r="AN116">
        <v>0</v>
      </c>
      <c r="AP116">
        <v>20</v>
      </c>
      <c r="AQ116">
        <v>26</v>
      </c>
    </row>
    <row r="117" spans="1:52" hidden="1" x14ac:dyDescent="0.25">
      <c r="A117" t="s">
        <v>2</v>
      </c>
      <c r="B117">
        <v>60</v>
      </c>
      <c r="C117">
        <v>40</v>
      </c>
      <c r="D117">
        <v>2.5</v>
      </c>
      <c r="E117">
        <v>3</v>
      </c>
      <c r="F117">
        <f t="shared" si="9"/>
        <v>0.5</v>
      </c>
      <c r="G117">
        <v>0.24</v>
      </c>
      <c r="H117" s="18">
        <f t="shared" si="10"/>
        <v>48</v>
      </c>
      <c r="I117">
        <v>0</v>
      </c>
      <c r="J117" t="str">
        <f t="shared" si="11"/>
        <v>0%-25%</v>
      </c>
      <c r="K117">
        <v>10</v>
      </c>
      <c r="L117">
        <v>24</v>
      </c>
      <c r="M117" t="str">
        <f t="shared" si="12"/>
        <v>0mm-60 mm</v>
      </c>
      <c r="N117" s="19">
        <f t="shared" si="13"/>
        <v>41.666666666666664</v>
      </c>
      <c r="O117">
        <v>0</v>
      </c>
      <c r="P117" s="5" t="str">
        <f t="shared" si="14"/>
        <v>0-10</v>
      </c>
      <c r="Q117">
        <v>0</v>
      </c>
      <c r="R117">
        <v>15</v>
      </c>
      <c r="S117">
        <v>19</v>
      </c>
      <c r="T117" t="str">
        <f t="shared" si="15"/>
        <v>0-20</v>
      </c>
      <c r="U117" t="s">
        <v>28</v>
      </c>
      <c r="V117" t="s">
        <v>113</v>
      </c>
      <c r="W117">
        <f t="shared" si="16"/>
        <v>4000</v>
      </c>
      <c r="AG117">
        <v>19</v>
      </c>
      <c r="AH117">
        <v>0</v>
      </c>
      <c r="AJ117">
        <v>19</v>
      </c>
      <c r="AK117">
        <v>0</v>
      </c>
      <c r="AM117">
        <v>19</v>
      </c>
      <c r="AN117">
        <v>0</v>
      </c>
      <c r="AP117">
        <v>19</v>
      </c>
      <c r="AQ117">
        <v>24</v>
      </c>
    </row>
    <row r="118" spans="1:52" hidden="1" x14ac:dyDescent="0.25">
      <c r="A118" t="s">
        <v>2</v>
      </c>
      <c r="B118">
        <v>60</v>
      </c>
      <c r="C118">
        <v>40</v>
      </c>
      <c r="D118">
        <v>3</v>
      </c>
      <c r="E118">
        <v>3.5</v>
      </c>
      <c r="F118">
        <f t="shared" si="9"/>
        <v>0.5</v>
      </c>
      <c r="G118">
        <v>0.23</v>
      </c>
      <c r="H118" s="18">
        <f t="shared" si="10"/>
        <v>46</v>
      </c>
      <c r="I118">
        <v>0</v>
      </c>
      <c r="J118" t="str">
        <f t="shared" si="11"/>
        <v>0%-25%</v>
      </c>
      <c r="K118">
        <v>10</v>
      </c>
      <c r="L118">
        <v>23</v>
      </c>
      <c r="M118" t="str">
        <f t="shared" si="12"/>
        <v>0mm-60 mm</v>
      </c>
      <c r="N118" s="19">
        <f t="shared" si="13"/>
        <v>43.478260869565219</v>
      </c>
      <c r="O118">
        <v>0</v>
      </c>
      <c r="P118" s="5" t="str">
        <f t="shared" si="14"/>
        <v>0-10</v>
      </c>
      <c r="Q118">
        <v>0</v>
      </c>
      <c r="R118">
        <v>15</v>
      </c>
      <c r="S118">
        <v>19</v>
      </c>
      <c r="T118" t="str">
        <f t="shared" si="15"/>
        <v>0-20</v>
      </c>
      <c r="U118" t="s">
        <v>28</v>
      </c>
      <c r="V118" t="s">
        <v>113</v>
      </c>
      <c r="W118">
        <f t="shared" si="16"/>
        <v>4000</v>
      </c>
      <c r="AG118">
        <v>19</v>
      </c>
      <c r="AH118">
        <v>0</v>
      </c>
      <c r="AJ118">
        <v>19</v>
      </c>
      <c r="AK118">
        <v>0</v>
      </c>
      <c r="AM118">
        <v>19</v>
      </c>
      <c r="AN118">
        <v>0</v>
      </c>
      <c r="AP118">
        <v>19</v>
      </c>
      <c r="AQ118">
        <v>23</v>
      </c>
    </row>
    <row r="119" spans="1:52" hidden="1" x14ac:dyDescent="0.25">
      <c r="A119" t="s">
        <v>2</v>
      </c>
      <c r="B119">
        <v>60</v>
      </c>
      <c r="C119">
        <v>40</v>
      </c>
      <c r="D119">
        <v>3.5</v>
      </c>
      <c r="E119">
        <v>4</v>
      </c>
      <c r="F119">
        <f t="shared" si="9"/>
        <v>0.5</v>
      </c>
      <c r="G119">
        <v>0.22</v>
      </c>
      <c r="H119" s="18">
        <f t="shared" si="10"/>
        <v>44</v>
      </c>
      <c r="I119">
        <v>0</v>
      </c>
      <c r="J119" t="str">
        <f t="shared" si="11"/>
        <v>0%-25%</v>
      </c>
      <c r="K119">
        <v>10</v>
      </c>
      <c r="L119">
        <v>22</v>
      </c>
      <c r="M119" t="str">
        <f t="shared" si="12"/>
        <v>0mm-60 mm</v>
      </c>
      <c r="N119" s="19">
        <f t="shared" si="13"/>
        <v>45.45454545454546</v>
      </c>
      <c r="O119">
        <v>0</v>
      </c>
      <c r="P119" s="5" t="str">
        <f t="shared" si="14"/>
        <v>0-10</v>
      </c>
      <c r="Q119">
        <v>0</v>
      </c>
      <c r="R119">
        <v>15</v>
      </c>
      <c r="S119">
        <v>19</v>
      </c>
      <c r="T119" t="str">
        <f t="shared" si="15"/>
        <v>0-20</v>
      </c>
      <c r="U119" t="s">
        <v>28</v>
      </c>
      <c r="V119" t="s">
        <v>113</v>
      </c>
      <c r="W119">
        <f t="shared" si="16"/>
        <v>4000</v>
      </c>
      <c r="AG119">
        <v>19</v>
      </c>
      <c r="AH119">
        <v>0</v>
      </c>
      <c r="AJ119">
        <v>19</v>
      </c>
      <c r="AK119">
        <v>0</v>
      </c>
      <c r="AM119">
        <v>19</v>
      </c>
      <c r="AN119">
        <v>0</v>
      </c>
      <c r="AP119">
        <v>19</v>
      </c>
      <c r="AQ119">
        <v>22</v>
      </c>
    </row>
    <row r="120" spans="1:52" hidden="1" x14ac:dyDescent="0.25">
      <c r="A120" t="s">
        <v>2</v>
      </c>
      <c r="B120">
        <v>60</v>
      </c>
      <c r="C120">
        <v>40</v>
      </c>
      <c r="D120">
        <v>4</v>
      </c>
      <c r="E120">
        <v>4.5</v>
      </c>
      <c r="F120">
        <f t="shared" si="9"/>
        <v>0.5</v>
      </c>
      <c r="G120">
        <v>0.2</v>
      </c>
      <c r="H120" s="18">
        <f t="shared" si="10"/>
        <v>40</v>
      </c>
      <c r="I120">
        <v>0</v>
      </c>
      <c r="J120" t="str">
        <f t="shared" si="11"/>
        <v>0%-25%</v>
      </c>
      <c r="K120">
        <v>10</v>
      </c>
      <c r="L120">
        <v>20</v>
      </c>
      <c r="M120" t="str">
        <f t="shared" si="12"/>
        <v>0mm-60 mm</v>
      </c>
      <c r="N120" s="19">
        <f t="shared" si="13"/>
        <v>50</v>
      </c>
      <c r="O120">
        <v>0</v>
      </c>
      <c r="P120" s="5" t="str">
        <f t="shared" si="14"/>
        <v>0-10</v>
      </c>
      <c r="Q120">
        <v>0</v>
      </c>
      <c r="R120">
        <v>15</v>
      </c>
      <c r="S120">
        <v>19</v>
      </c>
      <c r="T120" t="str">
        <f t="shared" si="15"/>
        <v>0-20</v>
      </c>
      <c r="U120" t="s">
        <v>28</v>
      </c>
      <c r="V120" t="s">
        <v>113</v>
      </c>
      <c r="W120">
        <f t="shared" si="16"/>
        <v>4000</v>
      </c>
      <c r="AG120">
        <v>19</v>
      </c>
      <c r="AH120">
        <v>0</v>
      </c>
      <c r="AJ120">
        <v>19</v>
      </c>
      <c r="AK120">
        <v>0</v>
      </c>
      <c r="AM120">
        <v>19</v>
      </c>
      <c r="AN120">
        <v>0</v>
      </c>
      <c r="AP120">
        <v>19</v>
      </c>
      <c r="AQ120">
        <v>20</v>
      </c>
    </row>
    <row r="121" spans="1:52" hidden="1" x14ac:dyDescent="0.25">
      <c r="A121" t="s">
        <v>2</v>
      </c>
      <c r="B121">
        <v>40</v>
      </c>
      <c r="C121">
        <v>50</v>
      </c>
      <c r="D121">
        <v>4.5</v>
      </c>
      <c r="E121">
        <v>5</v>
      </c>
      <c r="F121">
        <f t="shared" si="9"/>
        <v>0.5</v>
      </c>
      <c r="G121">
        <v>0.24</v>
      </c>
      <c r="H121" s="18">
        <f t="shared" si="10"/>
        <v>48</v>
      </c>
      <c r="I121">
        <v>0</v>
      </c>
      <c r="J121" t="str">
        <f t="shared" si="11"/>
        <v>0%-25%</v>
      </c>
      <c r="K121">
        <v>10</v>
      </c>
      <c r="L121">
        <v>24</v>
      </c>
      <c r="M121" t="str">
        <f t="shared" si="12"/>
        <v>0mm-60 mm</v>
      </c>
      <c r="N121" s="19">
        <f t="shared" si="13"/>
        <v>41.666666666666664</v>
      </c>
      <c r="O121">
        <v>0</v>
      </c>
      <c r="P121" s="5" t="str">
        <f t="shared" si="14"/>
        <v>0-10</v>
      </c>
      <c r="Q121">
        <v>0</v>
      </c>
      <c r="R121">
        <v>15</v>
      </c>
      <c r="S121">
        <v>19</v>
      </c>
      <c r="T121" t="str">
        <f t="shared" si="15"/>
        <v>0-20</v>
      </c>
      <c r="U121" t="s">
        <v>28</v>
      </c>
      <c r="V121" t="s">
        <v>113</v>
      </c>
      <c r="W121">
        <f t="shared" si="16"/>
        <v>4000</v>
      </c>
      <c r="AG121">
        <v>19</v>
      </c>
      <c r="AH121">
        <v>0</v>
      </c>
      <c r="AJ121">
        <v>19</v>
      </c>
      <c r="AK121">
        <v>0</v>
      </c>
      <c r="AM121">
        <v>19</v>
      </c>
      <c r="AN121">
        <v>0</v>
      </c>
      <c r="AP121">
        <v>19</v>
      </c>
      <c r="AQ121">
        <v>24</v>
      </c>
    </row>
    <row r="122" spans="1:52" hidden="1" x14ac:dyDescent="0.25">
      <c r="A122" t="s">
        <v>2</v>
      </c>
      <c r="B122">
        <v>40</v>
      </c>
      <c r="C122">
        <v>50</v>
      </c>
      <c r="D122">
        <v>5</v>
      </c>
      <c r="E122">
        <v>5.5</v>
      </c>
      <c r="F122">
        <f t="shared" si="9"/>
        <v>0.5</v>
      </c>
      <c r="G122">
        <v>0.15</v>
      </c>
      <c r="H122" s="18">
        <f t="shared" si="10"/>
        <v>30</v>
      </c>
      <c r="I122">
        <v>0</v>
      </c>
      <c r="J122" t="str">
        <f t="shared" si="11"/>
        <v>0%-25%</v>
      </c>
      <c r="K122">
        <v>10</v>
      </c>
      <c r="L122">
        <v>15</v>
      </c>
      <c r="M122" t="str">
        <f t="shared" si="12"/>
        <v>0mm-60 mm</v>
      </c>
      <c r="N122" s="19">
        <f t="shared" si="13"/>
        <v>66.666666666666671</v>
      </c>
      <c r="O122">
        <v>0</v>
      </c>
      <c r="P122" s="5" t="str">
        <f t="shared" si="14"/>
        <v>0-10</v>
      </c>
      <c r="Q122">
        <v>0</v>
      </c>
      <c r="R122">
        <v>15</v>
      </c>
      <c r="S122">
        <v>19</v>
      </c>
      <c r="T122" t="str">
        <f t="shared" si="15"/>
        <v>0-20</v>
      </c>
      <c r="U122" t="s">
        <v>28</v>
      </c>
      <c r="V122" t="s">
        <v>113</v>
      </c>
      <c r="W122">
        <f t="shared" si="16"/>
        <v>4000</v>
      </c>
      <c r="AG122">
        <v>19</v>
      </c>
      <c r="AH122">
        <v>0</v>
      </c>
      <c r="AJ122">
        <v>19</v>
      </c>
      <c r="AK122">
        <v>0</v>
      </c>
      <c r="AM122">
        <v>19</v>
      </c>
      <c r="AN122">
        <v>0</v>
      </c>
      <c r="AP122">
        <v>19</v>
      </c>
      <c r="AQ122">
        <v>15</v>
      </c>
    </row>
    <row r="123" spans="1:52" hidden="1" x14ac:dyDescent="0.25">
      <c r="A123" t="s">
        <v>2</v>
      </c>
      <c r="B123">
        <v>40</v>
      </c>
      <c r="C123">
        <v>40</v>
      </c>
      <c r="D123">
        <v>5.5</v>
      </c>
      <c r="E123">
        <v>6</v>
      </c>
      <c r="F123">
        <f t="shared" si="9"/>
        <v>0.5</v>
      </c>
      <c r="G123">
        <v>0.19</v>
      </c>
      <c r="H123" s="18">
        <f t="shared" si="10"/>
        <v>38</v>
      </c>
      <c r="I123">
        <v>38</v>
      </c>
      <c r="J123" t="str">
        <f t="shared" si="11"/>
        <v>25%-50%</v>
      </c>
      <c r="K123">
        <v>5</v>
      </c>
      <c r="L123">
        <v>38</v>
      </c>
      <c r="M123" t="str">
        <f t="shared" si="12"/>
        <v>0mm-60 mm</v>
      </c>
      <c r="N123" s="19">
        <f t="shared" si="13"/>
        <v>26.315789473684212</v>
      </c>
      <c r="O123">
        <v>5</v>
      </c>
      <c r="P123" s="5" t="str">
        <f t="shared" si="14"/>
        <v>0-10</v>
      </c>
      <c r="Q123">
        <v>4</v>
      </c>
      <c r="R123">
        <v>32</v>
      </c>
      <c r="S123">
        <v>37</v>
      </c>
      <c r="T123" t="str">
        <f t="shared" si="15"/>
        <v>30-40</v>
      </c>
      <c r="U123" t="s">
        <v>29</v>
      </c>
      <c r="V123" t="s">
        <v>114</v>
      </c>
      <c r="W123">
        <f t="shared" si="16"/>
        <v>3000</v>
      </c>
      <c r="AG123">
        <v>37</v>
      </c>
      <c r="AH123">
        <v>38</v>
      </c>
      <c r="AJ123">
        <v>37</v>
      </c>
      <c r="AK123">
        <v>4</v>
      </c>
      <c r="AM123">
        <v>37</v>
      </c>
      <c r="AN123">
        <v>5</v>
      </c>
      <c r="AP123">
        <v>37</v>
      </c>
      <c r="AQ123">
        <v>38</v>
      </c>
    </row>
    <row r="124" spans="1:52" hidden="1" x14ac:dyDescent="0.25">
      <c r="A124" t="s">
        <v>2</v>
      </c>
      <c r="B124">
        <v>50</v>
      </c>
      <c r="C124">
        <v>40</v>
      </c>
      <c r="D124">
        <v>6</v>
      </c>
      <c r="E124">
        <v>6.5</v>
      </c>
      <c r="F124">
        <f t="shared" si="9"/>
        <v>0.5</v>
      </c>
      <c r="G124">
        <v>0.2</v>
      </c>
      <c r="H124" s="18">
        <f t="shared" si="10"/>
        <v>40</v>
      </c>
      <c r="I124">
        <v>0</v>
      </c>
      <c r="J124" t="str">
        <f t="shared" si="11"/>
        <v>0%-25%</v>
      </c>
      <c r="K124">
        <v>10</v>
      </c>
      <c r="L124">
        <v>20</v>
      </c>
      <c r="M124" t="str">
        <f t="shared" si="12"/>
        <v>0mm-60 mm</v>
      </c>
      <c r="N124" s="19">
        <f t="shared" si="13"/>
        <v>50</v>
      </c>
      <c r="O124">
        <v>3</v>
      </c>
      <c r="P124" s="5" t="str">
        <f t="shared" si="14"/>
        <v>0-10</v>
      </c>
      <c r="Q124">
        <v>4</v>
      </c>
      <c r="R124">
        <v>22</v>
      </c>
      <c r="S124">
        <v>26</v>
      </c>
      <c r="T124" t="str">
        <f t="shared" si="15"/>
        <v>20-30</v>
      </c>
      <c r="U124" t="s">
        <v>29</v>
      </c>
      <c r="V124" t="s">
        <v>114</v>
      </c>
      <c r="W124">
        <f t="shared" si="16"/>
        <v>3000</v>
      </c>
      <c r="AG124">
        <v>26</v>
      </c>
      <c r="AH124">
        <v>0</v>
      </c>
      <c r="AJ124">
        <v>26</v>
      </c>
      <c r="AK124">
        <v>4</v>
      </c>
      <c r="AM124">
        <v>26</v>
      </c>
      <c r="AN124">
        <v>3</v>
      </c>
      <c r="AP124">
        <v>26</v>
      </c>
      <c r="AQ124">
        <v>20</v>
      </c>
    </row>
    <row r="125" spans="1:52" hidden="1" x14ac:dyDescent="0.25">
      <c r="A125" t="s">
        <v>2</v>
      </c>
      <c r="B125">
        <v>50</v>
      </c>
      <c r="C125">
        <v>40</v>
      </c>
      <c r="D125">
        <v>6.5</v>
      </c>
      <c r="E125">
        <v>7</v>
      </c>
      <c r="F125">
        <f t="shared" si="9"/>
        <v>0.5</v>
      </c>
      <c r="G125">
        <v>0.24</v>
      </c>
      <c r="H125" s="18">
        <f t="shared" si="10"/>
        <v>48</v>
      </c>
      <c r="I125">
        <v>0</v>
      </c>
      <c r="J125" t="str">
        <f t="shared" si="11"/>
        <v>0%-25%</v>
      </c>
      <c r="K125">
        <v>10</v>
      </c>
      <c r="L125">
        <v>24</v>
      </c>
      <c r="M125" t="str">
        <f t="shared" si="12"/>
        <v>0mm-60 mm</v>
      </c>
      <c r="N125" s="19">
        <f t="shared" si="13"/>
        <v>41.666666666666664</v>
      </c>
      <c r="O125">
        <v>3</v>
      </c>
      <c r="P125" s="5" t="str">
        <f t="shared" si="14"/>
        <v>0-10</v>
      </c>
      <c r="Q125">
        <v>4</v>
      </c>
      <c r="R125">
        <v>22</v>
      </c>
      <c r="S125">
        <v>26</v>
      </c>
      <c r="T125" t="str">
        <f t="shared" si="15"/>
        <v>20-30</v>
      </c>
      <c r="U125" t="s">
        <v>29</v>
      </c>
      <c r="V125" t="s">
        <v>114</v>
      </c>
      <c r="W125">
        <f t="shared" si="16"/>
        <v>3000</v>
      </c>
      <c r="AG125">
        <v>26</v>
      </c>
      <c r="AH125">
        <v>0</v>
      </c>
      <c r="AJ125">
        <v>26</v>
      </c>
      <c r="AK125">
        <v>4</v>
      </c>
      <c r="AM125">
        <v>26</v>
      </c>
      <c r="AN125">
        <v>3</v>
      </c>
      <c r="AP125">
        <v>26</v>
      </c>
      <c r="AQ125">
        <v>24</v>
      </c>
    </row>
    <row r="126" spans="1:52" hidden="1" x14ac:dyDescent="0.25">
      <c r="A126" t="s">
        <v>2</v>
      </c>
      <c r="B126">
        <v>50</v>
      </c>
      <c r="C126">
        <v>40</v>
      </c>
      <c r="D126">
        <v>7</v>
      </c>
      <c r="E126">
        <v>7.5</v>
      </c>
      <c r="F126">
        <f t="shared" si="9"/>
        <v>0.5</v>
      </c>
      <c r="G126">
        <v>0.17</v>
      </c>
      <c r="H126" s="18">
        <f t="shared" si="10"/>
        <v>34</v>
      </c>
      <c r="I126">
        <v>24</v>
      </c>
      <c r="J126" t="str">
        <f t="shared" si="11"/>
        <v>0%-25%</v>
      </c>
      <c r="K126">
        <v>3</v>
      </c>
      <c r="L126">
        <v>56.666666666666664</v>
      </c>
      <c r="M126" t="str">
        <f t="shared" si="12"/>
        <v>0mm-60 mm</v>
      </c>
      <c r="N126" s="19">
        <f t="shared" si="13"/>
        <v>17.647058823529413</v>
      </c>
      <c r="O126">
        <v>0</v>
      </c>
      <c r="P126" s="5" t="str">
        <f t="shared" si="14"/>
        <v>0-10</v>
      </c>
      <c r="Q126">
        <v>4</v>
      </c>
      <c r="R126">
        <v>24</v>
      </c>
      <c r="S126">
        <v>30</v>
      </c>
      <c r="T126" t="str">
        <f t="shared" si="15"/>
        <v>20-30</v>
      </c>
      <c r="U126" t="s">
        <v>29</v>
      </c>
      <c r="V126" t="s">
        <v>113</v>
      </c>
      <c r="W126">
        <f t="shared" si="16"/>
        <v>4000</v>
      </c>
      <c r="AG126">
        <v>30</v>
      </c>
      <c r="AH126">
        <v>24</v>
      </c>
      <c r="AJ126">
        <v>30</v>
      </c>
      <c r="AK126">
        <v>4</v>
      </c>
      <c r="AM126">
        <v>30</v>
      </c>
      <c r="AN126">
        <v>0</v>
      </c>
      <c r="AP126">
        <v>30</v>
      </c>
      <c r="AQ126">
        <v>56.666666666666664</v>
      </c>
    </row>
    <row r="127" spans="1:52" hidden="1" x14ac:dyDescent="0.25">
      <c r="A127" t="s">
        <v>2</v>
      </c>
      <c r="B127">
        <v>50</v>
      </c>
      <c r="C127">
        <v>40</v>
      </c>
      <c r="D127">
        <v>7.5</v>
      </c>
      <c r="E127">
        <v>8</v>
      </c>
      <c r="F127">
        <f t="shared" si="9"/>
        <v>0.5</v>
      </c>
      <c r="G127">
        <v>0.21</v>
      </c>
      <c r="H127" s="18">
        <f t="shared" si="10"/>
        <v>42</v>
      </c>
      <c r="I127">
        <v>42</v>
      </c>
      <c r="J127" t="str">
        <f t="shared" si="11"/>
        <v>25%-50%</v>
      </c>
      <c r="K127">
        <v>3</v>
      </c>
      <c r="L127">
        <v>70</v>
      </c>
      <c r="M127" t="str">
        <f t="shared" si="12"/>
        <v>60mm-200 mm</v>
      </c>
      <c r="N127" s="19">
        <f t="shared" si="13"/>
        <v>14.285714285714285</v>
      </c>
      <c r="O127">
        <v>0</v>
      </c>
      <c r="P127" s="5" t="str">
        <f t="shared" si="14"/>
        <v>0-10</v>
      </c>
      <c r="Q127">
        <v>7</v>
      </c>
      <c r="R127">
        <v>32</v>
      </c>
      <c r="S127">
        <v>37</v>
      </c>
      <c r="T127" t="str">
        <f t="shared" si="15"/>
        <v>30-40</v>
      </c>
      <c r="U127" t="s">
        <v>30</v>
      </c>
      <c r="V127" t="s">
        <v>113</v>
      </c>
      <c r="W127">
        <f t="shared" si="16"/>
        <v>4000</v>
      </c>
      <c r="AG127">
        <v>37</v>
      </c>
      <c r="AH127">
        <v>42</v>
      </c>
      <c r="AJ127">
        <v>37</v>
      </c>
      <c r="AK127">
        <v>7</v>
      </c>
      <c r="AM127">
        <v>37</v>
      </c>
      <c r="AN127">
        <v>0</v>
      </c>
      <c r="AP127">
        <v>37</v>
      </c>
      <c r="AQ127">
        <v>70</v>
      </c>
    </row>
    <row r="128" spans="1:52" hidden="1" x14ac:dyDescent="0.25">
      <c r="A128" t="s">
        <v>2</v>
      </c>
      <c r="B128">
        <v>50</v>
      </c>
      <c r="C128">
        <v>40</v>
      </c>
      <c r="D128">
        <v>8</v>
      </c>
      <c r="E128">
        <v>8.5</v>
      </c>
      <c r="F128">
        <f t="shared" si="9"/>
        <v>0.5</v>
      </c>
      <c r="G128">
        <v>0.23</v>
      </c>
      <c r="H128" s="18">
        <f t="shared" si="10"/>
        <v>46</v>
      </c>
      <c r="I128">
        <v>0</v>
      </c>
      <c r="J128" t="str">
        <f t="shared" si="11"/>
        <v>0%-25%</v>
      </c>
      <c r="K128">
        <v>3</v>
      </c>
      <c r="L128">
        <v>76.666666666666671</v>
      </c>
      <c r="M128" t="str">
        <f t="shared" si="12"/>
        <v>60mm-200 mm</v>
      </c>
      <c r="N128" s="19">
        <f t="shared" si="13"/>
        <v>13.043478260869565</v>
      </c>
      <c r="O128">
        <v>2</v>
      </c>
      <c r="P128" s="5" t="str">
        <f t="shared" si="14"/>
        <v>0-10</v>
      </c>
      <c r="Q128">
        <v>4</v>
      </c>
      <c r="R128">
        <v>23</v>
      </c>
      <c r="S128">
        <v>28</v>
      </c>
      <c r="T128" t="str">
        <f t="shared" si="15"/>
        <v>20-30</v>
      </c>
      <c r="U128" t="s">
        <v>29</v>
      </c>
      <c r="V128" t="s">
        <v>113</v>
      </c>
      <c r="W128">
        <f t="shared" si="16"/>
        <v>4000</v>
      </c>
      <c r="AG128">
        <v>28</v>
      </c>
      <c r="AH128">
        <v>0</v>
      </c>
      <c r="AJ128">
        <v>28</v>
      </c>
      <c r="AK128">
        <v>4</v>
      </c>
      <c r="AM128">
        <v>28</v>
      </c>
      <c r="AN128">
        <v>2</v>
      </c>
      <c r="AP128">
        <v>28</v>
      </c>
      <c r="AQ128">
        <v>76.666666666666671</v>
      </c>
    </row>
    <row r="129" spans="1:54" hidden="1" x14ac:dyDescent="0.25">
      <c r="A129" t="s">
        <v>2</v>
      </c>
      <c r="B129">
        <v>50</v>
      </c>
      <c r="C129">
        <v>40</v>
      </c>
      <c r="D129">
        <v>8.5</v>
      </c>
      <c r="E129">
        <v>9</v>
      </c>
      <c r="F129">
        <f t="shared" si="9"/>
        <v>0.5</v>
      </c>
      <c r="G129">
        <v>0.13</v>
      </c>
      <c r="H129" s="18">
        <f t="shared" si="10"/>
        <v>26</v>
      </c>
      <c r="I129">
        <v>0</v>
      </c>
      <c r="J129" t="str">
        <f t="shared" si="11"/>
        <v>0%-25%</v>
      </c>
      <c r="K129">
        <v>5</v>
      </c>
      <c r="L129">
        <v>26</v>
      </c>
      <c r="M129" t="str">
        <f t="shared" si="12"/>
        <v>0mm-60 mm</v>
      </c>
      <c r="N129" s="19">
        <f t="shared" si="13"/>
        <v>38.46153846153846</v>
      </c>
      <c r="O129">
        <v>0</v>
      </c>
      <c r="P129" s="5" t="str">
        <f t="shared" si="14"/>
        <v>0-10</v>
      </c>
      <c r="Q129">
        <v>4</v>
      </c>
      <c r="R129">
        <v>19</v>
      </c>
      <c r="S129">
        <v>24</v>
      </c>
      <c r="T129" t="str">
        <f t="shared" si="15"/>
        <v>20-30</v>
      </c>
      <c r="U129" t="s">
        <v>29</v>
      </c>
      <c r="V129" t="s">
        <v>113</v>
      </c>
      <c r="W129">
        <f t="shared" si="16"/>
        <v>4000</v>
      </c>
      <c r="AG129">
        <v>24</v>
      </c>
      <c r="AH129">
        <v>0</v>
      </c>
      <c r="AJ129">
        <v>24</v>
      </c>
      <c r="AK129">
        <v>4</v>
      </c>
      <c r="AM129">
        <v>24</v>
      </c>
      <c r="AN129">
        <v>0</v>
      </c>
      <c r="AP129">
        <v>24</v>
      </c>
      <c r="AQ129">
        <v>26</v>
      </c>
    </row>
    <row r="130" spans="1:54" hidden="1" x14ac:dyDescent="0.25">
      <c r="A130" t="s">
        <v>2</v>
      </c>
      <c r="B130">
        <v>50</v>
      </c>
      <c r="C130">
        <v>40</v>
      </c>
      <c r="D130">
        <v>9</v>
      </c>
      <c r="E130">
        <v>9.5</v>
      </c>
      <c r="F130">
        <f t="shared" si="9"/>
        <v>0.5</v>
      </c>
      <c r="G130">
        <v>0.2</v>
      </c>
      <c r="H130" s="18">
        <f t="shared" si="10"/>
        <v>40</v>
      </c>
      <c r="I130">
        <v>0</v>
      </c>
      <c r="J130" t="str">
        <f t="shared" si="11"/>
        <v>0%-25%</v>
      </c>
      <c r="K130">
        <v>5</v>
      </c>
      <c r="L130">
        <v>40</v>
      </c>
      <c r="M130" t="str">
        <f t="shared" si="12"/>
        <v>0mm-60 mm</v>
      </c>
      <c r="N130" s="19">
        <f t="shared" si="13"/>
        <v>25</v>
      </c>
      <c r="O130">
        <v>11</v>
      </c>
      <c r="P130" s="5" t="str">
        <f t="shared" si="14"/>
        <v>10-20</v>
      </c>
      <c r="Q130">
        <v>2</v>
      </c>
      <c r="R130">
        <v>29</v>
      </c>
      <c r="S130">
        <v>33</v>
      </c>
      <c r="T130" t="str">
        <f t="shared" si="15"/>
        <v>30-40</v>
      </c>
      <c r="U130" t="s">
        <v>31</v>
      </c>
      <c r="V130" t="s">
        <v>114</v>
      </c>
      <c r="W130">
        <f t="shared" si="16"/>
        <v>3000</v>
      </c>
      <c r="AG130">
        <v>33</v>
      </c>
      <c r="AH130">
        <v>0</v>
      </c>
      <c r="AJ130">
        <v>33</v>
      </c>
      <c r="AK130">
        <v>2</v>
      </c>
      <c r="AM130">
        <v>33</v>
      </c>
      <c r="AN130">
        <v>11</v>
      </c>
      <c r="AP130">
        <v>33</v>
      </c>
      <c r="AQ130">
        <v>40</v>
      </c>
    </row>
    <row r="131" spans="1:54" hidden="1" x14ac:dyDescent="0.25">
      <c r="A131" t="s">
        <v>2</v>
      </c>
      <c r="B131">
        <v>50</v>
      </c>
      <c r="C131">
        <v>40</v>
      </c>
      <c r="D131">
        <v>9.5</v>
      </c>
      <c r="E131">
        <v>10</v>
      </c>
      <c r="F131">
        <f t="shared" ref="F131:F194" si="17">E131-D131</f>
        <v>0.5</v>
      </c>
      <c r="G131">
        <v>0.15</v>
      </c>
      <c r="H131" s="18">
        <f t="shared" ref="H131:H194" si="18">(G131/F131)*100</f>
        <v>30</v>
      </c>
      <c r="I131">
        <v>0</v>
      </c>
      <c r="J131" t="str">
        <f t="shared" ref="J131:J194" si="19">+IF(I131&lt;=25,"0%-25%",IF(I131&lt;=50,"25%-50%",IF(I131&lt;=75,"50%-75%",IF(I131&lt;=90,"75%-90%",IF(I131&lt;=100,"90%-100%","-")))))</f>
        <v>0%-25%</v>
      </c>
      <c r="K131">
        <v>3</v>
      </c>
      <c r="L131">
        <v>50</v>
      </c>
      <c r="M131" t="str">
        <f t="shared" ref="M131:M194" si="20">+IF(L131&lt;=60,"0mm-60 mm",IF(L131&lt;=200,"60mm-200 mm",IF(L131&lt;=600,"200mm-600 mm",IF(L131&lt;=2000,"600mm-2000 mm",IF(L131&gt;2000,"&gt;2000 mm","-")))))</f>
        <v>0mm-60 mm</v>
      </c>
      <c r="N131" s="19">
        <f t="shared" ref="N131:N194" si="21">IF(L131=0,0,1/(L131/1000))</f>
        <v>20</v>
      </c>
      <c r="O131">
        <v>6</v>
      </c>
      <c r="P131" s="5" t="str">
        <f t="shared" ref="P131:P194" si="22">+IF(O131&lt;=10,"0-10",IF(O131&lt;=20,"10-20",IF(O131&lt;=25,"20-25",IF(O131&lt;=30,"25-30","-"))))</f>
        <v>0-10</v>
      </c>
      <c r="Q131">
        <v>2</v>
      </c>
      <c r="R131">
        <v>23</v>
      </c>
      <c r="S131">
        <v>29</v>
      </c>
      <c r="T131" t="str">
        <f t="shared" ref="T131:T194" si="23">+IF(S131&lt;=20,"0-20",IF(S131&lt;=30,"20-30",IF(S131&lt;=40,"30-40",IF(S131&lt;=50,"40-50",IF(S131&lt;=60,"50-60", IF(S131&lt;=70,"60-70",IF(S131&lt;=80,"70-80",IF(S131&lt;=100,"80-100","-"))))))))</f>
        <v>20-30</v>
      </c>
      <c r="U131" t="s">
        <v>31</v>
      </c>
      <c r="V131" t="s">
        <v>114</v>
      </c>
      <c r="W131">
        <f t="shared" ref="W131:W194" si="24">VLOOKUP(V131,$Y$6:$Z$10,2,FALSE)</f>
        <v>3000</v>
      </c>
      <c r="AG131">
        <v>29</v>
      </c>
      <c r="AH131">
        <v>0</v>
      </c>
      <c r="AJ131">
        <v>29</v>
      </c>
      <c r="AK131">
        <v>2</v>
      </c>
      <c r="AM131">
        <v>29</v>
      </c>
      <c r="AN131">
        <v>6</v>
      </c>
      <c r="AP131">
        <v>29</v>
      </c>
      <c r="AQ131">
        <v>50</v>
      </c>
    </row>
    <row r="132" spans="1:54" hidden="1" x14ac:dyDescent="0.25">
      <c r="A132" t="s">
        <v>2</v>
      </c>
      <c r="B132">
        <v>50</v>
      </c>
      <c r="C132">
        <v>40</v>
      </c>
      <c r="D132">
        <v>10</v>
      </c>
      <c r="E132">
        <v>10.5</v>
      </c>
      <c r="F132">
        <f t="shared" si="17"/>
        <v>0.5</v>
      </c>
      <c r="G132">
        <v>0.3</v>
      </c>
      <c r="H132" s="18">
        <f t="shared" si="18"/>
        <v>60</v>
      </c>
      <c r="I132">
        <v>24</v>
      </c>
      <c r="J132" t="str">
        <f t="shared" si="19"/>
        <v>0%-25%</v>
      </c>
      <c r="K132">
        <v>5</v>
      </c>
      <c r="L132">
        <v>60</v>
      </c>
      <c r="M132" t="str">
        <f t="shared" si="20"/>
        <v>0mm-60 mm</v>
      </c>
      <c r="N132" s="19">
        <f t="shared" si="21"/>
        <v>16.666666666666668</v>
      </c>
      <c r="O132">
        <v>11</v>
      </c>
      <c r="P132" s="5" t="str">
        <f t="shared" si="22"/>
        <v>10-20</v>
      </c>
      <c r="Q132">
        <v>4</v>
      </c>
      <c r="R132">
        <v>36</v>
      </c>
      <c r="S132">
        <v>41</v>
      </c>
      <c r="T132" t="str">
        <f t="shared" si="23"/>
        <v>40-50</v>
      </c>
      <c r="U132" t="s">
        <v>29</v>
      </c>
      <c r="V132" t="s">
        <v>114</v>
      </c>
      <c r="W132">
        <f t="shared" si="24"/>
        <v>3000</v>
      </c>
      <c r="AG132">
        <v>41</v>
      </c>
      <c r="AH132">
        <v>24</v>
      </c>
      <c r="AJ132">
        <v>41</v>
      </c>
      <c r="AK132">
        <v>4</v>
      </c>
      <c r="AM132">
        <v>41</v>
      </c>
      <c r="AN132">
        <v>11</v>
      </c>
      <c r="AP132">
        <v>41</v>
      </c>
      <c r="AQ132">
        <v>60</v>
      </c>
    </row>
    <row r="133" spans="1:54" hidden="1" x14ac:dyDescent="0.25">
      <c r="A133" t="s">
        <v>2</v>
      </c>
      <c r="B133">
        <v>50</v>
      </c>
      <c r="C133">
        <v>40</v>
      </c>
      <c r="D133">
        <v>10.5</v>
      </c>
      <c r="E133">
        <v>11</v>
      </c>
      <c r="F133">
        <f t="shared" si="17"/>
        <v>0.5</v>
      </c>
      <c r="G133">
        <v>0.27</v>
      </c>
      <c r="H133" s="18">
        <f t="shared" si="18"/>
        <v>54</v>
      </c>
      <c r="I133">
        <v>54</v>
      </c>
      <c r="J133" t="str">
        <f t="shared" si="19"/>
        <v>50%-75%</v>
      </c>
      <c r="K133">
        <v>2</v>
      </c>
      <c r="L133">
        <v>135</v>
      </c>
      <c r="M133" t="str">
        <f t="shared" si="20"/>
        <v>60mm-200 mm</v>
      </c>
      <c r="N133" s="19">
        <f t="shared" si="21"/>
        <v>7.4074074074074066</v>
      </c>
      <c r="O133">
        <v>11</v>
      </c>
      <c r="P133" s="5" t="str">
        <f t="shared" si="22"/>
        <v>10-20</v>
      </c>
      <c r="Q133">
        <v>4</v>
      </c>
      <c r="R133">
        <v>47</v>
      </c>
      <c r="S133">
        <v>49</v>
      </c>
      <c r="T133" t="str">
        <f t="shared" si="23"/>
        <v>40-50</v>
      </c>
      <c r="U133" t="s">
        <v>29</v>
      </c>
      <c r="V133" t="s">
        <v>114</v>
      </c>
      <c r="W133">
        <f t="shared" si="24"/>
        <v>3000</v>
      </c>
      <c r="AG133">
        <v>49</v>
      </c>
      <c r="AH133">
        <v>54</v>
      </c>
      <c r="AJ133">
        <v>49</v>
      </c>
      <c r="AK133">
        <v>4</v>
      </c>
      <c r="AM133">
        <v>49</v>
      </c>
      <c r="AN133">
        <v>11</v>
      </c>
      <c r="AP133">
        <v>49</v>
      </c>
      <c r="AQ133">
        <v>135</v>
      </c>
    </row>
    <row r="134" spans="1:54" hidden="1" x14ac:dyDescent="0.25">
      <c r="A134" t="s">
        <v>2</v>
      </c>
      <c r="B134">
        <v>50</v>
      </c>
      <c r="C134">
        <v>40</v>
      </c>
      <c r="D134">
        <v>11</v>
      </c>
      <c r="E134">
        <v>11.5</v>
      </c>
      <c r="F134">
        <f t="shared" si="17"/>
        <v>0.5</v>
      </c>
      <c r="G134">
        <v>0.24</v>
      </c>
      <c r="H134" s="18">
        <f t="shared" si="18"/>
        <v>48</v>
      </c>
      <c r="I134">
        <v>0</v>
      </c>
      <c r="J134" t="str">
        <f t="shared" si="19"/>
        <v>0%-25%</v>
      </c>
      <c r="K134">
        <v>4</v>
      </c>
      <c r="L134">
        <v>60</v>
      </c>
      <c r="M134" t="str">
        <f t="shared" si="20"/>
        <v>0mm-60 mm</v>
      </c>
      <c r="N134" s="19">
        <f t="shared" si="21"/>
        <v>16.666666666666668</v>
      </c>
      <c r="O134">
        <v>8</v>
      </c>
      <c r="P134" s="5" t="str">
        <f t="shared" si="22"/>
        <v>0-10</v>
      </c>
      <c r="Q134">
        <v>4</v>
      </c>
      <c r="R134">
        <v>28</v>
      </c>
      <c r="S134">
        <v>33</v>
      </c>
      <c r="T134" t="str">
        <f t="shared" si="23"/>
        <v>30-40</v>
      </c>
      <c r="U134" t="s">
        <v>29</v>
      </c>
      <c r="V134" t="s">
        <v>113</v>
      </c>
      <c r="W134">
        <f t="shared" si="24"/>
        <v>4000</v>
      </c>
      <c r="AG134">
        <v>33</v>
      </c>
      <c r="AH134">
        <v>0</v>
      </c>
      <c r="AJ134">
        <v>33</v>
      </c>
      <c r="AK134">
        <v>4</v>
      </c>
      <c r="AM134">
        <v>33</v>
      </c>
      <c r="AN134">
        <v>8</v>
      </c>
      <c r="AP134">
        <v>33</v>
      </c>
      <c r="AQ134">
        <v>60</v>
      </c>
    </row>
    <row r="135" spans="1:54" hidden="1" x14ac:dyDescent="0.25">
      <c r="A135" t="s">
        <v>2</v>
      </c>
      <c r="B135">
        <v>50</v>
      </c>
      <c r="C135">
        <v>40</v>
      </c>
      <c r="D135">
        <v>11.5</v>
      </c>
      <c r="E135">
        <v>12</v>
      </c>
      <c r="F135">
        <f t="shared" si="17"/>
        <v>0.5</v>
      </c>
      <c r="G135">
        <v>0.26</v>
      </c>
      <c r="H135" s="18">
        <f t="shared" si="18"/>
        <v>52</v>
      </c>
      <c r="I135">
        <v>0</v>
      </c>
      <c r="J135" t="str">
        <f t="shared" si="19"/>
        <v>0%-25%</v>
      </c>
      <c r="K135">
        <v>6</v>
      </c>
      <c r="L135">
        <v>43.333333333333336</v>
      </c>
      <c r="M135" t="str">
        <f t="shared" si="20"/>
        <v>0mm-60 mm</v>
      </c>
      <c r="N135" s="19">
        <f t="shared" si="21"/>
        <v>23.076923076923077</v>
      </c>
      <c r="O135">
        <v>6</v>
      </c>
      <c r="P135" s="5" t="str">
        <f t="shared" si="22"/>
        <v>0-10</v>
      </c>
      <c r="Q135">
        <v>7</v>
      </c>
      <c r="R135">
        <v>28</v>
      </c>
      <c r="S135">
        <v>33</v>
      </c>
      <c r="T135" t="str">
        <f t="shared" si="23"/>
        <v>30-40</v>
      </c>
      <c r="U135" t="s">
        <v>30</v>
      </c>
      <c r="V135" t="s">
        <v>114</v>
      </c>
      <c r="W135">
        <f t="shared" si="24"/>
        <v>3000</v>
      </c>
      <c r="AG135">
        <v>33</v>
      </c>
      <c r="AH135">
        <v>0</v>
      </c>
      <c r="AJ135">
        <v>33</v>
      </c>
      <c r="AK135">
        <v>7</v>
      </c>
      <c r="AM135">
        <v>33</v>
      </c>
      <c r="AN135">
        <v>6</v>
      </c>
      <c r="AP135">
        <v>33</v>
      </c>
      <c r="AQ135">
        <v>43.333333333333336</v>
      </c>
    </row>
    <row r="136" spans="1:54" hidden="1" x14ac:dyDescent="0.25">
      <c r="A136" t="s">
        <v>2</v>
      </c>
      <c r="B136">
        <v>50</v>
      </c>
      <c r="C136">
        <v>40</v>
      </c>
      <c r="D136">
        <v>12</v>
      </c>
      <c r="E136">
        <v>12.5</v>
      </c>
      <c r="F136">
        <f t="shared" si="17"/>
        <v>0.5</v>
      </c>
      <c r="G136">
        <v>0.41</v>
      </c>
      <c r="H136" s="18">
        <f t="shared" si="18"/>
        <v>82</v>
      </c>
      <c r="I136">
        <v>46</v>
      </c>
      <c r="J136" t="str">
        <f t="shared" si="19"/>
        <v>25%-50%</v>
      </c>
      <c r="K136">
        <v>4</v>
      </c>
      <c r="L136">
        <v>102.5</v>
      </c>
      <c r="M136" t="str">
        <f t="shared" si="20"/>
        <v>60mm-200 mm</v>
      </c>
      <c r="N136" s="19">
        <f t="shared" si="21"/>
        <v>9.7560975609756095</v>
      </c>
      <c r="O136">
        <v>4</v>
      </c>
      <c r="P136" s="5" t="str">
        <f t="shared" si="22"/>
        <v>0-10</v>
      </c>
      <c r="Q136">
        <v>7</v>
      </c>
      <c r="R136">
        <v>39</v>
      </c>
      <c r="S136">
        <v>43</v>
      </c>
      <c r="T136" t="str">
        <f t="shared" si="23"/>
        <v>40-50</v>
      </c>
      <c r="U136" t="s">
        <v>30</v>
      </c>
      <c r="V136" t="s">
        <v>113</v>
      </c>
      <c r="W136">
        <f t="shared" si="24"/>
        <v>4000</v>
      </c>
      <c r="AG136">
        <v>43</v>
      </c>
      <c r="AH136">
        <v>46</v>
      </c>
      <c r="AJ136">
        <v>43</v>
      </c>
      <c r="AK136">
        <v>7</v>
      </c>
      <c r="AM136">
        <v>43</v>
      </c>
      <c r="AN136">
        <v>4</v>
      </c>
      <c r="AP136">
        <v>43</v>
      </c>
      <c r="AQ136">
        <v>102.5</v>
      </c>
    </row>
    <row r="137" spans="1:54" hidden="1" x14ac:dyDescent="0.25">
      <c r="A137" t="s">
        <v>2</v>
      </c>
      <c r="B137">
        <v>50</v>
      </c>
      <c r="C137">
        <v>40</v>
      </c>
      <c r="D137">
        <v>12.5</v>
      </c>
      <c r="E137">
        <v>13</v>
      </c>
      <c r="F137">
        <f t="shared" si="17"/>
        <v>0.5</v>
      </c>
      <c r="G137">
        <v>0.43</v>
      </c>
      <c r="H137" s="18">
        <f t="shared" si="18"/>
        <v>86</v>
      </c>
      <c r="I137">
        <v>68</v>
      </c>
      <c r="J137" t="str">
        <f t="shared" si="19"/>
        <v>50%-75%</v>
      </c>
      <c r="K137">
        <v>2</v>
      </c>
      <c r="L137">
        <v>215</v>
      </c>
      <c r="M137" t="str">
        <f t="shared" si="20"/>
        <v>200mm-600 mm</v>
      </c>
      <c r="N137" s="19">
        <f t="shared" si="21"/>
        <v>4.6511627906976747</v>
      </c>
      <c r="O137">
        <v>9</v>
      </c>
      <c r="P137" s="5" t="str">
        <f t="shared" si="22"/>
        <v>0-10</v>
      </c>
      <c r="Q137">
        <v>7</v>
      </c>
      <c r="R137">
        <v>54</v>
      </c>
      <c r="S137">
        <v>54</v>
      </c>
      <c r="T137" t="str">
        <f t="shared" si="23"/>
        <v>50-60</v>
      </c>
      <c r="U137" t="s">
        <v>30</v>
      </c>
      <c r="V137" t="s">
        <v>114</v>
      </c>
      <c r="W137">
        <f t="shared" si="24"/>
        <v>3000</v>
      </c>
      <c r="AG137">
        <v>54</v>
      </c>
      <c r="AH137">
        <v>68</v>
      </c>
      <c r="AJ137">
        <v>54</v>
      </c>
      <c r="AK137">
        <v>7</v>
      </c>
      <c r="AM137">
        <v>54</v>
      </c>
      <c r="AN137">
        <v>9</v>
      </c>
      <c r="AP137">
        <v>54</v>
      </c>
      <c r="AQ137">
        <v>215</v>
      </c>
      <c r="AT137" s="11" t="s">
        <v>98</v>
      </c>
      <c r="AU137" s="11" t="s">
        <v>50</v>
      </c>
      <c r="AV137" s="11" t="s">
        <v>53</v>
      </c>
      <c r="AW137" s="11" t="s">
        <v>56</v>
      </c>
      <c r="AX137" s="11" t="s">
        <v>59</v>
      </c>
      <c r="AY137" s="11" t="s">
        <v>61</v>
      </c>
      <c r="AZ137" s="11" t="s">
        <v>63</v>
      </c>
      <c r="BA137" s="11" t="s">
        <v>64</v>
      </c>
      <c r="BB137" s="11" t="s">
        <v>99</v>
      </c>
    </row>
    <row r="138" spans="1:54" hidden="1" x14ac:dyDescent="0.25">
      <c r="A138" t="s">
        <v>2</v>
      </c>
      <c r="B138">
        <v>50</v>
      </c>
      <c r="C138">
        <v>40</v>
      </c>
      <c r="D138">
        <v>13</v>
      </c>
      <c r="E138">
        <v>13.5</v>
      </c>
      <c r="F138">
        <f t="shared" si="17"/>
        <v>0.5</v>
      </c>
      <c r="G138">
        <v>0.21</v>
      </c>
      <c r="H138" s="18">
        <f t="shared" si="18"/>
        <v>42</v>
      </c>
      <c r="I138">
        <v>24</v>
      </c>
      <c r="J138" t="str">
        <f t="shared" si="19"/>
        <v>0%-25%</v>
      </c>
      <c r="K138">
        <v>3</v>
      </c>
      <c r="L138">
        <v>70</v>
      </c>
      <c r="M138" t="str">
        <f t="shared" si="20"/>
        <v>60mm-200 mm</v>
      </c>
      <c r="N138" s="19">
        <f t="shared" si="21"/>
        <v>14.285714285714285</v>
      </c>
      <c r="O138">
        <v>9</v>
      </c>
      <c r="P138" s="5" t="str">
        <f t="shared" si="22"/>
        <v>0-10</v>
      </c>
      <c r="Q138">
        <v>4</v>
      </c>
      <c r="R138">
        <v>35</v>
      </c>
      <c r="S138">
        <v>39</v>
      </c>
      <c r="T138" t="str">
        <f t="shared" si="23"/>
        <v>30-40</v>
      </c>
      <c r="U138" t="s">
        <v>29</v>
      </c>
      <c r="V138" t="s">
        <v>114</v>
      </c>
      <c r="W138">
        <f t="shared" si="24"/>
        <v>3000</v>
      </c>
      <c r="AG138">
        <v>39</v>
      </c>
      <c r="AH138">
        <v>24</v>
      </c>
      <c r="AJ138">
        <v>39</v>
      </c>
      <c r="AK138">
        <v>4</v>
      </c>
      <c r="AM138">
        <v>39</v>
      </c>
      <c r="AN138">
        <v>9</v>
      </c>
      <c r="AP138">
        <v>39</v>
      </c>
      <c r="AQ138">
        <v>70</v>
      </c>
      <c r="AT138" s="4">
        <v>10</v>
      </c>
      <c r="AU138" s="12">
        <v>0</v>
      </c>
      <c r="AV138" s="12">
        <v>0.10030609842241581</v>
      </c>
      <c r="AW138" s="12">
        <v>0.1695314339533788</v>
      </c>
      <c r="AX138" s="12">
        <v>0.15187190958323515</v>
      </c>
      <c r="AY138" s="12">
        <v>0.43442429950553324</v>
      </c>
      <c r="AZ138" s="12">
        <v>0.11572874970567464</v>
      </c>
      <c r="BA138" s="12">
        <v>2.8137508829762188E-2</v>
      </c>
      <c r="BB138" s="12">
        <v>1</v>
      </c>
    </row>
    <row r="139" spans="1:54" hidden="1" x14ac:dyDescent="0.25">
      <c r="A139" t="s">
        <v>2</v>
      </c>
      <c r="B139">
        <v>50</v>
      </c>
      <c r="C139">
        <v>40</v>
      </c>
      <c r="D139">
        <v>13.5</v>
      </c>
      <c r="E139">
        <v>14</v>
      </c>
      <c r="F139">
        <f t="shared" si="17"/>
        <v>0.5</v>
      </c>
      <c r="G139">
        <v>0.22</v>
      </c>
      <c r="H139" s="18">
        <f t="shared" si="18"/>
        <v>44</v>
      </c>
      <c r="I139">
        <v>0</v>
      </c>
      <c r="J139" t="str">
        <f t="shared" si="19"/>
        <v>0%-25%</v>
      </c>
      <c r="K139">
        <v>3</v>
      </c>
      <c r="L139">
        <v>73.333333333333329</v>
      </c>
      <c r="M139" t="str">
        <f t="shared" si="20"/>
        <v>60mm-200 mm</v>
      </c>
      <c r="N139" s="19">
        <f t="shared" si="21"/>
        <v>13.636363636363637</v>
      </c>
      <c r="O139">
        <v>4</v>
      </c>
      <c r="P139" s="5" t="str">
        <f t="shared" si="22"/>
        <v>0-10</v>
      </c>
      <c r="Q139">
        <v>4</v>
      </c>
      <c r="R139">
        <v>24</v>
      </c>
      <c r="S139">
        <v>30</v>
      </c>
      <c r="T139" t="str">
        <f t="shared" si="23"/>
        <v>20-30</v>
      </c>
      <c r="U139" t="s">
        <v>29</v>
      </c>
      <c r="V139" t="s">
        <v>114</v>
      </c>
      <c r="W139">
        <f t="shared" si="24"/>
        <v>3000</v>
      </c>
      <c r="AG139">
        <v>30</v>
      </c>
      <c r="AH139">
        <v>0</v>
      </c>
      <c r="AJ139">
        <v>30</v>
      </c>
      <c r="AK139">
        <v>4</v>
      </c>
      <c r="AM139">
        <v>30</v>
      </c>
      <c r="AN139">
        <v>4</v>
      </c>
      <c r="AP139">
        <v>30</v>
      </c>
      <c r="AQ139">
        <v>73.333333333333329</v>
      </c>
      <c r="AT139" s="4">
        <v>11</v>
      </c>
      <c r="AU139" s="12">
        <v>0</v>
      </c>
      <c r="AV139" s="12">
        <v>2.0737327188940214E-2</v>
      </c>
      <c r="AW139" s="12">
        <v>0.3709677419354836</v>
      </c>
      <c r="AX139" s="12">
        <v>0.26497695852534614</v>
      </c>
      <c r="AY139" s="12">
        <v>0.34331797235023004</v>
      </c>
      <c r="AZ139" s="12">
        <v>0</v>
      </c>
      <c r="BA139" s="12">
        <v>0</v>
      </c>
      <c r="BB139" s="12">
        <v>1</v>
      </c>
    </row>
    <row r="140" spans="1:54" hidden="1" x14ac:dyDescent="0.25">
      <c r="A140" t="s">
        <v>2</v>
      </c>
      <c r="B140">
        <v>50</v>
      </c>
      <c r="C140">
        <v>40</v>
      </c>
      <c r="D140">
        <v>14</v>
      </c>
      <c r="E140">
        <v>14.5</v>
      </c>
      <c r="F140">
        <f t="shared" si="17"/>
        <v>0.5</v>
      </c>
      <c r="G140">
        <v>0.1</v>
      </c>
      <c r="H140" s="18">
        <f t="shared" si="18"/>
        <v>20</v>
      </c>
      <c r="I140">
        <v>20</v>
      </c>
      <c r="J140" t="str">
        <f t="shared" si="19"/>
        <v>0%-25%</v>
      </c>
      <c r="K140">
        <v>1</v>
      </c>
      <c r="L140">
        <v>100</v>
      </c>
      <c r="M140" t="str">
        <f t="shared" si="20"/>
        <v>60mm-200 mm</v>
      </c>
      <c r="N140" s="19">
        <f t="shared" si="21"/>
        <v>10</v>
      </c>
      <c r="O140">
        <v>4</v>
      </c>
      <c r="P140" s="5" t="str">
        <f t="shared" si="22"/>
        <v>0-10</v>
      </c>
      <c r="Q140">
        <v>4</v>
      </c>
      <c r="R140">
        <v>30</v>
      </c>
      <c r="S140">
        <v>34</v>
      </c>
      <c r="T140" t="str">
        <f t="shared" si="23"/>
        <v>30-40</v>
      </c>
      <c r="U140" t="s">
        <v>29</v>
      </c>
      <c r="V140" t="s">
        <v>114</v>
      </c>
      <c r="W140">
        <f t="shared" si="24"/>
        <v>3000</v>
      </c>
      <c r="AG140">
        <v>34</v>
      </c>
      <c r="AH140">
        <v>20</v>
      </c>
      <c r="AJ140">
        <v>34</v>
      </c>
      <c r="AK140">
        <v>4</v>
      </c>
      <c r="AM140">
        <v>34</v>
      </c>
      <c r="AN140">
        <v>4</v>
      </c>
      <c r="AP140">
        <v>34</v>
      </c>
      <c r="AQ140">
        <v>100</v>
      </c>
      <c r="AT140" s="4">
        <v>20</v>
      </c>
      <c r="AU140" s="12">
        <v>0</v>
      </c>
      <c r="AV140" s="12">
        <v>0.36827981035870844</v>
      </c>
      <c r="AW140" s="12">
        <v>0.39270059933804446</v>
      </c>
      <c r="AX140" s="12">
        <v>0.20771088648358527</v>
      </c>
      <c r="AY140" s="12">
        <v>3.1308703819661866E-2</v>
      </c>
      <c r="AZ140" s="12">
        <v>0</v>
      </c>
      <c r="BA140" s="12">
        <v>0</v>
      </c>
      <c r="BB140" s="12">
        <v>1</v>
      </c>
    </row>
    <row r="141" spans="1:54" hidden="1" x14ac:dyDescent="0.25">
      <c r="A141" t="s">
        <v>2</v>
      </c>
      <c r="B141">
        <v>50</v>
      </c>
      <c r="C141">
        <v>40</v>
      </c>
      <c r="D141">
        <v>14.5</v>
      </c>
      <c r="E141">
        <v>15</v>
      </c>
      <c r="F141">
        <f t="shared" si="17"/>
        <v>0.5</v>
      </c>
      <c r="G141">
        <v>0.14000000000000001</v>
      </c>
      <c r="H141" s="18">
        <f t="shared" si="18"/>
        <v>28.000000000000004</v>
      </c>
      <c r="I141">
        <v>0</v>
      </c>
      <c r="J141" t="str">
        <f t="shared" si="19"/>
        <v>0%-25%</v>
      </c>
      <c r="K141">
        <v>2</v>
      </c>
      <c r="L141">
        <v>70</v>
      </c>
      <c r="M141" t="str">
        <f t="shared" si="20"/>
        <v>60mm-200 mm</v>
      </c>
      <c r="N141" s="19">
        <f t="shared" si="21"/>
        <v>14.285714285714285</v>
      </c>
      <c r="O141">
        <v>4</v>
      </c>
      <c r="P141" s="5" t="str">
        <f t="shared" si="22"/>
        <v>0-10</v>
      </c>
      <c r="Q141">
        <v>4</v>
      </c>
      <c r="R141">
        <v>24</v>
      </c>
      <c r="S141">
        <v>29</v>
      </c>
      <c r="T141" t="str">
        <f t="shared" si="23"/>
        <v>20-30</v>
      </c>
      <c r="U141" t="s">
        <v>29</v>
      </c>
      <c r="V141" t="s">
        <v>114</v>
      </c>
      <c r="W141">
        <f t="shared" si="24"/>
        <v>3000</v>
      </c>
      <c r="AG141">
        <v>29</v>
      </c>
      <c r="AH141">
        <v>0</v>
      </c>
      <c r="AJ141">
        <v>29</v>
      </c>
      <c r="AK141">
        <v>4</v>
      </c>
      <c r="AM141">
        <v>29</v>
      </c>
      <c r="AN141">
        <v>4</v>
      </c>
      <c r="AP141">
        <v>29</v>
      </c>
      <c r="AQ141">
        <v>70</v>
      </c>
      <c r="AT141" s="4">
        <v>30</v>
      </c>
      <c r="AU141" s="12">
        <v>2.3793565683646118E-2</v>
      </c>
      <c r="AV141" s="12">
        <v>0.36193029490616624</v>
      </c>
      <c r="AW141" s="12">
        <v>0.34282841823056298</v>
      </c>
      <c r="AX141" s="12">
        <v>0.23089812332439683</v>
      </c>
      <c r="AY141" s="12">
        <v>4.0549597855227888E-2</v>
      </c>
      <c r="AZ141" s="12">
        <v>0</v>
      </c>
      <c r="BA141" s="12">
        <v>0</v>
      </c>
      <c r="BB141" s="12">
        <v>1</v>
      </c>
    </row>
    <row r="142" spans="1:54" hidden="1" x14ac:dyDescent="0.25">
      <c r="A142" t="s">
        <v>2</v>
      </c>
      <c r="B142">
        <v>50</v>
      </c>
      <c r="C142">
        <v>40</v>
      </c>
      <c r="D142">
        <v>15</v>
      </c>
      <c r="E142">
        <v>15.5</v>
      </c>
      <c r="F142">
        <f t="shared" si="17"/>
        <v>0.5</v>
      </c>
      <c r="G142">
        <v>0.16</v>
      </c>
      <c r="H142" s="18">
        <f t="shared" si="18"/>
        <v>32</v>
      </c>
      <c r="I142">
        <v>20</v>
      </c>
      <c r="J142" t="str">
        <f t="shared" si="19"/>
        <v>0%-25%</v>
      </c>
      <c r="K142">
        <v>3</v>
      </c>
      <c r="L142">
        <v>53.333333333333336</v>
      </c>
      <c r="M142" t="str">
        <f t="shared" si="20"/>
        <v>0mm-60 mm</v>
      </c>
      <c r="N142" s="19">
        <f t="shared" si="21"/>
        <v>18.75</v>
      </c>
      <c r="O142">
        <v>4</v>
      </c>
      <c r="P142" s="5" t="str">
        <f t="shared" si="22"/>
        <v>0-10</v>
      </c>
      <c r="Q142">
        <v>2</v>
      </c>
      <c r="R142">
        <v>24</v>
      </c>
      <c r="S142">
        <v>31</v>
      </c>
      <c r="T142" t="str">
        <f t="shared" si="23"/>
        <v>30-40</v>
      </c>
      <c r="U142" t="s">
        <v>31</v>
      </c>
      <c r="V142" t="s">
        <v>114</v>
      </c>
      <c r="W142">
        <f t="shared" si="24"/>
        <v>3000</v>
      </c>
      <c r="AG142">
        <v>31</v>
      </c>
      <c r="AH142">
        <v>20</v>
      </c>
      <c r="AJ142">
        <v>31</v>
      </c>
      <c r="AK142">
        <v>2</v>
      </c>
      <c r="AM142">
        <v>31</v>
      </c>
      <c r="AN142">
        <v>4</v>
      </c>
      <c r="AP142">
        <v>31</v>
      </c>
      <c r="AQ142">
        <v>53.333333333333336</v>
      </c>
      <c r="AT142" s="4">
        <v>40</v>
      </c>
      <c r="AU142" s="12">
        <v>4.9035812672176313E-2</v>
      </c>
      <c r="AV142" s="12">
        <v>0.38033057851239654</v>
      </c>
      <c r="AW142" s="12">
        <v>0.33730027548209363</v>
      </c>
      <c r="AX142" s="12">
        <v>0.15002754820936642</v>
      </c>
      <c r="AY142" s="12">
        <v>7.8457300275482117E-2</v>
      </c>
      <c r="AZ142" s="12">
        <v>4.8484848484848476E-3</v>
      </c>
      <c r="BA142" s="12">
        <v>0</v>
      </c>
      <c r="BB142" s="12">
        <v>1</v>
      </c>
    </row>
    <row r="143" spans="1:54" hidden="1" x14ac:dyDescent="0.25">
      <c r="A143" t="s">
        <v>2</v>
      </c>
      <c r="B143">
        <v>50</v>
      </c>
      <c r="C143">
        <v>40</v>
      </c>
      <c r="D143">
        <v>15.5</v>
      </c>
      <c r="E143">
        <v>16</v>
      </c>
      <c r="F143">
        <f t="shared" si="17"/>
        <v>0.5</v>
      </c>
      <c r="G143">
        <v>0.16</v>
      </c>
      <c r="H143" s="18">
        <f t="shared" si="18"/>
        <v>32</v>
      </c>
      <c r="I143">
        <v>0</v>
      </c>
      <c r="J143" t="str">
        <f t="shared" si="19"/>
        <v>0%-25%</v>
      </c>
      <c r="K143">
        <v>5</v>
      </c>
      <c r="L143">
        <v>32</v>
      </c>
      <c r="M143" t="str">
        <f t="shared" si="20"/>
        <v>0mm-60 mm</v>
      </c>
      <c r="N143" s="19">
        <f t="shared" si="21"/>
        <v>31.25</v>
      </c>
      <c r="O143">
        <v>4</v>
      </c>
      <c r="P143" s="5" t="str">
        <f t="shared" si="22"/>
        <v>0-10</v>
      </c>
      <c r="Q143">
        <v>1</v>
      </c>
      <c r="R143">
        <v>20</v>
      </c>
      <c r="S143">
        <v>25</v>
      </c>
      <c r="T143" t="str">
        <f t="shared" si="23"/>
        <v>20-30</v>
      </c>
      <c r="U143" t="s">
        <v>32</v>
      </c>
      <c r="V143" t="s">
        <v>114</v>
      </c>
      <c r="W143">
        <f t="shared" si="24"/>
        <v>3000</v>
      </c>
      <c r="AG143">
        <v>25</v>
      </c>
      <c r="AH143">
        <v>0</v>
      </c>
      <c r="AJ143">
        <v>25</v>
      </c>
      <c r="AK143">
        <v>1</v>
      </c>
      <c r="AM143">
        <v>25</v>
      </c>
      <c r="AN143">
        <v>4</v>
      </c>
      <c r="AP143">
        <v>25</v>
      </c>
      <c r="AQ143">
        <v>32</v>
      </c>
      <c r="AT143" s="4">
        <v>50</v>
      </c>
      <c r="AU143" s="12">
        <v>6.2656641604010022E-2</v>
      </c>
      <c r="AV143" s="12">
        <v>0.49518025833815316</v>
      </c>
      <c r="AW143" s="12">
        <v>0.34480431848852899</v>
      </c>
      <c r="AX143" s="12">
        <v>8.7719298245613989E-2</v>
      </c>
      <c r="AY143" s="12">
        <v>9.6394833236938503E-3</v>
      </c>
      <c r="AZ143" s="12">
        <v>0</v>
      </c>
      <c r="BA143" s="12">
        <v>0</v>
      </c>
      <c r="BB143" s="12">
        <v>1</v>
      </c>
    </row>
    <row r="144" spans="1:54" hidden="1" x14ac:dyDescent="0.25">
      <c r="A144" t="s">
        <v>2</v>
      </c>
      <c r="B144">
        <v>50</v>
      </c>
      <c r="C144">
        <v>50</v>
      </c>
      <c r="D144">
        <v>16</v>
      </c>
      <c r="E144">
        <v>16.5</v>
      </c>
      <c r="F144">
        <f t="shared" si="17"/>
        <v>0.5</v>
      </c>
      <c r="G144">
        <v>0.14000000000000001</v>
      </c>
      <c r="H144" s="18">
        <f t="shared" si="18"/>
        <v>28.000000000000004</v>
      </c>
      <c r="I144">
        <v>0</v>
      </c>
      <c r="J144" t="str">
        <f t="shared" si="19"/>
        <v>0%-25%</v>
      </c>
      <c r="K144">
        <v>4</v>
      </c>
      <c r="L144">
        <v>35</v>
      </c>
      <c r="M144" t="str">
        <f t="shared" si="20"/>
        <v>0mm-60 mm</v>
      </c>
      <c r="N144" s="19">
        <f t="shared" si="21"/>
        <v>28.571428571428569</v>
      </c>
      <c r="O144">
        <v>4</v>
      </c>
      <c r="P144" s="5" t="str">
        <f t="shared" si="22"/>
        <v>0-10</v>
      </c>
      <c r="Q144">
        <v>1</v>
      </c>
      <c r="R144">
        <v>20</v>
      </c>
      <c r="S144">
        <v>25</v>
      </c>
      <c r="T144" t="str">
        <f t="shared" si="23"/>
        <v>20-30</v>
      </c>
      <c r="U144" t="s">
        <v>32</v>
      </c>
      <c r="V144" t="s">
        <v>114</v>
      </c>
      <c r="W144">
        <f t="shared" si="24"/>
        <v>3000</v>
      </c>
      <c r="AG144">
        <v>25</v>
      </c>
      <c r="AH144">
        <v>0</v>
      </c>
      <c r="AJ144">
        <v>25</v>
      </c>
      <c r="AK144">
        <v>1</v>
      </c>
      <c r="AM144">
        <v>25</v>
      </c>
      <c r="AN144">
        <v>4</v>
      </c>
      <c r="AP144">
        <v>25</v>
      </c>
      <c r="AQ144">
        <v>35</v>
      </c>
      <c r="AT144" s="4">
        <v>60</v>
      </c>
      <c r="AU144" s="12">
        <v>0.28190671450538191</v>
      </c>
      <c r="AV144" s="12">
        <v>0.54074833418759605</v>
      </c>
      <c r="AW144" s="12">
        <v>5.9456688877498734E-2</v>
      </c>
      <c r="AX144" s="12">
        <v>8.9697590978985137E-2</v>
      </c>
      <c r="AY144" s="12">
        <v>2.8190671450538191E-2</v>
      </c>
      <c r="AZ144" s="12">
        <v>0</v>
      </c>
      <c r="BA144" s="12">
        <v>0</v>
      </c>
      <c r="BB144" s="12">
        <v>1</v>
      </c>
    </row>
    <row r="145" spans="1:54" hidden="1" x14ac:dyDescent="0.25">
      <c r="A145" t="s">
        <v>2</v>
      </c>
      <c r="B145">
        <v>50</v>
      </c>
      <c r="C145">
        <v>50</v>
      </c>
      <c r="D145">
        <v>16.5</v>
      </c>
      <c r="E145">
        <v>17</v>
      </c>
      <c r="F145">
        <f t="shared" si="17"/>
        <v>0.5</v>
      </c>
      <c r="G145">
        <v>0.14000000000000001</v>
      </c>
      <c r="H145" s="18">
        <f t="shared" si="18"/>
        <v>28.000000000000004</v>
      </c>
      <c r="I145">
        <v>0</v>
      </c>
      <c r="J145" t="str">
        <f t="shared" si="19"/>
        <v>0%-25%</v>
      </c>
      <c r="K145">
        <v>5</v>
      </c>
      <c r="L145">
        <v>28</v>
      </c>
      <c r="M145" t="str">
        <f t="shared" si="20"/>
        <v>0mm-60 mm</v>
      </c>
      <c r="N145" s="19">
        <f t="shared" si="21"/>
        <v>35.714285714285715</v>
      </c>
      <c r="O145">
        <v>4</v>
      </c>
      <c r="P145" s="5" t="str">
        <f t="shared" si="22"/>
        <v>0-10</v>
      </c>
      <c r="Q145">
        <v>1</v>
      </c>
      <c r="R145">
        <v>20</v>
      </c>
      <c r="S145">
        <v>25</v>
      </c>
      <c r="T145" t="str">
        <f t="shared" si="23"/>
        <v>20-30</v>
      </c>
      <c r="U145" t="s">
        <v>32</v>
      </c>
      <c r="V145" t="s">
        <v>114</v>
      </c>
      <c r="W145">
        <f t="shared" si="24"/>
        <v>3000</v>
      </c>
      <c r="AG145">
        <v>25</v>
      </c>
      <c r="AH145">
        <v>0</v>
      </c>
      <c r="AJ145">
        <v>25</v>
      </c>
      <c r="AK145">
        <v>1</v>
      </c>
      <c r="AM145">
        <v>25</v>
      </c>
      <c r="AN145">
        <v>4</v>
      </c>
      <c r="AP145">
        <v>25</v>
      </c>
      <c r="AQ145">
        <v>28</v>
      </c>
      <c r="AT145" s="4">
        <v>70</v>
      </c>
      <c r="AU145" s="12">
        <v>0</v>
      </c>
      <c r="AV145" s="12">
        <v>0.21967213114754067</v>
      </c>
      <c r="AW145" s="12">
        <v>0.49836065573770516</v>
      </c>
      <c r="AX145" s="12">
        <v>0.28196721311475409</v>
      </c>
      <c r="AY145" s="12">
        <v>0</v>
      </c>
      <c r="AZ145" s="12">
        <v>0</v>
      </c>
      <c r="BA145" s="12">
        <v>0</v>
      </c>
      <c r="BB145" s="12">
        <v>1</v>
      </c>
    </row>
    <row r="146" spans="1:54" hidden="1" x14ac:dyDescent="0.25">
      <c r="A146" t="s">
        <v>2</v>
      </c>
      <c r="B146">
        <v>50</v>
      </c>
      <c r="C146">
        <v>50</v>
      </c>
      <c r="D146">
        <v>17</v>
      </c>
      <c r="E146">
        <v>17.5</v>
      </c>
      <c r="F146">
        <f t="shared" si="17"/>
        <v>0.5</v>
      </c>
      <c r="G146">
        <v>0.11</v>
      </c>
      <c r="H146" s="18">
        <f t="shared" si="18"/>
        <v>22</v>
      </c>
      <c r="I146">
        <v>0</v>
      </c>
      <c r="J146" t="str">
        <f t="shared" si="19"/>
        <v>0%-25%</v>
      </c>
      <c r="K146">
        <v>3</v>
      </c>
      <c r="L146">
        <v>36.666666666666664</v>
      </c>
      <c r="M146" t="str">
        <f t="shared" si="20"/>
        <v>0mm-60 mm</v>
      </c>
      <c r="N146" s="19">
        <f t="shared" si="21"/>
        <v>27.272727272727273</v>
      </c>
      <c r="O146">
        <v>4</v>
      </c>
      <c r="P146" s="5" t="str">
        <f t="shared" si="22"/>
        <v>0-10</v>
      </c>
      <c r="Q146">
        <v>1</v>
      </c>
      <c r="R146">
        <v>20</v>
      </c>
      <c r="S146">
        <v>25</v>
      </c>
      <c r="T146" t="str">
        <f t="shared" si="23"/>
        <v>20-30</v>
      </c>
      <c r="U146" t="s">
        <v>32</v>
      </c>
      <c r="V146" t="s">
        <v>114</v>
      </c>
      <c r="W146">
        <f t="shared" si="24"/>
        <v>3000</v>
      </c>
      <c r="AG146">
        <v>25</v>
      </c>
      <c r="AH146">
        <v>0</v>
      </c>
      <c r="AJ146">
        <v>25</v>
      </c>
      <c r="AK146">
        <v>1</v>
      </c>
      <c r="AM146">
        <v>25</v>
      </c>
      <c r="AN146">
        <v>4</v>
      </c>
      <c r="AP146">
        <v>25</v>
      </c>
      <c r="AQ146">
        <v>36.666666666666664</v>
      </c>
      <c r="AT146" s="10" t="s">
        <v>99</v>
      </c>
      <c r="AU146" s="13">
        <v>4.1459599385373559E-2</v>
      </c>
      <c r="AV146" s="13">
        <v>0.34931269812705046</v>
      </c>
      <c r="AW146" s="13">
        <v>0.32117000512188704</v>
      </c>
      <c r="AX146" s="13">
        <v>0.17269065186395161</v>
      </c>
      <c r="AY146" s="13">
        <v>9.7232796688769219E-2</v>
      </c>
      <c r="AZ146" s="13">
        <v>1.4825786624953286E-2</v>
      </c>
      <c r="BA146" s="13">
        <v>3.308462188014785E-3</v>
      </c>
      <c r="BB146" s="13">
        <v>1</v>
      </c>
    </row>
    <row r="147" spans="1:54" hidden="1" x14ac:dyDescent="0.25">
      <c r="A147" t="s">
        <v>2</v>
      </c>
      <c r="B147">
        <v>50</v>
      </c>
      <c r="C147">
        <v>50</v>
      </c>
      <c r="D147">
        <v>17.5</v>
      </c>
      <c r="E147">
        <v>18</v>
      </c>
      <c r="F147">
        <f t="shared" si="17"/>
        <v>0.5</v>
      </c>
      <c r="G147">
        <v>0.11</v>
      </c>
      <c r="H147" s="18">
        <f t="shared" si="18"/>
        <v>22</v>
      </c>
      <c r="I147">
        <v>0</v>
      </c>
      <c r="J147" t="str">
        <f t="shared" si="19"/>
        <v>0%-25%</v>
      </c>
      <c r="K147">
        <v>5</v>
      </c>
      <c r="L147">
        <v>22</v>
      </c>
      <c r="M147" t="str">
        <f t="shared" si="20"/>
        <v>0mm-60 mm</v>
      </c>
      <c r="N147" s="19">
        <f t="shared" si="21"/>
        <v>45.45454545454546</v>
      </c>
      <c r="O147">
        <v>4</v>
      </c>
      <c r="P147" s="5" t="str">
        <f t="shared" si="22"/>
        <v>0-10</v>
      </c>
      <c r="Q147">
        <v>1</v>
      </c>
      <c r="R147">
        <v>20</v>
      </c>
      <c r="S147">
        <v>24</v>
      </c>
      <c r="T147" t="str">
        <f t="shared" si="23"/>
        <v>20-30</v>
      </c>
      <c r="U147" t="s">
        <v>32</v>
      </c>
      <c r="V147" t="s">
        <v>114</v>
      </c>
      <c r="W147">
        <f t="shared" si="24"/>
        <v>3000</v>
      </c>
      <c r="AG147">
        <v>24</v>
      </c>
      <c r="AH147">
        <v>0</v>
      </c>
      <c r="AJ147">
        <v>24</v>
      </c>
      <c r="AK147">
        <v>1</v>
      </c>
      <c r="AM147">
        <v>24</v>
      </c>
      <c r="AN147">
        <v>4</v>
      </c>
      <c r="AP147">
        <v>24</v>
      </c>
      <c r="AQ147">
        <v>22</v>
      </c>
    </row>
    <row r="148" spans="1:54" hidden="1" x14ac:dyDescent="0.25">
      <c r="A148" t="s">
        <v>2</v>
      </c>
      <c r="B148">
        <v>50</v>
      </c>
      <c r="C148">
        <v>50</v>
      </c>
      <c r="D148">
        <v>18</v>
      </c>
      <c r="E148">
        <v>18.5</v>
      </c>
      <c r="F148">
        <f t="shared" si="17"/>
        <v>0.5</v>
      </c>
      <c r="G148">
        <v>0</v>
      </c>
      <c r="H148" s="18">
        <f t="shared" si="18"/>
        <v>0</v>
      </c>
      <c r="I148">
        <v>0</v>
      </c>
      <c r="J148" t="str">
        <f t="shared" si="19"/>
        <v>0%-25%</v>
      </c>
      <c r="K148">
        <v>10</v>
      </c>
      <c r="L148">
        <v>10</v>
      </c>
      <c r="M148" t="str">
        <f t="shared" si="20"/>
        <v>0mm-60 mm</v>
      </c>
      <c r="N148" s="19">
        <f t="shared" si="21"/>
        <v>100</v>
      </c>
      <c r="O148">
        <v>4</v>
      </c>
      <c r="P148" s="5" t="str">
        <f t="shared" si="22"/>
        <v>0-10</v>
      </c>
      <c r="Q148">
        <v>0</v>
      </c>
      <c r="R148">
        <v>19</v>
      </c>
      <c r="S148">
        <v>22</v>
      </c>
      <c r="T148" t="str">
        <f t="shared" si="23"/>
        <v>20-30</v>
      </c>
      <c r="U148" t="s">
        <v>28</v>
      </c>
      <c r="V148" t="s">
        <v>114</v>
      </c>
      <c r="W148">
        <f t="shared" si="24"/>
        <v>3000</v>
      </c>
      <c r="AG148">
        <v>22</v>
      </c>
      <c r="AH148">
        <v>0</v>
      </c>
      <c r="AJ148">
        <v>22</v>
      </c>
      <c r="AK148">
        <v>0</v>
      </c>
      <c r="AM148">
        <v>22</v>
      </c>
      <c r="AN148">
        <v>4</v>
      </c>
      <c r="AP148">
        <v>22</v>
      </c>
      <c r="AQ148">
        <v>10</v>
      </c>
    </row>
    <row r="149" spans="1:54" hidden="1" x14ac:dyDescent="0.25">
      <c r="A149" t="s">
        <v>2</v>
      </c>
      <c r="B149">
        <v>50</v>
      </c>
      <c r="C149">
        <v>50</v>
      </c>
      <c r="D149">
        <v>18.5</v>
      </c>
      <c r="E149">
        <v>19</v>
      </c>
      <c r="F149">
        <f t="shared" si="17"/>
        <v>0.5</v>
      </c>
      <c r="G149">
        <v>0.1</v>
      </c>
      <c r="H149" s="18">
        <f t="shared" si="18"/>
        <v>20</v>
      </c>
      <c r="I149">
        <v>0</v>
      </c>
      <c r="J149" t="str">
        <f t="shared" si="19"/>
        <v>0%-25%</v>
      </c>
      <c r="K149">
        <v>10</v>
      </c>
      <c r="L149">
        <v>10</v>
      </c>
      <c r="M149" t="str">
        <f t="shared" si="20"/>
        <v>0mm-60 mm</v>
      </c>
      <c r="N149" s="19">
        <f t="shared" si="21"/>
        <v>100</v>
      </c>
      <c r="O149">
        <v>1</v>
      </c>
      <c r="P149" s="5" t="str">
        <f t="shared" si="22"/>
        <v>0-10</v>
      </c>
      <c r="Q149">
        <v>1</v>
      </c>
      <c r="R149">
        <v>17</v>
      </c>
      <c r="S149">
        <v>20</v>
      </c>
      <c r="T149" t="str">
        <f t="shared" si="23"/>
        <v>0-20</v>
      </c>
      <c r="U149" t="s">
        <v>32</v>
      </c>
      <c r="V149" t="s">
        <v>113</v>
      </c>
      <c r="W149">
        <f t="shared" si="24"/>
        <v>4000</v>
      </c>
      <c r="AG149">
        <v>20</v>
      </c>
      <c r="AH149">
        <v>0</v>
      </c>
      <c r="AJ149">
        <v>20</v>
      </c>
      <c r="AK149">
        <v>1</v>
      </c>
      <c r="AM149">
        <v>20</v>
      </c>
      <c r="AN149">
        <v>1</v>
      </c>
      <c r="AP149">
        <v>20</v>
      </c>
      <c r="AQ149">
        <v>10</v>
      </c>
    </row>
    <row r="150" spans="1:54" hidden="1" x14ac:dyDescent="0.25">
      <c r="A150" t="s">
        <v>2</v>
      </c>
      <c r="B150">
        <v>50</v>
      </c>
      <c r="C150">
        <v>50</v>
      </c>
      <c r="D150">
        <v>19</v>
      </c>
      <c r="E150">
        <v>19.5</v>
      </c>
      <c r="F150">
        <f t="shared" si="17"/>
        <v>0.5</v>
      </c>
      <c r="G150">
        <v>0.18</v>
      </c>
      <c r="H150" s="18">
        <f t="shared" si="18"/>
        <v>36</v>
      </c>
      <c r="I150">
        <v>0</v>
      </c>
      <c r="J150" t="str">
        <f t="shared" si="19"/>
        <v>0%-25%</v>
      </c>
      <c r="K150">
        <v>5</v>
      </c>
      <c r="L150">
        <v>36</v>
      </c>
      <c r="M150" t="str">
        <f t="shared" si="20"/>
        <v>0mm-60 mm</v>
      </c>
      <c r="N150" s="19">
        <f t="shared" si="21"/>
        <v>27.777777777777779</v>
      </c>
      <c r="O150">
        <v>1</v>
      </c>
      <c r="P150" s="5" t="str">
        <f t="shared" si="22"/>
        <v>0-10</v>
      </c>
      <c r="Q150">
        <v>1</v>
      </c>
      <c r="R150">
        <v>17</v>
      </c>
      <c r="S150">
        <v>22</v>
      </c>
      <c r="T150" t="str">
        <f t="shared" si="23"/>
        <v>20-30</v>
      </c>
      <c r="U150" t="s">
        <v>32</v>
      </c>
      <c r="V150" t="s">
        <v>113</v>
      </c>
      <c r="W150">
        <f t="shared" si="24"/>
        <v>4000</v>
      </c>
      <c r="AG150">
        <v>22</v>
      </c>
      <c r="AH150">
        <v>0</v>
      </c>
      <c r="AJ150">
        <v>22</v>
      </c>
      <c r="AK150">
        <v>1</v>
      </c>
      <c r="AM150">
        <v>22</v>
      </c>
      <c r="AN150">
        <v>1</v>
      </c>
      <c r="AP150">
        <v>22</v>
      </c>
      <c r="AQ150">
        <v>36</v>
      </c>
    </row>
    <row r="151" spans="1:54" hidden="1" x14ac:dyDescent="0.25">
      <c r="A151" t="s">
        <v>2</v>
      </c>
      <c r="B151">
        <v>50</v>
      </c>
      <c r="C151">
        <v>50</v>
      </c>
      <c r="D151">
        <v>19.5</v>
      </c>
      <c r="E151">
        <v>20</v>
      </c>
      <c r="F151">
        <f t="shared" si="17"/>
        <v>0.5</v>
      </c>
      <c r="G151">
        <v>0.31</v>
      </c>
      <c r="H151" s="18">
        <f t="shared" si="18"/>
        <v>62</v>
      </c>
      <c r="I151">
        <v>0</v>
      </c>
      <c r="J151" t="str">
        <f t="shared" si="19"/>
        <v>0%-25%</v>
      </c>
      <c r="K151">
        <v>6</v>
      </c>
      <c r="L151">
        <v>51.666666666666664</v>
      </c>
      <c r="M151" t="str">
        <f t="shared" si="20"/>
        <v>0mm-60 mm</v>
      </c>
      <c r="N151" s="19">
        <f t="shared" si="21"/>
        <v>19.35483870967742</v>
      </c>
      <c r="O151">
        <v>1</v>
      </c>
      <c r="P151" s="5" t="str">
        <f t="shared" si="22"/>
        <v>0-10</v>
      </c>
      <c r="Q151">
        <v>1</v>
      </c>
      <c r="R151">
        <v>16</v>
      </c>
      <c r="S151">
        <v>23</v>
      </c>
      <c r="T151" t="str">
        <f t="shared" si="23"/>
        <v>20-30</v>
      </c>
      <c r="U151" t="s">
        <v>32</v>
      </c>
      <c r="V151" t="s">
        <v>113</v>
      </c>
      <c r="W151">
        <f t="shared" si="24"/>
        <v>4000</v>
      </c>
      <c r="AG151">
        <v>23</v>
      </c>
      <c r="AH151">
        <v>0</v>
      </c>
      <c r="AJ151">
        <v>23</v>
      </c>
      <c r="AK151">
        <v>1</v>
      </c>
      <c r="AM151">
        <v>23</v>
      </c>
      <c r="AN151">
        <v>1</v>
      </c>
      <c r="AP151">
        <v>23</v>
      </c>
      <c r="AQ151">
        <v>51.666666666666664</v>
      </c>
    </row>
    <row r="152" spans="1:54" hidden="1" x14ac:dyDescent="0.25">
      <c r="A152" t="s">
        <v>2</v>
      </c>
      <c r="B152">
        <v>50</v>
      </c>
      <c r="C152">
        <v>50</v>
      </c>
      <c r="D152">
        <v>20</v>
      </c>
      <c r="E152">
        <v>20.5</v>
      </c>
      <c r="F152">
        <f t="shared" si="17"/>
        <v>0.5</v>
      </c>
      <c r="G152">
        <v>0.24</v>
      </c>
      <c r="H152" s="18">
        <f t="shared" si="18"/>
        <v>48</v>
      </c>
      <c r="I152">
        <v>0</v>
      </c>
      <c r="J152" t="str">
        <f t="shared" si="19"/>
        <v>0%-25%</v>
      </c>
      <c r="K152">
        <v>4</v>
      </c>
      <c r="L152">
        <v>60</v>
      </c>
      <c r="M152" t="str">
        <f t="shared" si="20"/>
        <v>0mm-60 mm</v>
      </c>
      <c r="N152" s="19">
        <f t="shared" si="21"/>
        <v>16.666666666666668</v>
      </c>
      <c r="O152">
        <v>1</v>
      </c>
      <c r="P152" s="5" t="str">
        <f t="shared" si="22"/>
        <v>0-10</v>
      </c>
      <c r="Q152">
        <v>1</v>
      </c>
      <c r="R152">
        <v>17</v>
      </c>
      <c r="S152">
        <v>23</v>
      </c>
      <c r="T152" t="str">
        <f t="shared" si="23"/>
        <v>20-30</v>
      </c>
      <c r="U152" t="s">
        <v>32</v>
      </c>
      <c r="V152" t="s">
        <v>113</v>
      </c>
      <c r="W152">
        <f t="shared" si="24"/>
        <v>4000</v>
      </c>
      <c r="AG152">
        <v>23</v>
      </c>
      <c r="AH152">
        <v>0</v>
      </c>
      <c r="AJ152">
        <v>23</v>
      </c>
      <c r="AK152">
        <v>1</v>
      </c>
      <c r="AM152">
        <v>23</v>
      </c>
      <c r="AN152">
        <v>1</v>
      </c>
      <c r="AP152">
        <v>23</v>
      </c>
      <c r="AQ152">
        <v>60</v>
      </c>
    </row>
    <row r="153" spans="1:54" hidden="1" x14ac:dyDescent="0.25">
      <c r="A153" t="s">
        <v>2</v>
      </c>
      <c r="B153">
        <v>50</v>
      </c>
      <c r="C153">
        <v>50</v>
      </c>
      <c r="D153">
        <v>20.5</v>
      </c>
      <c r="E153">
        <v>21</v>
      </c>
      <c r="F153">
        <f t="shared" si="17"/>
        <v>0.5</v>
      </c>
      <c r="G153">
        <v>0.22</v>
      </c>
      <c r="H153" s="18">
        <f t="shared" si="18"/>
        <v>44</v>
      </c>
      <c r="I153">
        <v>0</v>
      </c>
      <c r="J153" t="str">
        <f t="shared" si="19"/>
        <v>0%-25%</v>
      </c>
      <c r="K153">
        <v>6</v>
      </c>
      <c r="L153">
        <v>36.666666666666664</v>
      </c>
      <c r="M153" t="str">
        <f t="shared" si="20"/>
        <v>0mm-60 mm</v>
      </c>
      <c r="N153" s="19">
        <f t="shared" si="21"/>
        <v>27.272727272727273</v>
      </c>
      <c r="O153">
        <v>1</v>
      </c>
      <c r="P153" s="5" t="str">
        <f t="shared" si="22"/>
        <v>0-10</v>
      </c>
      <c r="Q153">
        <v>1</v>
      </c>
      <c r="R153">
        <v>17</v>
      </c>
      <c r="S153">
        <v>22</v>
      </c>
      <c r="T153" t="str">
        <f t="shared" si="23"/>
        <v>20-30</v>
      </c>
      <c r="U153" t="s">
        <v>32</v>
      </c>
      <c r="V153" t="s">
        <v>113</v>
      </c>
      <c r="W153">
        <f t="shared" si="24"/>
        <v>4000</v>
      </c>
      <c r="AG153">
        <v>22</v>
      </c>
      <c r="AH153">
        <v>0</v>
      </c>
      <c r="AJ153">
        <v>22</v>
      </c>
      <c r="AK153">
        <v>1</v>
      </c>
      <c r="AM153">
        <v>22</v>
      </c>
      <c r="AN153">
        <v>1</v>
      </c>
      <c r="AP153">
        <v>22</v>
      </c>
      <c r="AQ153">
        <v>36.666666666666664</v>
      </c>
    </row>
    <row r="154" spans="1:54" hidden="1" x14ac:dyDescent="0.25">
      <c r="A154" t="s">
        <v>2</v>
      </c>
      <c r="B154">
        <v>50</v>
      </c>
      <c r="C154">
        <v>50</v>
      </c>
      <c r="D154">
        <v>21</v>
      </c>
      <c r="E154">
        <v>21.5</v>
      </c>
      <c r="F154">
        <f t="shared" si="17"/>
        <v>0.5</v>
      </c>
      <c r="G154">
        <v>0.23</v>
      </c>
      <c r="H154" s="18">
        <f t="shared" si="18"/>
        <v>46</v>
      </c>
      <c r="I154">
        <v>0</v>
      </c>
      <c r="J154" t="str">
        <f t="shared" si="19"/>
        <v>0%-25%</v>
      </c>
      <c r="K154">
        <v>5</v>
      </c>
      <c r="L154">
        <v>46</v>
      </c>
      <c r="M154" t="str">
        <f t="shared" si="20"/>
        <v>0mm-60 mm</v>
      </c>
      <c r="N154" s="19">
        <f t="shared" si="21"/>
        <v>21.739130434782609</v>
      </c>
      <c r="O154">
        <v>1</v>
      </c>
      <c r="P154" s="5" t="str">
        <f t="shared" si="22"/>
        <v>0-10</v>
      </c>
      <c r="Q154">
        <v>1</v>
      </c>
      <c r="R154">
        <v>17</v>
      </c>
      <c r="S154">
        <v>23</v>
      </c>
      <c r="T154" t="str">
        <f t="shared" si="23"/>
        <v>20-30</v>
      </c>
      <c r="U154" t="s">
        <v>32</v>
      </c>
      <c r="V154" t="s">
        <v>113</v>
      </c>
      <c r="W154">
        <f t="shared" si="24"/>
        <v>4000</v>
      </c>
      <c r="AG154">
        <v>23</v>
      </c>
      <c r="AH154">
        <v>0</v>
      </c>
      <c r="AJ154">
        <v>23</v>
      </c>
      <c r="AK154">
        <v>1</v>
      </c>
      <c r="AM154">
        <v>23</v>
      </c>
      <c r="AN154">
        <v>1</v>
      </c>
      <c r="AP154">
        <v>23</v>
      </c>
      <c r="AQ154">
        <v>46</v>
      </c>
    </row>
    <row r="155" spans="1:54" hidden="1" x14ac:dyDescent="0.25">
      <c r="A155" t="s">
        <v>2</v>
      </c>
      <c r="B155">
        <v>50</v>
      </c>
      <c r="C155">
        <v>50</v>
      </c>
      <c r="D155">
        <v>21.5</v>
      </c>
      <c r="E155">
        <v>22</v>
      </c>
      <c r="F155">
        <f t="shared" si="17"/>
        <v>0.5</v>
      </c>
      <c r="G155">
        <v>0.17</v>
      </c>
      <c r="H155" s="18">
        <f t="shared" si="18"/>
        <v>34</v>
      </c>
      <c r="I155">
        <v>0</v>
      </c>
      <c r="J155" t="str">
        <f t="shared" si="19"/>
        <v>0%-25%</v>
      </c>
      <c r="K155">
        <v>5</v>
      </c>
      <c r="L155">
        <v>34</v>
      </c>
      <c r="M155" t="str">
        <f t="shared" si="20"/>
        <v>0mm-60 mm</v>
      </c>
      <c r="N155" s="19">
        <f t="shared" si="21"/>
        <v>29.411764705882351</v>
      </c>
      <c r="O155">
        <v>1</v>
      </c>
      <c r="P155" s="5" t="str">
        <f t="shared" si="22"/>
        <v>0-10</v>
      </c>
      <c r="Q155">
        <v>1</v>
      </c>
      <c r="R155">
        <v>17</v>
      </c>
      <c r="S155">
        <v>22</v>
      </c>
      <c r="T155" t="str">
        <f t="shared" si="23"/>
        <v>20-30</v>
      </c>
      <c r="U155" t="s">
        <v>32</v>
      </c>
      <c r="V155" t="s">
        <v>113</v>
      </c>
      <c r="W155">
        <f t="shared" si="24"/>
        <v>4000</v>
      </c>
      <c r="AG155">
        <v>22</v>
      </c>
      <c r="AH155">
        <v>0</v>
      </c>
      <c r="AJ155">
        <v>22</v>
      </c>
      <c r="AK155">
        <v>1</v>
      </c>
      <c r="AM155">
        <v>22</v>
      </c>
      <c r="AN155">
        <v>1</v>
      </c>
      <c r="AP155">
        <v>22</v>
      </c>
      <c r="AQ155">
        <v>34</v>
      </c>
    </row>
    <row r="156" spans="1:54" hidden="1" x14ac:dyDescent="0.25">
      <c r="A156" t="s">
        <v>2</v>
      </c>
      <c r="B156">
        <v>50</v>
      </c>
      <c r="C156">
        <v>50</v>
      </c>
      <c r="D156">
        <v>22</v>
      </c>
      <c r="E156">
        <v>22.5</v>
      </c>
      <c r="F156">
        <f t="shared" si="17"/>
        <v>0.5</v>
      </c>
      <c r="G156">
        <v>0.15</v>
      </c>
      <c r="H156" s="18">
        <f t="shared" si="18"/>
        <v>30</v>
      </c>
      <c r="I156">
        <v>0</v>
      </c>
      <c r="J156" t="str">
        <f t="shared" si="19"/>
        <v>0%-25%</v>
      </c>
      <c r="K156">
        <v>5</v>
      </c>
      <c r="L156">
        <v>30</v>
      </c>
      <c r="M156" t="str">
        <f t="shared" si="20"/>
        <v>0mm-60 mm</v>
      </c>
      <c r="N156" s="19">
        <f t="shared" si="21"/>
        <v>33.333333333333336</v>
      </c>
      <c r="O156">
        <v>1</v>
      </c>
      <c r="P156" s="5" t="str">
        <f t="shared" si="22"/>
        <v>0-10</v>
      </c>
      <c r="Q156">
        <v>1</v>
      </c>
      <c r="R156">
        <v>17</v>
      </c>
      <c r="S156">
        <v>22</v>
      </c>
      <c r="T156" t="str">
        <f t="shared" si="23"/>
        <v>20-30</v>
      </c>
      <c r="U156" t="s">
        <v>32</v>
      </c>
      <c r="V156" t="s">
        <v>113</v>
      </c>
      <c r="W156">
        <f t="shared" si="24"/>
        <v>4000</v>
      </c>
      <c r="AG156">
        <v>22</v>
      </c>
      <c r="AH156">
        <v>0</v>
      </c>
      <c r="AJ156">
        <v>22</v>
      </c>
      <c r="AK156">
        <v>1</v>
      </c>
      <c r="AM156">
        <v>22</v>
      </c>
      <c r="AN156">
        <v>1</v>
      </c>
      <c r="AP156">
        <v>22</v>
      </c>
      <c r="AQ156">
        <v>30</v>
      </c>
    </row>
    <row r="157" spans="1:54" hidden="1" x14ac:dyDescent="0.25">
      <c r="A157" t="s">
        <v>2</v>
      </c>
      <c r="B157">
        <v>50</v>
      </c>
      <c r="C157">
        <v>50</v>
      </c>
      <c r="D157">
        <v>22.5</v>
      </c>
      <c r="E157">
        <v>23</v>
      </c>
      <c r="F157">
        <f t="shared" si="17"/>
        <v>0.5</v>
      </c>
      <c r="G157">
        <v>0.19</v>
      </c>
      <c r="H157" s="18">
        <f t="shared" si="18"/>
        <v>38</v>
      </c>
      <c r="I157">
        <v>0</v>
      </c>
      <c r="J157" t="str">
        <f t="shared" si="19"/>
        <v>0%-25%</v>
      </c>
      <c r="K157">
        <v>10</v>
      </c>
      <c r="L157">
        <v>19</v>
      </c>
      <c r="M157" t="str">
        <f t="shared" si="20"/>
        <v>0mm-60 mm</v>
      </c>
      <c r="N157" s="19">
        <f t="shared" si="21"/>
        <v>52.631578947368425</v>
      </c>
      <c r="O157">
        <v>1</v>
      </c>
      <c r="P157" s="5" t="str">
        <f t="shared" si="22"/>
        <v>0-10</v>
      </c>
      <c r="Q157">
        <v>1</v>
      </c>
      <c r="R157">
        <v>17</v>
      </c>
      <c r="S157">
        <v>21</v>
      </c>
      <c r="T157" t="str">
        <f t="shared" si="23"/>
        <v>20-30</v>
      </c>
      <c r="U157" t="s">
        <v>32</v>
      </c>
      <c r="V157" t="s">
        <v>113</v>
      </c>
      <c r="W157">
        <f t="shared" si="24"/>
        <v>4000</v>
      </c>
      <c r="AG157">
        <v>21</v>
      </c>
      <c r="AH157">
        <v>0</v>
      </c>
      <c r="AJ157">
        <v>21</v>
      </c>
      <c r="AK157">
        <v>1</v>
      </c>
      <c r="AM157">
        <v>21</v>
      </c>
      <c r="AN157">
        <v>1</v>
      </c>
      <c r="AP157">
        <v>21</v>
      </c>
      <c r="AQ157">
        <v>19</v>
      </c>
    </row>
    <row r="158" spans="1:54" hidden="1" x14ac:dyDescent="0.25">
      <c r="A158" t="s">
        <v>2</v>
      </c>
      <c r="B158">
        <v>50</v>
      </c>
      <c r="C158">
        <v>50</v>
      </c>
      <c r="D158">
        <v>23</v>
      </c>
      <c r="E158">
        <v>23.5</v>
      </c>
      <c r="F158">
        <f t="shared" si="17"/>
        <v>0.5</v>
      </c>
      <c r="G158">
        <v>0.12</v>
      </c>
      <c r="H158" s="18">
        <f t="shared" si="18"/>
        <v>24</v>
      </c>
      <c r="I158">
        <v>0</v>
      </c>
      <c r="J158" t="str">
        <f t="shared" si="19"/>
        <v>0%-25%</v>
      </c>
      <c r="K158">
        <v>5</v>
      </c>
      <c r="L158">
        <v>24</v>
      </c>
      <c r="M158" t="str">
        <f t="shared" si="20"/>
        <v>0mm-60 mm</v>
      </c>
      <c r="N158" s="19">
        <f t="shared" si="21"/>
        <v>41.666666666666664</v>
      </c>
      <c r="O158">
        <v>1</v>
      </c>
      <c r="P158" s="5" t="str">
        <f t="shared" si="22"/>
        <v>0-10</v>
      </c>
      <c r="Q158">
        <v>1</v>
      </c>
      <c r="R158">
        <v>17</v>
      </c>
      <c r="S158">
        <v>21</v>
      </c>
      <c r="T158" t="str">
        <f t="shared" si="23"/>
        <v>20-30</v>
      </c>
      <c r="U158" t="s">
        <v>32</v>
      </c>
      <c r="V158" t="s">
        <v>113</v>
      </c>
      <c r="W158">
        <f t="shared" si="24"/>
        <v>4000</v>
      </c>
      <c r="AG158">
        <v>21</v>
      </c>
      <c r="AH158">
        <v>0</v>
      </c>
      <c r="AJ158">
        <v>21</v>
      </c>
      <c r="AK158">
        <v>1</v>
      </c>
      <c r="AM158">
        <v>21</v>
      </c>
      <c r="AN158">
        <v>1</v>
      </c>
      <c r="AP158">
        <v>21</v>
      </c>
      <c r="AQ158">
        <v>24</v>
      </c>
    </row>
    <row r="159" spans="1:54" hidden="1" x14ac:dyDescent="0.25">
      <c r="A159" t="s">
        <v>2</v>
      </c>
      <c r="B159">
        <v>50</v>
      </c>
      <c r="C159">
        <v>50</v>
      </c>
      <c r="D159">
        <v>23.5</v>
      </c>
      <c r="E159">
        <v>24</v>
      </c>
      <c r="F159">
        <f t="shared" si="17"/>
        <v>0.5</v>
      </c>
      <c r="G159">
        <v>0.19</v>
      </c>
      <c r="H159" s="18">
        <f t="shared" si="18"/>
        <v>38</v>
      </c>
      <c r="I159">
        <v>0</v>
      </c>
      <c r="J159" t="str">
        <f t="shared" si="19"/>
        <v>0%-25%</v>
      </c>
      <c r="K159">
        <v>10</v>
      </c>
      <c r="L159">
        <v>19</v>
      </c>
      <c r="M159" t="str">
        <f t="shared" si="20"/>
        <v>0mm-60 mm</v>
      </c>
      <c r="N159" s="19">
        <f t="shared" si="21"/>
        <v>52.631578947368425</v>
      </c>
      <c r="O159">
        <v>1</v>
      </c>
      <c r="P159" s="5" t="str">
        <f t="shared" si="22"/>
        <v>0-10</v>
      </c>
      <c r="Q159">
        <v>1</v>
      </c>
      <c r="R159">
        <v>17</v>
      </c>
      <c r="S159">
        <v>21</v>
      </c>
      <c r="T159" t="str">
        <f t="shared" si="23"/>
        <v>20-30</v>
      </c>
      <c r="U159" t="s">
        <v>32</v>
      </c>
      <c r="V159" t="s">
        <v>113</v>
      </c>
      <c r="W159">
        <f t="shared" si="24"/>
        <v>4000</v>
      </c>
      <c r="AG159">
        <v>21</v>
      </c>
      <c r="AH159">
        <v>0</v>
      </c>
      <c r="AJ159">
        <v>21</v>
      </c>
      <c r="AK159">
        <v>1</v>
      </c>
      <c r="AM159">
        <v>21</v>
      </c>
      <c r="AN159">
        <v>1</v>
      </c>
      <c r="AP159">
        <v>21</v>
      </c>
      <c r="AQ159">
        <v>19</v>
      </c>
    </row>
    <row r="160" spans="1:54" hidden="1" x14ac:dyDescent="0.25">
      <c r="A160" t="s">
        <v>2</v>
      </c>
      <c r="B160">
        <v>50</v>
      </c>
      <c r="C160">
        <v>50</v>
      </c>
      <c r="D160">
        <v>24</v>
      </c>
      <c r="E160">
        <v>24.5</v>
      </c>
      <c r="F160">
        <f t="shared" si="17"/>
        <v>0.5</v>
      </c>
      <c r="G160">
        <v>0.21</v>
      </c>
      <c r="H160" s="18">
        <f t="shared" si="18"/>
        <v>42</v>
      </c>
      <c r="I160">
        <v>0</v>
      </c>
      <c r="J160" t="str">
        <f t="shared" si="19"/>
        <v>0%-25%</v>
      </c>
      <c r="K160">
        <v>0</v>
      </c>
      <c r="M160" t="str">
        <f t="shared" si="20"/>
        <v>0mm-60 mm</v>
      </c>
      <c r="N160" s="19">
        <f t="shared" si="21"/>
        <v>0</v>
      </c>
      <c r="O160">
        <v>1</v>
      </c>
      <c r="P160" s="5" t="str">
        <f t="shared" si="22"/>
        <v>0-10</v>
      </c>
      <c r="Q160">
        <v>1</v>
      </c>
      <c r="R160">
        <v>17</v>
      </c>
      <c r="S160">
        <v>17</v>
      </c>
      <c r="T160" t="str">
        <f t="shared" si="23"/>
        <v>0-20</v>
      </c>
      <c r="U160" t="s">
        <v>32</v>
      </c>
      <c r="V160" t="s">
        <v>113</v>
      </c>
      <c r="W160">
        <f t="shared" si="24"/>
        <v>4000</v>
      </c>
      <c r="AG160">
        <v>17</v>
      </c>
      <c r="AH160">
        <v>0</v>
      </c>
      <c r="AJ160">
        <v>17</v>
      </c>
      <c r="AK160">
        <v>1</v>
      </c>
      <c r="AM160">
        <v>17</v>
      </c>
      <c r="AN160">
        <v>1</v>
      </c>
      <c r="AP160">
        <v>17</v>
      </c>
    </row>
    <row r="161" spans="1:43" hidden="1" x14ac:dyDescent="0.25">
      <c r="A161" t="s">
        <v>2</v>
      </c>
      <c r="B161">
        <v>50</v>
      </c>
      <c r="C161">
        <v>50</v>
      </c>
      <c r="D161">
        <v>24.5</v>
      </c>
      <c r="E161">
        <v>25</v>
      </c>
      <c r="F161">
        <f t="shared" si="17"/>
        <v>0.5</v>
      </c>
      <c r="G161">
        <v>0.2</v>
      </c>
      <c r="H161" s="18">
        <f t="shared" si="18"/>
        <v>40</v>
      </c>
      <c r="I161">
        <v>0</v>
      </c>
      <c r="J161" t="str">
        <f t="shared" si="19"/>
        <v>0%-25%</v>
      </c>
      <c r="K161">
        <v>10</v>
      </c>
      <c r="L161">
        <v>20</v>
      </c>
      <c r="M161" t="str">
        <f t="shared" si="20"/>
        <v>0mm-60 mm</v>
      </c>
      <c r="N161" s="19">
        <f t="shared" si="21"/>
        <v>50</v>
      </c>
      <c r="O161">
        <v>1</v>
      </c>
      <c r="P161" s="5" t="str">
        <f t="shared" si="22"/>
        <v>0-10</v>
      </c>
      <c r="Q161">
        <v>1</v>
      </c>
      <c r="R161">
        <v>17</v>
      </c>
      <c r="S161">
        <v>21</v>
      </c>
      <c r="T161" t="str">
        <f t="shared" si="23"/>
        <v>20-30</v>
      </c>
      <c r="U161" t="s">
        <v>32</v>
      </c>
      <c r="V161" t="s">
        <v>113</v>
      </c>
      <c r="W161">
        <f t="shared" si="24"/>
        <v>4000</v>
      </c>
      <c r="AG161">
        <v>21</v>
      </c>
      <c r="AH161">
        <v>0</v>
      </c>
      <c r="AJ161">
        <v>21</v>
      </c>
      <c r="AK161">
        <v>1</v>
      </c>
      <c r="AM161">
        <v>21</v>
      </c>
      <c r="AN161">
        <v>1</v>
      </c>
      <c r="AP161">
        <v>21</v>
      </c>
      <c r="AQ161">
        <v>20</v>
      </c>
    </row>
    <row r="162" spans="1:43" hidden="1" x14ac:dyDescent="0.25">
      <c r="A162" t="s">
        <v>2</v>
      </c>
      <c r="B162">
        <v>50</v>
      </c>
      <c r="C162">
        <v>50</v>
      </c>
      <c r="D162">
        <v>25</v>
      </c>
      <c r="E162">
        <v>25.5</v>
      </c>
      <c r="F162">
        <f t="shared" si="17"/>
        <v>0.5</v>
      </c>
      <c r="G162">
        <v>0.23</v>
      </c>
      <c r="H162" s="18">
        <f t="shared" si="18"/>
        <v>46</v>
      </c>
      <c r="I162">
        <v>0</v>
      </c>
      <c r="J162" t="str">
        <f t="shared" si="19"/>
        <v>0%-25%</v>
      </c>
      <c r="K162">
        <v>10</v>
      </c>
      <c r="L162">
        <v>23</v>
      </c>
      <c r="M162" t="str">
        <f t="shared" si="20"/>
        <v>0mm-60 mm</v>
      </c>
      <c r="N162" s="19">
        <f t="shared" si="21"/>
        <v>43.478260869565219</v>
      </c>
      <c r="O162">
        <v>1</v>
      </c>
      <c r="P162" s="5" t="str">
        <f t="shared" si="22"/>
        <v>0-10</v>
      </c>
      <c r="Q162">
        <v>1</v>
      </c>
      <c r="R162">
        <v>17</v>
      </c>
      <c r="S162">
        <v>21</v>
      </c>
      <c r="T162" t="str">
        <f t="shared" si="23"/>
        <v>20-30</v>
      </c>
      <c r="U162" t="s">
        <v>32</v>
      </c>
      <c r="V162" t="s">
        <v>113</v>
      </c>
      <c r="W162">
        <f t="shared" si="24"/>
        <v>4000</v>
      </c>
      <c r="AG162">
        <v>21</v>
      </c>
      <c r="AH162">
        <v>0</v>
      </c>
      <c r="AJ162">
        <v>21</v>
      </c>
      <c r="AK162">
        <v>1</v>
      </c>
      <c r="AM162">
        <v>21</v>
      </c>
      <c r="AN162">
        <v>1</v>
      </c>
      <c r="AP162">
        <v>21</v>
      </c>
      <c r="AQ162">
        <v>23</v>
      </c>
    </row>
    <row r="163" spans="1:43" hidden="1" x14ac:dyDescent="0.25">
      <c r="A163" t="s">
        <v>2</v>
      </c>
      <c r="B163">
        <v>50</v>
      </c>
      <c r="C163">
        <v>50</v>
      </c>
      <c r="D163">
        <v>25.5</v>
      </c>
      <c r="E163">
        <v>26</v>
      </c>
      <c r="F163">
        <f t="shared" si="17"/>
        <v>0.5</v>
      </c>
      <c r="G163">
        <v>0.25</v>
      </c>
      <c r="H163" s="18">
        <f t="shared" si="18"/>
        <v>50</v>
      </c>
      <c r="I163">
        <v>0</v>
      </c>
      <c r="J163" t="str">
        <f t="shared" si="19"/>
        <v>0%-25%</v>
      </c>
      <c r="K163">
        <v>10</v>
      </c>
      <c r="L163">
        <v>25</v>
      </c>
      <c r="M163" t="str">
        <f t="shared" si="20"/>
        <v>0mm-60 mm</v>
      </c>
      <c r="N163" s="19">
        <f t="shared" si="21"/>
        <v>40</v>
      </c>
      <c r="O163">
        <v>1</v>
      </c>
      <c r="P163" s="5" t="str">
        <f t="shared" si="22"/>
        <v>0-10</v>
      </c>
      <c r="Q163">
        <v>1</v>
      </c>
      <c r="R163">
        <v>17</v>
      </c>
      <c r="S163">
        <v>22</v>
      </c>
      <c r="T163" t="str">
        <f t="shared" si="23"/>
        <v>20-30</v>
      </c>
      <c r="U163" t="s">
        <v>32</v>
      </c>
      <c r="V163" t="s">
        <v>113</v>
      </c>
      <c r="W163">
        <f t="shared" si="24"/>
        <v>4000</v>
      </c>
      <c r="AG163">
        <v>22</v>
      </c>
      <c r="AH163">
        <v>0</v>
      </c>
      <c r="AJ163">
        <v>22</v>
      </c>
      <c r="AK163">
        <v>1</v>
      </c>
      <c r="AM163">
        <v>22</v>
      </c>
      <c r="AN163">
        <v>1</v>
      </c>
      <c r="AP163">
        <v>22</v>
      </c>
      <c r="AQ163">
        <v>25</v>
      </c>
    </row>
    <row r="164" spans="1:43" hidden="1" x14ac:dyDescent="0.25">
      <c r="A164" t="s">
        <v>2</v>
      </c>
      <c r="B164">
        <v>50</v>
      </c>
      <c r="C164">
        <v>40</v>
      </c>
      <c r="D164">
        <v>26</v>
      </c>
      <c r="E164">
        <v>26.5</v>
      </c>
      <c r="F164">
        <f t="shared" si="17"/>
        <v>0.5</v>
      </c>
      <c r="G164">
        <v>0.28000000000000003</v>
      </c>
      <c r="H164" s="18">
        <f t="shared" si="18"/>
        <v>56.000000000000007</v>
      </c>
      <c r="I164">
        <v>0</v>
      </c>
      <c r="J164" t="str">
        <f t="shared" si="19"/>
        <v>0%-25%</v>
      </c>
      <c r="K164">
        <v>10</v>
      </c>
      <c r="L164">
        <v>28</v>
      </c>
      <c r="M164" t="str">
        <f t="shared" si="20"/>
        <v>0mm-60 mm</v>
      </c>
      <c r="N164" s="19">
        <f t="shared" si="21"/>
        <v>35.714285714285715</v>
      </c>
      <c r="O164">
        <v>1</v>
      </c>
      <c r="P164" s="5" t="str">
        <f t="shared" si="22"/>
        <v>0-10</v>
      </c>
      <c r="Q164">
        <v>1</v>
      </c>
      <c r="R164">
        <v>17</v>
      </c>
      <c r="S164">
        <v>22</v>
      </c>
      <c r="T164" t="str">
        <f t="shared" si="23"/>
        <v>20-30</v>
      </c>
      <c r="U164" t="s">
        <v>32</v>
      </c>
      <c r="V164" t="s">
        <v>113</v>
      </c>
      <c r="W164">
        <f t="shared" si="24"/>
        <v>4000</v>
      </c>
      <c r="AG164">
        <v>22</v>
      </c>
      <c r="AH164">
        <v>0</v>
      </c>
      <c r="AJ164">
        <v>22</v>
      </c>
      <c r="AK164">
        <v>1</v>
      </c>
      <c r="AM164">
        <v>22</v>
      </c>
      <c r="AN164">
        <v>1</v>
      </c>
      <c r="AP164">
        <v>22</v>
      </c>
      <c r="AQ164">
        <v>28</v>
      </c>
    </row>
    <row r="165" spans="1:43" hidden="1" x14ac:dyDescent="0.25">
      <c r="A165" t="s">
        <v>2</v>
      </c>
      <c r="B165">
        <v>50</v>
      </c>
      <c r="C165">
        <v>40</v>
      </c>
      <c r="D165">
        <v>26.5</v>
      </c>
      <c r="E165">
        <v>27</v>
      </c>
      <c r="F165">
        <f t="shared" si="17"/>
        <v>0.5</v>
      </c>
      <c r="G165">
        <v>0.24</v>
      </c>
      <c r="H165" s="18">
        <f t="shared" si="18"/>
        <v>48</v>
      </c>
      <c r="I165">
        <v>0</v>
      </c>
      <c r="J165" t="str">
        <f t="shared" si="19"/>
        <v>0%-25%</v>
      </c>
      <c r="K165">
        <v>10</v>
      </c>
      <c r="L165">
        <v>24</v>
      </c>
      <c r="M165" t="str">
        <f t="shared" si="20"/>
        <v>0mm-60 mm</v>
      </c>
      <c r="N165" s="19">
        <f t="shared" si="21"/>
        <v>41.666666666666664</v>
      </c>
      <c r="O165">
        <v>1</v>
      </c>
      <c r="P165" s="5" t="str">
        <f t="shared" si="22"/>
        <v>0-10</v>
      </c>
      <c r="Q165">
        <v>1</v>
      </c>
      <c r="R165">
        <v>17</v>
      </c>
      <c r="S165">
        <v>21</v>
      </c>
      <c r="T165" t="str">
        <f t="shared" si="23"/>
        <v>20-30</v>
      </c>
      <c r="U165" t="s">
        <v>32</v>
      </c>
      <c r="V165" t="s">
        <v>113</v>
      </c>
      <c r="W165">
        <f t="shared" si="24"/>
        <v>4000</v>
      </c>
      <c r="AG165">
        <v>21</v>
      </c>
      <c r="AH165">
        <v>0</v>
      </c>
      <c r="AJ165">
        <v>21</v>
      </c>
      <c r="AK165">
        <v>1</v>
      </c>
      <c r="AM165">
        <v>21</v>
      </c>
      <c r="AN165">
        <v>1</v>
      </c>
      <c r="AP165">
        <v>21</v>
      </c>
      <c r="AQ165">
        <v>24</v>
      </c>
    </row>
    <row r="166" spans="1:43" hidden="1" x14ac:dyDescent="0.25">
      <c r="A166" t="s">
        <v>2</v>
      </c>
      <c r="B166">
        <v>50</v>
      </c>
      <c r="C166">
        <v>40</v>
      </c>
      <c r="D166">
        <v>27</v>
      </c>
      <c r="E166">
        <v>27.5</v>
      </c>
      <c r="F166">
        <f t="shared" si="17"/>
        <v>0.5</v>
      </c>
      <c r="G166">
        <v>0.21</v>
      </c>
      <c r="H166" s="18">
        <f t="shared" si="18"/>
        <v>42</v>
      </c>
      <c r="I166">
        <v>0</v>
      </c>
      <c r="J166" t="str">
        <f t="shared" si="19"/>
        <v>0%-25%</v>
      </c>
      <c r="K166">
        <v>5</v>
      </c>
      <c r="L166">
        <v>42</v>
      </c>
      <c r="M166" t="str">
        <f t="shared" si="20"/>
        <v>0mm-60 mm</v>
      </c>
      <c r="N166" s="19">
        <f t="shared" si="21"/>
        <v>23.809523809523807</v>
      </c>
      <c r="O166">
        <v>1</v>
      </c>
      <c r="P166" s="5" t="str">
        <f t="shared" si="22"/>
        <v>0-10</v>
      </c>
      <c r="Q166">
        <v>1</v>
      </c>
      <c r="R166">
        <v>17</v>
      </c>
      <c r="S166">
        <v>22</v>
      </c>
      <c r="T166" t="str">
        <f t="shared" si="23"/>
        <v>20-30</v>
      </c>
      <c r="U166" t="s">
        <v>32</v>
      </c>
      <c r="V166" t="s">
        <v>113</v>
      </c>
      <c r="W166">
        <f t="shared" si="24"/>
        <v>4000</v>
      </c>
      <c r="AG166">
        <v>22</v>
      </c>
      <c r="AH166">
        <v>0</v>
      </c>
      <c r="AJ166">
        <v>22</v>
      </c>
      <c r="AK166">
        <v>1</v>
      </c>
      <c r="AM166">
        <v>22</v>
      </c>
      <c r="AN166">
        <v>1</v>
      </c>
      <c r="AP166">
        <v>22</v>
      </c>
      <c r="AQ166">
        <v>42</v>
      </c>
    </row>
    <row r="167" spans="1:43" hidden="1" x14ac:dyDescent="0.25">
      <c r="A167" t="s">
        <v>2</v>
      </c>
      <c r="B167">
        <v>50</v>
      </c>
      <c r="C167">
        <v>40</v>
      </c>
      <c r="D167">
        <v>27.5</v>
      </c>
      <c r="E167">
        <v>28</v>
      </c>
      <c r="F167">
        <f t="shared" si="17"/>
        <v>0.5</v>
      </c>
      <c r="G167">
        <v>0.2</v>
      </c>
      <c r="H167" s="18">
        <f t="shared" si="18"/>
        <v>40</v>
      </c>
      <c r="I167">
        <v>0</v>
      </c>
      <c r="J167" t="str">
        <f t="shared" si="19"/>
        <v>0%-25%</v>
      </c>
      <c r="K167">
        <v>10</v>
      </c>
      <c r="L167">
        <v>20</v>
      </c>
      <c r="M167" t="str">
        <f t="shared" si="20"/>
        <v>0mm-60 mm</v>
      </c>
      <c r="N167" s="19">
        <f t="shared" si="21"/>
        <v>50</v>
      </c>
      <c r="O167">
        <v>1</v>
      </c>
      <c r="P167" s="5" t="str">
        <f t="shared" si="22"/>
        <v>0-10</v>
      </c>
      <c r="Q167">
        <v>1</v>
      </c>
      <c r="R167">
        <v>17</v>
      </c>
      <c r="S167">
        <v>21</v>
      </c>
      <c r="T167" t="str">
        <f t="shared" si="23"/>
        <v>20-30</v>
      </c>
      <c r="U167" t="s">
        <v>32</v>
      </c>
      <c r="V167" t="s">
        <v>113</v>
      </c>
      <c r="W167">
        <f t="shared" si="24"/>
        <v>4000</v>
      </c>
      <c r="AG167">
        <v>21</v>
      </c>
      <c r="AH167">
        <v>0</v>
      </c>
      <c r="AJ167">
        <v>21</v>
      </c>
      <c r="AK167">
        <v>1</v>
      </c>
      <c r="AM167">
        <v>21</v>
      </c>
      <c r="AN167">
        <v>1</v>
      </c>
      <c r="AP167">
        <v>21</v>
      </c>
      <c r="AQ167">
        <v>20</v>
      </c>
    </row>
    <row r="168" spans="1:43" hidden="1" x14ac:dyDescent="0.25">
      <c r="A168" t="s">
        <v>2</v>
      </c>
      <c r="B168">
        <v>50</v>
      </c>
      <c r="C168">
        <v>40</v>
      </c>
      <c r="D168">
        <v>28</v>
      </c>
      <c r="E168">
        <v>28.5</v>
      </c>
      <c r="F168">
        <f t="shared" si="17"/>
        <v>0.5</v>
      </c>
      <c r="G168">
        <v>0.5</v>
      </c>
      <c r="H168" s="18">
        <f t="shared" si="18"/>
        <v>100</v>
      </c>
      <c r="I168">
        <v>0</v>
      </c>
      <c r="J168" t="str">
        <f t="shared" si="19"/>
        <v>0%-25%</v>
      </c>
      <c r="K168">
        <v>10</v>
      </c>
      <c r="M168" t="str">
        <f t="shared" si="20"/>
        <v>0mm-60 mm</v>
      </c>
      <c r="N168" s="19">
        <f t="shared" si="21"/>
        <v>0</v>
      </c>
      <c r="O168">
        <v>1</v>
      </c>
      <c r="P168" s="5" t="str">
        <f t="shared" si="22"/>
        <v>0-10</v>
      </c>
      <c r="Q168">
        <v>1</v>
      </c>
      <c r="R168">
        <v>17</v>
      </c>
      <c r="S168">
        <v>17</v>
      </c>
      <c r="T168" t="str">
        <f t="shared" si="23"/>
        <v>0-20</v>
      </c>
      <c r="U168" t="s">
        <v>32</v>
      </c>
      <c r="V168" t="s">
        <v>113</v>
      </c>
      <c r="W168">
        <f t="shared" si="24"/>
        <v>4000</v>
      </c>
      <c r="AG168">
        <v>17</v>
      </c>
      <c r="AH168">
        <v>0</v>
      </c>
      <c r="AJ168">
        <v>17</v>
      </c>
      <c r="AK168">
        <v>1</v>
      </c>
      <c r="AM168">
        <v>17</v>
      </c>
      <c r="AN168">
        <v>1</v>
      </c>
      <c r="AP168">
        <v>17</v>
      </c>
    </row>
    <row r="169" spans="1:43" hidden="1" x14ac:dyDescent="0.25">
      <c r="A169" t="s">
        <v>2</v>
      </c>
      <c r="B169">
        <v>50</v>
      </c>
      <c r="C169">
        <v>40</v>
      </c>
      <c r="D169">
        <v>28.5</v>
      </c>
      <c r="E169">
        <v>29</v>
      </c>
      <c r="F169">
        <f t="shared" si="17"/>
        <v>0.5</v>
      </c>
      <c r="G169">
        <v>0.13</v>
      </c>
      <c r="H169" s="18">
        <f t="shared" si="18"/>
        <v>26</v>
      </c>
      <c r="I169">
        <v>0</v>
      </c>
      <c r="J169" t="str">
        <f t="shared" si="19"/>
        <v>0%-25%</v>
      </c>
      <c r="K169">
        <v>10</v>
      </c>
      <c r="L169">
        <v>13</v>
      </c>
      <c r="M169" t="str">
        <f t="shared" si="20"/>
        <v>0mm-60 mm</v>
      </c>
      <c r="N169" s="19">
        <f t="shared" si="21"/>
        <v>76.92307692307692</v>
      </c>
      <c r="O169">
        <v>1</v>
      </c>
      <c r="P169" s="5" t="str">
        <f t="shared" si="22"/>
        <v>0-10</v>
      </c>
      <c r="Q169">
        <v>1</v>
      </c>
      <c r="R169">
        <v>17</v>
      </c>
      <c r="S169">
        <v>21</v>
      </c>
      <c r="T169" t="str">
        <f t="shared" si="23"/>
        <v>20-30</v>
      </c>
      <c r="U169" t="s">
        <v>32</v>
      </c>
      <c r="V169" t="s">
        <v>113</v>
      </c>
      <c r="W169">
        <f t="shared" si="24"/>
        <v>4000</v>
      </c>
      <c r="AG169">
        <v>21</v>
      </c>
      <c r="AH169">
        <v>0</v>
      </c>
      <c r="AJ169">
        <v>21</v>
      </c>
      <c r="AK169">
        <v>1</v>
      </c>
      <c r="AM169">
        <v>21</v>
      </c>
      <c r="AN169">
        <v>1</v>
      </c>
      <c r="AP169">
        <v>21</v>
      </c>
      <c r="AQ169">
        <v>13</v>
      </c>
    </row>
    <row r="170" spans="1:43" hidden="1" x14ac:dyDescent="0.25">
      <c r="A170" t="s">
        <v>2</v>
      </c>
      <c r="B170">
        <v>50</v>
      </c>
      <c r="C170">
        <v>40</v>
      </c>
      <c r="D170">
        <v>29</v>
      </c>
      <c r="E170">
        <v>29.5</v>
      </c>
      <c r="F170">
        <f t="shared" si="17"/>
        <v>0.5</v>
      </c>
      <c r="G170">
        <v>0.17</v>
      </c>
      <c r="H170" s="18">
        <f t="shared" si="18"/>
        <v>34</v>
      </c>
      <c r="I170">
        <v>0</v>
      </c>
      <c r="J170" t="str">
        <f t="shared" si="19"/>
        <v>0%-25%</v>
      </c>
      <c r="K170">
        <v>10</v>
      </c>
      <c r="L170">
        <v>17</v>
      </c>
      <c r="M170" t="str">
        <f t="shared" si="20"/>
        <v>0mm-60 mm</v>
      </c>
      <c r="N170" s="19">
        <f t="shared" si="21"/>
        <v>58.823529411764703</v>
      </c>
      <c r="O170">
        <v>1</v>
      </c>
      <c r="P170" s="5" t="str">
        <f t="shared" si="22"/>
        <v>0-10</v>
      </c>
      <c r="Q170">
        <v>1</v>
      </c>
      <c r="R170">
        <v>17</v>
      </c>
      <c r="S170">
        <v>21</v>
      </c>
      <c r="T170" t="str">
        <f t="shared" si="23"/>
        <v>20-30</v>
      </c>
      <c r="U170" t="s">
        <v>32</v>
      </c>
      <c r="V170" t="s">
        <v>113</v>
      </c>
      <c r="W170">
        <f t="shared" si="24"/>
        <v>4000</v>
      </c>
      <c r="AG170">
        <v>21</v>
      </c>
      <c r="AH170">
        <v>0</v>
      </c>
      <c r="AJ170">
        <v>21</v>
      </c>
      <c r="AK170">
        <v>1</v>
      </c>
      <c r="AM170">
        <v>21</v>
      </c>
      <c r="AN170">
        <v>1</v>
      </c>
      <c r="AP170">
        <v>21</v>
      </c>
      <c r="AQ170">
        <v>17</v>
      </c>
    </row>
    <row r="171" spans="1:43" hidden="1" x14ac:dyDescent="0.25">
      <c r="A171" t="s">
        <v>2</v>
      </c>
      <c r="B171">
        <v>40</v>
      </c>
      <c r="C171">
        <v>40</v>
      </c>
      <c r="D171">
        <v>29.5</v>
      </c>
      <c r="E171">
        <v>30</v>
      </c>
      <c r="F171">
        <f t="shared" si="17"/>
        <v>0.5</v>
      </c>
      <c r="G171">
        <v>0.16</v>
      </c>
      <c r="H171" s="18">
        <f t="shared" si="18"/>
        <v>32</v>
      </c>
      <c r="I171">
        <v>0</v>
      </c>
      <c r="J171" t="str">
        <f t="shared" si="19"/>
        <v>0%-25%</v>
      </c>
      <c r="K171">
        <v>10</v>
      </c>
      <c r="L171">
        <v>16</v>
      </c>
      <c r="M171" t="str">
        <f t="shared" si="20"/>
        <v>0mm-60 mm</v>
      </c>
      <c r="N171" s="19">
        <f t="shared" si="21"/>
        <v>62.5</v>
      </c>
      <c r="O171">
        <v>1</v>
      </c>
      <c r="P171" s="5" t="str">
        <f t="shared" si="22"/>
        <v>0-10</v>
      </c>
      <c r="Q171">
        <v>1</v>
      </c>
      <c r="R171">
        <v>17</v>
      </c>
      <c r="S171">
        <v>21</v>
      </c>
      <c r="T171" t="str">
        <f t="shared" si="23"/>
        <v>20-30</v>
      </c>
      <c r="U171" t="s">
        <v>32</v>
      </c>
      <c r="V171" t="s">
        <v>113</v>
      </c>
      <c r="W171">
        <f t="shared" si="24"/>
        <v>4000</v>
      </c>
      <c r="AG171">
        <v>21</v>
      </c>
      <c r="AH171">
        <v>0</v>
      </c>
      <c r="AJ171">
        <v>21</v>
      </c>
      <c r="AK171">
        <v>1</v>
      </c>
      <c r="AM171">
        <v>21</v>
      </c>
      <c r="AN171">
        <v>1</v>
      </c>
      <c r="AP171">
        <v>21</v>
      </c>
      <c r="AQ171">
        <v>16</v>
      </c>
    </row>
    <row r="172" spans="1:43" hidden="1" x14ac:dyDescent="0.25">
      <c r="A172" t="s">
        <v>2</v>
      </c>
      <c r="B172">
        <v>40</v>
      </c>
      <c r="C172">
        <v>40</v>
      </c>
      <c r="D172">
        <v>30</v>
      </c>
      <c r="E172">
        <v>30.5</v>
      </c>
      <c r="F172">
        <f t="shared" si="17"/>
        <v>0.5</v>
      </c>
      <c r="G172">
        <v>0.14000000000000001</v>
      </c>
      <c r="H172" s="18">
        <f t="shared" si="18"/>
        <v>28.000000000000004</v>
      </c>
      <c r="I172">
        <v>0</v>
      </c>
      <c r="J172" t="str">
        <f t="shared" si="19"/>
        <v>0%-25%</v>
      </c>
      <c r="K172">
        <v>10</v>
      </c>
      <c r="L172">
        <v>14</v>
      </c>
      <c r="M172" t="str">
        <f t="shared" si="20"/>
        <v>0mm-60 mm</v>
      </c>
      <c r="N172" s="19">
        <f t="shared" si="21"/>
        <v>71.428571428571431</v>
      </c>
      <c r="O172">
        <v>1</v>
      </c>
      <c r="P172" s="5" t="str">
        <f t="shared" si="22"/>
        <v>0-10</v>
      </c>
      <c r="Q172">
        <v>1</v>
      </c>
      <c r="R172">
        <v>17</v>
      </c>
      <c r="S172">
        <v>21</v>
      </c>
      <c r="T172" t="str">
        <f t="shared" si="23"/>
        <v>20-30</v>
      </c>
      <c r="U172" t="s">
        <v>32</v>
      </c>
      <c r="V172" t="s">
        <v>113</v>
      </c>
      <c r="W172">
        <f t="shared" si="24"/>
        <v>4000</v>
      </c>
      <c r="AG172">
        <v>21</v>
      </c>
      <c r="AH172">
        <v>0</v>
      </c>
      <c r="AJ172">
        <v>21</v>
      </c>
      <c r="AK172">
        <v>1</v>
      </c>
      <c r="AM172">
        <v>21</v>
      </c>
      <c r="AN172">
        <v>1</v>
      </c>
      <c r="AP172">
        <v>21</v>
      </c>
      <c r="AQ172">
        <v>14</v>
      </c>
    </row>
    <row r="173" spans="1:43" hidden="1" x14ac:dyDescent="0.25">
      <c r="A173" t="s">
        <v>2</v>
      </c>
      <c r="B173">
        <v>40</v>
      </c>
      <c r="C173">
        <v>40</v>
      </c>
      <c r="D173">
        <v>30.5</v>
      </c>
      <c r="E173">
        <v>31</v>
      </c>
      <c r="F173">
        <f t="shared" si="17"/>
        <v>0.5</v>
      </c>
      <c r="G173">
        <v>0.17</v>
      </c>
      <c r="H173" s="18">
        <f t="shared" si="18"/>
        <v>34</v>
      </c>
      <c r="I173">
        <v>0</v>
      </c>
      <c r="J173" t="str">
        <f t="shared" si="19"/>
        <v>0%-25%</v>
      </c>
      <c r="K173">
        <v>10</v>
      </c>
      <c r="L173">
        <v>17</v>
      </c>
      <c r="M173" t="str">
        <f t="shared" si="20"/>
        <v>0mm-60 mm</v>
      </c>
      <c r="N173" s="19">
        <f t="shared" si="21"/>
        <v>58.823529411764703</v>
      </c>
      <c r="O173">
        <v>1</v>
      </c>
      <c r="P173" s="5" t="str">
        <f t="shared" si="22"/>
        <v>0-10</v>
      </c>
      <c r="Q173">
        <v>1</v>
      </c>
      <c r="R173">
        <v>17</v>
      </c>
      <c r="S173">
        <v>21</v>
      </c>
      <c r="T173" t="str">
        <f t="shared" si="23"/>
        <v>20-30</v>
      </c>
      <c r="U173" t="s">
        <v>32</v>
      </c>
      <c r="V173" t="s">
        <v>113</v>
      </c>
      <c r="W173">
        <f t="shared" si="24"/>
        <v>4000</v>
      </c>
      <c r="AG173">
        <v>21</v>
      </c>
      <c r="AH173">
        <v>0</v>
      </c>
      <c r="AJ173">
        <v>21</v>
      </c>
      <c r="AK173">
        <v>1</v>
      </c>
      <c r="AM173">
        <v>21</v>
      </c>
      <c r="AN173">
        <v>1</v>
      </c>
      <c r="AP173">
        <v>21</v>
      </c>
      <c r="AQ173">
        <v>17</v>
      </c>
    </row>
    <row r="174" spans="1:43" hidden="1" x14ac:dyDescent="0.25">
      <c r="A174" t="s">
        <v>2</v>
      </c>
      <c r="B174">
        <v>40</v>
      </c>
      <c r="C174">
        <v>40</v>
      </c>
      <c r="D174">
        <v>31</v>
      </c>
      <c r="E174">
        <v>31.5</v>
      </c>
      <c r="F174">
        <f t="shared" si="17"/>
        <v>0.5</v>
      </c>
      <c r="G174">
        <v>0.23</v>
      </c>
      <c r="H174" s="18">
        <f t="shared" si="18"/>
        <v>46</v>
      </c>
      <c r="I174">
        <v>0</v>
      </c>
      <c r="J174" t="str">
        <f t="shared" si="19"/>
        <v>0%-25%</v>
      </c>
      <c r="K174">
        <v>10</v>
      </c>
      <c r="L174">
        <v>23</v>
      </c>
      <c r="M174" t="str">
        <f t="shared" si="20"/>
        <v>0mm-60 mm</v>
      </c>
      <c r="N174" s="19">
        <f t="shared" si="21"/>
        <v>43.478260869565219</v>
      </c>
      <c r="O174">
        <v>1</v>
      </c>
      <c r="P174" s="5" t="str">
        <f t="shared" si="22"/>
        <v>0-10</v>
      </c>
      <c r="Q174">
        <v>1</v>
      </c>
      <c r="R174">
        <v>17</v>
      </c>
      <c r="S174">
        <v>21</v>
      </c>
      <c r="T174" t="str">
        <f t="shared" si="23"/>
        <v>20-30</v>
      </c>
      <c r="U174" t="s">
        <v>32</v>
      </c>
      <c r="V174" t="s">
        <v>113</v>
      </c>
      <c r="W174">
        <f t="shared" si="24"/>
        <v>4000</v>
      </c>
      <c r="AG174">
        <v>21</v>
      </c>
      <c r="AH174">
        <v>0</v>
      </c>
      <c r="AJ174">
        <v>21</v>
      </c>
      <c r="AK174">
        <v>1</v>
      </c>
      <c r="AM174">
        <v>21</v>
      </c>
      <c r="AN174">
        <v>1</v>
      </c>
      <c r="AP174">
        <v>21</v>
      </c>
      <c r="AQ174">
        <v>23</v>
      </c>
    </row>
    <row r="175" spans="1:43" hidden="1" x14ac:dyDescent="0.25">
      <c r="A175" t="s">
        <v>2</v>
      </c>
      <c r="B175">
        <v>40</v>
      </c>
      <c r="C175">
        <v>40</v>
      </c>
      <c r="D175">
        <v>31.5</v>
      </c>
      <c r="E175">
        <v>32</v>
      </c>
      <c r="F175">
        <f t="shared" si="17"/>
        <v>0.5</v>
      </c>
      <c r="G175">
        <v>0.2</v>
      </c>
      <c r="H175" s="18">
        <f t="shared" si="18"/>
        <v>40</v>
      </c>
      <c r="I175">
        <v>0</v>
      </c>
      <c r="J175" t="str">
        <f t="shared" si="19"/>
        <v>0%-25%</v>
      </c>
      <c r="K175">
        <v>10</v>
      </c>
      <c r="L175">
        <v>20</v>
      </c>
      <c r="M175" t="str">
        <f t="shared" si="20"/>
        <v>0mm-60 mm</v>
      </c>
      <c r="N175" s="19">
        <f t="shared" si="21"/>
        <v>50</v>
      </c>
      <c r="O175">
        <v>1</v>
      </c>
      <c r="P175" s="5" t="str">
        <f t="shared" si="22"/>
        <v>0-10</v>
      </c>
      <c r="Q175">
        <v>1</v>
      </c>
      <c r="R175">
        <v>17</v>
      </c>
      <c r="S175">
        <v>21</v>
      </c>
      <c r="T175" t="str">
        <f t="shared" si="23"/>
        <v>20-30</v>
      </c>
      <c r="U175" t="s">
        <v>32</v>
      </c>
      <c r="V175" t="s">
        <v>113</v>
      </c>
      <c r="W175">
        <f t="shared" si="24"/>
        <v>4000</v>
      </c>
      <c r="AG175">
        <v>21</v>
      </c>
      <c r="AH175">
        <v>0</v>
      </c>
      <c r="AJ175">
        <v>21</v>
      </c>
      <c r="AK175">
        <v>1</v>
      </c>
      <c r="AM175">
        <v>21</v>
      </c>
      <c r="AN175">
        <v>1</v>
      </c>
      <c r="AP175">
        <v>21</v>
      </c>
      <c r="AQ175">
        <v>20</v>
      </c>
    </row>
    <row r="176" spans="1:43" hidden="1" x14ac:dyDescent="0.25">
      <c r="A176" t="s">
        <v>2</v>
      </c>
      <c r="B176">
        <v>40</v>
      </c>
      <c r="C176">
        <v>40</v>
      </c>
      <c r="D176">
        <v>32</v>
      </c>
      <c r="E176">
        <v>32.5</v>
      </c>
      <c r="F176">
        <f t="shared" si="17"/>
        <v>0.5</v>
      </c>
      <c r="G176">
        <v>0.17</v>
      </c>
      <c r="H176" s="18">
        <f t="shared" si="18"/>
        <v>34</v>
      </c>
      <c r="I176">
        <v>0</v>
      </c>
      <c r="J176" t="str">
        <f t="shared" si="19"/>
        <v>0%-25%</v>
      </c>
      <c r="K176">
        <v>10</v>
      </c>
      <c r="L176">
        <v>17</v>
      </c>
      <c r="M176" t="str">
        <f t="shared" si="20"/>
        <v>0mm-60 mm</v>
      </c>
      <c r="N176" s="19">
        <f t="shared" si="21"/>
        <v>58.823529411764703</v>
      </c>
      <c r="O176">
        <v>8</v>
      </c>
      <c r="P176" s="5" t="str">
        <f t="shared" si="22"/>
        <v>0-10</v>
      </c>
      <c r="Q176">
        <v>1</v>
      </c>
      <c r="R176">
        <v>24</v>
      </c>
      <c r="S176">
        <v>28</v>
      </c>
      <c r="T176" t="str">
        <f t="shared" si="23"/>
        <v>20-30</v>
      </c>
      <c r="U176" t="s">
        <v>32</v>
      </c>
      <c r="V176" t="s">
        <v>114</v>
      </c>
      <c r="W176">
        <f t="shared" si="24"/>
        <v>3000</v>
      </c>
      <c r="AG176">
        <v>28</v>
      </c>
      <c r="AH176">
        <v>0</v>
      </c>
      <c r="AJ176">
        <v>28</v>
      </c>
      <c r="AK176">
        <v>1</v>
      </c>
      <c r="AM176">
        <v>28</v>
      </c>
      <c r="AN176">
        <v>8</v>
      </c>
      <c r="AP176">
        <v>28</v>
      </c>
      <c r="AQ176">
        <v>17</v>
      </c>
    </row>
    <row r="177" spans="1:53" hidden="1" x14ac:dyDescent="0.25">
      <c r="A177" t="s">
        <v>2</v>
      </c>
      <c r="B177">
        <v>40</v>
      </c>
      <c r="C177">
        <v>40</v>
      </c>
      <c r="D177">
        <v>32.5</v>
      </c>
      <c r="E177">
        <v>33</v>
      </c>
      <c r="F177">
        <f t="shared" si="17"/>
        <v>0.5</v>
      </c>
      <c r="G177">
        <v>0.18</v>
      </c>
      <c r="H177" s="18">
        <f t="shared" si="18"/>
        <v>36</v>
      </c>
      <c r="I177">
        <v>0</v>
      </c>
      <c r="J177" t="str">
        <f t="shared" si="19"/>
        <v>0%-25%</v>
      </c>
      <c r="K177">
        <v>10</v>
      </c>
      <c r="L177">
        <v>18</v>
      </c>
      <c r="M177" t="str">
        <f t="shared" si="20"/>
        <v>0mm-60 mm</v>
      </c>
      <c r="N177" s="19">
        <f t="shared" si="21"/>
        <v>55.555555555555557</v>
      </c>
      <c r="O177">
        <v>8</v>
      </c>
      <c r="P177" s="5" t="str">
        <f t="shared" si="22"/>
        <v>0-10</v>
      </c>
      <c r="Q177">
        <v>1</v>
      </c>
      <c r="R177">
        <v>24</v>
      </c>
      <c r="S177">
        <v>28</v>
      </c>
      <c r="T177" t="str">
        <f t="shared" si="23"/>
        <v>20-30</v>
      </c>
      <c r="U177" t="s">
        <v>32</v>
      </c>
      <c r="V177" t="s">
        <v>114</v>
      </c>
      <c r="W177">
        <f t="shared" si="24"/>
        <v>3000</v>
      </c>
      <c r="AG177">
        <v>28</v>
      </c>
      <c r="AH177">
        <v>0</v>
      </c>
      <c r="AJ177">
        <v>28</v>
      </c>
      <c r="AK177">
        <v>1</v>
      </c>
      <c r="AM177">
        <v>28</v>
      </c>
      <c r="AN177">
        <v>8</v>
      </c>
      <c r="AP177">
        <v>28</v>
      </c>
      <c r="AQ177">
        <v>18</v>
      </c>
      <c r="AT177" s="11" t="s">
        <v>98</v>
      </c>
      <c r="AU177" s="11" t="s">
        <v>101</v>
      </c>
      <c r="AV177" s="11" t="s">
        <v>104</v>
      </c>
      <c r="AW177" s="11" t="s">
        <v>102</v>
      </c>
      <c r="AX177" s="11" t="s">
        <v>103</v>
      </c>
      <c r="AY177" s="11" t="s">
        <v>99</v>
      </c>
      <c r="BA177" s="11"/>
    </row>
    <row r="178" spans="1:53" hidden="1" x14ac:dyDescent="0.25">
      <c r="A178" t="s">
        <v>2</v>
      </c>
      <c r="B178">
        <v>40</v>
      </c>
      <c r="C178">
        <v>40</v>
      </c>
      <c r="D178">
        <v>33</v>
      </c>
      <c r="E178">
        <v>33.5</v>
      </c>
      <c r="F178">
        <f t="shared" si="17"/>
        <v>0.5</v>
      </c>
      <c r="G178">
        <v>0.19</v>
      </c>
      <c r="H178" s="18">
        <f t="shared" si="18"/>
        <v>38</v>
      </c>
      <c r="I178">
        <v>0</v>
      </c>
      <c r="J178" t="str">
        <f t="shared" si="19"/>
        <v>0%-25%</v>
      </c>
      <c r="K178">
        <v>10</v>
      </c>
      <c r="L178">
        <v>19</v>
      </c>
      <c r="M178" t="str">
        <f t="shared" si="20"/>
        <v>0mm-60 mm</v>
      </c>
      <c r="N178" s="19">
        <f t="shared" si="21"/>
        <v>52.631578947368425</v>
      </c>
      <c r="O178">
        <v>8</v>
      </c>
      <c r="P178" s="5" t="str">
        <f t="shared" si="22"/>
        <v>0-10</v>
      </c>
      <c r="Q178">
        <v>1</v>
      </c>
      <c r="R178">
        <v>24</v>
      </c>
      <c r="S178">
        <v>28</v>
      </c>
      <c r="T178" t="str">
        <f t="shared" si="23"/>
        <v>20-30</v>
      </c>
      <c r="U178" t="s">
        <v>32</v>
      </c>
      <c r="V178" t="s">
        <v>114</v>
      </c>
      <c r="W178">
        <f t="shared" si="24"/>
        <v>3000</v>
      </c>
      <c r="AG178">
        <v>28</v>
      </c>
      <c r="AH178">
        <v>0</v>
      </c>
      <c r="AJ178">
        <v>28</v>
      </c>
      <c r="AK178">
        <v>1</v>
      </c>
      <c r="AM178">
        <v>28</v>
      </c>
      <c r="AN178">
        <v>8</v>
      </c>
      <c r="AP178">
        <v>28</v>
      </c>
      <c r="AQ178">
        <v>19</v>
      </c>
      <c r="AT178" s="4">
        <v>10</v>
      </c>
      <c r="AU178" s="12">
        <v>0.14739816340946546</v>
      </c>
      <c r="AV178" s="12">
        <v>0.55509771603484825</v>
      </c>
      <c r="AW178" s="12">
        <v>0.26724746880150696</v>
      </c>
      <c r="AX178" s="12">
        <v>3.0256651754179385E-2</v>
      </c>
      <c r="AY178" s="12">
        <v>1</v>
      </c>
      <c r="BA178" s="12"/>
    </row>
    <row r="179" spans="1:53" hidden="1" x14ac:dyDescent="0.25">
      <c r="A179" t="s">
        <v>2</v>
      </c>
      <c r="B179">
        <v>40</v>
      </c>
      <c r="C179">
        <v>40</v>
      </c>
      <c r="D179">
        <v>33.5</v>
      </c>
      <c r="E179">
        <v>34</v>
      </c>
      <c r="F179">
        <f t="shared" si="17"/>
        <v>0.5</v>
      </c>
      <c r="G179">
        <v>0.18</v>
      </c>
      <c r="H179" s="18">
        <f t="shared" si="18"/>
        <v>36</v>
      </c>
      <c r="I179">
        <v>0</v>
      </c>
      <c r="J179" t="str">
        <f t="shared" si="19"/>
        <v>0%-25%</v>
      </c>
      <c r="K179">
        <v>11</v>
      </c>
      <c r="L179">
        <v>16.363636363636363</v>
      </c>
      <c r="M179" t="str">
        <f t="shared" si="20"/>
        <v>0mm-60 mm</v>
      </c>
      <c r="N179" s="19">
        <f t="shared" si="21"/>
        <v>61.111111111111107</v>
      </c>
      <c r="O179">
        <v>8</v>
      </c>
      <c r="P179" s="5" t="str">
        <f t="shared" si="22"/>
        <v>0-10</v>
      </c>
      <c r="Q179">
        <v>1</v>
      </c>
      <c r="R179">
        <v>24</v>
      </c>
      <c r="S179">
        <v>28</v>
      </c>
      <c r="T179" t="str">
        <f t="shared" si="23"/>
        <v>20-30</v>
      </c>
      <c r="U179" t="s">
        <v>32</v>
      </c>
      <c r="V179" t="s">
        <v>114</v>
      </c>
      <c r="W179">
        <f t="shared" si="24"/>
        <v>3000</v>
      </c>
      <c r="AG179">
        <v>28</v>
      </c>
      <c r="AH179">
        <v>0</v>
      </c>
      <c r="AJ179">
        <v>28</v>
      </c>
      <c r="AK179">
        <v>1</v>
      </c>
      <c r="AM179">
        <v>28</v>
      </c>
      <c r="AN179">
        <v>8</v>
      </c>
      <c r="AP179">
        <v>28</v>
      </c>
      <c r="AQ179">
        <v>16.363636363636363</v>
      </c>
      <c r="AT179" s="4">
        <v>11</v>
      </c>
      <c r="AU179" s="12">
        <v>2.0737327188940214E-2</v>
      </c>
      <c r="AV179" s="12">
        <v>0.75576036866359442</v>
      </c>
      <c r="AW179" s="12">
        <v>0.22350230414746541</v>
      </c>
      <c r="AX179" s="12">
        <v>0</v>
      </c>
      <c r="AY179" s="12">
        <v>1</v>
      </c>
      <c r="BA179" s="12"/>
    </row>
    <row r="180" spans="1:53" hidden="1" x14ac:dyDescent="0.25">
      <c r="A180" t="s">
        <v>2</v>
      </c>
      <c r="B180">
        <v>40</v>
      </c>
      <c r="C180">
        <v>40</v>
      </c>
      <c r="D180">
        <v>34</v>
      </c>
      <c r="E180">
        <v>34.5</v>
      </c>
      <c r="F180">
        <f t="shared" si="17"/>
        <v>0.5</v>
      </c>
      <c r="G180">
        <v>0.12</v>
      </c>
      <c r="H180" s="18">
        <f t="shared" si="18"/>
        <v>24</v>
      </c>
      <c r="I180">
        <v>0</v>
      </c>
      <c r="J180" t="str">
        <f t="shared" si="19"/>
        <v>0%-25%</v>
      </c>
      <c r="K180">
        <v>11</v>
      </c>
      <c r="L180">
        <v>10.909090909090908</v>
      </c>
      <c r="M180" t="str">
        <f t="shared" si="20"/>
        <v>0mm-60 mm</v>
      </c>
      <c r="N180" s="19">
        <f t="shared" si="21"/>
        <v>91.666666666666671</v>
      </c>
      <c r="O180">
        <v>8</v>
      </c>
      <c r="P180" s="5" t="str">
        <f t="shared" si="22"/>
        <v>0-10</v>
      </c>
      <c r="Q180">
        <v>1</v>
      </c>
      <c r="R180">
        <v>24</v>
      </c>
      <c r="S180">
        <v>27</v>
      </c>
      <c r="T180" t="str">
        <f t="shared" si="23"/>
        <v>20-30</v>
      </c>
      <c r="U180" t="s">
        <v>32</v>
      </c>
      <c r="V180" t="s">
        <v>114</v>
      </c>
      <c r="W180">
        <f t="shared" si="24"/>
        <v>3000</v>
      </c>
      <c r="AG180">
        <v>27</v>
      </c>
      <c r="AH180">
        <v>0</v>
      </c>
      <c r="AJ180">
        <v>27</v>
      </c>
      <c r="AK180">
        <v>1</v>
      </c>
      <c r="AM180">
        <v>27</v>
      </c>
      <c r="AN180">
        <v>8</v>
      </c>
      <c r="AP180">
        <v>27</v>
      </c>
      <c r="AQ180">
        <v>10.909090909090908</v>
      </c>
      <c r="AT180" s="4">
        <v>20</v>
      </c>
      <c r="AU180" s="12">
        <v>0.20753197960461589</v>
      </c>
      <c r="AV180" s="12">
        <v>0.73951158422041319</v>
      </c>
      <c r="AW180" s="12">
        <v>5.2956436174970922E-2</v>
      </c>
      <c r="AX180" s="12">
        <v>0</v>
      </c>
      <c r="AY180" s="12">
        <v>1</v>
      </c>
      <c r="BA180" s="12"/>
    </row>
    <row r="181" spans="1:53" hidden="1" x14ac:dyDescent="0.25">
      <c r="A181" t="s">
        <v>2</v>
      </c>
      <c r="B181">
        <v>40</v>
      </c>
      <c r="C181">
        <v>40</v>
      </c>
      <c r="D181">
        <v>34.5</v>
      </c>
      <c r="E181">
        <v>35</v>
      </c>
      <c r="F181">
        <f t="shared" si="17"/>
        <v>0.5</v>
      </c>
      <c r="G181">
        <v>0</v>
      </c>
      <c r="H181" s="18">
        <f t="shared" si="18"/>
        <v>0</v>
      </c>
      <c r="I181">
        <v>0</v>
      </c>
      <c r="J181" t="str">
        <f t="shared" si="19"/>
        <v>0%-25%</v>
      </c>
      <c r="M181" t="str">
        <f t="shared" si="20"/>
        <v>0mm-60 mm</v>
      </c>
      <c r="N181" s="19">
        <f t="shared" si="21"/>
        <v>0</v>
      </c>
      <c r="O181">
        <v>8</v>
      </c>
      <c r="P181" s="5" t="str">
        <f t="shared" si="22"/>
        <v>0-10</v>
      </c>
      <c r="Q181">
        <v>0</v>
      </c>
      <c r="R181">
        <v>23</v>
      </c>
      <c r="S181">
        <v>23</v>
      </c>
      <c r="T181" t="str">
        <f t="shared" si="23"/>
        <v>20-30</v>
      </c>
      <c r="U181" t="s">
        <v>28</v>
      </c>
      <c r="V181" t="s">
        <v>114</v>
      </c>
      <c r="W181">
        <f t="shared" si="24"/>
        <v>3000</v>
      </c>
      <c r="AG181">
        <v>23</v>
      </c>
      <c r="AH181">
        <v>0</v>
      </c>
      <c r="AJ181">
        <v>23</v>
      </c>
      <c r="AK181">
        <v>0</v>
      </c>
      <c r="AM181">
        <v>23</v>
      </c>
      <c r="AN181">
        <v>8</v>
      </c>
      <c r="AP181">
        <v>23</v>
      </c>
      <c r="AT181" s="4">
        <v>30</v>
      </c>
      <c r="AU181" s="12">
        <v>0.23647294589178353</v>
      </c>
      <c r="AV181" s="12">
        <v>0.70674682698730806</v>
      </c>
      <c r="AW181" s="12">
        <v>5.6780227120908487E-2</v>
      </c>
      <c r="AX181" s="12">
        <v>0</v>
      </c>
      <c r="AY181" s="12">
        <v>1</v>
      </c>
      <c r="BA181" s="12"/>
    </row>
    <row r="182" spans="1:53" hidden="1" x14ac:dyDescent="0.25">
      <c r="A182" t="s">
        <v>2</v>
      </c>
      <c r="B182">
        <v>40</v>
      </c>
      <c r="C182">
        <v>40</v>
      </c>
      <c r="D182">
        <v>35</v>
      </c>
      <c r="E182">
        <v>35.5</v>
      </c>
      <c r="F182">
        <f t="shared" si="17"/>
        <v>0.5</v>
      </c>
      <c r="G182">
        <v>0.12</v>
      </c>
      <c r="H182" s="18">
        <f t="shared" si="18"/>
        <v>24</v>
      </c>
      <c r="I182">
        <v>0</v>
      </c>
      <c r="J182" t="str">
        <f t="shared" si="19"/>
        <v>0%-25%</v>
      </c>
      <c r="K182">
        <v>5</v>
      </c>
      <c r="L182">
        <v>24</v>
      </c>
      <c r="M182" t="str">
        <f t="shared" si="20"/>
        <v>0mm-60 mm</v>
      </c>
      <c r="N182" s="19">
        <f t="shared" si="21"/>
        <v>41.666666666666664</v>
      </c>
      <c r="O182">
        <v>8</v>
      </c>
      <c r="P182" s="5" t="str">
        <f t="shared" si="22"/>
        <v>0-10</v>
      </c>
      <c r="Q182">
        <v>1</v>
      </c>
      <c r="R182">
        <v>24</v>
      </c>
      <c r="S182">
        <v>28</v>
      </c>
      <c r="T182" t="str">
        <f t="shared" si="23"/>
        <v>20-30</v>
      </c>
      <c r="U182" t="s">
        <v>32</v>
      </c>
      <c r="V182" t="s">
        <v>114</v>
      </c>
      <c r="W182">
        <f t="shared" si="24"/>
        <v>3000</v>
      </c>
      <c r="AG182">
        <v>28</v>
      </c>
      <c r="AH182">
        <v>0</v>
      </c>
      <c r="AJ182">
        <v>28</v>
      </c>
      <c r="AK182">
        <v>1</v>
      </c>
      <c r="AM182">
        <v>28</v>
      </c>
      <c r="AN182">
        <v>8</v>
      </c>
      <c r="AP182">
        <v>28</v>
      </c>
      <c r="AQ182">
        <v>24</v>
      </c>
      <c r="AT182" s="4">
        <v>40</v>
      </c>
      <c r="AU182" s="12">
        <v>0.37812672176308515</v>
      </c>
      <c r="AV182" s="12">
        <v>0.61085399449035838</v>
      </c>
      <c r="AW182" s="12">
        <v>1.1019283746556472E-2</v>
      </c>
      <c r="AX182" s="12">
        <v>0</v>
      </c>
      <c r="AY182" s="12">
        <v>1</v>
      </c>
      <c r="BA182" s="12"/>
    </row>
    <row r="183" spans="1:53" hidden="1" x14ac:dyDescent="0.25">
      <c r="A183" t="s">
        <v>2</v>
      </c>
      <c r="B183">
        <v>40</v>
      </c>
      <c r="C183">
        <v>40</v>
      </c>
      <c r="D183">
        <v>35.5</v>
      </c>
      <c r="E183">
        <v>36</v>
      </c>
      <c r="F183">
        <f t="shared" si="17"/>
        <v>0.5</v>
      </c>
      <c r="H183" s="18">
        <f t="shared" si="18"/>
        <v>0</v>
      </c>
      <c r="I183">
        <v>0</v>
      </c>
      <c r="J183" t="str">
        <f t="shared" si="19"/>
        <v>0%-25%</v>
      </c>
      <c r="M183" t="str">
        <f t="shared" si="20"/>
        <v>0mm-60 mm</v>
      </c>
      <c r="N183" s="19">
        <f t="shared" si="21"/>
        <v>0</v>
      </c>
      <c r="O183">
        <v>8</v>
      </c>
      <c r="P183" s="5" t="str">
        <f t="shared" si="22"/>
        <v>0-10</v>
      </c>
      <c r="Q183">
        <v>0</v>
      </c>
      <c r="R183">
        <v>23</v>
      </c>
      <c r="S183">
        <v>23</v>
      </c>
      <c r="T183" t="str">
        <f t="shared" si="23"/>
        <v>20-30</v>
      </c>
      <c r="U183" t="s">
        <v>28</v>
      </c>
      <c r="V183" t="s">
        <v>114</v>
      </c>
      <c r="W183">
        <f t="shared" si="24"/>
        <v>3000</v>
      </c>
      <c r="AG183">
        <v>23</v>
      </c>
      <c r="AH183">
        <v>0</v>
      </c>
      <c r="AJ183">
        <v>23</v>
      </c>
      <c r="AK183">
        <v>0</v>
      </c>
      <c r="AM183">
        <v>23</v>
      </c>
      <c r="AN183">
        <v>8</v>
      </c>
      <c r="AP183">
        <v>23</v>
      </c>
      <c r="AT183" s="4">
        <v>50</v>
      </c>
      <c r="AU183" s="12">
        <v>0.38644688644688652</v>
      </c>
      <c r="AV183" s="12">
        <v>0.61355311355311337</v>
      </c>
      <c r="AW183" s="12">
        <v>0</v>
      </c>
      <c r="AX183" s="12">
        <v>0</v>
      </c>
      <c r="AY183" s="12">
        <v>1</v>
      </c>
      <c r="BA183" s="12"/>
    </row>
    <row r="184" spans="1:53" hidden="1" x14ac:dyDescent="0.25">
      <c r="A184" t="s">
        <v>2</v>
      </c>
      <c r="B184">
        <v>40</v>
      </c>
      <c r="C184">
        <v>40</v>
      </c>
      <c r="D184">
        <v>36</v>
      </c>
      <c r="E184">
        <v>36.5</v>
      </c>
      <c r="F184">
        <f t="shared" si="17"/>
        <v>0.5</v>
      </c>
      <c r="G184">
        <v>0.24</v>
      </c>
      <c r="H184" s="18">
        <f t="shared" si="18"/>
        <v>48</v>
      </c>
      <c r="I184">
        <v>0</v>
      </c>
      <c r="J184" t="str">
        <f t="shared" si="19"/>
        <v>0%-25%</v>
      </c>
      <c r="K184">
        <v>10</v>
      </c>
      <c r="L184">
        <v>24</v>
      </c>
      <c r="M184" t="str">
        <f t="shared" si="20"/>
        <v>0mm-60 mm</v>
      </c>
      <c r="N184" s="19">
        <f t="shared" si="21"/>
        <v>41.666666666666664</v>
      </c>
      <c r="O184">
        <v>8</v>
      </c>
      <c r="P184" s="5" t="str">
        <f t="shared" si="22"/>
        <v>0-10</v>
      </c>
      <c r="Q184">
        <v>1</v>
      </c>
      <c r="R184">
        <v>24</v>
      </c>
      <c r="S184">
        <v>28</v>
      </c>
      <c r="T184" t="str">
        <f t="shared" si="23"/>
        <v>20-30</v>
      </c>
      <c r="U184" t="s">
        <v>32</v>
      </c>
      <c r="V184" t="s">
        <v>114</v>
      </c>
      <c r="W184">
        <f t="shared" si="24"/>
        <v>3000</v>
      </c>
      <c r="AG184">
        <v>28</v>
      </c>
      <c r="AH184">
        <v>0</v>
      </c>
      <c r="AJ184">
        <v>28</v>
      </c>
      <c r="AK184">
        <v>1</v>
      </c>
      <c r="AM184">
        <v>28</v>
      </c>
      <c r="AN184">
        <v>8</v>
      </c>
      <c r="AP184">
        <v>28</v>
      </c>
      <c r="AQ184">
        <v>24</v>
      </c>
      <c r="AT184" s="4">
        <v>60</v>
      </c>
      <c r="AU184" s="12">
        <v>0.66632496155817522</v>
      </c>
      <c r="AV184" s="12">
        <v>0.30548436699128662</v>
      </c>
      <c r="AW184" s="12">
        <v>2.8190671450538191E-2</v>
      </c>
      <c r="AX184" s="12">
        <v>0</v>
      </c>
      <c r="AY184" s="12">
        <v>1</v>
      </c>
      <c r="BA184" s="12"/>
    </row>
    <row r="185" spans="1:53" hidden="1" x14ac:dyDescent="0.25">
      <c r="A185" t="s">
        <v>2</v>
      </c>
      <c r="B185">
        <v>40</v>
      </c>
      <c r="C185">
        <v>40</v>
      </c>
      <c r="D185">
        <v>36.5</v>
      </c>
      <c r="E185">
        <v>37</v>
      </c>
      <c r="F185">
        <f t="shared" si="17"/>
        <v>0.5</v>
      </c>
      <c r="G185">
        <v>0.11</v>
      </c>
      <c r="H185" s="18">
        <f t="shared" si="18"/>
        <v>22</v>
      </c>
      <c r="I185">
        <v>0</v>
      </c>
      <c r="J185" t="str">
        <f t="shared" si="19"/>
        <v>0%-25%</v>
      </c>
      <c r="K185">
        <v>10</v>
      </c>
      <c r="L185">
        <v>11</v>
      </c>
      <c r="M185" t="str">
        <f t="shared" si="20"/>
        <v>0mm-60 mm</v>
      </c>
      <c r="N185" s="19">
        <f t="shared" si="21"/>
        <v>90.909090909090921</v>
      </c>
      <c r="O185">
        <v>8</v>
      </c>
      <c r="P185" s="5" t="str">
        <f t="shared" si="22"/>
        <v>0-10</v>
      </c>
      <c r="Q185">
        <v>1</v>
      </c>
      <c r="R185">
        <v>24</v>
      </c>
      <c r="S185">
        <v>27</v>
      </c>
      <c r="T185" t="str">
        <f t="shared" si="23"/>
        <v>20-30</v>
      </c>
      <c r="U185" t="s">
        <v>32</v>
      </c>
      <c r="V185" t="s">
        <v>114</v>
      </c>
      <c r="W185">
        <f t="shared" si="24"/>
        <v>3000</v>
      </c>
      <c r="AG185">
        <v>27</v>
      </c>
      <c r="AH185">
        <v>0</v>
      </c>
      <c r="AJ185">
        <v>27</v>
      </c>
      <c r="AK185">
        <v>1</v>
      </c>
      <c r="AM185">
        <v>27</v>
      </c>
      <c r="AN185">
        <v>8</v>
      </c>
      <c r="AP185">
        <v>27</v>
      </c>
      <c r="AQ185">
        <v>11</v>
      </c>
      <c r="AT185" s="4">
        <v>70</v>
      </c>
      <c r="AU185" s="12">
        <v>0.10655737704918043</v>
      </c>
      <c r="AV185" s="12">
        <v>0.71967213114754081</v>
      </c>
      <c r="AW185" s="12">
        <v>0.1737704918032788</v>
      </c>
      <c r="AX185" s="12">
        <v>0</v>
      </c>
      <c r="AY185" s="12">
        <v>1</v>
      </c>
      <c r="BA185" s="12"/>
    </row>
    <row r="186" spans="1:53" hidden="1" x14ac:dyDescent="0.25">
      <c r="A186" t="s">
        <v>2</v>
      </c>
      <c r="B186">
        <v>40</v>
      </c>
      <c r="C186">
        <v>40</v>
      </c>
      <c r="D186">
        <v>37</v>
      </c>
      <c r="E186">
        <v>37.5</v>
      </c>
      <c r="F186">
        <f t="shared" si="17"/>
        <v>0.5</v>
      </c>
      <c r="G186">
        <v>0.12</v>
      </c>
      <c r="H186" s="18">
        <f t="shared" si="18"/>
        <v>24</v>
      </c>
      <c r="I186">
        <v>0</v>
      </c>
      <c r="J186" t="str">
        <f t="shared" si="19"/>
        <v>0%-25%</v>
      </c>
      <c r="K186">
        <v>10</v>
      </c>
      <c r="L186">
        <v>12</v>
      </c>
      <c r="M186" t="str">
        <f t="shared" si="20"/>
        <v>0mm-60 mm</v>
      </c>
      <c r="N186" s="19">
        <f t="shared" si="21"/>
        <v>83.333333333333329</v>
      </c>
      <c r="O186">
        <v>8</v>
      </c>
      <c r="P186" s="5" t="str">
        <f t="shared" si="22"/>
        <v>0-10</v>
      </c>
      <c r="Q186">
        <v>1</v>
      </c>
      <c r="R186">
        <v>24</v>
      </c>
      <c r="S186">
        <v>28</v>
      </c>
      <c r="T186" t="str">
        <f t="shared" si="23"/>
        <v>20-30</v>
      </c>
      <c r="U186" t="s">
        <v>32</v>
      </c>
      <c r="V186" t="s">
        <v>114</v>
      </c>
      <c r="W186">
        <f t="shared" si="24"/>
        <v>3000</v>
      </c>
      <c r="AG186">
        <v>28</v>
      </c>
      <c r="AH186">
        <v>0</v>
      </c>
      <c r="AJ186">
        <v>28</v>
      </c>
      <c r="AK186">
        <v>1</v>
      </c>
      <c r="AM186">
        <v>28</v>
      </c>
      <c r="AN186">
        <v>8</v>
      </c>
      <c r="AP186">
        <v>28</v>
      </c>
      <c r="AQ186">
        <v>12</v>
      </c>
      <c r="AT186" s="10" t="s">
        <v>99</v>
      </c>
      <c r="AU186" s="13">
        <v>0.2898642947059718</v>
      </c>
      <c r="AV186" s="13">
        <v>0.63690187995407332</v>
      </c>
      <c r="AW186" s="13">
        <v>6.9678650970410441E-2</v>
      </c>
      <c r="AX186" s="13">
        <v>3.5551743695444631E-3</v>
      </c>
      <c r="AY186" s="13">
        <v>1</v>
      </c>
      <c r="BA186" s="13"/>
    </row>
    <row r="187" spans="1:53" hidden="1" x14ac:dyDescent="0.25">
      <c r="A187" t="s">
        <v>2</v>
      </c>
      <c r="B187">
        <v>40</v>
      </c>
      <c r="C187">
        <v>40</v>
      </c>
      <c r="D187">
        <v>37.5</v>
      </c>
      <c r="E187">
        <v>38</v>
      </c>
      <c r="F187">
        <f t="shared" si="17"/>
        <v>0.5</v>
      </c>
      <c r="G187">
        <v>0.26</v>
      </c>
      <c r="H187" s="18">
        <f t="shared" si="18"/>
        <v>52</v>
      </c>
      <c r="I187">
        <v>0</v>
      </c>
      <c r="J187" t="str">
        <f t="shared" si="19"/>
        <v>0%-25%</v>
      </c>
      <c r="K187">
        <v>3</v>
      </c>
      <c r="L187">
        <v>86.666666666666671</v>
      </c>
      <c r="M187" t="str">
        <f t="shared" si="20"/>
        <v>60mm-200 mm</v>
      </c>
      <c r="N187" s="19">
        <f t="shared" si="21"/>
        <v>11.538461538461538</v>
      </c>
      <c r="O187">
        <v>7</v>
      </c>
      <c r="P187" s="5" t="str">
        <f t="shared" si="22"/>
        <v>0-10</v>
      </c>
      <c r="Q187">
        <v>2</v>
      </c>
      <c r="R187">
        <v>27</v>
      </c>
      <c r="S187">
        <v>31</v>
      </c>
      <c r="T187" t="str">
        <f t="shared" si="23"/>
        <v>30-40</v>
      </c>
      <c r="U187" t="s">
        <v>31</v>
      </c>
      <c r="V187" t="s">
        <v>114</v>
      </c>
      <c r="W187">
        <f t="shared" si="24"/>
        <v>3000</v>
      </c>
      <c r="AG187">
        <v>31</v>
      </c>
      <c r="AH187">
        <v>0</v>
      </c>
      <c r="AJ187">
        <v>31</v>
      </c>
      <c r="AK187">
        <v>2</v>
      </c>
      <c r="AM187">
        <v>31</v>
      </c>
      <c r="AN187">
        <v>7</v>
      </c>
      <c r="AP187">
        <v>31</v>
      </c>
      <c r="AQ187">
        <v>86.666666666666671</v>
      </c>
    </row>
    <row r="188" spans="1:53" hidden="1" x14ac:dyDescent="0.25">
      <c r="A188" t="s">
        <v>2</v>
      </c>
      <c r="B188">
        <v>40</v>
      </c>
      <c r="C188">
        <v>40</v>
      </c>
      <c r="D188">
        <v>38</v>
      </c>
      <c r="E188">
        <v>38.5</v>
      </c>
      <c r="F188">
        <f t="shared" si="17"/>
        <v>0.5</v>
      </c>
      <c r="G188">
        <v>0.26</v>
      </c>
      <c r="H188" s="18">
        <f t="shared" si="18"/>
        <v>52</v>
      </c>
      <c r="I188">
        <v>0</v>
      </c>
      <c r="J188" t="str">
        <f t="shared" si="19"/>
        <v>0%-25%</v>
      </c>
      <c r="K188">
        <v>10</v>
      </c>
      <c r="L188">
        <v>26</v>
      </c>
      <c r="M188" t="str">
        <f t="shared" si="20"/>
        <v>0mm-60 mm</v>
      </c>
      <c r="N188" s="19">
        <f t="shared" si="21"/>
        <v>38.46153846153846</v>
      </c>
      <c r="O188">
        <v>2</v>
      </c>
      <c r="P188" s="5" t="str">
        <f t="shared" si="22"/>
        <v>0-10</v>
      </c>
      <c r="Q188">
        <v>0</v>
      </c>
      <c r="R188">
        <v>17</v>
      </c>
      <c r="S188">
        <v>22</v>
      </c>
      <c r="T188" t="str">
        <f t="shared" si="23"/>
        <v>20-30</v>
      </c>
      <c r="U188" t="s">
        <v>28</v>
      </c>
      <c r="V188" t="s">
        <v>113</v>
      </c>
      <c r="W188">
        <f t="shared" si="24"/>
        <v>4000</v>
      </c>
      <c r="AG188">
        <v>22</v>
      </c>
      <c r="AH188">
        <v>0</v>
      </c>
      <c r="AJ188">
        <v>22</v>
      </c>
      <c r="AK188">
        <v>0</v>
      </c>
      <c r="AM188">
        <v>22</v>
      </c>
      <c r="AN188">
        <v>2</v>
      </c>
      <c r="AP188">
        <v>22</v>
      </c>
      <c r="AQ188">
        <v>26</v>
      </c>
    </row>
    <row r="189" spans="1:53" hidden="1" x14ac:dyDescent="0.25">
      <c r="A189" t="s">
        <v>2</v>
      </c>
      <c r="B189">
        <v>40</v>
      </c>
      <c r="C189">
        <v>40</v>
      </c>
      <c r="D189">
        <v>38.5</v>
      </c>
      <c r="E189">
        <v>39</v>
      </c>
      <c r="F189">
        <f t="shared" si="17"/>
        <v>0.5</v>
      </c>
      <c r="G189">
        <v>0.16</v>
      </c>
      <c r="H189" s="18">
        <f t="shared" si="18"/>
        <v>32</v>
      </c>
      <c r="I189">
        <v>0</v>
      </c>
      <c r="J189" t="str">
        <f t="shared" si="19"/>
        <v>0%-25%</v>
      </c>
      <c r="K189">
        <v>15</v>
      </c>
      <c r="L189">
        <v>10.666666666666666</v>
      </c>
      <c r="M189" t="str">
        <f t="shared" si="20"/>
        <v>0mm-60 mm</v>
      </c>
      <c r="N189" s="19">
        <f t="shared" si="21"/>
        <v>93.75</v>
      </c>
      <c r="O189">
        <v>2</v>
      </c>
      <c r="P189" s="5" t="str">
        <f t="shared" si="22"/>
        <v>0-10</v>
      </c>
      <c r="Q189">
        <v>2</v>
      </c>
      <c r="R189">
        <v>19</v>
      </c>
      <c r="S189">
        <v>22</v>
      </c>
      <c r="T189" t="str">
        <f t="shared" si="23"/>
        <v>20-30</v>
      </c>
      <c r="U189" t="s">
        <v>31</v>
      </c>
      <c r="V189" t="s">
        <v>113</v>
      </c>
      <c r="W189">
        <f t="shared" si="24"/>
        <v>4000</v>
      </c>
      <c r="AG189">
        <v>22</v>
      </c>
      <c r="AH189">
        <v>0</v>
      </c>
      <c r="AJ189">
        <v>22</v>
      </c>
      <c r="AK189">
        <v>2</v>
      </c>
      <c r="AM189">
        <v>22</v>
      </c>
      <c r="AN189">
        <v>2</v>
      </c>
      <c r="AP189">
        <v>22</v>
      </c>
      <c r="AQ189">
        <v>10.666666666666666</v>
      </c>
    </row>
    <row r="190" spans="1:53" hidden="1" x14ac:dyDescent="0.25">
      <c r="A190" t="s">
        <v>2</v>
      </c>
      <c r="B190">
        <v>40</v>
      </c>
      <c r="C190">
        <v>40</v>
      </c>
      <c r="D190">
        <v>39</v>
      </c>
      <c r="E190">
        <v>39.5</v>
      </c>
      <c r="F190">
        <f t="shared" si="17"/>
        <v>0.5</v>
      </c>
      <c r="G190">
        <v>0.18</v>
      </c>
      <c r="H190" s="18">
        <f t="shared" si="18"/>
        <v>36</v>
      </c>
      <c r="I190">
        <v>0</v>
      </c>
      <c r="J190" t="str">
        <f t="shared" si="19"/>
        <v>0%-25%</v>
      </c>
      <c r="K190">
        <v>15</v>
      </c>
      <c r="L190">
        <v>12</v>
      </c>
      <c r="M190" t="str">
        <f t="shared" si="20"/>
        <v>0mm-60 mm</v>
      </c>
      <c r="N190" s="19">
        <f t="shared" si="21"/>
        <v>83.333333333333329</v>
      </c>
      <c r="O190">
        <v>2</v>
      </c>
      <c r="P190" s="5" t="str">
        <f t="shared" si="22"/>
        <v>0-10</v>
      </c>
      <c r="Q190">
        <v>2</v>
      </c>
      <c r="R190">
        <v>19</v>
      </c>
      <c r="S190">
        <v>23</v>
      </c>
      <c r="T190" t="str">
        <f t="shared" si="23"/>
        <v>20-30</v>
      </c>
      <c r="U190" t="s">
        <v>31</v>
      </c>
      <c r="V190" t="s">
        <v>113</v>
      </c>
      <c r="W190">
        <f t="shared" si="24"/>
        <v>4000</v>
      </c>
      <c r="AG190">
        <v>23</v>
      </c>
      <c r="AH190">
        <v>0</v>
      </c>
      <c r="AJ190">
        <v>23</v>
      </c>
      <c r="AK190">
        <v>2</v>
      </c>
      <c r="AM190">
        <v>23</v>
      </c>
      <c r="AN190">
        <v>2</v>
      </c>
      <c r="AP190">
        <v>23</v>
      </c>
      <c r="AQ190">
        <v>12</v>
      </c>
    </row>
    <row r="191" spans="1:53" hidden="1" x14ac:dyDescent="0.25">
      <c r="A191" t="s">
        <v>2</v>
      </c>
      <c r="B191">
        <v>40</v>
      </c>
      <c r="C191">
        <v>40</v>
      </c>
      <c r="D191">
        <v>39.5</v>
      </c>
      <c r="E191">
        <v>40</v>
      </c>
      <c r="F191">
        <f t="shared" si="17"/>
        <v>0.5</v>
      </c>
      <c r="G191">
        <v>0.32</v>
      </c>
      <c r="H191" s="18">
        <f t="shared" si="18"/>
        <v>64</v>
      </c>
      <c r="I191">
        <v>0</v>
      </c>
      <c r="J191" t="str">
        <f t="shared" si="19"/>
        <v>0%-25%</v>
      </c>
      <c r="K191">
        <v>7</v>
      </c>
      <c r="L191">
        <v>45.714285714285715</v>
      </c>
      <c r="M191" t="str">
        <f t="shared" si="20"/>
        <v>0mm-60 mm</v>
      </c>
      <c r="N191" s="19">
        <f t="shared" si="21"/>
        <v>21.875</v>
      </c>
      <c r="O191">
        <v>8</v>
      </c>
      <c r="P191" s="5" t="str">
        <f t="shared" si="22"/>
        <v>0-10</v>
      </c>
      <c r="Q191">
        <v>2</v>
      </c>
      <c r="R191">
        <v>25</v>
      </c>
      <c r="S191">
        <v>31</v>
      </c>
      <c r="T191" t="str">
        <f t="shared" si="23"/>
        <v>30-40</v>
      </c>
      <c r="U191" t="s">
        <v>31</v>
      </c>
      <c r="V191" t="s">
        <v>114</v>
      </c>
      <c r="W191">
        <f t="shared" si="24"/>
        <v>3000</v>
      </c>
      <c r="AG191">
        <v>31</v>
      </c>
      <c r="AH191">
        <v>0</v>
      </c>
      <c r="AJ191">
        <v>31</v>
      </c>
      <c r="AK191">
        <v>2</v>
      </c>
      <c r="AM191">
        <v>31</v>
      </c>
      <c r="AN191">
        <v>8</v>
      </c>
      <c r="AP191">
        <v>31</v>
      </c>
      <c r="AQ191">
        <v>45.714285714285715</v>
      </c>
    </row>
    <row r="192" spans="1:53" hidden="1" x14ac:dyDescent="0.25">
      <c r="A192" t="s">
        <v>2</v>
      </c>
      <c r="B192">
        <v>40</v>
      </c>
      <c r="C192">
        <v>40</v>
      </c>
      <c r="D192">
        <v>40</v>
      </c>
      <c r="E192">
        <v>40.5</v>
      </c>
      <c r="F192">
        <f t="shared" si="17"/>
        <v>0.5</v>
      </c>
      <c r="G192">
        <v>0.16</v>
      </c>
      <c r="H192" s="18">
        <f t="shared" si="18"/>
        <v>32</v>
      </c>
      <c r="I192">
        <v>0</v>
      </c>
      <c r="J192" t="str">
        <f t="shared" si="19"/>
        <v>0%-25%</v>
      </c>
      <c r="K192">
        <v>8</v>
      </c>
      <c r="L192">
        <v>20</v>
      </c>
      <c r="M192" t="str">
        <f t="shared" si="20"/>
        <v>0mm-60 mm</v>
      </c>
      <c r="N192" s="19">
        <f t="shared" si="21"/>
        <v>50</v>
      </c>
      <c r="O192">
        <v>8</v>
      </c>
      <c r="P192" s="5" t="str">
        <f t="shared" si="22"/>
        <v>0-10</v>
      </c>
      <c r="Q192">
        <v>2</v>
      </c>
      <c r="R192">
        <v>25</v>
      </c>
      <c r="S192">
        <v>29</v>
      </c>
      <c r="T192" t="str">
        <f t="shared" si="23"/>
        <v>20-30</v>
      </c>
      <c r="U192" t="s">
        <v>31</v>
      </c>
      <c r="V192" t="s">
        <v>114</v>
      </c>
      <c r="W192">
        <f t="shared" si="24"/>
        <v>3000</v>
      </c>
      <c r="AG192">
        <v>29</v>
      </c>
      <c r="AH192">
        <v>0</v>
      </c>
      <c r="AJ192">
        <v>29</v>
      </c>
      <c r="AK192">
        <v>2</v>
      </c>
      <c r="AM192">
        <v>29</v>
      </c>
      <c r="AN192">
        <v>8</v>
      </c>
      <c r="AP192">
        <v>29</v>
      </c>
      <c r="AQ192">
        <v>20</v>
      </c>
    </row>
    <row r="193" spans="1:43" hidden="1" x14ac:dyDescent="0.25">
      <c r="A193" t="s">
        <v>2</v>
      </c>
      <c r="B193">
        <v>40</v>
      </c>
      <c r="C193">
        <v>40</v>
      </c>
      <c r="D193">
        <v>40.5</v>
      </c>
      <c r="E193">
        <v>41</v>
      </c>
      <c r="F193">
        <f t="shared" si="17"/>
        <v>0.5</v>
      </c>
      <c r="G193">
        <v>0.16</v>
      </c>
      <c r="H193" s="18">
        <f t="shared" si="18"/>
        <v>32</v>
      </c>
      <c r="I193">
        <v>0</v>
      </c>
      <c r="J193" t="str">
        <f t="shared" si="19"/>
        <v>0%-25%</v>
      </c>
      <c r="K193">
        <v>5</v>
      </c>
      <c r="L193">
        <v>32</v>
      </c>
      <c r="M193" t="str">
        <f t="shared" si="20"/>
        <v>0mm-60 mm</v>
      </c>
      <c r="N193" s="19">
        <f t="shared" si="21"/>
        <v>31.25</v>
      </c>
      <c r="O193">
        <v>8</v>
      </c>
      <c r="P193" s="5" t="str">
        <f t="shared" si="22"/>
        <v>0-10</v>
      </c>
      <c r="Q193">
        <v>2</v>
      </c>
      <c r="R193">
        <v>25</v>
      </c>
      <c r="S193">
        <v>30</v>
      </c>
      <c r="T193" t="str">
        <f t="shared" si="23"/>
        <v>20-30</v>
      </c>
      <c r="U193" t="s">
        <v>31</v>
      </c>
      <c r="V193" t="s">
        <v>114</v>
      </c>
      <c r="W193">
        <f t="shared" si="24"/>
        <v>3000</v>
      </c>
      <c r="AG193">
        <v>30</v>
      </c>
      <c r="AH193">
        <v>0</v>
      </c>
      <c r="AJ193">
        <v>30</v>
      </c>
      <c r="AK193">
        <v>2</v>
      </c>
      <c r="AM193">
        <v>30</v>
      </c>
      <c r="AN193">
        <v>8</v>
      </c>
      <c r="AP193">
        <v>30</v>
      </c>
      <c r="AQ193">
        <v>32</v>
      </c>
    </row>
    <row r="194" spans="1:43" hidden="1" x14ac:dyDescent="0.25">
      <c r="A194" t="s">
        <v>2</v>
      </c>
      <c r="B194">
        <v>40</v>
      </c>
      <c r="C194">
        <v>40</v>
      </c>
      <c r="D194">
        <v>41</v>
      </c>
      <c r="E194">
        <v>41.5</v>
      </c>
      <c r="F194">
        <f t="shared" si="17"/>
        <v>0.5</v>
      </c>
      <c r="G194">
        <v>0.22</v>
      </c>
      <c r="H194" s="18">
        <f t="shared" si="18"/>
        <v>44</v>
      </c>
      <c r="I194">
        <v>22</v>
      </c>
      <c r="J194" t="str">
        <f t="shared" si="19"/>
        <v>0%-25%</v>
      </c>
      <c r="K194">
        <v>5</v>
      </c>
      <c r="L194">
        <v>44</v>
      </c>
      <c r="M194" t="str">
        <f t="shared" si="20"/>
        <v>0mm-60 mm</v>
      </c>
      <c r="N194" s="19">
        <f t="shared" si="21"/>
        <v>22.72727272727273</v>
      </c>
      <c r="O194">
        <v>8</v>
      </c>
      <c r="P194" s="5" t="str">
        <f t="shared" si="22"/>
        <v>0-10</v>
      </c>
      <c r="Q194">
        <v>2</v>
      </c>
      <c r="R194">
        <v>30</v>
      </c>
      <c r="S194">
        <v>36</v>
      </c>
      <c r="T194" t="str">
        <f t="shared" si="23"/>
        <v>30-40</v>
      </c>
      <c r="U194" t="s">
        <v>31</v>
      </c>
      <c r="V194" t="s">
        <v>114</v>
      </c>
      <c r="W194">
        <f t="shared" si="24"/>
        <v>3000</v>
      </c>
      <c r="AG194">
        <v>36</v>
      </c>
      <c r="AH194">
        <v>22</v>
      </c>
      <c r="AJ194">
        <v>36</v>
      </c>
      <c r="AK194">
        <v>2</v>
      </c>
      <c r="AM194">
        <v>36</v>
      </c>
      <c r="AN194">
        <v>8</v>
      </c>
      <c r="AP194">
        <v>36</v>
      </c>
      <c r="AQ194">
        <v>44</v>
      </c>
    </row>
    <row r="195" spans="1:43" hidden="1" x14ac:dyDescent="0.25">
      <c r="A195" t="s">
        <v>2</v>
      </c>
      <c r="B195">
        <v>40</v>
      </c>
      <c r="C195">
        <v>40</v>
      </c>
      <c r="D195">
        <v>41.5</v>
      </c>
      <c r="E195">
        <v>42</v>
      </c>
      <c r="F195">
        <f t="shared" ref="F195:F258" si="25">E195-D195</f>
        <v>0.5</v>
      </c>
      <c r="G195">
        <v>0.12</v>
      </c>
      <c r="H195" s="18">
        <f t="shared" ref="H195:H258" si="26">(G195/F195)*100</f>
        <v>24</v>
      </c>
      <c r="I195">
        <v>0</v>
      </c>
      <c r="J195" t="str">
        <f t="shared" ref="J195:J258" si="27">+IF(I195&lt;=25,"0%-25%",IF(I195&lt;=50,"25%-50%",IF(I195&lt;=75,"50%-75%",IF(I195&lt;=90,"75%-90%",IF(I195&lt;=100,"90%-100%","-")))))</f>
        <v>0%-25%</v>
      </c>
      <c r="K195">
        <v>10</v>
      </c>
      <c r="L195">
        <v>12</v>
      </c>
      <c r="M195" t="str">
        <f t="shared" ref="M195:M258" si="28">+IF(L195&lt;=60,"0mm-60 mm",IF(L195&lt;=200,"60mm-200 mm",IF(L195&lt;=600,"200mm-600 mm",IF(L195&lt;=2000,"600mm-2000 mm",IF(L195&gt;2000,"&gt;2000 mm","-")))))</f>
        <v>0mm-60 mm</v>
      </c>
      <c r="N195" s="19">
        <f t="shared" ref="N195:N258" si="29">IF(L195=0,0,1/(L195/1000))</f>
        <v>83.333333333333329</v>
      </c>
      <c r="O195">
        <v>8</v>
      </c>
      <c r="P195" s="5" t="str">
        <f t="shared" ref="P195:P258" si="30">+IF(O195&lt;=10,"0-10",IF(O195&lt;=20,"10-20",IF(O195&lt;=25,"20-25",IF(O195&lt;=30,"25-30","-"))))</f>
        <v>0-10</v>
      </c>
      <c r="Q195">
        <v>2</v>
      </c>
      <c r="R195">
        <v>25</v>
      </c>
      <c r="S195">
        <v>29</v>
      </c>
      <c r="T195" t="str">
        <f t="shared" ref="T195:T258" si="31">+IF(S195&lt;=20,"0-20",IF(S195&lt;=30,"20-30",IF(S195&lt;=40,"30-40",IF(S195&lt;=50,"40-50",IF(S195&lt;=60,"50-60", IF(S195&lt;=70,"60-70",IF(S195&lt;=80,"70-80",IF(S195&lt;=100,"80-100","-"))))))))</f>
        <v>20-30</v>
      </c>
      <c r="U195" t="s">
        <v>31</v>
      </c>
      <c r="V195" t="s">
        <v>114</v>
      </c>
      <c r="W195">
        <f t="shared" ref="W195:W258" si="32">VLOOKUP(V195,$Y$6:$Z$10,2,FALSE)</f>
        <v>3000</v>
      </c>
      <c r="AG195">
        <v>29</v>
      </c>
      <c r="AH195">
        <v>0</v>
      </c>
      <c r="AJ195">
        <v>29</v>
      </c>
      <c r="AK195">
        <v>2</v>
      </c>
      <c r="AM195">
        <v>29</v>
      </c>
      <c r="AN195">
        <v>8</v>
      </c>
      <c r="AP195">
        <v>29</v>
      </c>
      <c r="AQ195">
        <v>12</v>
      </c>
    </row>
    <row r="196" spans="1:43" hidden="1" x14ac:dyDescent="0.25">
      <c r="A196" t="s">
        <v>2</v>
      </c>
      <c r="B196">
        <v>40</v>
      </c>
      <c r="C196">
        <v>40</v>
      </c>
      <c r="D196">
        <v>42</v>
      </c>
      <c r="E196">
        <v>42.5</v>
      </c>
      <c r="F196">
        <f t="shared" si="25"/>
        <v>0.5</v>
      </c>
      <c r="G196">
        <v>0.15</v>
      </c>
      <c r="H196" s="18">
        <f t="shared" si="26"/>
        <v>30</v>
      </c>
      <c r="I196">
        <v>0</v>
      </c>
      <c r="J196" t="str">
        <f t="shared" si="27"/>
        <v>0%-25%</v>
      </c>
      <c r="K196">
        <v>10</v>
      </c>
      <c r="L196">
        <v>15</v>
      </c>
      <c r="M196" t="str">
        <f t="shared" si="28"/>
        <v>0mm-60 mm</v>
      </c>
      <c r="N196" s="19">
        <f t="shared" si="29"/>
        <v>66.666666666666671</v>
      </c>
      <c r="O196">
        <v>8</v>
      </c>
      <c r="P196" s="5" t="str">
        <f t="shared" si="30"/>
        <v>0-10</v>
      </c>
      <c r="Q196">
        <v>2</v>
      </c>
      <c r="R196">
        <v>25</v>
      </c>
      <c r="S196">
        <v>29</v>
      </c>
      <c r="T196" t="str">
        <f t="shared" si="31"/>
        <v>20-30</v>
      </c>
      <c r="U196" t="s">
        <v>31</v>
      </c>
      <c r="V196" t="s">
        <v>114</v>
      </c>
      <c r="W196">
        <f t="shared" si="32"/>
        <v>3000</v>
      </c>
      <c r="AG196">
        <v>29</v>
      </c>
      <c r="AH196">
        <v>0</v>
      </c>
      <c r="AJ196">
        <v>29</v>
      </c>
      <c r="AK196">
        <v>2</v>
      </c>
      <c r="AM196">
        <v>29</v>
      </c>
      <c r="AN196">
        <v>8</v>
      </c>
      <c r="AP196">
        <v>29</v>
      </c>
      <c r="AQ196">
        <v>15</v>
      </c>
    </row>
    <row r="197" spans="1:43" hidden="1" x14ac:dyDescent="0.25">
      <c r="A197" t="s">
        <v>2</v>
      </c>
      <c r="B197">
        <v>40</v>
      </c>
      <c r="C197">
        <v>40</v>
      </c>
      <c r="D197">
        <v>42.5</v>
      </c>
      <c r="E197">
        <v>43</v>
      </c>
      <c r="F197">
        <f t="shared" si="25"/>
        <v>0.5</v>
      </c>
      <c r="G197">
        <v>0.13</v>
      </c>
      <c r="H197" s="18">
        <f t="shared" si="26"/>
        <v>26</v>
      </c>
      <c r="I197">
        <v>0</v>
      </c>
      <c r="J197" t="str">
        <f t="shared" si="27"/>
        <v>0%-25%</v>
      </c>
      <c r="K197">
        <v>7</v>
      </c>
      <c r="L197">
        <v>18.571428571428573</v>
      </c>
      <c r="M197" t="str">
        <f t="shared" si="28"/>
        <v>0mm-60 mm</v>
      </c>
      <c r="N197" s="19">
        <f t="shared" si="29"/>
        <v>53.846153846153847</v>
      </c>
      <c r="O197">
        <v>8</v>
      </c>
      <c r="P197" s="5" t="str">
        <f t="shared" si="30"/>
        <v>0-10</v>
      </c>
      <c r="Q197">
        <v>2</v>
      </c>
      <c r="R197">
        <v>25</v>
      </c>
      <c r="S197">
        <v>29</v>
      </c>
      <c r="T197" t="str">
        <f t="shared" si="31"/>
        <v>20-30</v>
      </c>
      <c r="U197" t="s">
        <v>31</v>
      </c>
      <c r="V197" t="s">
        <v>114</v>
      </c>
      <c r="W197">
        <f t="shared" si="32"/>
        <v>3000</v>
      </c>
      <c r="AG197">
        <v>29</v>
      </c>
      <c r="AH197">
        <v>0</v>
      </c>
      <c r="AJ197">
        <v>29</v>
      </c>
      <c r="AK197">
        <v>2</v>
      </c>
      <c r="AM197">
        <v>29</v>
      </c>
      <c r="AN197">
        <v>8</v>
      </c>
      <c r="AP197">
        <v>29</v>
      </c>
      <c r="AQ197">
        <v>18.571428571428573</v>
      </c>
    </row>
    <row r="198" spans="1:43" hidden="1" x14ac:dyDescent="0.25">
      <c r="A198" t="s">
        <v>2</v>
      </c>
      <c r="B198">
        <v>40</v>
      </c>
      <c r="C198">
        <v>20</v>
      </c>
      <c r="D198">
        <v>43</v>
      </c>
      <c r="E198">
        <v>43.5</v>
      </c>
      <c r="F198">
        <f t="shared" si="25"/>
        <v>0.5</v>
      </c>
      <c r="G198">
        <v>0.1</v>
      </c>
      <c r="H198" s="18">
        <f t="shared" si="26"/>
        <v>20</v>
      </c>
      <c r="I198">
        <v>0</v>
      </c>
      <c r="J198" t="str">
        <f t="shared" si="27"/>
        <v>0%-25%</v>
      </c>
      <c r="K198">
        <v>3</v>
      </c>
      <c r="L198">
        <v>33.333333333333336</v>
      </c>
      <c r="M198" t="str">
        <f t="shared" si="28"/>
        <v>0mm-60 mm</v>
      </c>
      <c r="N198" s="19">
        <f t="shared" si="29"/>
        <v>30</v>
      </c>
      <c r="O198">
        <v>8</v>
      </c>
      <c r="P198" s="5" t="str">
        <f t="shared" si="30"/>
        <v>0-10</v>
      </c>
      <c r="Q198">
        <v>0</v>
      </c>
      <c r="R198">
        <v>23</v>
      </c>
      <c r="S198">
        <v>28</v>
      </c>
      <c r="T198" t="str">
        <f t="shared" si="31"/>
        <v>20-30</v>
      </c>
      <c r="U198" t="s">
        <v>28</v>
      </c>
      <c r="V198" t="s">
        <v>114</v>
      </c>
      <c r="W198">
        <f t="shared" si="32"/>
        <v>3000</v>
      </c>
      <c r="AG198">
        <v>28</v>
      </c>
      <c r="AH198">
        <v>0</v>
      </c>
      <c r="AJ198">
        <v>28</v>
      </c>
      <c r="AK198">
        <v>0</v>
      </c>
      <c r="AM198">
        <v>28</v>
      </c>
      <c r="AN198">
        <v>8</v>
      </c>
      <c r="AP198">
        <v>28</v>
      </c>
      <c r="AQ198">
        <v>33.333333333333336</v>
      </c>
    </row>
    <row r="199" spans="1:43" hidden="1" x14ac:dyDescent="0.25">
      <c r="A199" t="s">
        <v>2</v>
      </c>
      <c r="B199">
        <v>40</v>
      </c>
      <c r="C199">
        <v>20</v>
      </c>
      <c r="D199">
        <v>43.5</v>
      </c>
      <c r="E199">
        <v>44</v>
      </c>
      <c r="F199">
        <f t="shared" si="25"/>
        <v>0.5</v>
      </c>
      <c r="G199">
        <v>0.15</v>
      </c>
      <c r="H199" s="18">
        <f t="shared" si="26"/>
        <v>30</v>
      </c>
      <c r="I199">
        <v>0</v>
      </c>
      <c r="J199" t="str">
        <f t="shared" si="27"/>
        <v>0%-25%</v>
      </c>
      <c r="K199">
        <v>7</v>
      </c>
      <c r="L199">
        <v>21.428571428571427</v>
      </c>
      <c r="M199" t="str">
        <f t="shared" si="28"/>
        <v>0mm-60 mm</v>
      </c>
      <c r="N199" s="19">
        <f t="shared" si="29"/>
        <v>46.666666666666664</v>
      </c>
      <c r="O199">
        <v>8</v>
      </c>
      <c r="P199" s="5" t="str">
        <f t="shared" si="30"/>
        <v>0-10</v>
      </c>
      <c r="Q199">
        <v>0</v>
      </c>
      <c r="R199">
        <v>23</v>
      </c>
      <c r="S199">
        <v>27</v>
      </c>
      <c r="T199" t="str">
        <f t="shared" si="31"/>
        <v>20-30</v>
      </c>
      <c r="U199" t="s">
        <v>28</v>
      </c>
      <c r="V199" t="s">
        <v>114</v>
      </c>
      <c r="W199">
        <f t="shared" si="32"/>
        <v>3000</v>
      </c>
      <c r="AG199">
        <v>27</v>
      </c>
      <c r="AH199">
        <v>0</v>
      </c>
      <c r="AJ199">
        <v>27</v>
      </c>
      <c r="AK199">
        <v>0</v>
      </c>
      <c r="AM199">
        <v>27</v>
      </c>
      <c r="AN199">
        <v>8</v>
      </c>
      <c r="AP199">
        <v>27</v>
      </c>
      <c r="AQ199">
        <v>21.428571428571427</v>
      </c>
    </row>
    <row r="200" spans="1:43" hidden="1" x14ac:dyDescent="0.25">
      <c r="A200" t="s">
        <v>2</v>
      </c>
      <c r="B200">
        <v>40</v>
      </c>
      <c r="C200">
        <v>20</v>
      </c>
      <c r="D200">
        <v>44</v>
      </c>
      <c r="E200">
        <v>44.5</v>
      </c>
      <c r="F200">
        <f t="shared" si="25"/>
        <v>0.5</v>
      </c>
      <c r="G200">
        <v>0.12</v>
      </c>
      <c r="H200" s="18">
        <f t="shared" si="26"/>
        <v>24</v>
      </c>
      <c r="I200">
        <v>0</v>
      </c>
      <c r="J200" t="str">
        <f t="shared" si="27"/>
        <v>0%-25%</v>
      </c>
      <c r="K200">
        <v>3</v>
      </c>
      <c r="L200">
        <v>40</v>
      </c>
      <c r="M200" t="str">
        <f t="shared" si="28"/>
        <v>0mm-60 mm</v>
      </c>
      <c r="N200" s="19">
        <f t="shared" si="29"/>
        <v>25</v>
      </c>
      <c r="O200">
        <v>8</v>
      </c>
      <c r="P200" s="5" t="str">
        <f t="shared" si="30"/>
        <v>0-10</v>
      </c>
      <c r="Q200">
        <v>0</v>
      </c>
      <c r="R200">
        <v>23</v>
      </c>
      <c r="S200">
        <v>28</v>
      </c>
      <c r="T200" t="str">
        <f t="shared" si="31"/>
        <v>20-30</v>
      </c>
      <c r="U200" t="s">
        <v>28</v>
      </c>
      <c r="V200" t="s">
        <v>114</v>
      </c>
      <c r="W200">
        <f t="shared" si="32"/>
        <v>3000</v>
      </c>
      <c r="AG200">
        <v>28</v>
      </c>
      <c r="AH200">
        <v>0</v>
      </c>
      <c r="AJ200">
        <v>28</v>
      </c>
      <c r="AK200">
        <v>0</v>
      </c>
      <c r="AM200">
        <v>28</v>
      </c>
      <c r="AN200">
        <v>8</v>
      </c>
      <c r="AP200">
        <v>28</v>
      </c>
      <c r="AQ200">
        <v>40</v>
      </c>
    </row>
    <row r="201" spans="1:43" hidden="1" x14ac:dyDescent="0.25">
      <c r="A201" t="s">
        <v>2</v>
      </c>
      <c r="B201">
        <v>40</v>
      </c>
      <c r="C201">
        <v>20</v>
      </c>
      <c r="D201">
        <v>44.5</v>
      </c>
      <c r="E201">
        <v>45</v>
      </c>
      <c r="F201">
        <f t="shared" si="25"/>
        <v>0.5</v>
      </c>
      <c r="G201">
        <v>0.15</v>
      </c>
      <c r="H201" s="18">
        <f t="shared" si="26"/>
        <v>30</v>
      </c>
      <c r="I201">
        <v>0</v>
      </c>
      <c r="J201" t="str">
        <f t="shared" si="27"/>
        <v>0%-25%</v>
      </c>
      <c r="K201">
        <v>5</v>
      </c>
      <c r="L201">
        <v>30</v>
      </c>
      <c r="M201" t="str">
        <f t="shared" si="28"/>
        <v>0mm-60 mm</v>
      </c>
      <c r="N201" s="19">
        <f t="shared" si="29"/>
        <v>33.333333333333336</v>
      </c>
      <c r="O201">
        <v>8</v>
      </c>
      <c r="P201" s="5" t="str">
        <f t="shared" si="30"/>
        <v>0-10</v>
      </c>
      <c r="Q201">
        <v>0</v>
      </c>
      <c r="R201">
        <v>23</v>
      </c>
      <c r="S201">
        <v>28</v>
      </c>
      <c r="T201" t="str">
        <f t="shared" si="31"/>
        <v>20-30</v>
      </c>
      <c r="U201" t="s">
        <v>28</v>
      </c>
      <c r="V201" t="s">
        <v>114</v>
      </c>
      <c r="W201">
        <f t="shared" si="32"/>
        <v>3000</v>
      </c>
      <c r="AG201">
        <v>28</v>
      </c>
      <c r="AH201">
        <v>0</v>
      </c>
      <c r="AJ201">
        <v>28</v>
      </c>
      <c r="AK201">
        <v>0</v>
      </c>
      <c r="AM201">
        <v>28</v>
      </c>
      <c r="AN201">
        <v>8</v>
      </c>
      <c r="AP201">
        <v>28</v>
      </c>
      <c r="AQ201">
        <v>30</v>
      </c>
    </row>
    <row r="202" spans="1:43" hidden="1" x14ac:dyDescent="0.25">
      <c r="A202" t="s">
        <v>2</v>
      </c>
      <c r="B202">
        <v>40</v>
      </c>
      <c r="C202">
        <v>20</v>
      </c>
      <c r="D202">
        <v>45</v>
      </c>
      <c r="E202">
        <v>45.5</v>
      </c>
      <c r="F202">
        <f t="shared" si="25"/>
        <v>0.5</v>
      </c>
      <c r="G202">
        <v>0.17</v>
      </c>
      <c r="H202" s="18">
        <f t="shared" si="26"/>
        <v>34</v>
      </c>
      <c r="I202">
        <v>0</v>
      </c>
      <c r="J202" t="str">
        <f t="shared" si="27"/>
        <v>0%-25%</v>
      </c>
      <c r="K202">
        <v>5</v>
      </c>
      <c r="L202">
        <v>34</v>
      </c>
      <c r="M202" t="str">
        <f t="shared" si="28"/>
        <v>0mm-60 mm</v>
      </c>
      <c r="N202" s="19">
        <f t="shared" si="29"/>
        <v>29.411764705882351</v>
      </c>
      <c r="O202">
        <v>8</v>
      </c>
      <c r="P202" s="5" t="str">
        <f t="shared" si="30"/>
        <v>0-10</v>
      </c>
      <c r="Q202">
        <v>1</v>
      </c>
      <c r="R202">
        <v>24</v>
      </c>
      <c r="S202">
        <v>29</v>
      </c>
      <c r="T202" t="str">
        <f t="shared" si="31"/>
        <v>20-30</v>
      </c>
      <c r="U202" t="s">
        <v>32</v>
      </c>
      <c r="V202" t="s">
        <v>114</v>
      </c>
      <c r="W202">
        <f t="shared" si="32"/>
        <v>3000</v>
      </c>
      <c r="AG202">
        <v>29</v>
      </c>
      <c r="AH202">
        <v>0</v>
      </c>
      <c r="AJ202">
        <v>29</v>
      </c>
      <c r="AK202">
        <v>1</v>
      </c>
      <c r="AM202">
        <v>29</v>
      </c>
      <c r="AN202">
        <v>8</v>
      </c>
      <c r="AP202">
        <v>29</v>
      </c>
      <c r="AQ202">
        <v>34</v>
      </c>
    </row>
    <row r="203" spans="1:43" hidden="1" x14ac:dyDescent="0.25">
      <c r="A203" t="s">
        <v>2</v>
      </c>
      <c r="B203">
        <v>40</v>
      </c>
      <c r="C203">
        <v>20</v>
      </c>
      <c r="D203">
        <v>45.5</v>
      </c>
      <c r="E203">
        <v>46</v>
      </c>
      <c r="F203">
        <f t="shared" si="25"/>
        <v>0.5</v>
      </c>
      <c r="G203">
        <v>0.14000000000000001</v>
      </c>
      <c r="H203" s="18">
        <f t="shared" si="26"/>
        <v>28.000000000000004</v>
      </c>
      <c r="I203">
        <v>0</v>
      </c>
      <c r="J203" t="str">
        <f t="shared" si="27"/>
        <v>0%-25%</v>
      </c>
      <c r="K203">
        <v>5</v>
      </c>
      <c r="L203">
        <v>28</v>
      </c>
      <c r="M203" t="str">
        <f t="shared" si="28"/>
        <v>0mm-60 mm</v>
      </c>
      <c r="N203" s="19">
        <f t="shared" si="29"/>
        <v>35.714285714285715</v>
      </c>
      <c r="O203">
        <v>8</v>
      </c>
      <c r="P203" s="5" t="str">
        <f t="shared" si="30"/>
        <v>0-10</v>
      </c>
      <c r="Q203">
        <v>1</v>
      </c>
      <c r="R203">
        <v>24</v>
      </c>
      <c r="S203">
        <v>29</v>
      </c>
      <c r="T203" t="str">
        <f t="shared" si="31"/>
        <v>20-30</v>
      </c>
      <c r="U203" t="s">
        <v>32</v>
      </c>
      <c r="V203" t="s">
        <v>114</v>
      </c>
      <c r="W203">
        <f t="shared" si="32"/>
        <v>3000</v>
      </c>
      <c r="AG203">
        <v>29</v>
      </c>
      <c r="AH203">
        <v>0</v>
      </c>
      <c r="AJ203">
        <v>29</v>
      </c>
      <c r="AK203">
        <v>1</v>
      </c>
      <c r="AM203">
        <v>29</v>
      </c>
      <c r="AN203">
        <v>8</v>
      </c>
      <c r="AP203">
        <v>29</v>
      </c>
      <c r="AQ203">
        <v>28</v>
      </c>
    </row>
    <row r="204" spans="1:43" hidden="1" x14ac:dyDescent="0.25">
      <c r="A204" t="s">
        <v>2</v>
      </c>
      <c r="B204">
        <v>40</v>
      </c>
      <c r="C204">
        <v>20</v>
      </c>
      <c r="D204">
        <v>46</v>
      </c>
      <c r="E204">
        <v>46.5</v>
      </c>
      <c r="F204">
        <f t="shared" si="25"/>
        <v>0.5</v>
      </c>
      <c r="G204">
        <v>0.11</v>
      </c>
      <c r="H204" s="18">
        <f t="shared" si="26"/>
        <v>22</v>
      </c>
      <c r="I204">
        <v>0</v>
      </c>
      <c r="J204" t="str">
        <f t="shared" si="27"/>
        <v>0%-25%</v>
      </c>
      <c r="K204">
        <v>5</v>
      </c>
      <c r="L204">
        <v>22</v>
      </c>
      <c r="M204" t="str">
        <f t="shared" si="28"/>
        <v>0mm-60 mm</v>
      </c>
      <c r="N204" s="19">
        <f t="shared" si="29"/>
        <v>45.45454545454546</v>
      </c>
      <c r="O204">
        <v>8</v>
      </c>
      <c r="P204" s="5" t="str">
        <f t="shared" si="30"/>
        <v>0-10</v>
      </c>
      <c r="Q204">
        <v>1</v>
      </c>
      <c r="R204">
        <v>24</v>
      </c>
      <c r="S204">
        <v>28</v>
      </c>
      <c r="T204" t="str">
        <f t="shared" si="31"/>
        <v>20-30</v>
      </c>
      <c r="U204" t="s">
        <v>32</v>
      </c>
      <c r="V204" t="s">
        <v>114</v>
      </c>
      <c r="W204">
        <f t="shared" si="32"/>
        <v>3000</v>
      </c>
      <c r="AG204">
        <v>28</v>
      </c>
      <c r="AH204">
        <v>0</v>
      </c>
      <c r="AJ204">
        <v>28</v>
      </c>
      <c r="AK204">
        <v>1</v>
      </c>
      <c r="AM204">
        <v>28</v>
      </c>
      <c r="AN204">
        <v>8</v>
      </c>
      <c r="AP204">
        <v>28</v>
      </c>
      <c r="AQ204">
        <v>22</v>
      </c>
    </row>
    <row r="205" spans="1:43" hidden="1" x14ac:dyDescent="0.25">
      <c r="A205" t="s">
        <v>2</v>
      </c>
      <c r="B205">
        <v>40</v>
      </c>
      <c r="C205">
        <v>20</v>
      </c>
      <c r="D205">
        <v>46.5</v>
      </c>
      <c r="E205">
        <v>47</v>
      </c>
      <c r="F205">
        <f t="shared" si="25"/>
        <v>0.5</v>
      </c>
      <c r="G205">
        <v>0.1</v>
      </c>
      <c r="H205" s="18">
        <f t="shared" si="26"/>
        <v>20</v>
      </c>
      <c r="I205">
        <v>0</v>
      </c>
      <c r="J205" t="str">
        <f t="shared" si="27"/>
        <v>0%-25%</v>
      </c>
      <c r="K205">
        <v>5</v>
      </c>
      <c r="L205">
        <v>20</v>
      </c>
      <c r="M205" t="str">
        <f t="shared" si="28"/>
        <v>0mm-60 mm</v>
      </c>
      <c r="N205" s="19">
        <f t="shared" si="29"/>
        <v>50</v>
      </c>
      <c r="O205">
        <v>8</v>
      </c>
      <c r="P205" s="5" t="str">
        <f t="shared" si="30"/>
        <v>0-10</v>
      </c>
      <c r="Q205">
        <v>1</v>
      </c>
      <c r="R205">
        <v>24</v>
      </c>
      <c r="S205">
        <v>28</v>
      </c>
      <c r="T205" t="str">
        <f t="shared" si="31"/>
        <v>20-30</v>
      </c>
      <c r="U205" t="s">
        <v>32</v>
      </c>
      <c r="V205" t="s">
        <v>114</v>
      </c>
      <c r="W205">
        <f t="shared" si="32"/>
        <v>3000</v>
      </c>
      <c r="AG205">
        <v>28</v>
      </c>
      <c r="AH205">
        <v>0</v>
      </c>
      <c r="AJ205">
        <v>28</v>
      </c>
      <c r="AK205">
        <v>1</v>
      </c>
      <c r="AM205">
        <v>28</v>
      </c>
      <c r="AN205">
        <v>8</v>
      </c>
      <c r="AP205">
        <v>28</v>
      </c>
      <c r="AQ205">
        <v>20</v>
      </c>
    </row>
    <row r="206" spans="1:43" hidden="1" x14ac:dyDescent="0.25">
      <c r="A206" t="s">
        <v>2</v>
      </c>
      <c r="B206">
        <v>40</v>
      </c>
      <c r="C206">
        <v>20</v>
      </c>
      <c r="D206">
        <v>47</v>
      </c>
      <c r="E206">
        <v>47.5</v>
      </c>
      <c r="F206">
        <f t="shared" si="25"/>
        <v>0.5</v>
      </c>
      <c r="G206">
        <v>0.11</v>
      </c>
      <c r="H206" s="18">
        <f t="shared" si="26"/>
        <v>22</v>
      </c>
      <c r="I206">
        <v>0</v>
      </c>
      <c r="J206" t="str">
        <f t="shared" si="27"/>
        <v>0%-25%</v>
      </c>
      <c r="K206">
        <v>5</v>
      </c>
      <c r="L206">
        <v>22</v>
      </c>
      <c r="M206" t="str">
        <f t="shared" si="28"/>
        <v>0mm-60 mm</v>
      </c>
      <c r="N206" s="19">
        <f t="shared" si="29"/>
        <v>45.45454545454546</v>
      </c>
      <c r="O206">
        <v>8</v>
      </c>
      <c r="P206" s="5" t="str">
        <f t="shared" si="30"/>
        <v>0-10</v>
      </c>
      <c r="Q206">
        <v>1</v>
      </c>
      <c r="R206">
        <v>24</v>
      </c>
      <c r="S206">
        <v>28</v>
      </c>
      <c r="T206" t="str">
        <f t="shared" si="31"/>
        <v>20-30</v>
      </c>
      <c r="U206" t="s">
        <v>32</v>
      </c>
      <c r="V206" t="s">
        <v>114</v>
      </c>
      <c r="W206">
        <f t="shared" si="32"/>
        <v>3000</v>
      </c>
      <c r="AG206">
        <v>28</v>
      </c>
      <c r="AH206">
        <v>0</v>
      </c>
      <c r="AJ206">
        <v>28</v>
      </c>
      <c r="AK206">
        <v>1</v>
      </c>
      <c r="AM206">
        <v>28</v>
      </c>
      <c r="AN206">
        <v>8</v>
      </c>
      <c r="AP206">
        <v>28</v>
      </c>
      <c r="AQ206">
        <v>22</v>
      </c>
    </row>
    <row r="207" spans="1:43" hidden="1" x14ac:dyDescent="0.25">
      <c r="A207" t="s">
        <v>2</v>
      </c>
      <c r="B207">
        <v>40</v>
      </c>
      <c r="C207">
        <v>20</v>
      </c>
      <c r="D207">
        <v>47.5</v>
      </c>
      <c r="E207">
        <v>48</v>
      </c>
      <c r="F207">
        <f t="shared" si="25"/>
        <v>0.5</v>
      </c>
      <c r="G207">
        <v>0.14000000000000001</v>
      </c>
      <c r="H207" s="18">
        <f t="shared" si="26"/>
        <v>28.000000000000004</v>
      </c>
      <c r="I207">
        <v>20</v>
      </c>
      <c r="J207" t="str">
        <f t="shared" si="27"/>
        <v>0%-25%</v>
      </c>
      <c r="K207">
        <v>3</v>
      </c>
      <c r="L207">
        <v>46.666666666666664</v>
      </c>
      <c r="M207" t="str">
        <f t="shared" si="28"/>
        <v>0mm-60 mm</v>
      </c>
      <c r="N207" s="19">
        <f t="shared" si="29"/>
        <v>21.428571428571431</v>
      </c>
      <c r="O207">
        <v>8</v>
      </c>
      <c r="P207" s="5" t="str">
        <f t="shared" si="30"/>
        <v>0-10</v>
      </c>
      <c r="Q207">
        <v>1</v>
      </c>
      <c r="R207">
        <v>28</v>
      </c>
      <c r="S207">
        <v>34</v>
      </c>
      <c r="T207" t="str">
        <f t="shared" si="31"/>
        <v>30-40</v>
      </c>
      <c r="U207" t="s">
        <v>32</v>
      </c>
      <c r="V207" t="s">
        <v>114</v>
      </c>
      <c r="W207">
        <f t="shared" si="32"/>
        <v>3000</v>
      </c>
      <c r="AG207">
        <v>34</v>
      </c>
      <c r="AH207">
        <v>20</v>
      </c>
      <c r="AJ207">
        <v>34</v>
      </c>
      <c r="AK207">
        <v>1</v>
      </c>
      <c r="AM207">
        <v>34</v>
      </c>
      <c r="AN207">
        <v>8</v>
      </c>
      <c r="AP207">
        <v>34</v>
      </c>
      <c r="AQ207">
        <v>46.666666666666664</v>
      </c>
    </row>
    <row r="208" spans="1:43" hidden="1" x14ac:dyDescent="0.25">
      <c r="A208" t="s">
        <v>2</v>
      </c>
      <c r="B208">
        <v>30</v>
      </c>
      <c r="C208">
        <v>20</v>
      </c>
      <c r="D208">
        <v>48</v>
      </c>
      <c r="E208">
        <v>48.5</v>
      </c>
      <c r="F208">
        <f t="shared" si="25"/>
        <v>0.5</v>
      </c>
      <c r="G208">
        <v>0.19</v>
      </c>
      <c r="H208" s="18">
        <f t="shared" si="26"/>
        <v>38</v>
      </c>
      <c r="I208">
        <v>20</v>
      </c>
      <c r="J208" t="str">
        <f t="shared" si="27"/>
        <v>0%-25%</v>
      </c>
      <c r="K208">
        <v>3</v>
      </c>
      <c r="L208">
        <v>63.333333333333336</v>
      </c>
      <c r="M208" t="str">
        <f t="shared" si="28"/>
        <v>60mm-200 mm</v>
      </c>
      <c r="N208" s="19">
        <f t="shared" si="29"/>
        <v>15.789473684210526</v>
      </c>
      <c r="O208">
        <v>8</v>
      </c>
      <c r="P208" s="5" t="str">
        <f t="shared" si="30"/>
        <v>0-10</v>
      </c>
      <c r="Q208">
        <v>1</v>
      </c>
      <c r="R208">
        <v>28</v>
      </c>
      <c r="S208">
        <v>34</v>
      </c>
      <c r="T208" t="str">
        <f t="shared" si="31"/>
        <v>30-40</v>
      </c>
      <c r="U208" t="s">
        <v>32</v>
      </c>
      <c r="V208" t="s">
        <v>114</v>
      </c>
      <c r="W208">
        <f t="shared" si="32"/>
        <v>3000</v>
      </c>
      <c r="AG208">
        <v>34</v>
      </c>
      <c r="AH208">
        <v>20</v>
      </c>
      <c r="AJ208">
        <v>34</v>
      </c>
      <c r="AK208">
        <v>1</v>
      </c>
      <c r="AM208">
        <v>34</v>
      </c>
      <c r="AN208">
        <v>8</v>
      </c>
      <c r="AP208">
        <v>34</v>
      </c>
      <c r="AQ208">
        <v>63.333333333333336</v>
      </c>
    </row>
    <row r="209" spans="1:50" hidden="1" x14ac:dyDescent="0.25">
      <c r="A209" t="s">
        <v>2</v>
      </c>
      <c r="B209">
        <v>10</v>
      </c>
      <c r="C209">
        <v>20</v>
      </c>
      <c r="D209">
        <v>48.5</v>
      </c>
      <c r="E209">
        <v>49</v>
      </c>
      <c r="F209">
        <f t="shared" si="25"/>
        <v>0.5</v>
      </c>
      <c r="G209">
        <v>0.12</v>
      </c>
      <c r="H209" s="18">
        <f t="shared" si="26"/>
        <v>24</v>
      </c>
      <c r="I209">
        <v>0</v>
      </c>
      <c r="J209" t="str">
        <f t="shared" si="27"/>
        <v>0%-25%</v>
      </c>
      <c r="K209">
        <v>5</v>
      </c>
      <c r="L209">
        <v>24</v>
      </c>
      <c r="M209" t="str">
        <f t="shared" si="28"/>
        <v>0mm-60 mm</v>
      </c>
      <c r="N209" s="19">
        <f t="shared" si="29"/>
        <v>41.666666666666664</v>
      </c>
      <c r="O209">
        <v>8</v>
      </c>
      <c r="P209" s="5" t="str">
        <f t="shared" si="30"/>
        <v>0-10</v>
      </c>
      <c r="Q209">
        <v>1</v>
      </c>
      <c r="R209">
        <v>24</v>
      </c>
      <c r="S209">
        <v>28</v>
      </c>
      <c r="T209" t="str">
        <f t="shared" si="31"/>
        <v>20-30</v>
      </c>
      <c r="U209" t="s">
        <v>32</v>
      </c>
      <c r="V209" t="s">
        <v>114</v>
      </c>
      <c r="W209">
        <f t="shared" si="32"/>
        <v>3000</v>
      </c>
      <c r="AG209">
        <v>28</v>
      </c>
      <c r="AH209">
        <v>0</v>
      </c>
      <c r="AJ209">
        <v>28</v>
      </c>
      <c r="AK209">
        <v>1</v>
      </c>
      <c r="AM209">
        <v>28</v>
      </c>
      <c r="AN209">
        <v>8</v>
      </c>
      <c r="AP209">
        <v>28</v>
      </c>
      <c r="AQ209">
        <v>24</v>
      </c>
    </row>
    <row r="210" spans="1:50" hidden="1" x14ac:dyDescent="0.25">
      <c r="A210" t="s">
        <v>2</v>
      </c>
      <c r="B210">
        <v>10</v>
      </c>
      <c r="C210">
        <v>20</v>
      </c>
      <c r="D210">
        <v>49</v>
      </c>
      <c r="E210">
        <v>49.5</v>
      </c>
      <c r="F210">
        <f t="shared" si="25"/>
        <v>0.5</v>
      </c>
      <c r="G210">
        <v>0.1</v>
      </c>
      <c r="H210" s="18">
        <f t="shared" si="26"/>
        <v>20</v>
      </c>
      <c r="I210">
        <v>0</v>
      </c>
      <c r="J210" t="str">
        <f t="shared" si="27"/>
        <v>0%-25%</v>
      </c>
      <c r="K210">
        <v>5</v>
      </c>
      <c r="L210">
        <v>20</v>
      </c>
      <c r="M210" t="str">
        <f t="shared" si="28"/>
        <v>0mm-60 mm</v>
      </c>
      <c r="N210" s="19">
        <f t="shared" si="29"/>
        <v>50</v>
      </c>
      <c r="O210">
        <v>3</v>
      </c>
      <c r="P210" s="5" t="str">
        <f t="shared" si="30"/>
        <v>0-10</v>
      </c>
      <c r="Q210">
        <v>1</v>
      </c>
      <c r="R210">
        <v>19</v>
      </c>
      <c r="S210">
        <v>23</v>
      </c>
      <c r="T210" t="str">
        <f t="shared" si="31"/>
        <v>20-30</v>
      </c>
      <c r="U210" t="s">
        <v>32</v>
      </c>
      <c r="V210" t="s">
        <v>113</v>
      </c>
      <c r="W210">
        <f t="shared" si="32"/>
        <v>4000</v>
      </c>
      <c r="AG210">
        <v>23</v>
      </c>
      <c r="AH210">
        <v>0</v>
      </c>
      <c r="AJ210">
        <v>23</v>
      </c>
      <c r="AK210">
        <v>1</v>
      </c>
      <c r="AM210">
        <v>23</v>
      </c>
      <c r="AN210">
        <v>3</v>
      </c>
      <c r="AP210">
        <v>23</v>
      </c>
      <c r="AQ210">
        <v>20</v>
      </c>
    </row>
    <row r="211" spans="1:50" hidden="1" x14ac:dyDescent="0.25">
      <c r="A211" t="s">
        <v>2</v>
      </c>
      <c r="B211">
        <v>30</v>
      </c>
      <c r="C211">
        <v>20</v>
      </c>
      <c r="D211">
        <v>49.5</v>
      </c>
      <c r="E211">
        <v>50</v>
      </c>
      <c r="F211">
        <f t="shared" si="25"/>
        <v>0.5</v>
      </c>
      <c r="G211">
        <v>0.16</v>
      </c>
      <c r="H211" s="18">
        <f t="shared" si="26"/>
        <v>32</v>
      </c>
      <c r="I211">
        <v>0</v>
      </c>
      <c r="J211" t="str">
        <f t="shared" si="27"/>
        <v>0%-25%</v>
      </c>
      <c r="K211">
        <v>5</v>
      </c>
      <c r="L211">
        <v>32</v>
      </c>
      <c r="M211" t="str">
        <f t="shared" si="28"/>
        <v>0mm-60 mm</v>
      </c>
      <c r="N211" s="19">
        <f t="shared" si="29"/>
        <v>31.25</v>
      </c>
      <c r="O211">
        <v>3</v>
      </c>
      <c r="P211" s="5" t="str">
        <f t="shared" si="30"/>
        <v>0-10</v>
      </c>
      <c r="Q211">
        <v>1</v>
      </c>
      <c r="R211">
        <v>19</v>
      </c>
      <c r="S211">
        <v>24</v>
      </c>
      <c r="T211" t="str">
        <f t="shared" si="31"/>
        <v>20-30</v>
      </c>
      <c r="U211" t="s">
        <v>32</v>
      </c>
      <c r="V211" t="s">
        <v>113</v>
      </c>
      <c r="W211">
        <f t="shared" si="32"/>
        <v>4000</v>
      </c>
      <c r="AG211">
        <v>24</v>
      </c>
      <c r="AH211">
        <v>0</v>
      </c>
      <c r="AJ211">
        <v>24</v>
      </c>
      <c r="AK211">
        <v>1</v>
      </c>
      <c r="AM211">
        <v>24</v>
      </c>
      <c r="AN211">
        <v>3</v>
      </c>
      <c r="AP211">
        <v>24</v>
      </c>
      <c r="AQ211">
        <v>32</v>
      </c>
    </row>
    <row r="212" spans="1:50" hidden="1" x14ac:dyDescent="0.25">
      <c r="A212" t="s">
        <v>2</v>
      </c>
      <c r="B212">
        <v>20</v>
      </c>
      <c r="C212">
        <v>20</v>
      </c>
      <c r="D212">
        <v>50</v>
      </c>
      <c r="E212">
        <v>50.5</v>
      </c>
      <c r="F212">
        <f t="shared" si="25"/>
        <v>0.5</v>
      </c>
      <c r="G212">
        <v>0.12</v>
      </c>
      <c r="H212" s="18">
        <f t="shared" si="26"/>
        <v>24</v>
      </c>
      <c r="I212">
        <v>0</v>
      </c>
      <c r="J212" t="str">
        <f t="shared" si="27"/>
        <v>0%-25%</v>
      </c>
      <c r="K212">
        <v>5</v>
      </c>
      <c r="L212">
        <v>24</v>
      </c>
      <c r="M212" t="str">
        <f t="shared" si="28"/>
        <v>0mm-60 mm</v>
      </c>
      <c r="N212" s="19">
        <f t="shared" si="29"/>
        <v>41.666666666666664</v>
      </c>
      <c r="O212">
        <v>3</v>
      </c>
      <c r="P212" s="5" t="str">
        <f t="shared" si="30"/>
        <v>0-10</v>
      </c>
      <c r="Q212">
        <v>1</v>
      </c>
      <c r="R212">
        <v>19</v>
      </c>
      <c r="S212">
        <v>23</v>
      </c>
      <c r="T212" t="str">
        <f t="shared" si="31"/>
        <v>20-30</v>
      </c>
      <c r="U212" t="s">
        <v>32</v>
      </c>
      <c r="V212" t="s">
        <v>113</v>
      </c>
      <c r="W212">
        <f t="shared" si="32"/>
        <v>4000</v>
      </c>
      <c r="AG212">
        <v>23</v>
      </c>
      <c r="AH212">
        <v>0</v>
      </c>
      <c r="AJ212">
        <v>23</v>
      </c>
      <c r="AK212">
        <v>1</v>
      </c>
      <c r="AM212">
        <v>23</v>
      </c>
      <c r="AN212">
        <v>3</v>
      </c>
      <c r="AP212">
        <v>23</v>
      </c>
      <c r="AQ212">
        <v>24</v>
      </c>
    </row>
    <row r="213" spans="1:50" hidden="1" x14ac:dyDescent="0.25">
      <c r="A213" t="s">
        <v>2</v>
      </c>
      <c r="B213">
        <v>20</v>
      </c>
      <c r="C213">
        <v>20</v>
      </c>
      <c r="D213">
        <v>50.5</v>
      </c>
      <c r="E213">
        <v>51</v>
      </c>
      <c r="F213">
        <f t="shared" si="25"/>
        <v>0.5</v>
      </c>
      <c r="G213">
        <v>0.31</v>
      </c>
      <c r="H213" s="18">
        <f t="shared" si="26"/>
        <v>62</v>
      </c>
      <c r="I213">
        <v>0</v>
      </c>
      <c r="J213" t="str">
        <f t="shared" si="27"/>
        <v>0%-25%</v>
      </c>
      <c r="K213">
        <v>6</v>
      </c>
      <c r="L213">
        <v>51.666666666666664</v>
      </c>
      <c r="M213" t="str">
        <f t="shared" si="28"/>
        <v>0mm-60 mm</v>
      </c>
      <c r="N213" s="19">
        <f t="shared" si="29"/>
        <v>19.35483870967742</v>
      </c>
      <c r="O213">
        <v>8</v>
      </c>
      <c r="P213" s="5" t="str">
        <f t="shared" si="30"/>
        <v>0-10</v>
      </c>
      <c r="Q213">
        <v>1</v>
      </c>
      <c r="R213">
        <v>23</v>
      </c>
      <c r="S213">
        <v>30</v>
      </c>
      <c r="T213" t="str">
        <f t="shared" si="31"/>
        <v>20-30</v>
      </c>
      <c r="U213" t="s">
        <v>32</v>
      </c>
      <c r="V213" t="s">
        <v>114</v>
      </c>
      <c r="W213">
        <f t="shared" si="32"/>
        <v>3000</v>
      </c>
      <c r="AG213">
        <v>30</v>
      </c>
      <c r="AH213">
        <v>0</v>
      </c>
      <c r="AJ213">
        <v>30</v>
      </c>
      <c r="AK213">
        <v>1</v>
      </c>
      <c r="AM213">
        <v>30</v>
      </c>
      <c r="AN213">
        <v>8</v>
      </c>
      <c r="AP213">
        <v>30</v>
      </c>
      <c r="AQ213">
        <v>51.666666666666664</v>
      </c>
    </row>
    <row r="214" spans="1:50" hidden="1" x14ac:dyDescent="0.25">
      <c r="A214" t="s">
        <v>2</v>
      </c>
      <c r="B214">
        <v>20</v>
      </c>
      <c r="C214">
        <v>20</v>
      </c>
      <c r="D214">
        <v>51</v>
      </c>
      <c r="E214">
        <v>51.5</v>
      </c>
      <c r="F214">
        <f t="shared" si="25"/>
        <v>0.5</v>
      </c>
      <c r="G214">
        <v>0.33</v>
      </c>
      <c r="H214" s="18">
        <f t="shared" si="26"/>
        <v>66</v>
      </c>
      <c r="I214">
        <v>0</v>
      </c>
      <c r="J214" t="str">
        <f t="shared" si="27"/>
        <v>0%-25%</v>
      </c>
      <c r="K214">
        <v>10</v>
      </c>
      <c r="L214">
        <v>33</v>
      </c>
      <c r="M214" t="str">
        <f t="shared" si="28"/>
        <v>0mm-60 mm</v>
      </c>
      <c r="N214" s="19">
        <f t="shared" si="29"/>
        <v>30.303030303030301</v>
      </c>
      <c r="O214">
        <v>5</v>
      </c>
      <c r="P214" s="5" t="str">
        <f t="shared" si="30"/>
        <v>0-10</v>
      </c>
      <c r="Q214">
        <v>1</v>
      </c>
      <c r="R214">
        <v>21</v>
      </c>
      <c r="S214">
        <v>26</v>
      </c>
      <c r="T214" t="str">
        <f t="shared" si="31"/>
        <v>20-30</v>
      </c>
      <c r="U214" t="s">
        <v>32</v>
      </c>
      <c r="V214" t="s">
        <v>113</v>
      </c>
      <c r="W214">
        <f t="shared" si="32"/>
        <v>4000</v>
      </c>
      <c r="AG214">
        <v>26</v>
      </c>
      <c r="AH214">
        <v>0</v>
      </c>
      <c r="AJ214">
        <v>26</v>
      </c>
      <c r="AK214">
        <v>1</v>
      </c>
      <c r="AM214">
        <v>26</v>
      </c>
      <c r="AN214">
        <v>5</v>
      </c>
      <c r="AP214">
        <v>26</v>
      </c>
      <c r="AQ214">
        <v>33</v>
      </c>
    </row>
    <row r="215" spans="1:50" hidden="1" x14ac:dyDescent="0.25">
      <c r="A215" t="s">
        <v>2</v>
      </c>
      <c r="B215">
        <v>20</v>
      </c>
      <c r="C215">
        <v>20</v>
      </c>
      <c r="D215">
        <v>51.5</v>
      </c>
      <c r="E215">
        <v>52</v>
      </c>
      <c r="F215">
        <f t="shared" si="25"/>
        <v>0.5</v>
      </c>
      <c r="G215">
        <v>0.47</v>
      </c>
      <c r="H215" s="18">
        <f t="shared" si="26"/>
        <v>94</v>
      </c>
      <c r="I215">
        <v>50</v>
      </c>
      <c r="J215" t="str">
        <f t="shared" si="27"/>
        <v>25%-50%</v>
      </c>
      <c r="K215">
        <v>5</v>
      </c>
      <c r="L215">
        <v>94</v>
      </c>
      <c r="M215" t="str">
        <f t="shared" si="28"/>
        <v>60mm-200 mm</v>
      </c>
      <c r="N215" s="19">
        <f t="shared" si="29"/>
        <v>10.638297872340425</v>
      </c>
      <c r="O215">
        <v>5</v>
      </c>
      <c r="P215" s="5" t="str">
        <f t="shared" si="30"/>
        <v>0-10</v>
      </c>
      <c r="Q215">
        <v>1</v>
      </c>
      <c r="R215">
        <v>34</v>
      </c>
      <c r="S215">
        <v>38</v>
      </c>
      <c r="T215" t="str">
        <f t="shared" si="31"/>
        <v>30-40</v>
      </c>
      <c r="U215" t="s">
        <v>32</v>
      </c>
      <c r="V215" t="s">
        <v>113</v>
      </c>
      <c r="W215">
        <f t="shared" si="32"/>
        <v>4000</v>
      </c>
      <c r="AG215">
        <v>38</v>
      </c>
      <c r="AH215">
        <v>50</v>
      </c>
      <c r="AJ215">
        <v>38</v>
      </c>
      <c r="AK215">
        <v>1</v>
      </c>
      <c r="AM215">
        <v>38</v>
      </c>
      <c r="AN215">
        <v>5</v>
      </c>
      <c r="AP215">
        <v>38</v>
      </c>
      <c r="AQ215">
        <v>94</v>
      </c>
    </row>
    <row r="216" spans="1:50" hidden="1" x14ac:dyDescent="0.25">
      <c r="A216" t="s">
        <v>2</v>
      </c>
      <c r="B216">
        <v>20</v>
      </c>
      <c r="C216">
        <v>20</v>
      </c>
      <c r="D216">
        <v>52</v>
      </c>
      <c r="E216">
        <v>52.5</v>
      </c>
      <c r="F216">
        <f t="shared" si="25"/>
        <v>0.5</v>
      </c>
      <c r="G216">
        <v>0.37</v>
      </c>
      <c r="H216" s="18">
        <f t="shared" si="26"/>
        <v>74</v>
      </c>
      <c r="I216">
        <v>0</v>
      </c>
      <c r="J216" t="str">
        <f t="shared" si="27"/>
        <v>0%-25%</v>
      </c>
      <c r="K216">
        <v>8</v>
      </c>
      <c r="L216">
        <v>46.25</v>
      </c>
      <c r="M216" t="str">
        <f t="shared" si="28"/>
        <v>0mm-60 mm</v>
      </c>
      <c r="N216" s="19">
        <f t="shared" si="29"/>
        <v>21.621621621621621</v>
      </c>
      <c r="O216">
        <v>8</v>
      </c>
      <c r="P216" s="5" t="str">
        <f t="shared" si="30"/>
        <v>0-10</v>
      </c>
      <c r="Q216">
        <v>1</v>
      </c>
      <c r="R216">
        <v>24</v>
      </c>
      <c r="S216">
        <v>30</v>
      </c>
      <c r="T216" t="str">
        <f t="shared" si="31"/>
        <v>20-30</v>
      </c>
      <c r="U216" t="s">
        <v>32</v>
      </c>
      <c r="V216" t="s">
        <v>114</v>
      </c>
      <c r="W216">
        <f t="shared" si="32"/>
        <v>3000</v>
      </c>
      <c r="AG216">
        <v>30</v>
      </c>
      <c r="AH216">
        <v>0</v>
      </c>
      <c r="AJ216">
        <v>30</v>
      </c>
      <c r="AK216">
        <v>1</v>
      </c>
      <c r="AM216">
        <v>30</v>
      </c>
      <c r="AN216">
        <v>8</v>
      </c>
      <c r="AP216">
        <v>30</v>
      </c>
      <c r="AQ216">
        <v>46.25</v>
      </c>
      <c r="AT216" s="11" t="s">
        <v>98</v>
      </c>
      <c r="AU216" s="11" t="s">
        <v>105</v>
      </c>
      <c r="AV216" s="11" t="s">
        <v>106</v>
      </c>
      <c r="AW216" s="11" t="s">
        <v>107</v>
      </c>
      <c r="AX216" s="11" t="s">
        <v>99</v>
      </c>
    </row>
    <row r="217" spans="1:50" hidden="1" x14ac:dyDescent="0.25">
      <c r="A217" t="s">
        <v>2</v>
      </c>
      <c r="B217">
        <v>20</v>
      </c>
      <c r="C217">
        <v>20</v>
      </c>
      <c r="D217">
        <v>52.5</v>
      </c>
      <c r="E217">
        <v>53</v>
      </c>
      <c r="F217">
        <f t="shared" si="25"/>
        <v>0.5</v>
      </c>
      <c r="G217">
        <v>0.22</v>
      </c>
      <c r="H217" s="18">
        <f t="shared" si="26"/>
        <v>44</v>
      </c>
      <c r="I217">
        <v>0</v>
      </c>
      <c r="J217" t="str">
        <f t="shared" si="27"/>
        <v>0%-25%</v>
      </c>
      <c r="K217">
        <v>5</v>
      </c>
      <c r="L217">
        <v>44</v>
      </c>
      <c r="M217" t="str">
        <f t="shared" si="28"/>
        <v>0mm-60 mm</v>
      </c>
      <c r="N217" s="19">
        <f t="shared" si="29"/>
        <v>22.72727272727273</v>
      </c>
      <c r="O217">
        <v>5</v>
      </c>
      <c r="P217" s="5" t="str">
        <f t="shared" si="30"/>
        <v>0-10</v>
      </c>
      <c r="Q217">
        <v>1</v>
      </c>
      <c r="R217">
        <v>21</v>
      </c>
      <c r="S217">
        <v>27</v>
      </c>
      <c r="T217" t="str">
        <f t="shared" si="31"/>
        <v>20-30</v>
      </c>
      <c r="U217" t="s">
        <v>32</v>
      </c>
      <c r="V217" t="s">
        <v>113</v>
      </c>
      <c r="W217">
        <f t="shared" si="32"/>
        <v>4000</v>
      </c>
      <c r="AG217">
        <v>27</v>
      </c>
      <c r="AH217">
        <v>0</v>
      </c>
      <c r="AJ217">
        <v>27</v>
      </c>
      <c r="AK217">
        <v>1</v>
      </c>
      <c r="AM217">
        <v>27</v>
      </c>
      <c r="AN217">
        <v>5</v>
      </c>
      <c r="AP217">
        <v>27</v>
      </c>
      <c r="AQ217">
        <v>44</v>
      </c>
      <c r="AT217" s="4">
        <v>10</v>
      </c>
      <c r="AU217" s="12">
        <v>0.46291499882269821</v>
      </c>
      <c r="AV217" s="12">
        <v>0.52531198493053932</v>
      </c>
      <c r="AW217" s="12">
        <v>1.177301624676242E-2</v>
      </c>
      <c r="AX217" s="12">
        <v>1</v>
      </c>
    </row>
    <row r="218" spans="1:50" hidden="1" x14ac:dyDescent="0.25">
      <c r="A218" t="s">
        <v>2</v>
      </c>
      <c r="B218">
        <v>20</v>
      </c>
      <c r="C218">
        <v>20</v>
      </c>
      <c r="D218">
        <v>53</v>
      </c>
      <c r="E218">
        <v>53.5</v>
      </c>
      <c r="F218">
        <f t="shared" si="25"/>
        <v>0.5</v>
      </c>
      <c r="G218">
        <v>0.26</v>
      </c>
      <c r="H218" s="18">
        <f t="shared" si="26"/>
        <v>52</v>
      </c>
      <c r="I218">
        <v>44</v>
      </c>
      <c r="J218" t="str">
        <f t="shared" si="27"/>
        <v>25%-50%</v>
      </c>
      <c r="K218">
        <v>6</v>
      </c>
      <c r="L218">
        <v>43.333333333333336</v>
      </c>
      <c r="M218" t="str">
        <f t="shared" si="28"/>
        <v>0mm-60 mm</v>
      </c>
      <c r="N218" s="19">
        <f t="shared" si="29"/>
        <v>23.076923076923077</v>
      </c>
      <c r="O218">
        <v>5</v>
      </c>
      <c r="P218" s="5" t="str">
        <f t="shared" si="30"/>
        <v>0-10</v>
      </c>
      <c r="Q218">
        <v>1</v>
      </c>
      <c r="R218">
        <v>30</v>
      </c>
      <c r="S218">
        <v>35</v>
      </c>
      <c r="T218" t="str">
        <f t="shared" si="31"/>
        <v>30-40</v>
      </c>
      <c r="U218" t="s">
        <v>32</v>
      </c>
      <c r="V218" t="s">
        <v>113</v>
      </c>
      <c r="W218">
        <f t="shared" si="32"/>
        <v>4000</v>
      </c>
      <c r="AG218">
        <v>35</v>
      </c>
      <c r="AH218">
        <v>44</v>
      </c>
      <c r="AJ218">
        <v>35</v>
      </c>
      <c r="AK218">
        <v>1</v>
      </c>
      <c r="AM218">
        <v>35</v>
      </c>
      <c r="AN218">
        <v>5</v>
      </c>
      <c r="AP218">
        <v>35</v>
      </c>
      <c r="AQ218">
        <v>43.333333333333336</v>
      </c>
      <c r="AT218" s="4">
        <v>11</v>
      </c>
      <c r="AU218" s="12">
        <v>0.60599078341013823</v>
      </c>
      <c r="AV218" s="12">
        <v>0.39400921658986177</v>
      </c>
      <c r="AW218" s="12">
        <v>0</v>
      </c>
      <c r="AX218" s="12">
        <v>1</v>
      </c>
    </row>
    <row r="219" spans="1:50" hidden="1" x14ac:dyDescent="0.25">
      <c r="A219" t="s">
        <v>2</v>
      </c>
      <c r="B219">
        <v>20</v>
      </c>
      <c r="C219">
        <v>20</v>
      </c>
      <c r="D219">
        <v>53.5</v>
      </c>
      <c r="E219">
        <v>54</v>
      </c>
      <c r="F219">
        <f t="shared" si="25"/>
        <v>0.5</v>
      </c>
      <c r="G219">
        <v>0.27</v>
      </c>
      <c r="H219" s="18">
        <f t="shared" si="26"/>
        <v>54</v>
      </c>
      <c r="I219">
        <v>0</v>
      </c>
      <c r="J219" t="str">
        <f t="shared" si="27"/>
        <v>0%-25%</v>
      </c>
      <c r="K219">
        <v>4</v>
      </c>
      <c r="L219">
        <v>67.5</v>
      </c>
      <c r="M219" t="str">
        <f t="shared" si="28"/>
        <v>60mm-200 mm</v>
      </c>
      <c r="N219" s="19">
        <f t="shared" si="29"/>
        <v>14.814814814814813</v>
      </c>
      <c r="O219">
        <v>5</v>
      </c>
      <c r="P219" s="5" t="str">
        <f t="shared" si="30"/>
        <v>0-10</v>
      </c>
      <c r="Q219">
        <v>1</v>
      </c>
      <c r="R219">
        <v>22</v>
      </c>
      <c r="S219">
        <v>27</v>
      </c>
      <c r="T219" t="str">
        <f t="shared" si="31"/>
        <v>20-30</v>
      </c>
      <c r="U219" t="s">
        <v>32</v>
      </c>
      <c r="V219" t="s">
        <v>113</v>
      </c>
      <c r="W219">
        <f t="shared" si="32"/>
        <v>4000</v>
      </c>
      <c r="AG219">
        <v>27</v>
      </c>
      <c r="AH219">
        <v>0</v>
      </c>
      <c r="AJ219">
        <v>27</v>
      </c>
      <c r="AK219">
        <v>1</v>
      </c>
      <c r="AM219">
        <v>27</v>
      </c>
      <c r="AN219">
        <v>5</v>
      </c>
      <c r="AP219">
        <v>27</v>
      </c>
      <c r="AQ219">
        <v>67.5</v>
      </c>
      <c r="AT219" s="4">
        <v>20</v>
      </c>
      <c r="AU219" s="12">
        <v>0.93675641828428313</v>
      </c>
      <c r="AV219" s="12">
        <v>6.3243581715716937E-2</v>
      </c>
      <c r="AW219" s="12">
        <v>0</v>
      </c>
      <c r="AX219" s="12">
        <v>1</v>
      </c>
    </row>
    <row r="220" spans="1:50" hidden="1" x14ac:dyDescent="0.25">
      <c r="A220" t="s">
        <v>2</v>
      </c>
      <c r="B220">
        <v>20</v>
      </c>
      <c r="C220">
        <v>20</v>
      </c>
      <c r="D220">
        <v>54</v>
      </c>
      <c r="E220">
        <v>54.5</v>
      </c>
      <c r="F220">
        <f t="shared" si="25"/>
        <v>0.5</v>
      </c>
      <c r="G220">
        <v>0.5</v>
      </c>
      <c r="H220" s="18">
        <f t="shared" si="26"/>
        <v>100</v>
      </c>
      <c r="I220">
        <v>26</v>
      </c>
      <c r="J220" t="str">
        <f t="shared" si="27"/>
        <v>25%-50%</v>
      </c>
      <c r="K220">
        <v>5</v>
      </c>
      <c r="L220">
        <v>100</v>
      </c>
      <c r="M220" t="str">
        <f t="shared" si="28"/>
        <v>60mm-200 mm</v>
      </c>
      <c r="N220" s="19">
        <f t="shared" si="29"/>
        <v>10</v>
      </c>
      <c r="O220">
        <v>5</v>
      </c>
      <c r="P220" s="5" t="str">
        <f t="shared" si="30"/>
        <v>0-10</v>
      </c>
      <c r="Q220">
        <v>1</v>
      </c>
      <c r="R220">
        <v>30</v>
      </c>
      <c r="S220">
        <v>34</v>
      </c>
      <c r="T220" t="str">
        <f t="shared" si="31"/>
        <v>30-40</v>
      </c>
      <c r="U220" t="s">
        <v>32</v>
      </c>
      <c r="V220" t="s">
        <v>113</v>
      </c>
      <c r="W220">
        <f t="shared" si="32"/>
        <v>4000</v>
      </c>
      <c r="AG220">
        <v>34</v>
      </c>
      <c r="AH220">
        <v>26</v>
      </c>
      <c r="AJ220">
        <v>34</v>
      </c>
      <c r="AK220">
        <v>1</v>
      </c>
      <c r="AM220">
        <v>34</v>
      </c>
      <c r="AN220">
        <v>5</v>
      </c>
      <c r="AP220">
        <v>34</v>
      </c>
      <c r="AQ220">
        <v>100</v>
      </c>
      <c r="AT220" s="4">
        <v>30</v>
      </c>
      <c r="AU220" s="12">
        <v>0.92919171676686707</v>
      </c>
      <c r="AV220" s="12">
        <v>7.0808283233132943E-2</v>
      </c>
      <c r="AW220" s="12">
        <v>0</v>
      </c>
      <c r="AX220" s="12">
        <v>1</v>
      </c>
    </row>
    <row r="221" spans="1:50" hidden="1" x14ac:dyDescent="0.25">
      <c r="A221" t="s">
        <v>2</v>
      </c>
      <c r="B221">
        <v>20</v>
      </c>
      <c r="C221">
        <v>20</v>
      </c>
      <c r="D221">
        <v>54.5</v>
      </c>
      <c r="E221">
        <v>55</v>
      </c>
      <c r="F221">
        <f t="shared" si="25"/>
        <v>0.5</v>
      </c>
      <c r="G221">
        <v>0.5</v>
      </c>
      <c r="H221" s="18">
        <f t="shared" si="26"/>
        <v>100</v>
      </c>
      <c r="I221">
        <v>26</v>
      </c>
      <c r="J221" t="str">
        <f t="shared" si="27"/>
        <v>25%-50%</v>
      </c>
      <c r="K221">
        <v>7</v>
      </c>
      <c r="L221">
        <v>71.428571428571431</v>
      </c>
      <c r="M221" t="str">
        <f t="shared" si="28"/>
        <v>60mm-200 mm</v>
      </c>
      <c r="N221" s="19">
        <f t="shared" si="29"/>
        <v>14</v>
      </c>
      <c r="O221">
        <v>7</v>
      </c>
      <c r="P221" s="5" t="str">
        <f t="shared" si="30"/>
        <v>0-10</v>
      </c>
      <c r="Q221">
        <v>1</v>
      </c>
      <c r="R221">
        <v>30</v>
      </c>
      <c r="S221">
        <v>35</v>
      </c>
      <c r="T221" t="str">
        <f t="shared" si="31"/>
        <v>30-40</v>
      </c>
      <c r="U221" t="s">
        <v>32</v>
      </c>
      <c r="V221" t="s">
        <v>113</v>
      </c>
      <c r="W221">
        <f t="shared" si="32"/>
        <v>4000</v>
      </c>
      <c r="AG221">
        <v>35</v>
      </c>
      <c r="AH221">
        <v>26</v>
      </c>
      <c r="AJ221">
        <v>35</v>
      </c>
      <c r="AK221">
        <v>1</v>
      </c>
      <c r="AM221">
        <v>35</v>
      </c>
      <c r="AN221">
        <v>7</v>
      </c>
      <c r="AP221">
        <v>35</v>
      </c>
      <c r="AQ221">
        <v>71.428571428571431</v>
      </c>
      <c r="AT221" s="4">
        <v>40</v>
      </c>
      <c r="AU221" s="12">
        <v>0.84347107438016533</v>
      </c>
      <c r="AV221" s="12">
        <v>0.15652892561983467</v>
      </c>
      <c r="AW221" s="12">
        <v>0</v>
      </c>
      <c r="AX221" s="12">
        <v>1</v>
      </c>
    </row>
    <row r="222" spans="1:50" hidden="1" x14ac:dyDescent="0.25">
      <c r="A222" t="s">
        <v>2</v>
      </c>
      <c r="B222">
        <v>20</v>
      </c>
      <c r="C222">
        <v>20</v>
      </c>
      <c r="D222">
        <v>55</v>
      </c>
      <c r="E222">
        <v>55.5</v>
      </c>
      <c r="F222">
        <f t="shared" si="25"/>
        <v>0.5</v>
      </c>
      <c r="G222">
        <v>0.42</v>
      </c>
      <c r="H222" s="18">
        <f t="shared" si="26"/>
        <v>84</v>
      </c>
      <c r="I222">
        <v>36</v>
      </c>
      <c r="J222" t="str">
        <f t="shared" si="27"/>
        <v>25%-50%</v>
      </c>
      <c r="K222">
        <v>5</v>
      </c>
      <c r="L222">
        <v>84</v>
      </c>
      <c r="M222" t="str">
        <f t="shared" si="28"/>
        <v>60mm-200 mm</v>
      </c>
      <c r="N222" s="19">
        <f t="shared" si="29"/>
        <v>11.904761904761903</v>
      </c>
      <c r="O222">
        <v>7</v>
      </c>
      <c r="P222" s="5" t="str">
        <f t="shared" si="30"/>
        <v>0-10</v>
      </c>
      <c r="Q222">
        <v>1</v>
      </c>
      <c r="R222">
        <v>33</v>
      </c>
      <c r="S222">
        <v>38</v>
      </c>
      <c r="T222" t="str">
        <f t="shared" si="31"/>
        <v>30-40</v>
      </c>
      <c r="U222" t="s">
        <v>32</v>
      </c>
      <c r="V222" t="s">
        <v>113</v>
      </c>
      <c r="W222">
        <f t="shared" si="32"/>
        <v>4000</v>
      </c>
      <c r="AG222">
        <v>38</v>
      </c>
      <c r="AH222">
        <v>36</v>
      </c>
      <c r="AJ222">
        <v>38</v>
      </c>
      <c r="AK222">
        <v>1</v>
      </c>
      <c r="AM222">
        <v>38</v>
      </c>
      <c r="AN222">
        <v>7</v>
      </c>
      <c r="AP222">
        <v>38</v>
      </c>
      <c r="AQ222">
        <v>84</v>
      </c>
      <c r="AT222" s="4">
        <v>50</v>
      </c>
      <c r="AU222" s="12">
        <v>0.98554077501445925</v>
      </c>
      <c r="AV222" s="12">
        <v>1.4459224985540772E-2</v>
      </c>
      <c r="AW222" s="12">
        <v>0</v>
      </c>
      <c r="AX222" s="12">
        <v>1</v>
      </c>
    </row>
    <row r="223" spans="1:50" hidden="1" x14ac:dyDescent="0.25">
      <c r="A223" t="s">
        <v>2</v>
      </c>
      <c r="B223">
        <v>20</v>
      </c>
      <c r="C223">
        <v>20</v>
      </c>
      <c r="D223">
        <v>55.5</v>
      </c>
      <c r="E223">
        <v>56</v>
      </c>
      <c r="F223">
        <f t="shared" si="25"/>
        <v>0.5</v>
      </c>
      <c r="G223">
        <v>0.25</v>
      </c>
      <c r="H223" s="18">
        <f t="shared" si="26"/>
        <v>50</v>
      </c>
      <c r="I223">
        <v>0</v>
      </c>
      <c r="J223" t="str">
        <f t="shared" si="27"/>
        <v>0%-25%</v>
      </c>
      <c r="K223">
        <v>7</v>
      </c>
      <c r="L223">
        <v>35.714285714285715</v>
      </c>
      <c r="M223" t="str">
        <f t="shared" si="28"/>
        <v>0mm-60 mm</v>
      </c>
      <c r="N223" s="19">
        <f t="shared" si="29"/>
        <v>28</v>
      </c>
      <c r="O223">
        <v>7</v>
      </c>
      <c r="P223" s="5" t="str">
        <f t="shared" si="30"/>
        <v>0-10</v>
      </c>
      <c r="Q223">
        <v>1</v>
      </c>
      <c r="R223">
        <v>23</v>
      </c>
      <c r="S223">
        <v>28</v>
      </c>
      <c r="T223" t="str">
        <f t="shared" si="31"/>
        <v>20-30</v>
      </c>
      <c r="U223" t="s">
        <v>32</v>
      </c>
      <c r="V223" t="s">
        <v>113</v>
      </c>
      <c r="W223">
        <f t="shared" si="32"/>
        <v>4000</v>
      </c>
      <c r="AG223">
        <v>28</v>
      </c>
      <c r="AH223">
        <v>0</v>
      </c>
      <c r="AJ223">
        <v>28</v>
      </c>
      <c r="AK223">
        <v>1</v>
      </c>
      <c r="AM223">
        <v>28</v>
      </c>
      <c r="AN223">
        <v>7</v>
      </c>
      <c r="AP223">
        <v>28</v>
      </c>
      <c r="AQ223">
        <v>35.714285714285715</v>
      </c>
      <c r="AT223" s="4">
        <v>60</v>
      </c>
      <c r="AU223" s="12">
        <v>0.97180932854946178</v>
      </c>
      <c r="AV223" s="12">
        <v>2.8190671450538163E-2</v>
      </c>
      <c r="AW223" s="12">
        <v>0</v>
      </c>
      <c r="AX223" s="12">
        <v>1</v>
      </c>
    </row>
    <row r="224" spans="1:50" hidden="1" x14ac:dyDescent="0.25">
      <c r="A224" t="s">
        <v>2</v>
      </c>
      <c r="B224">
        <v>20</v>
      </c>
      <c r="C224">
        <v>20</v>
      </c>
      <c r="D224">
        <v>56</v>
      </c>
      <c r="E224">
        <v>56.5</v>
      </c>
      <c r="F224">
        <f t="shared" si="25"/>
        <v>0.5</v>
      </c>
      <c r="G224">
        <v>0.21</v>
      </c>
      <c r="H224" s="18">
        <f t="shared" si="26"/>
        <v>42</v>
      </c>
      <c r="I224">
        <v>0</v>
      </c>
      <c r="J224" t="str">
        <f t="shared" si="27"/>
        <v>0%-25%</v>
      </c>
      <c r="K224">
        <v>5</v>
      </c>
      <c r="L224">
        <v>42</v>
      </c>
      <c r="M224" t="str">
        <f t="shared" si="28"/>
        <v>0mm-60 mm</v>
      </c>
      <c r="N224" s="19">
        <f t="shared" si="29"/>
        <v>23.809523809523807</v>
      </c>
      <c r="O224">
        <v>7</v>
      </c>
      <c r="P224" s="5" t="str">
        <f t="shared" si="30"/>
        <v>0-10</v>
      </c>
      <c r="Q224">
        <v>1</v>
      </c>
      <c r="R224">
        <v>23</v>
      </c>
      <c r="S224">
        <v>28</v>
      </c>
      <c r="T224" t="str">
        <f t="shared" si="31"/>
        <v>20-30</v>
      </c>
      <c r="U224" t="s">
        <v>32</v>
      </c>
      <c r="V224" t="s">
        <v>113</v>
      </c>
      <c r="W224">
        <f t="shared" si="32"/>
        <v>4000</v>
      </c>
      <c r="AG224">
        <v>28</v>
      </c>
      <c r="AH224">
        <v>0</v>
      </c>
      <c r="AJ224">
        <v>28</v>
      </c>
      <c r="AK224">
        <v>1</v>
      </c>
      <c r="AM224">
        <v>28</v>
      </c>
      <c r="AN224">
        <v>7</v>
      </c>
      <c r="AP224">
        <v>28</v>
      </c>
      <c r="AQ224">
        <v>42</v>
      </c>
      <c r="AT224" s="4">
        <v>70</v>
      </c>
      <c r="AU224" s="12">
        <v>1</v>
      </c>
      <c r="AV224" s="12">
        <v>0</v>
      </c>
      <c r="AW224" s="12">
        <v>0</v>
      </c>
      <c r="AX224" s="12">
        <v>1</v>
      </c>
    </row>
    <row r="225" spans="1:50" hidden="1" x14ac:dyDescent="0.25">
      <c r="A225" t="s">
        <v>2</v>
      </c>
      <c r="B225">
        <v>20</v>
      </c>
      <c r="C225">
        <v>20</v>
      </c>
      <c r="D225">
        <v>56.5</v>
      </c>
      <c r="E225">
        <v>57</v>
      </c>
      <c r="F225">
        <f t="shared" si="25"/>
        <v>0.5</v>
      </c>
      <c r="G225">
        <v>0.18</v>
      </c>
      <c r="H225" s="18">
        <f t="shared" si="26"/>
        <v>36</v>
      </c>
      <c r="I225">
        <v>0</v>
      </c>
      <c r="J225" t="str">
        <f t="shared" si="27"/>
        <v>0%-25%</v>
      </c>
      <c r="K225">
        <v>5</v>
      </c>
      <c r="L225">
        <v>36</v>
      </c>
      <c r="M225" t="str">
        <f t="shared" si="28"/>
        <v>0mm-60 mm</v>
      </c>
      <c r="N225" s="19">
        <f t="shared" si="29"/>
        <v>27.777777777777779</v>
      </c>
      <c r="O225">
        <v>7</v>
      </c>
      <c r="P225" s="5" t="str">
        <f t="shared" si="30"/>
        <v>0-10</v>
      </c>
      <c r="Q225">
        <v>1</v>
      </c>
      <c r="R225">
        <v>23</v>
      </c>
      <c r="S225">
        <v>28</v>
      </c>
      <c r="T225" t="str">
        <f t="shared" si="31"/>
        <v>20-30</v>
      </c>
      <c r="U225" t="s">
        <v>32</v>
      </c>
      <c r="V225" t="s">
        <v>113</v>
      </c>
      <c r="W225">
        <f t="shared" si="32"/>
        <v>4000</v>
      </c>
      <c r="AG225">
        <v>28</v>
      </c>
      <c r="AH225">
        <v>0</v>
      </c>
      <c r="AJ225">
        <v>28</v>
      </c>
      <c r="AK225">
        <v>1</v>
      </c>
      <c r="AM225">
        <v>28</v>
      </c>
      <c r="AN225">
        <v>7</v>
      </c>
      <c r="AP225">
        <v>28</v>
      </c>
      <c r="AQ225">
        <v>36</v>
      </c>
      <c r="AT225" s="10" t="s">
        <v>99</v>
      </c>
      <c r="AU225" s="13">
        <v>0.85772385840169307</v>
      </c>
      <c r="AV225" s="13">
        <v>0.14089280526774473</v>
      </c>
      <c r="AW225" s="13">
        <v>1.3833363305620493E-3</v>
      </c>
      <c r="AX225" s="13">
        <v>1</v>
      </c>
    </row>
    <row r="226" spans="1:50" hidden="1" x14ac:dyDescent="0.25">
      <c r="A226" t="s">
        <v>2</v>
      </c>
      <c r="B226">
        <v>20</v>
      </c>
      <c r="C226">
        <v>20</v>
      </c>
      <c r="D226">
        <v>57</v>
      </c>
      <c r="E226">
        <v>57.5</v>
      </c>
      <c r="F226">
        <f t="shared" si="25"/>
        <v>0.5</v>
      </c>
      <c r="G226">
        <v>0.17</v>
      </c>
      <c r="H226" s="18">
        <f t="shared" si="26"/>
        <v>34</v>
      </c>
      <c r="I226">
        <v>0</v>
      </c>
      <c r="J226" t="str">
        <f t="shared" si="27"/>
        <v>0%-25%</v>
      </c>
      <c r="K226">
        <v>5</v>
      </c>
      <c r="L226">
        <v>34</v>
      </c>
      <c r="M226" t="str">
        <f t="shared" si="28"/>
        <v>0mm-60 mm</v>
      </c>
      <c r="N226" s="19">
        <f t="shared" si="29"/>
        <v>29.411764705882351</v>
      </c>
      <c r="O226">
        <v>7</v>
      </c>
      <c r="P226" s="5" t="str">
        <f t="shared" si="30"/>
        <v>0-10</v>
      </c>
      <c r="Q226">
        <v>1</v>
      </c>
      <c r="R226">
        <v>23</v>
      </c>
      <c r="S226">
        <v>28</v>
      </c>
      <c r="T226" t="str">
        <f t="shared" si="31"/>
        <v>20-30</v>
      </c>
      <c r="U226" t="s">
        <v>32</v>
      </c>
      <c r="V226" t="s">
        <v>113</v>
      </c>
      <c r="W226">
        <f t="shared" si="32"/>
        <v>4000</v>
      </c>
      <c r="AG226">
        <v>28</v>
      </c>
      <c r="AH226">
        <v>0</v>
      </c>
      <c r="AJ226">
        <v>28</v>
      </c>
      <c r="AK226">
        <v>1</v>
      </c>
      <c r="AM226">
        <v>28</v>
      </c>
      <c r="AN226">
        <v>7</v>
      </c>
      <c r="AP226">
        <v>28</v>
      </c>
      <c r="AQ226">
        <v>34</v>
      </c>
    </row>
    <row r="227" spans="1:50" hidden="1" x14ac:dyDescent="0.25">
      <c r="A227" t="s">
        <v>2</v>
      </c>
      <c r="B227">
        <v>20</v>
      </c>
      <c r="C227">
        <v>20</v>
      </c>
      <c r="D227">
        <v>57.5</v>
      </c>
      <c r="E227">
        <v>58</v>
      </c>
      <c r="F227">
        <f t="shared" si="25"/>
        <v>0.5</v>
      </c>
      <c r="G227">
        <v>0.24</v>
      </c>
      <c r="H227" s="18">
        <f t="shared" si="26"/>
        <v>48</v>
      </c>
      <c r="I227">
        <v>0</v>
      </c>
      <c r="J227" t="str">
        <f t="shared" si="27"/>
        <v>0%-25%</v>
      </c>
      <c r="K227">
        <v>6</v>
      </c>
      <c r="L227">
        <v>40</v>
      </c>
      <c r="M227" t="str">
        <f t="shared" si="28"/>
        <v>0mm-60 mm</v>
      </c>
      <c r="N227" s="19">
        <f t="shared" si="29"/>
        <v>25</v>
      </c>
      <c r="O227">
        <v>7</v>
      </c>
      <c r="P227" s="5" t="str">
        <f t="shared" si="30"/>
        <v>0-10</v>
      </c>
      <c r="Q227">
        <v>1</v>
      </c>
      <c r="R227">
        <v>23</v>
      </c>
      <c r="S227">
        <v>28</v>
      </c>
      <c r="T227" t="str">
        <f t="shared" si="31"/>
        <v>20-30</v>
      </c>
      <c r="U227" t="s">
        <v>32</v>
      </c>
      <c r="V227" t="s">
        <v>113</v>
      </c>
      <c r="W227">
        <f t="shared" si="32"/>
        <v>4000</v>
      </c>
      <c r="AG227">
        <v>28</v>
      </c>
      <c r="AH227">
        <v>0</v>
      </c>
      <c r="AJ227">
        <v>28</v>
      </c>
      <c r="AK227">
        <v>1</v>
      </c>
      <c r="AM227">
        <v>28</v>
      </c>
      <c r="AN227">
        <v>7</v>
      </c>
      <c r="AP227">
        <v>28</v>
      </c>
      <c r="AQ227">
        <v>40</v>
      </c>
    </row>
    <row r="228" spans="1:50" hidden="1" x14ac:dyDescent="0.25">
      <c r="A228" t="s">
        <v>2</v>
      </c>
      <c r="B228">
        <v>20</v>
      </c>
      <c r="C228">
        <v>20</v>
      </c>
      <c r="D228">
        <v>58</v>
      </c>
      <c r="E228">
        <v>58.5</v>
      </c>
      <c r="F228">
        <f t="shared" si="25"/>
        <v>0.5</v>
      </c>
      <c r="G228">
        <v>0.2</v>
      </c>
      <c r="H228" s="18">
        <f t="shared" si="26"/>
        <v>40</v>
      </c>
      <c r="I228">
        <v>0</v>
      </c>
      <c r="J228" t="str">
        <f t="shared" si="27"/>
        <v>0%-25%</v>
      </c>
      <c r="K228">
        <v>3</v>
      </c>
      <c r="L228">
        <v>66.666666666666671</v>
      </c>
      <c r="M228" t="str">
        <f t="shared" si="28"/>
        <v>60mm-200 mm</v>
      </c>
      <c r="N228" s="19">
        <f t="shared" si="29"/>
        <v>15</v>
      </c>
      <c r="O228">
        <v>7</v>
      </c>
      <c r="P228" s="5" t="str">
        <f t="shared" si="30"/>
        <v>0-10</v>
      </c>
      <c r="Q228">
        <v>1</v>
      </c>
      <c r="R228">
        <v>24</v>
      </c>
      <c r="S228">
        <v>29</v>
      </c>
      <c r="T228" t="str">
        <f t="shared" si="31"/>
        <v>20-30</v>
      </c>
      <c r="U228" t="s">
        <v>32</v>
      </c>
      <c r="V228" t="s">
        <v>113</v>
      </c>
      <c r="W228">
        <f t="shared" si="32"/>
        <v>4000</v>
      </c>
      <c r="AG228">
        <v>29</v>
      </c>
      <c r="AH228">
        <v>0</v>
      </c>
      <c r="AJ228">
        <v>29</v>
      </c>
      <c r="AK228">
        <v>1</v>
      </c>
      <c r="AM228">
        <v>29</v>
      </c>
      <c r="AN228">
        <v>7</v>
      </c>
      <c r="AP228">
        <v>29</v>
      </c>
      <c r="AQ228">
        <v>66.666666666666671</v>
      </c>
    </row>
    <row r="229" spans="1:50" hidden="1" x14ac:dyDescent="0.25">
      <c r="A229" t="s">
        <v>2</v>
      </c>
      <c r="B229">
        <v>20</v>
      </c>
      <c r="C229">
        <v>20</v>
      </c>
      <c r="D229">
        <v>58.5</v>
      </c>
      <c r="E229">
        <v>59</v>
      </c>
      <c r="F229">
        <f t="shared" si="25"/>
        <v>0.5</v>
      </c>
      <c r="G229">
        <v>0.2</v>
      </c>
      <c r="H229" s="18">
        <f t="shared" si="26"/>
        <v>40</v>
      </c>
      <c r="I229">
        <v>0</v>
      </c>
      <c r="J229" t="str">
        <f t="shared" si="27"/>
        <v>0%-25%</v>
      </c>
      <c r="K229">
        <v>4</v>
      </c>
      <c r="L229">
        <v>50</v>
      </c>
      <c r="M229" t="str">
        <f t="shared" si="28"/>
        <v>0mm-60 mm</v>
      </c>
      <c r="N229" s="19">
        <f t="shared" si="29"/>
        <v>20</v>
      </c>
      <c r="O229">
        <v>7</v>
      </c>
      <c r="P229" s="5" t="str">
        <f t="shared" si="30"/>
        <v>0-10</v>
      </c>
      <c r="Q229">
        <v>1</v>
      </c>
      <c r="R229">
        <v>23</v>
      </c>
      <c r="S229">
        <v>29</v>
      </c>
      <c r="T229" t="str">
        <f t="shared" si="31"/>
        <v>20-30</v>
      </c>
      <c r="U229" t="s">
        <v>32</v>
      </c>
      <c r="V229" t="s">
        <v>113</v>
      </c>
      <c r="W229">
        <f t="shared" si="32"/>
        <v>4000</v>
      </c>
      <c r="AG229">
        <v>29</v>
      </c>
      <c r="AH229">
        <v>0</v>
      </c>
      <c r="AJ229">
        <v>29</v>
      </c>
      <c r="AK229">
        <v>1</v>
      </c>
      <c r="AM229">
        <v>29</v>
      </c>
      <c r="AN229">
        <v>7</v>
      </c>
      <c r="AP229">
        <v>29</v>
      </c>
      <c r="AQ229">
        <v>50</v>
      </c>
    </row>
    <row r="230" spans="1:50" hidden="1" x14ac:dyDescent="0.25">
      <c r="A230" t="s">
        <v>2</v>
      </c>
      <c r="B230">
        <v>20</v>
      </c>
      <c r="C230">
        <v>20</v>
      </c>
      <c r="D230">
        <v>59</v>
      </c>
      <c r="E230">
        <v>59.5</v>
      </c>
      <c r="F230">
        <f t="shared" si="25"/>
        <v>0.5</v>
      </c>
      <c r="G230">
        <v>0.22</v>
      </c>
      <c r="H230" s="18">
        <f t="shared" si="26"/>
        <v>44</v>
      </c>
      <c r="I230">
        <v>0</v>
      </c>
      <c r="J230" t="str">
        <f t="shared" si="27"/>
        <v>0%-25%</v>
      </c>
      <c r="K230">
        <v>5</v>
      </c>
      <c r="L230">
        <v>44</v>
      </c>
      <c r="M230" t="str">
        <f t="shared" si="28"/>
        <v>0mm-60 mm</v>
      </c>
      <c r="N230" s="19">
        <f t="shared" si="29"/>
        <v>22.72727272727273</v>
      </c>
      <c r="O230">
        <v>7</v>
      </c>
      <c r="P230" s="5" t="str">
        <f t="shared" si="30"/>
        <v>0-10</v>
      </c>
      <c r="Q230">
        <v>1</v>
      </c>
      <c r="R230">
        <v>23</v>
      </c>
      <c r="S230">
        <v>29</v>
      </c>
      <c r="T230" t="str">
        <f t="shared" si="31"/>
        <v>20-30</v>
      </c>
      <c r="U230" t="s">
        <v>32</v>
      </c>
      <c r="V230" t="s">
        <v>113</v>
      </c>
      <c r="W230">
        <f t="shared" si="32"/>
        <v>4000</v>
      </c>
      <c r="AG230">
        <v>29</v>
      </c>
      <c r="AH230">
        <v>0</v>
      </c>
      <c r="AJ230">
        <v>29</v>
      </c>
      <c r="AK230">
        <v>1</v>
      </c>
      <c r="AM230">
        <v>29</v>
      </c>
      <c r="AN230">
        <v>7</v>
      </c>
      <c r="AP230">
        <v>29</v>
      </c>
      <c r="AQ230">
        <v>44</v>
      </c>
    </row>
    <row r="231" spans="1:50" hidden="1" x14ac:dyDescent="0.25">
      <c r="A231" t="s">
        <v>2</v>
      </c>
      <c r="B231">
        <v>20</v>
      </c>
      <c r="C231">
        <v>20</v>
      </c>
      <c r="D231">
        <v>59.5</v>
      </c>
      <c r="E231">
        <v>60</v>
      </c>
      <c r="F231">
        <f t="shared" si="25"/>
        <v>0.5</v>
      </c>
      <c r="G231">
        <v>0.26</v>
      </c>
      <c r="H231" s="18">
        <f t="shared" si="26"/>
        <v>52</v>
      </c>
      <c r="I231">
        <v>0</v>
      </c>
      <c r="J231" t="str">
        <f t="shared" si="27"/>
        <v>0%-25%</v>
      </c>
      <c r="K231">
        <v>7</v>
      </c>
      <c r="L231">
        <v>37.142857142857146</v>
      </c>
      <c r="M231" t="str">
        <f t="shared" si="28"/>
        <v>0mm-60 mm</v>
      </c>
      <c r="N231" s="19">
        <f t="shared" si="29"/>
        <v>26.923076923076923</v>
      </c>
      <c r="O231">
        <v>13</v>
      </c>
      <c r="P231" s="5" t="str">
        <f t="shared" si="30"/>
        <v>10-20</v>
      </c>
      <c r="Q231">
        <v>1</v>
      </c>
      <c r="R231">
        <v>30</v>
      </c>
      <c r="S231">
        <v>34</v>
      </c>
      <c r="T231" t="str">
        <f t="shared" si="31"/>
        <v>30-40</v>
      </c>
      <c r="U231" t="s">
        <v>32</v>
      </c>
      <c r="V231" t="s">
        <v>115</v>
      </c>
      <c r="W231">
        <f t="shared" si="32"/>
        <v>2000</v>
      </c>
      <c r="AG231">
        <v>34</v>
      </c>
      <c r="AH231">
        <v>0</v>
      </c>
      <c r="AJ231">
        <v>34</v>
      </c>
      <c r="AK231">
        <v>1</v>
      </c>
      <c r="AM231">
        <v>34</v>
      </c>
      <c r="AN231">
        <v>13</v>
      </c>
      <c r="AP231">
        <v>34</v>
      </c>
      <c r="AQ231">
        <v>37.142857142857146</v>
      </c>
    </row>
    <row r="232" spans="1:50" hidden="1" x14ac:dyDescent="0.25">
      <c r="A232" t="s">
        <v>3</v>
      </c>
      <c r="B232">
        <v>60</v>
      </c>
      <c r="C232">
        <v>60</v>
      </c>
      <c r="D232">
        <v>0</v>
      </c>
      <c r="E232">
        <v>0.5</v>
      </c>
      <c r="F232">
        <f t="shared" si="25"/>
        <v>0.5</v>
      </c>
      <c r="G232">
        <v>0.28999999999999998</v>
      </c>
      <c r="H232" s="18">
        <f t="shared" si="26"/>
        <v>57.999999999999993</v>
      </c>
      <c r="I232">
        <v>0</v>
      </c>
      <c r="J232" t="str">
        <f t="shared" si="27"/>
        <v>0%-25%</v>
      </c>
      <c r="K232">
        <v>10</v>
      </c>
      <c r="L232">
        <v>29</v>
      </c>
      <c r="M232" t="str">
        <f t="shared" si="28"/>
        <v>0mm-60 mm</v>
      </c>
      <c r="N232" s="19">
        <f t="shared" si="29"/>
        <v>34.482758620689651</v>
      </c>
      <c r="O232">
        <v>1</v>
      </c>
      <c r="P232" s="5" t="str">
        <f t="shared" si="30"/>
        <v>0-10</v>
      </c>
      <c r="Q232">
        <v>0</v>
      </c>
      <c r="R232">
        <v>13</v>
      </c>
      <c r="S232">
        <v>16</v>
      </c>
      <c r="T232" t="str">
        <f t="shared" si="31"/>
        <v>0-20</v>
      </c>
      <c r="U232" t="s">
        <v>28</v>
      </c>
      <c r="V232" t="s">
        <v>113</v>
      </c>
      <c r="W232">
        <f t="shared" si="32"/>
        <v>4000</v>
      </c>
      <c r="AG232">
        <v>16</v>
      </c>
      <c r="AH232">
        <v>0</v>
      </c>
      <c r="AJ232">
        <v>16</v>
      </c>
      <c r="AK232">
        <v>0</v>
      </c>
      <c r="AM232">
        <v>16</v>
      </c>
      <c r="AN232">
        <v>1</v>
      </c>
      <c r="AP232">
        <v>16</v>
      </c>
      <c r="AQ232">
        <v>29</v>
      </c>
    </row>
    <row r="233" spans="1:50" hidden="1" x14ac:dyDescent="0.25">
      <c r="A233" t="s">
        <v>3</v>
      </c>
      <c r="B233">
        <v>60</v>
      </c>
      <c r="C233">
        <v>60</v>
      </c>
      <c r="D233">
        <v>0.5</v>
      </c>
      <c r="E233">
        <v>1</v>
      </c>
      <c r="F233">
        <f t="shared" si="25"/>
        <v>0.5</v>
      </c>
      <c r="G233">
        <v>0.22</v>
      </c>
      <c r="H233" s="18">
        <f t="shared" si="26"/>
        <v>44</v>
      </c>
      <c r="I233">
        <v>0</v>
      </c>
      <c r="J233" t="str">
        <f t="shared" si="27"/>
        <v>0%-25%</v>
      </c>
      <c r="K233">
        <v>10</v>
      </c>
      <c r="L233">
        <v>22</v>
      </c>
      <c r="M233" t="str">
        <f t="shared" si="28"/>
        <v>0mm-60 mm</v>
      </c>
      <c r="N233" s="19">
        <f t="shared" si="29"/>
        <v>45.45454545454546</v>
      </c>
      <c r="O233">
        <v>1</v>
      </c>
      <c r="P233" s="5" t="str">
        <f t="shared" si="30"/>
        <v>0-10</v>
      </c>
      <c r="Q233">
        <v>0</v>
      </c>
      <c r="R233">
        <v>13</v>
      </c>
      <c r="S233">
        <v>15</v>
      </c>
      <c r="T233" t="str">
        <f t="shared" si="31"/>
        <v>0-20</v>
      </c>
      <c r="U233" t="s">
        <v>28</v>
      </c>
      <c r="V233" t="s">
        <v>113</v>
      </c>
      <c r="W233">
        <f t="shared" si="32"/>
        <v>4000</v>
      </c>
      <c r="AG233">
        <v>15</v>
      </c>
      <c r="AH233">
        <v>0</v>
      </c>
      <c r="AJ233">
        <v>15</v>
      </c>
      <c r="AK233">
        <v>0</v>
      </c>
      <c r="AM233">
        <v>15</v>
      </c>
      <c r="AN233">
        <v>1</v>
      </c>
      <c r="AP233">
        <v>15</v>
      </c>
      <c r="AQ233">
        <v>22</v>
      </c>
    </row>
    <row r="234" spans="1:50" hidden="1" x14ac:dyDescent="0.25">
      <c r="A234" t="s">
        <v>3</v>
      </c>
      <c r="B234">
        <v>60</v>
      </c>
      <c r="C234">
        <v>60</v>
      </c>
      <c r="D234">
        <v>1</v>
      </c>
      <c r="E234">
        <v>1.5</v>
      </c>
      <c r="F234">
        <f t="shared" si="25"/>
        <v>0.5</v>
      </c>
      <c r="G234">
        <v>0.26</v>
      </c>
      <c r="H234" s="18">
        <f t="shared" si="26"/>
        <v>52</v>
      </c>
      <c r="I234">
        <v>0</v>
      </c>
      <c r="J234" t="str">
        <f t="shared" si="27"/>
        <v>0%-25%</v>
      </c>
      <c r="K234">
        <v>10</v>
      </c>
      <c r="L234">
        <v>26</v>
      </c>
      <c r="M234" t="str">
        <f t="shared" si="28"/>
        <v>0mm-60 mm</v>
      </c>
      <c r="N234" s="19">
        <f t="shared" si="29"/>
        <v>38.46153846153846</v>
      </c>
      <c r="O234">
        <v>1</v>
      </c>
      <c r="P234" s="5" t="str">
        <f t="shared" si="30"/>
        <v>0-10</v>
      </c>
      <c r="Q234">
        <v>0</v>
      </c>
      <c r="R234">
        <v>13</v>
      </c>
      <c r="S234">
        <v>16</v>
      </c>
      <c r="T234" t="str">
        <f t="shared" si="31"/>
        <v>0-20</v>
      </c>
      <c r="U234" t="s">
        <v>28</v>
      </c>
      <c r="V234" t="s">
        <v>113</v>
      </c>
      <c r="W234">
        <f t="shared" si="32"/>
        <v>4000</v>
      </c>
      <c r="AG234">
        <v>16</v>
      </c>
      <c r="AH234">
        <v>0</v>
      </c>
      <c r="AJ234">
        <v>16</v>
      </c>
      <c r="AK234">
        <v>0</v>
      </c>
      <c r="AM234">
        <v>16</v>
      </c>
      <c r="AN234">
        <v>1</v>
      </c>
      <c r="AP234">
        <v>16</v>
      </c>
      <c r="AQ234">
        <v>26</v>
      </c>
    </row>
    <row r="235" spans="1:50" hidden="1" x14ac:dyDescent="0.25">
      <c r="A235" t="s">
        <v>3</v>
      </c>
      <c r="B235">
        <v>60</v>
      </c>
      <c r="C235">
        <v>60</v>
      </c>
      <c r="D235">
        <v>1.5</v>
      </c>
      <c r="E235">
        <v>2</v>
      </c>
      <c r="F235">
        <f t="shared" si="25"/>
        <v>0.5</v>
      </c>
      <c r="G235">
        <v>0.25</v>
      </c>
      <c r="H235" s="18">
        <f t="shared" si="26"/>
        <v>50</v>
      </c>
      <c r="I235">
        <v>0</v>
      </c>
      <c r="J235" t="str">
        <f t="shared" si="27"/>
        <v>0%-25%</v>
      </c>
      <c r="K235">
        <v>10</v>
      </c>
      <c r="L235">
        <v>25</v>
      </c>
      <c r="M235" t="str">
        <f t="shared" si="28"/>
        <v>0mm-60 mm</v>
      </c>
      <c r="N235" s="19">
        <f t="shared" si="29"/>
        <v>40</v>
      </c>
      <c r="O235">
        <v>1</v>
      </c>
      <c r="P235" s="5" t="str">
        <f t="shared" si="30"/>
        <v>0-10</v>
      </c>
      <c r="Q235">
        <v>0</v>
      </c>
      <c r="R235">
        <v>13</v>
      </c>
      <c r="S235">
        <v>16</v>
      </c>
      <c r="T235" t="str">
        <f t="shared" si="31"/>
        <v>0-20</v>
      </c>
      <c r="U235" t="s">
        <v>28</v>
      </c>
      <c r="V235" t="s">
        <v>113</v>
      </c>
      <c r="W235">
        <f t="shared" si="32"/>
        <v>4000</v>
      </c>
      <c r="AG235">
        <v>16</v>
      </c>
      <c r="AH235">
        <v>0</v>
      </c>
      <c r="AJ235">
        <v>16</v>
      </c>
      <c r="AK235">
        <v>0</v>
      </c>
      <c r="AM235">
        <v>16</v>
      </c>
      <c r="AN235">
        <v>1</v>
      </c>
      <c r="AP235">
        <v>16</v>
      </c>
      <c r="AQ235">
        <v>25</v>
      </c>
    </row>
    <row r="236" spans="1:50" hidden="1" x14ac:dyDescent="0.25">
      <c r="A236" t="s">
        <v>3</v>
      </c>
      <c r="B236">
        <v>60</v>
      </c>
      <c r="C236">
        <v>60</v>
      </c>
      <c r="D236">
        <v>2</v>
      </c>
      <c r="E236">
        <v>2.5</v>
      </c>
      <c r="F236">
        <f t="shared" si="25"/>
        <v>0.5</v>
      </c>
      <c r="G236">
        <v>0.36</v>
      </c>
      <c r="H236" s="18">
        <f t="shared" si="26"/>
        <v>72</v>
      </c>
      <c r="I236">
        <v>0</v>
      </c>
      <c r="J236" t="str">
        <f t="shared" si="27"/>
        <v>0%-25%</v>
      </c>
      <c r="K236">
        <v>10</v>
      </c>
      <c r="L236">
        <v>36</v>
      </c>
      <c r="M236" t="str">
        <f t="shared" si="28"/>
        <v>0mm-60 mm</v>
      </c>
      <c r="N236" s="19">
        <f t="shared" si="29"/>
        <v>27.777777777777779</v>
      </c>
      <c r="O236">
        <v>1</v>
      </c>
      <c r="P236" s="5" t="str">
        <f t="shared" si="30"/>
        <v>0-10</v>
      </c>
      <c r="Q236">
        <v>0</v>
      </c>
      <c r="R236">
        <v>13</v>
      </c>
      <c r="S236">
        <v>16</v>
      </c>
      <c r="T236" t="str">
        <f t="shared" si="31"/>
        <v>0-20</v>
      </c>
      <c r="U236" t="s">
        <v>28</v>
      </c>
      <c r="V236" t="s">
        <v>113</v>
      </c>
      <c r="W236">
        <f t="shared" si="32"/>
        <v>4000</v>
      </c>
      <c r="AG236">
        <v>16</v>
      </c>
      <c r="AH236">
        <v>0</v>
      </c>
      <c r="AJ236">
        <v>16</v>
      </c>
      <c r="AK236">
        <v>0</v>
      </c>
      <c r="AM236">
        <v>16</v>
      </c>
      <c r="AN236">
        <v>1</v>
      </c>
      <c r="AP236">
        <v>16</v>
      </c>
      <c r="AQ236">
        <v>36</v>
      </c>
    </row>
    <row r="237" spans="1:50" hidden="1" x14ac:dyDescent="0.25">
      <c r="A237" t="s">
        <v>3</v>
      </c>
      <c r="B237">
        <v>60</v>
      </c>
      <c r="C237">
        <v>60</v>
      </c>
      <c r="D237">
        <v>2.5</v>
      </c>
      <c r="E237">
        <v>3</v>
      </c>
      <c r="F237">
        <f t="shared" si="25"/>
        <v>0.5</v>
      </c>
      <c r="G237">
        <v>0.42</v>
      </c>
      <c r="H237" s="18">
        <f t="shared" si="26"/>
        <v>84</v>
      </c>
      <c r="I237">
        <v>0</v>
      </c>
      <c r="J237" t="str">
        <f t="shared" si="27"/>
        <v>0%-25%</v>
      </c>
      <c r="K237">
        <v>10</v>
      </c>
      <c r="L237">
        <v>42</v>
      </c>
      <c r="M237" t="str">
        <f t="shared" si="28"/>
        <v>0mm-60 mm</v>
      </c>
      <c r="N237" s="19">
        <f t="shared" si="29"/>
        <v>23.809523809523807</v>
      </c>
      <c r="O237">
        <v>1</v>
      </c>
      <c r="P237" s="5" t="str">
        <f t="shared" si="30"/>
        <v>0-10</v>
      </c>
      <c r="Q237">
        <v>0</v>
      </c>
      <c r="R237">
        <v>13</v>
      </c>
      <c r="S237">
        <v>16</v>
      </c>
      <c r="T237" t="str">
        <f t="shared" si="31"/>
        <v>0-20</v>
      </c>
      <c r="U237" t="s">
        <v>28</v>
      </c>
      <c r="V237" t="s">
        <v>113</v>
      </c>
      <c r="W237">
        <f t="shared" si="32"/>
        <v>4000</v>
      </c>
      <c r="AG237">
        <v>16</v>
      </c>
      <c r="AH237">
        <v>0</v>
      </c>
      <c r="AJ237">
        <v>16</v>
      </c>
      <c r="AK237">
        <v>0</v>
      </c>
      <c r="AM237">
        <v>16</v>
      </c>
      <c r="AN237">
        <v>1</v>
      </c>
      <c r="AP237">
        <v>16</v>
      </c>
      <c r="AQ237">
        <v>42</v>
      </c>
    </row>
    <row r="238" spans="1:50" hidden="1" x14ac:dyDescent="0.25">
      <c r="A238" t="s">
        <v>3</v>
      </c>
      <c r="B238">
        <v>60</v>
      </c>
      <c r="C238">
        <v>60</v>
      </c>
      <c r="D238">
        <v>3</v>
      </c>
      <c r="E238">
        <v>3.5</v>
      </c>
      <c r="F238">
        <f t="shared" si="25"/>
        <v>0.5</v>
      </c>
      <c r="G238">
        <v>0.17</v>
      </c>
      <c r="H238" s="18">
        <f t="shared" si="26"/>
        <v>34</v>
      </c>
      <c r="I238">
        <v>0</v>
      </c>
      <c r="J238" t="str">
        <f t="shared" si="27"/>
        <v>0%-25%</v>
      </c>
      <c r="K238">
        <v>10</v>
      </c>
      <c r="L238">
        <v>17</v>
      </c>
      <c r="M238" t="str">
        <f t="shared" si="28"/>
        <v>0mm-60 mm</v>
      </c>
      <c r="N238" s="19">
        <f t="shared" si="29"/>
        <v>58.823529411764703</v>
      </c>
      <c r="O238">
        <v>1</v>
      </c>
      <c r="P238" s="5" t="str">
        <f t="shared" si="30"/>
        <v>0-10</v>
      </c>
      <c r="Q238">
        <v>0</v>
      </c>
      <c r="R238">
        <v>13</v>
      </c>
      <c r="S238">
        <v>15</v>
      </c>
      <c r="T238" t="str">
        <f t="shared" si="31"/>
        <v>0-20</v>
      </c>
      <c r="U238" t="s">
        <v>28</v>
      </c>
      <c r="V238" t="s">
        <v>113</v>
      </c>
      <c r="W238">
        <f t="shared" si="32"/>
        <v>4000</v>
      </c>
      <c r="AG238">
        <v>15</v>
      </c>
      <c r="AH238">
        <v>0</v>
      </c>
      <c r="AJ238">
        <v>15</v>
      </c>
      <c r="AK238">
        <v>0</v>
      </c>
      <c r="AM238">
        <v>15</v>
      </c>
      <c r="AN238">
        <v>1</v>
      </c>
      <c r="AP238">
        <v>15</v>
      </c>
      <c r="AQ238">
        <v>17</v>
      </c>
    </row>
    <row r="239" spans="1:50" hidden="1" x14ac:dyDescent="0.25">
      <c r="A239" t="s">
        <v>3</v>
      </c>
      <c r="B239">
        <v>60</v>
      </c>
      <c r="C239">
        <v>60</v>
      </c>
      <c r="D239">
        <v>3.5</v>
      </c>
      <c r="E239">
        <v>4</v>
      </c>
      <c r="F239">
        <f t="shared" si="25"/>
        <v>0.5</v>
      </c>
      <c r="G239">
        <v>0.27</v>
      </c>
      <c r="H239" s="18">
        <f t="shared" si="26"/>
        <v>54</v>
      </c>
      <c r="I239">
        <v>0</v>
      </c>
      <c r="J239" t="str">
        <f t="shared" si="27"/>
        <v>0%-25%</v>
      </c>
      <c r="K239">
        <v>10</v>
      </c>
      <c r="L239">
        <v>27</v>
      </c>
      <c r="M239" t="str">
        <f t="shared" si="28"/>
        <v>0mm-60 mm</v>
      </c>
      <c r="N239" s="19">
        <f t="shared" si="29"/>
        <v>37.037037037037038</v>
      </c>
      <c r="O239">
        <v>1</v>
      </c>
      <c r="P239" s="5" t="str">
        <f t="shared" si="30"/>
        <v>0-10</v>
      </c>
      <c r="Q239">
        <v>0</v>
      </c>
      <c r="R239">
        <v>13</v>
      </c>
      <c r="S239">
        <v>16</v>
      </c>
      <c r="T239" t="str">
        <f t="shared" si="31"/>
        <v>0-20</v>
      </c>
      <c r="U239" t="s">
        <v>28</v>
      </c>
      <c r="V239" t="s">
        <v>113</v>
      </c>
      <c r="W239">
        <f t="shared" si="32"/>
        <v>4000</v>
      </c>
      <c r="AG239">
        <v>16</v>
      </c>
      <c r="AH239">
        <v>0</v>
      </c>
      <c r="AJ239">
        <v>16</v>
      </c>
      <c r="AK239">
        <v>0</v>
      </c>
      <c r="AM239">
        <v>16</v>
      </c>
      <c r="AN239">
        <v>1</v>
      </c>
      <c r="AP239">
        <v>16</v>
      </c>
      <c r="AQ239">
        <v>27</v>
      </c>
    </row>
    <row r="240" spans="1:50" hidden="1" x14ac:dyDescent="0.25">
      <c r="A240" t="s">
        <v>3</v>
      </c>
      <c r="B240">
        <v>60</v>
      </c>
      <c r="C240">
        <v>40</v>
      </c>
      <c r="D240">
        <v>4</v>
      </c>
      <c r="E240">
        <v>4.5</v>
      </c>
      <c r="F240">
        <f t="shared" si="25"/>
        <v>0.5</v>
      </c>
      <c r="G240">
        <v>0.26</v>
      </c>
      <c r="H240" s="18">
        <f t="shared" si="26"/>
        <v>52</v>
      </c>
      <c r="I240">
        <v>22</v>
      </c>
      <c r="J240" t="str">
        <f t="shared" si="27"/>
        <v>0%-25%</v>
      </c>
      <c r="K240">
        <v>5</v>
      </c>
      <c r="L240">
        <v>52</v>
      </c>
      <c r="M240" t="str">
        <f t="shared" si="28"/>
        <v>0mm-60 mm</v>
      </c>
      <c r="N240" s="19">
        <f t="shared" si="29"/>
        <v>19.23076923076923</v>
      </c>
      <c r="O240">
        <v>6</v>
      </c>
      <c r="P240" s="5" t="str">
        <f t="shared" si="30"/>
        <v>0-10</v>
      </c>
      <c r="Q240">
        <v>1</v>
      </c>
      <c r="R240">
        <v>23</v>
      </c>
      <c r="S240">
        <v>28</v>
      </c>
      <c r="T240" t="str">
        <f t="shared" si="31"/>
        <v>20-30</v>
      </c>
      <c r="U240" t="s">
        <v>32</v>
      </c>
      <c r="V240" t="s">
        <v>114</v>
      </c>
      <c r="W240">
        <f t="shared" si="32"/>
        <v>3000</v>
      </c>
      <c r="AG240">
        <v>28</v>
      </c>
      <c r="AH240">
        <v>22</v>
      </c>
      <c r="AJ240">
        <v>28</v>
      </c>
      <c r="AK240">
        <v>1</v>
      </c>
      <c r="AM240">
        <v>28</v>
      </c>
      <c r="AN240">
        <v>6</v>
      </c>
      <c r="AP240">
        <v>28</v>
      </c>
      <c r="AQ240">
        <v>52</v>
      </c>
    </row>
    <row r="241" spans="1:43" hidden="1" x14ac:dyDescent="0.25">
      <c r="A241" t="s">
        <v>3</v>
      </c>
      <c r="B241">
        <v>40</v>
      </c>
      <c r="C241">
        <v>40</v>
      </c>
      <c r="D241">
        <v>4.5</v>
      </c>
      <c r="E241">
        <v>5</v>
      </c>
      <c r="F241">
        <f t="shared" si="25"/>
        <v>0.5</v>
      </c>
      <c r="G241">
        <v>0.35</v>
      </c>
      <c r="H241" s="18">
        <f t="shared" si="26"/>
        <v>70</v>
      </c>
      <c r="I241">
        <v>28.000000000000004</v>
      </c>
      <c r="J241" t="str">
        <f t="shared" si="27"/>
        <v>25%-50%</v>
      </c>
      <c r="K241">
        <v>7</v>
      </c>
      <c r="L241">
        <v>50</v>
      </c>
      <c r="M241" t="str">
        <f t="shared" si="28"/>
        <v>0mm-60 mm</v>
      </c>
      <c r="N241" s="19">
        <f t="shared" si="29"/>
        <v>20</v>
      </c>
      <c r="O241">
        <v>5</v>
      </c>
      <c r="P241" s="5" t="str">
        <f t="shared" si="30"/>
        <v>0-10</v>
      </c>
      <c r="Q241">
        <v>1</v>
      </c>
      <c r="R241">
        <v>24</v>
      </c>
      <c r="S241">
        <v>28</v>
      </c>
      <c r="T241" t="str">
        <f t="shared" si="31"/>
        <v>20-30</v>
      </c>
      <c r="U241" t="s">
        <v>32</v>
      </c>
      <c r="V241" t="s">
        <v>113</v>
      </c>
      <c r="W241">
        <f t="shared" si="32"/>
        <v>4000</v>
      </c>
      <c r="AG241">
        <v>28</v>
      </c>
      <c r="AH241">
        <v>28.000000000000004</v>
      </c>
      <c r="AJ241">
        <v>28</v>
      </c>
      <c r="AK241">
        <v>1</v>
      </c>
      <c r="AM241">
        <v>28</v>
      </c>
      <c r="AN241">
        <v>5</v>
      </c>
      <c r="AP241">
        <v>28</v>
      </c>
      <c r="AQ241">
        <v>50</v>
      </c>
    </row>
    <row r="242" spans="1:43" hidden="1" x14ac:dyDescent="0.25">
      <c r="A242" t="s">
        <v>3</v>
      </c>
      <c r="B242">
        <v>40</v>
      </c>
      <c r="C242">
        <v>40</v>
      </c>
      <c r="D242">
        <v>5</v>
      </c>
      <c r="E242">
        <v>5.5</v>
      </c>
      <c r="F242">
        <f t="shared" si="25"/>
        <v>0.5</v>
      </c>
      <c r="G242">
        <v>0.33</v>
      </c>
      <c r="H242" s="18">
        <f t="shared" si="26"/>
        <v>66</v>
      </c>
      <c r="I242">
        <v>30</v>
      </c>
      <c r="J242" t="str">
        <f t="shared" si="27"/>
        <v>25%-50%</v>
      </c>
      <c r="K242">
        <v>3</v>
      </c>
      <c r="L242">
        <v>110</v>
      </c>
      <c r="M242" t="str">
        <f t="shared" si="28"/>
        <v>60mm-200 mm</v>
      </c>
      <c r="N242" s="19">
        <f t="shared" si="29"/>
        <v>9.0909090909090917</v>
      </c>
      <c r="O242">
        <v>6</v>
      </c>
      <c r="P242" s="5" t="str">
        <f t="shared" si="30"/>
        <v>0-10</v>
      </c>
      <c r="Q242">
        <v>1</v>
      </c>
      <c r="R242">
        <v>29</v>
      </c>
      <c r="S242">
        <v>30</v>
      </c>
      <c r="T242" t="str">
        <f t="shared" si="31"/>
        <v>20-30</v>
      </c>
      <c r="U242" t="s">
        <v>32</v>
      </c>
      <c r="V242" t="s">
        <v>114</v>
      </c>
      <c r="W242">
        <f t="shared" si="32"/>
        <v>3000</v>
      </c>
      <c r="AG242">
        <v>30</v>
      </c>
      <c r="AH242">
        <v>30</v>
      </c>
      <c r="AJ242">
        <v>30</v>
      </c>
      <c r="AK242">
        <v>1</v>
      </c>
      <c r="AM242">
        <v>30</v>
      </c>
      <c r="AN242">
        <v>6</v>
      </c>
      <c r="AP242">
        <v>30</v>
      </c>
      <c r="AQ242">
        <v>110</v>
      </c>
    </row>
    <row r="243" spans="1:43" hidden="1" x14ac:dyDescent="0.25">
      <c r="A243" t="s">
        <v>3</v>
      </c>
      <c r="B243">
        <v>40</v>
      </c>
      <c r="C243">
        <v>40</v>
      </c>
      <c r="D243">
        <v>5.5</v>
      </c>
      <c r="E243">
        <v>6</v>
      </c>
      <c r="F243">
        <f t="shared" si="25"/>
        <v>0.5</v>
      </c>
      <c r="G243">
        <v>0.33</v>
      </c>
      <c r="H243" s="18">
        <f t="shared" si="26"/>
        <v>66</v>
      </c>
      <c r="I243">
        <v>0</v>
      </c>
      <c r="J243" t="str">
        <f t="shared" si="27"/>
        <v>0%-25%</v>
      </c>
      <c r="K243">
        <v>7</v>
      </c>
      <c r="L243">
        <v>47.142857142857146</v>
      </c>
      <c r="M243" t="str">
        <f t="shared" si="28"/>
        <v>0mm-60 mm</v>
      </c>
      <c r="N243" s="19">
        <f t="shared" si="29"/>
        <v>21.212121212121211</v>
      </c>
      <c r="O243">
        <v>6</v>
      </c>
      <c r="P243" s="5" t="str">
        <f t="shared" si="30"/>
        <v>0-10</v>
      </c>
      <c r="Q243">
        <v>1</v>
      </c>
      <c r="R243">
        <v>19</v>
      </c>
      <c r="S243">
        <v>23</v>
      </c>
      <c r="T243" t="str">
        <f t="shared" si="31"/>
        <v>20-30</v>
      </c>
      <c r="U243" t="s">
        <v>32</v>
      </c>
      <c r="V243" t="s">
        <v>114</v>
      </c>
      <c r="W243">
        <f t="shared" si="32"/>
        <v>3000</v>
      </c>
      <c r="AG243">
        <v>23</v>
      </c>
      <c r="AH243">
        <v>0</v>
      </c>
      <c r="AJ243">
        <v>23</v>
      </c>
      <c r="AK243">
        <v>1</v>
      </c>
      <c r="AM243">
        <v>23</v>
      </c>
      <c r="AN243">
        <v>6</v>
      </c>
      <c r="AP243">
        <v>23</v>
      </c>
      <c r="AQ243">
        <v>47.142857142857146</v>
      </c>
    </row>
    <row r="244" spans="1:43" hidden="1" x14ac:dyDescent="0.25">
      <c r="A244" t="s">
        <v>3</v>
      </c>
      <c r="B244">
        <v>40</v>
      </c>
      <c r="C244">
        <v>40</v>
      </c>
      <c r="D244">
        <v>6</v>
      </c>
      <c r="E244">
        <v>6.5</v>
      </c>
      <c r="F244">
        <f t="shared" si="25"/>
        <v>0.5</v>
      </c>
      <c r="G244">
        <v>0.28999999999999998</v>
      </c>
      <c r="H244" s="18">
        <f t="shared" si="26"/>
        <v>57.999999999999993</v>
      </c>
      <c r="I244">
        <v>0</v>
      </c>
      <c r="J244" t="str">
        <f t="shared" si="27"/>
        <v>0%-25%</v>
      </c>
      <c r="K244">
        <v>7</v>
      </c>
      <c r="L244">
        <v>41.428571428571431</v>
      </c>
      <c r="M244" t="str">
        <f t="shared" si="28"/>
        <v>0mm-60 mm</v>
      </c>
      <c r="N244" s="19">
        <f t="shared" si="29"/>
        <v>24.137931034482758</v>
      </c>
      <c r="O244">
        <v>6</v>
      </c>
      <c r="P244" s="5" t="str">
        <f t="shared" si="30"/>
        <v>0-10</v>
      </c>
      <c r="Q244">
        <v>1</v>
      </c>
      <c r="R244">
        <v>19</v>
      </c>
      <c r="S244">
        <v>22</v>
      </c>
      <c r="T244" t="str">
        <f t="shared" si="31"/>
        <v>20-30</v>
      </c>
      <c r="U244" t="s">
        <v>32</v>
      </c>
      <c r="V244" t="s">
        <v>114</v>
      </c>
      <c r="W244">
        <f t="shared" si="32"/>
        <v>3000</v>
      </c>
      <c r="AG244">
        <v>22</v>
      </c>
      <c r="AH244">
        <v>0</v>
      </c>
      <c r="AJ244">
        <v>22</v>
      </c>
      <c r="AK244">
        <v>1</v>
      </c>
      <c r="AM244">
        <v>22</v>
      </c>
      <c r="AN244">
        <v>6</v>
      </c>
      <c r="AP244">
        <v>22</v>
      </c>
      <c r="AQ244">
        <v>41.428571428571431</v>
      </c>
    </row>
    <row r="245" spans="1:43" hidden="1" x14ac:dyDescent="0.25">
      <c r="A245" t="s">
        <v>3</v>
      </c>
      <c r="B245">
        <v>40</v>
      </c>
      <c r="C245">
        <v>40</v>
      </c>
      <c r="D245">
        <v>6.5</v>
      </c>
      <c r="E245">
        <v>7</v>
      </c>
      <c r="F245">
        <f t="shared" si="25"/>
        <v>0.5</v>
      </c>
      <c r="G245">
        <v>0.25</v>
      </c>
      <c r="H245" s="18">
        <f t="shared" si="26"/>
        <v>50</v>
      </c>
      <c r="I245">
        <v>20</v>
      </c>
      <c r="J245" t="str">
        <f t="shared" si="27"/>
        <v>0%-25%</v>
      </c>
      <c r="K245">
        <v>5</v>
      </c>
      <c r="L245">
        <v>50</v>
      </c>
      <c r="M245" t="str">
        <f t="shared" si="28"/>
        <v>0mm-60 mm</v>
      </c>
      <c r="N245" s="19">
        <f t="shared" si="29"/>
        <v>20</v>
      </c>
      <c r="O245">
        <v>5</v>
      </c>
      <c r="P245" s="5" t="str">
        <f t="shared" si="30"/>
        <v>0-10</v>
      </c>
      <c r="Q245">
        <v>1</v>
      </c>
      <c r="R245">
        <v>22</v>
      </c>
      <c r="S245">
        <v>26</v>
      </c>
      <c r="T245" t="str">
        <f t="shared" si="31"/>
        <v>20-30</v>
      </c>
      <c r="U245" t="s">
        <v>32</v>
      </c>
      <c r="V245" t="s">
        <v>113</v>
      </c>
      <c r="W245">
        <f t="shared" si="32"/>
        <v>4000</v>
      </c>
      <c r="AG245">
        <v>26</v>
      </c>
      <c r="AH245">
        <v>20</v>
      </c>
      <c r="AJ245">
        <v>26</v>
      </c>
      <c r="AK245">
        <v>1</v>
      </c>
      <c r="AM245">
        <v>26</v>
      </c>
      <c r="AN245">
        <v>5</v>
      </c>
      <c r="AP245">
        <v>26</v>
      </c>
      <c r="AQ245">
        <v>50</v>
      </c>
    </row>
    <row r="246" spans="1:43" hidden="1" x14ac:dyDescent="0.25">
      <c r="A246" t="s">
        <v>3</v>
      </c>
      <c r="B246">
        <v>50</v>
      </c>
      <c r="C246">
        <v>40</v>
      </c>
      <c r="D246">
        <v>7</v>
      </c>
      <c r="E246">
        <v>7.5</v>
      </c>
      <c r="F246">
        <f t="shared" si="25"/>
        <v>0.5</v>
      </c>
      <c r="G246">
        <v>0.41</v>
      </c>
      <c r="H246" s="18">
        <f t="shared" si="26"/>
        <v>82</v>
      </c>
      <c r="I246">
        <v>26</v>
      </c>
      <c r="J246" t="str">
        <f t="shared" si="27"/>
        <v>25%-50%</v>
      </c>
      <c r="K246">
        <v>8</v>
      </c>
      <c r="L246">
        <v>51.25</v>
      </c>
      <c r="M246" t="str">
        <f t="shared" si="28"/>
        <v>0mm-60 mm</v>
      </c>
      <c r="N246" s="19">
        <f t="shared" si="29"/>
        <v>19.512195121951219</v>
      </c>
      <c r="O246">
        <v>6</v>
      </c>
      <c r="P246" s="5" t="str">
        <f t="shared" si="30"/>
        <v>0-10</v>
      </c>
      <c r="Q246">
        <v>1</v>
      </c>
      <c r="R246">
        <v>24</v>
      </c>
      <c r="S246">
        <v>29</v>
      </c>
      <c r="T246" t="str">
        <f t="shared" si="31"/>
        <v>20-30</v>
      </c>
      <c r="U246" t="s">
        <v>32</v>
      </c>
      <c r="V246" t="s">
        <v>114</v>
      </c>
      <c r="W246">
        <f t="shared" si="32"/>
        <v>3000</v>
      </c>
      <c r="AG246">
        <v>29</v>
      </c>
      <c r="AH246">
        <v>26</v>
      </c>
      <c r="AJ246">
        <v>29</v>
      </c>
      <c r="AK246">
        <v>1</v>
      </c>
      <c r="AM246">
        <v>29</v>
      </c>
      <c r="AN246">
        <v>6</v>
      </c>
      <c r="AP246">
        <v>29</v>
      </c>
      <c r="AQ246">
        <v>51.25</v>
      </c>
    </row>
    <row r="247" spans="1:43" hidden="1" x14ac:dyDescent="0.25">
      <c r="A247" t="s">
        <v>3</v>
      </c>
      <c r="B247">
        <v>50</v>
      </c>
      <c r="C247">
        <v>40</v>
      </c>
      <c r="D247">
        <v>7.5</v>
      </c>
      <c r="E247">
        <v>8</v>
      </c>
      <c r="F247">
        <f t="shared" si="25"/>
        <v>0.5</v>
      </c>
      <c r="G247">
        <v>0.43</v>
      </c>
      <c r="H247" s="18">
        <f t="shared" si="26"/>
        <v>86</v>
      </c>
      <c r="I247">
        <v>30</v>
      </c>
      <c r="J247" t="str">
        <f t="shared" si="27"/>
        <v>25%-50%</v>
      </c>
      <c r="K247">
        <v>5</v>
      </c>
      <c r="L247">
        <v>86</v>
      </c>
      <c r="M247" t="str">
        <f t="shared" si="28"/>
        <v>60mm-200 mm</v>
      </c>
      <c r="N247" s="19">
        <f t="shared" si="29"/>
        <v>11.627906976744187</v>
      </c>
      <c r="O247">
        <v>6</v>
      </c>
      <c r="P247" s="5" t="str">
        <f t="shared" si="30"/>
        <v>0-10</v>
      </c>
      <c r="Q247">
        <v>1</v>
      </c>
      <c r="R247">
        <v>27</v>
      </c>
      <c r="S247">
        <v>30</v>
      </c>
      <c r="T247" t="str">
        <f t="shared" si="31"/>
        <v>20-30</v>
      </c>
      <c r="U247" t="s">
        <v>32</v>
      </c>
      <c r="V247" t="s">
        <v>114</v>
      </c>
      <c r="W247">
        <f t="shared" si="32"/>
        <v>3000</v>
      </c>
      <c r="AG247">
        <v>30</v>
      </c>
      <c r="AH247">
        <v>30</v>
      </c>
      <c r="AJ247">
        <v>30</v>
      </c>
      <c r="AK247">
        <v>1</v>
      </c>
      <c r="AM247">
        <v>30</v>
      </c>
      <c r="AN247">
        <v>6</v>
      </c>
      <c r="AP247">
        <v>30</v>
      </c>
      <c r="AQ247">
        <v>86</v>
      </c>
    </row>
    <row r="248" spans="1:43" hidden="1" x14ac:dyDescent="0.25">
      <c r="A248" t="s">
        <v>3</v>
      </c>
      <c r="B248">
        <v>50</v>
      </c>
      <c r="C248">
        <v>40</v>
      </c>
      <c r="D248">
        <v>8</v>
      </c>
      <c r="E248">
        <v>8.5</v>
      </c>
      <c r="F248">
        <f t="shared" si="25"/>
        <v>0.5</v>
      </c>
      <c r="G248">
        <v>0.37</v>
      </c>
      <c r="H248" s="18">
        <f t="shared" si="26"/>
        <v>74</v>
      </c>
      <c r="I248">
        <v>32</v>
      </c>
      <c r="J248" t="str">
        <f t="shared" si="27"/>
        <v>25%-50%</v>
      </c>
      <c r="K248">
        <v>5</v>
      </c>
      <c r="L248">
        <v>74</v>
      </c>
      <c r="M248" t="str">
        <f t="shared" si="28"/>
        <v>60mm-200 mm</v>
      </c>
      <c r="N248" s="19">
        <f t="shared" si="29"/>
        <v>13.513513513513514</v>
      </c>
      <c r="O248">
        <v>5</v>
      </c>
      <c r="P248" s="5" t="str">
        <f t="shared" si="30"/>
        <v>0-10</v>
      </c>
      <c r="Q248">
        <v>1</v>
      </c>
      <c r="R248">
        <v>26</v>
      </c>
      <c r="S248">
        <v>30</v>
      </c>
      <c r="T248" t="str">
        <f t="shared" si="31"/>
        <v>20-30</v>
      </c>
      <c r="U248" t="s">
        <v>32</v>
      </c>
      <c r="V248" t="s">
        <v>113</v>
      </c>
      <c r="W248">
        <f t="shared" si="32"/>
        <v>4000</v>
      </c>
      <c r="AG248">
        <v>30</v>
      </c>
      <c r="AH248">
        <v>32</v>
      </c>
      <c r="AJ248">
        <v>30</v>
      </c>
      <c r="AK248">
        <v>1</v>
      </c>
      <c r="AM248">
        <v>30</v>
      </c>
      <c r="AN248">
        <v>5</v>
      </c>
      <c r="AP248">
        <v>30</v>
      </c>
      <c r="AQ248">
        <v>74</v>
      </c>
    </row>
    <row r="249" spans="1:43" hidden="1" x14ac:dyDescent="0.25">
      <c r="A249" t="s">
        <v>3</v>
      </c>
      <c r="B249">
        <v>50</v>
      </c>
      <c r="C249">
        <v>40</v>
      </c>
      <c r="D249">
        <v>8.5</v>
      </c>
      <c r="E249">
        <v>9</v>
      </c>
      <c r="F249">
        <f t="shared" si="25"/>
        <v>0.5</v>
      </c>
      <c r="G249">
        <v>0.43</v>
      </c>
      <c r="H249" s="18">
        <f t="shared" si="26"/>
        <v>86</v>
      </c>
      <c r="I249">
        <v>56.000000000000007</v>
      </c>
      <c r="J249" t="str">
        <f t="shared" si="27"/>
        <v>50%-75%</v>
      </c>
      <c r="K249">
        <v>4</v>
      </c>
      <c r="L249">
        <v>107.5</v>
      </c>
      <c r="M249" t="str">
        <f t="shared" si="28"/>
        <v>60mm-200 mm</v>
      </c>
      <c r="N249" s="19">
        <f t="shared" si="29"/>
        <v>9.3023255813953494</v>
      </c>
      <c r="O249">
        <v>6</v>
      </c>
      <c r="P249" s="5" t="str">
        <f t="shared" si="30"/>
        <v>0-10</v>
      </c>
      <c r="Q249">
        <v>1</v>
      </c>
      <c r="R249">
        <v>35</v>
      </c>
      <c r="S249">
        <v>36</v>
      </c>
      <c r="T249" t="str">
        <f t="shared" si="31"/>
        <v>30-40</v>
      </c>
      <c r="U249" t="s">
        <v>32</v>
      </c>
      <c r="V249" t="s">
        <v>114</v>
      </c>
      <c r="W249">
        <f t="shared" si="32"/>
        <v>3000</v>
      </c>
      <c r="AG249">
        <v>36</v>
      </c>
      <c r="AH249">
        <v>56.000000000000007</v>
      </c>
      <c r="AJ249">
        <v>36</v>
      </c>
      <c r="AK249">
        <v>1</v>
      </c>
      <c r="AM249">
        <v>36</v>
      </c>
      <c r="AN249">
        <v>6</v>
      </c>
      <c r="AP249">
        <v>36</v>
      </c>
      <c r="AQ249">
        <v>107.5</v>
      </c>
    </row>
    <row r="250" spans="1:43" hidden="1" x14ac:dyDescent="0.25">
      <c r="A250" t="s">
        <v>3</v>
      </c>
      <c r="B250">
        <v>50</v>
      </c>
      <c r="C250">
        <v>40</v>
      </c>
      <c r="D250">
        <v>9</v>
      </c>
      <c r="E250">
        <v>9.5</v>
      </c>
      <c r="F250">
        <f t="shared" si="25"/>
        <v>0.5</v>
      </c>
      <c r="G250">
        <v>0.3</v>
      </c>
      <c r="H250" s="18">
        <f t="shared" si="26"/>
        <v>60</v>
      </c>
      <c r="I250">
        <v>0</v>
      </c>
      <c r="J250" t="str">
        <f t="shared" si="27"/>
        <v>0%-25%</v>
      </c>
      <c r="K250">
        <v>5</v>
      </c>
      <c r="L250">
        <v>60</v>
      </c>
      <c r="M250" t="str">
        <f t="shared" si="28"/>
        <v>0mm-60 mm</v>
      </c>
      <c r="N250" s="19">
        <f t="shared" si="29"/>
        <v>16.666666666666668</v>
      </c>
      <c r="O250">
        <v>6</v>
      </c>
      <c r="P250" s="5" t="str">
        <f t="shared" si="30"/>
        <v>0-10</v>
      </c>
      <c r="Q250">
        <v>0</v>
      </c>
      <c r="R250">
        <v>18</v>
      </c>
      <c r="S250">
        <v>22</v>
      </c>
      <c r="T250" t="str">
        <f t="shared" si="31"/>
        <v>20-30</v>
      </c>
      <c r="U250" t="s">
        <v>28</v>
      </c>
      <c r="V250" t="s">
        <v>114</v>
      </c>
      <c r="W250">
        <f t="shared" si="32"/>
        <v>3000</v>
      </c>
      <c r="AG250">
        <v>22</v>
      </c>
      <c r="AH250">
        <v>0</v>
      </c>
      <c r="AJ250">
        <v>22</v>
      </c>
      <c r="AK250">
        <v>0</v>
      </c>
      <c r="AM250">
        <v>22</v>
      </c>
      <c r="AN250">
        <v>6</v>
      </c>
      <c r="AP250">
        <v>22</v>
      </c>
      <c r="AQ250">
        <v>60</v>
      </c>
    </row>
    <row r="251" spans="1:43" hidden="1" x14ac:dyDescent="0.25">
      <c r="A251" t="s">
        <v>3</v>
      </c>
      <c r="B251">
        <v>50</v>
      </c>
      <c r="C251">
        <v>40</v>
      </c>
      <c r="D251">
        <v>9.5</v>
      </c>
      <c r="E251">
        <v>10</v>
      </c>
      <c r="F251">
        <f t="shared" si="25"/>
        <v>0.5</v>
      </c>
      <c r="G251">
        <v>0.34</v>
      </c>
      <c r="H251" s="18">
        <f t="shared" si="26"/>
        <v>68</v>
      </c>
      <c r="I251">
        <v>0</v>
      </c>
      <c r="J251" t="str">
        <f t="shared" si="27"/>
        <v>0%-25%</v>
      </c>
      <c r="K251">
        <v>10</v>
      </c>
      <c r="L251">
        <v>34</v>
      </c>
      <c r="M251" t="str">
        <f t="shared" si="28"/>
        <v>0mm-60 mm</v>
      </c>
      <c r="N251" s="19">
        <f t="shared" si="29"/>
        <v>29.411764705882351</v>
      </c>
      <c r="O251">
        <v>5</v>
      </c>
      <c r="P251" s="5" t="str">
        <f t="shared" si="30"/>
        <v>0-10</v>
      </c>
      <c r="Q251">
        <v>0</v>
      </c>
      <c r="R251">
        <v>17</v>
      </c>
      <c r="S251">
        <v>20</v>
      </c>
      <c r="T251" t="str">
        <f t="shared" si="31"/>
        <v>0-20</v>
      </c>
      <c r="U251" t="s">
        <v>28</v>
      </c>
      <c r="V251" t="s">
        <v>113</v>
      </c>
      <c r="W251">
        <f t="shared" si="32"/>
        <v>4000</v>
      </c>
      <c r="AG251">
        <v>20</v>
      </c>
      <c r="AH251">
        <v>0</v>
      </c>
      <c r="AJ251">
        <v>20</v>
      </c>
      <c r="AK251">
        <v>0</v>
      </c>
      <c r="AM251">
        <v>20</v>
      </c>
      <c r="AN251">
        <v>5</v>
      </c>
      <c r="AP251">
        <v>20</v>
      </c>
      <c r="AQ251">
        <v>34</v>
      </c>
    </row>
    <row r="252" spans="1:43" hidden="1" x14ac:dyDescent="0.25">
      <c r="A252" t="s">
        <v>3</v>
      </c>
      <c r="B252">
        <v>50</v>
      </c>
      <c r="C252">
        <v>40</v>
      </c>
      <c r="D252">
        <v>10</v>
      </c>
      <c r="E252">
        <v>10.5</v>
      </c>
      <c r="F252">
        <f t="shared" si="25"/>
        <v>0.5</v>
      </c>
      <c r="G252">
        <v>0.48</v>
      </c>
      <c r="H252" s="18">
        <f t="shared" si="26"/>
        <v>96</v>
      </c>
      <c r="I252">
        <v>0</v>
      </c>
      <c r="J252" t="str">
        <f t="shared" si="27"/>
        <v>0%-25%</v>
      </c>
      <c r="K252">
        <v>15</v>
      </c>
      <c r="L252">
        <v>32</v>
      </c>
      <c r="M252" t="str">
        <f t="shared" si="28"/>
        <v>0mm-60 mm</v>
      </c>
      <c r="N252" s="19">
        <f t="shared" si="29"/>
        <v>31.25</v>
      </c>
      <c r="O252">
        <v>5</v>
      </c>
      <c r="P252" s="5" t="str">
        <f t="shared" si="30"/>
        <v>0-10</v>
      </c>
      <c r="Q252">
        <v>0</v>
      </c>
      <c r="R252">
        <v>17</v>
      </c>
      <c r="S252">
        <v>20</v>
      </c>
      <c r="T252" t="str">
        <f t="shared" si="31"/>
        <v>0-20</v>
      </c>
      <c r="U252" t="s">
        <v>28</v>
      </c>
      <c r="V252" t="s">
        <v>113</v>
      </c>
      <c r="W252">
        <f t="shared" si="32"/>
        <v>4000</v>
      </c>
      <c r="AG252">
        <v>20</v>
      </c>
      <c r="AH252">
        <v>0</v>
      </c>
      <c r="AJ252">
        <v>20</v>
      </c>
      <c r="AK252">
        <v>0</v>
      </c>
      <c r="AM252">
        <v>20</v>
      </c>
      <c r="AN252">
        <v>5</v>
      </c>
      <c r="AP252">
        <v>20</v>
      </c>
      <c r="AQ252">
        <v>32</v>
      </c>
    </row>
    <row r="253" spans="1:43" hidden="1" x14ac:dyDescent="0.25">
      <c r="A253" t="s">
        <v>3</v>
      </c>
      <c r="B253">
        <v>50</v>
      </c>
      <c r="C253">
        <v>40</v>
      </c>
      <c r="D253">
        <v>10.5</v>
      </c>
      <c r="E253">
        <v>11</v>
      </c>
      <c r="F253">
        <f t="shared" si="25"/>
        <v>0.5</v>
      </c>
      <c r="G253">
        <v>0.35</v>
      </c>
      <c r="H253" s="18">
        <f t="shared" si="26"/>
        <v>70</v>
      </c>
      <c r="I253">
        <v>20</v>
      </c>
      <c r="J253" t="str">
        <f t="shared" si="27"/>
        <v>0%-25%</v>
      </c>
      <c r="K253">
        <v>5</v>
      </c>
      <c r="L253">
        <v>70</v>
      </c>
      <c r="M253" t="str">
        <f t="shared" si="28"/>
        <v>60mm-200 mm</v>
      </c>
      <c r="N253" s="19">
        <f t="shared" si="29"/>
        <v>14.285714285714285</v>
      </c>
      <c r="O253">
        <v>5</v>
      </c>
      <c r="P253" s="5" t="str">
        <f t="shared" si="30"/>
        <v>0-10</v>
      </c>
      <c r="Q253">
        <v>0</v>
      </c>
      <c r="R253">
        <v>22</v>
      </c>
      <c r="S253">
        <v>25</v>
      </c>
      <c r="T253" t="str">
        <f t="shared" si="31"/>
        <v>20-30</v>
      </c>
      <c r="U253" t="s">
        <v>28</v>
      </c>
      <c r="V253" t="s">
        <v>113</v>
      </c>
      <c r="W253">
        <f t="shared" si="32"/>
        <v>4000</v>
      </c>
      <c r="AG253">
        <v>25</v>
      </c>
      <c r="AH253">
        <v>20</v>
      </c>
      <c r="AJ253">
        <v>25</v>
      </c>
      <c r="AK253">
        <v>0</v>
      </c>
      <c r="AM253">
        <v>25</v>
      </c>
      <c r="AN253">
        <v>5</v>
      </c>
      <c r="AP253">
        <v>25</v>
      </c>
      <c r="AQ253">
        <v>70</v>
      </c>
    </row>
    <row r="254" spans="1:43" hidden="1" x14ac:dyDescent="0.25">
      <c r="A254" t="s">
        <v>3</v>
      </c>
      <c r="B254">
        <v>50</v>
      </c>
      <c r="C254">
        <v>40</v>
      </c>
      <c r="D254">
        <v>11</v>
      </c>
      <c r="E254">
        <v>11.5</v>
      </c>
      <c r="F254">
        <f t="shared" si="25"/>
        <v>0.5</v>
      </c>
      <c r="G254">
        <v>0.41</v>
      </c>
      <c r="H254" s="18">
        <f t="shared" si="26"/>
        <v>82</v>
      </c>
      <c r="I254">
        <v>0</v>
      </c>
      <c r="J254" t="str">
        <f t="shared" si="27"/>
        <v>0%-25%</v>
      </c>
      <c r="K254">
        <v>10</v>
      </c>
      <c r="L254">
        <v>41</v>
      </c>
      <c r="M254" t="str">
        <f t="shared" si="28"/>
        <v>0mm-60 mm</v>
      </c>
      <c r="N254" s="19">
        <f t="shared" si="29"/>
        <v>24.390243902439025</v>
      </c>
      <c r="O254">
        <v>5</v>
      </c>
      <c r="P254" s="5" t="str">
        <f t="shared" si="30"/>
        <v>0-10</v>
      </c>
      <c r="Q254">
        <v>0</v>
      </c>
      <c r="R254">
        <v>17</v>
      </c>
      <c r="S254">
        <v>20</v>
      </c>
      <c r="T254" t="str">
        <f t="shared" si="31"/>
        <v>0-20</v>
      </c>
      <c r="U254" t="s">
        <v>28</v>
      </c>
      <c r="V254" t="s">
        <v>113</v>
      </c>
      <c r="W254">
        <f t="shared" si="32"/>
        <v>4000</v>
      </c>
      <c r="AG254">
        <v>20</v>
      </c>
      <c r="AH254">
        <v>0</v>
      </c>
      <c r="AJ254">
        <v>20</v>
      </c>
      <c r="AK254">
        <v>0</v>
      </c>
      <c r="AM254">
        <v>20</v>
      </c>
      <c r="AN254">
        <v>5</v>
      </c>
      <c r="AP254">
        <v>20</v>
      </c>
      <c r="AQ254">
        <v>41</v>
      </c>
    </row>
    <row r="255" spans="1:43" hidden="1" x14ac:dyDescent="0.25">
      <c r="A255" t="s">
        <v>3</v>
      </c>
      <c r="B255">
        <v>50</v>
      </c>
      <c r="C255">
        <v>40</v>
      </c>
      <c r="D255">
        <v>11.5</v>
      </c>
      <c r="E255">
        <v>12</v>
      </c>
      <c r="F255">
        <f t="shared" si="25"/>
        <v>0.5</v>
      </c>
      <c r="G255">
        <v>0.45</v>
      </c>
      <c r="H255" s="18">
        <f t="shared" si="26"/>
        <v>90</v>
      </c>
      <c r="I255">
        <v>0</v>
      </c>
      <c r="J255" t="str">
        <f t="shared" si="27"/>
        <v>0%-25%</v>
      </c>
      <c r="K255">
        <v>10</v>
      </c>
      <c r="L255">
        <v>45</v>
      </c>
      <c r="M255" t="str">
        <f t="shared" si="28"/>
        <v>0mm-60 mm</v>
      </c>
      <c r="N255" s="19">
        <f t="shared" si="29"/>
        <v>22.222222222222221</v>
      </c>
      <c r="O255">
        <v>3</v>
      </c>
      <c r="P255" s="5" t="str">
        <f t="shared" si="30"/>
        <v>0-10</v>
      </c>
      <c r="Q255">
        <v>0</v>
      </c>
      <c r="R255">
        <v>15</v>
      </c>
      <c r="S255">
        <v>19</v>
      </c>
      <c r="T255" t="str">
        <f t="shared" si="31"/>
        <v>0-20</v>
      </c>
      <c r="U255" t="s">
        <v>28</v>
      </c>
      <c r="V255" t="s">
        <v>113</v>
      </c>
      <c r="W255">
        <f t="shared" si="32"/>
        <v>4000</v>
      </c>
      <c r="AG255">
        <v>19</v>
      </c>
      <c r="AH255">
        <v>0</v>
      </c>
      <c r="AJ255">
        <v>19</v>
      </c>
      <c r="AK255">
        <v>0</v>
      </c>
      <c r="AM255">
        <v>19</v>
      </c>
      <c r="AN255">
        <v>3</v>
      </c>
      <c r="AP255">
        <v>19</v>
      </c>
      <c r="AQ255">
        <v>45</v>
      </c>
    </row>
    <row r="256" spans="1:43" hidden="1" x14ac:dyDescent="0.25">
      <c r="A256" t="s">
        <v>3</v>
      </c>
      <c r="B256">
        <v>50</v>
      </c>
      <c r="C256">
        <v>40</v>
      </c>
      <c r="D256">
        <v>12</v>
      </c>
      <c r="E256">
        <v>12.5</v>
      </c>
      <c r="F256">
        <f t="shared" si="25"/>
        <v>0.5</v>
      </c>
      <c r="G256">
        <v>0.49</v>
      </c>
      <c r="H256" s="18">
        <f t="shared" si="26"/>
        <v>98</v>
      </c>
      <c r="I256">
        <v>0</v>
      </c>
      <c r="J256" t="str">
        <f t="shared" si="27"/>
        <v>0%-25%</v>
      </c>
      <c r="K256">
        <v>7</v>
      </c>
      <c r="L256">
        <v>70</v>
      </c>
      <c r="M256" t="str">
        <f t="shared" si="28"/>
        <v>60mm-200 mm</v>
      </c>
      <c r="N256" s="19">
        <f t="shared" si="29"/>
        <v>14.285714285714285</v>
      </c>
      <c r="O256">
        <v>3</v>
      </c>
      <c r="P256" s="5" t="str">
        <f t="shared" si="30"/>
        <v>0-10</v>
      </c>
      <c r="Q256">
        <v>1</v>
      </c>
      <c r="R256">
        <v>17</v>
      </c>
      <c r="S256">
        <v>20</v>
      </c>
      <c r="T256" t="str">
        <f t="shared" si="31"/>
        <v>0-20</v>
      </c>
      <c r="U256" t="s">
        <v>32</v>
      </c>
      <c r="V256" t="s">
        <v>113</v>
      </c>
      <c r="W256">
        <f t="shared" si="32"/>
        <v>4000</v>
      </c>
      <c r="AG256">
        <v>20</v>
      </c>
      <c r="AH256">
        <v>0</v>
      </c>
      <c r="AJ256">
        <v>20</v>
      </c>
      <c r="AK256">
        <v>1</v>
      </c>
      <c r="AM256">
        <v>20</v>
      </c>
      <c r="AN256">
        <v>3</v>
      </c>
      <c r="AP256">
        <v>20</v>
      </c>
      <c r="AQ256">
        <v>70</v>
      </c>
    </row>
    <row r="257" spans="1:51" hidden="1" x14ac:dyDescent="0.25">
      <c r="A257" t="s">
        <v>3</v>
      </c>
      <c r="B257">
        <v>40</v>
      </c>
      <c r="C257">
        <v>40</v>
      </c>
      <c r="D257">
        <v>12.5</v>
      </c>
      <c r="E257">
        <v>13</v>
      </c>
      <c r="F257">
        <f t="shared" si="25"/>
        <v>0.5</v>
      </c>
      <c r="G257">
        <v>0.47</v>
      </c>
      <c r="H257" s="18">
        <f t="shared" si="26"/>
        <v>94</v>
      </c>
      <c r="I257">
        <v>0</v>
      </c>
      <c r="J257" t="str">
        <f t="shared" si="27"/>
        <v>0%-25%</v>
      </c>
      <c r="K257">
        <v>8</v>
      </c>
      <c r="L257">
        <v>58.75</v>
      </c>
      <c r="M257" t="str">
        <f t="shared" si="28"/>
        <v>0mm-60 mm</v>
      </c>
      <c r="N257" s="19">
        <f t="shared" si="29"/>
        <v>17.021276595744681</v>
      </c>
      <c r="O257">
        <v>2</v>
      </c>
      <c r="P257" s="5" t="str">
        <f t="shared" si="30"/>
        <v>0-10</v>
      </c>
      <c r="Q257">
        <v>1</v>
      </c>
      <c r="R257">
        <v>15</v>
      </c>
      <c r="S257">
        <v>19</v>
      </c>
      <c r="T257" t="str">
        <f t="shared" si="31"/>
        <v>0-20</v>
      </c>
      <c r="U257" t="s">
        <v>32</v>
      </c>
      <c r="V257" t="s">
        <v>114</v>
      </c>
      <c r="W257">
        <f t="shared" si="32"/>
        <v>3000</v>
      </c>
      <c r="AG257">
        <v>19</v>
      </c>
      <c r="AH257">
        <v>0</v>
      </c>
      <c r="AJ257">
        <v>19</v>
      </c>
      <c r="AK257">
        <v>1</v>
      </c>
      <c r="AM257">
        <v>19</v>
      </c>
      <c r="AN257">
        <v>2</v>
      </c>
      <c r="AP257">
        <v>19</v>
      </c>
      <c r="AQ257">
        <v>58.75</v>
      </c>
    </row>
    <row r="258" spans="1:51" hidden="1" x14ac:dyDescent="0.25">
      <c r="A258" t="s">
        <v>3</v>
      </c>
      <c r="B258">
        <v>40</v>
      </c>
      <c r="C258">
        <v>30</v>
      </c>
      <c r="D258">
        <v>13</v>
      </c>
      <c r="E258">
        <v>13.5</v>
      </c>
      <c r="F258">
        <f t="shared" si="25"/>
        <v>0.5</v>
      </c>
      <c r="G258">
        <v>0.49</v>
      </c>
      <c r="H258" s="18">
        <f t="shared" si="26"/>
        <v>98</v>
      </c>
      <c r="I258">
        <v>28.000000000000004</v>
      </c>
      <c r="J258" t="str">
        <f t="shared" si="27"/>
        <v>25%-50%</v>
      </c>
      <c r="K258">
        <v>4</v>
      </c>
      <c r="L258">
        <v>122.5</v>
      </c>
      <c r="M258" t="str">
        <f t="shared" si="28"/>
        <v>60mm-200 mm</v>
      </c>
      <c r="N258" s="19">
        <f t="shared" si="29"/>
        <v>8.1632653061224492</v>
      </c>
      <c r="O258">
        <v>6</v>
      </c>
      <c r="P258" s="5" t="str">
        <f t="shared" si="30"/>
        <v>0-10</v>
      </c>
      <c r="Q258">
        <v>1</v>
      </c>
      <c r="R258">
        <v>32</v>
      </c>
      <c r="S258">
        <v>31</v>
      </c>
      <c r="T258" t="str">
        <f t="shared" si="31"/>
        <v>30-40</v>
      </c>
      <c r="U258" t="s">
        <v>32</v>
      </c>
      <c r="V258" t="s">
        <v>114</v>
      </c>
      <c r="W258">
        <f t="shared" si="32"/>
        <v>3000</v>
      </c>
      <c r="AG258">
        <v>31</v>
      </c>
      <c r="AH258">
        <v>28.000000000000004</v>
      </c>
      <c r="AJ258">
        <v>31</v>
      </c>
      <c r="AK258">
        <v>1</v>
      </c>
      <c r="AM258">
        <v>31</v>
      </c>
      <c r="AN258">
        <v>6</v>
      </c>
      <c r="AP258">
        <v>31</v>
      </c>
      <c r="AQ258">
        <v>122.5</v>
      </c>
    </row>
    <row r="259" spans="1:51" hidden="1" x14ac:dyDescent="0.25">
      <c r="A259" t="s">
        <v>3</v>
      </c>
      <c r="B259">
        <v>40</v>
      </c>
      <c r="C259">
        <v>30</v>
      </c>
      <c r="D259">
        <v>13.5</v>
      </c>
      <c r="E259">
        <v>14</v>
      </c>
      <c r="F259">
        <f t="shared" ref="F259:F322" si="33">E259-D259</f>
        <v>0.5</v>
      </c>
      <c r="G259">
        <v>0.45</v>
      </c>
      <c r="H259" s="18">
        <f t="shared" ref="H259:H322" si="34">(G259/F259)*100</f>
        <v>90</v>
      </c>
      <c r="I259">
        <v>28.000000000000004</v>
      </c>
      <c r="J259" t="str">
        <f t="shared" ref="J259:J322" si="35">+IF(I259&lt;=25,"0%-25%",IF(I259&lt;=50,"25%-50%",IF(I259&lt;=75,"50%-75%",IF(I259&lt;=90,"75%-90%",IF(I259&lt;=100,"90%-100%","-")))))</f>
        <v>25%-50%</v>
      </c>
      <c r="K259">
        <v>7</v>
      </c>
      <c r="L259">
        <v>64.285714285714292</v>
      </c>
      <c r="M259" t="str">
        <f t="shared" ref="M259:M322" si="36">+IF(L259&lt;=60,"0mm-60 mm",IF(L259&lt;=200,"60mm-200 mm",IF(L259&lt;=600,"200mm-600 mm",IF(L259&lt;=2000,"600mm-2000 mm",IF(L259&gt;2000,"&gt;2000 mm","-")))))</f>
        <v>60mm-200 mm</v>
      </c>
      <c r="N259" s="19">
        <f t="shared" ref="N259:N322" si="37">IF(L259=0,0,1/(L259/1000))</f>
        <v>15.555555555555554</v>
      </c>
      <c r="O259">
        <v>7</v>
      </c>
      <c r="P259" s="5" t="str">
        <f t="shared" ref="P259:P322" si="38">+IF(O259&lt;=10,"0-10",IF(O259&lt;=20,"10-20",IF(O259&lt;=25,"20-25",IF(O259&lt;=30,"25-30","-"))))</f>
        <v>0-10</v>
      </c>
      <c r="Q259">
        <v>0</v>
      </c>
      <c r="R259">
        <v>29</v>
      </c>
      <c r="S259">
        <v>29</v>
      </c>
      <c r="T259" t="str">
        <f t="shared" ref="T259:T322" si="39">+IF(S259&lt;=20,"0-20",IF(S259&lt;=30,"20-30",IF(S259&lt;=40,"30-40",IF(S259&lt;=50,"40-50",IF(S259&lt;=60,"50-60", IF(S259&lt;=70,"60-70",IF(S259&lt;=80,"70-80",IF(S259&lt;=100,"80-100","-"))))))))</f>
        <v>20-30</v>
      </c>
      <c r="U259" t="s">
        <v>28</v>
      </c>
      <c r="V259" t="s">
        <v>114</v>
      </c>
      <c r="W259">
        <f t="shared" ref="W259:W322" si="40">VLOOKUP(V259,$Y$6:$Z$10,2,FALSE)</f>
        <v>3000</v>
      </c>
      <c r="AG259">
        <v>29</v>
      </c>
      <c r="AH259">
        <v>28.000000000000004</v>
      </c>
      <c r="AJ259">
        <v>29</v>
      </c>
      <c r="AK259">
        <v>0</v>
      </c>
      <c r="AM259">
        <v>29</v>
      </c>
      <c r="AN259">
        <v>7</v>
      </c>
      <c r="AP259">
        <v>29</v>
      </c>
      <c r="AQ259">
        <v>64.285714285714292</v>
      </c>
    </row>
    <row r="260" spans="1:51" hidden="1" x14ac:dyDescent="0.25">
      <c r="A260" t="s">
        <v>3</v>
      </c>
      <c r="B260">
        <v>40</v>
      </c>
      <c r="C260">
        <v>30</v>
      </c>
      <c r="D260">
        <v>14</v>
      </c>
      <c r="E260">
        <v>14.5</v>
      </c>
      <c r="F260">
        <f t="shared" si="33"/>
        <v>0.5</v>
      </c>
      <c r="G260">
        <v>0.48</v>
      </c>
      <c r="H260" s="18">
        <f t="shared" si="34"/>
        <v>96</v>
      </c>
      <c r="I260">
        <v>0</v>
      </c>
      <c r="J260" t="str">
        <f t="shared" si="35"/>
        <v>0%-25%</v>
      </c>
      <c r="K260">
        <v>4</v>
      </c>
      <c r="L260">
        <v>120</v>
      </c>
      <c r="M260" t="str">
        <f t="shared" si="36"/>
        <v>60mm-200 mm</v>
      </c>
      <c r="N260" s="19">
        <f t="shared" si="37"/>
        <v>8.3333333333333339</v>
      </c>
      <c r="O260">
        <v>7</v>
      </c>
      <c r="P260" s="5" t="str">
        <f t="shared" si="38"/>
        <v>0-10</v>
      </c>
      <c r="Q260">
        <v>0</v>
      </c>
      <c r="R260">
        <v>26</v>
      </c>
      <c r="S260">
        <v>25</v>
      </c>
      <c r="T260" t="str">
        <f t="shared" si="39"/>
        <v>20-30</v>
      </c>
      <c r="U260" t="s">
        <v>28</v>
      </c>
      <c r="V260" t="s">
        <v>114</v>
      </c>
      <c r="W260">
        <f t="shared" si="40"/>
        <v>3000</v>
      </c>
      <c r="AG260">
        <v>25</v>
      </c>
      <c r="AH260">
        <v>0</v>
      </c>
      <c r="AJ260">
        <v>25</v>
      </c>
      <c r="AK260">
        <v>0</v>
      </c>
      <c r="AM260">
        <v>25</v>
      </c>
      <c r="AN260">
        <v>7</v>
      </c>
      <c r="AP260">
        <v>25</v>
      </c>
      <c r="AQ260">
        <v>120</v>
      </c>
    </row>
    <row r="261" spans="1:51" hidden="1" x14ac:dyDescent="0.25">
      <c r="A261" t="s">
        <v>3</v>
      </c>
      <c r="B261">
        <v>40</v>
      </c>
      <c r="C261">
        <v>20</v>
      </c>
      <c r="D261">
        <v>14.5</v>
      </c>
      <c r="E261">
        <v>15</v>
      </c>
      <c r="F261">
        <f t="shared" si="33"/>
        <v>0.5</v>
      </c>
      <c r="G261">
        <v>0.4</v>
      </c>
      <c r="H261" s="18">
        <f t="shared" si="34"/>
        <v>80</v>
      </c>
      <c r="I261">
        <v>26</v>
      </c>
      <c r="J261" t="str">
        <f t="shared" si="35"/>
        <v>25%-50%</v>
      </c>
      <c r="K261">
        <v>6</v>
      </c>
      <c r="L261">
        <v>66.666666666666671</v>
      </c>
      <c r="M261" t="str">
        <f t="shared" si="36"/>
        <v>60mm-200 mm</v>
      </c>
      <c r="N261" s="19">
        <f t="shared" si="37"/>
        <v>15</v>
      </c>
      <c r="O261">
        <v>6</v>
      </c>
      <c r="P261" s="5" t="str">
        <f t="shared" si="38"/>
        <v>0-10</v>
      </c>
      <c r="Q261">
        <v>0</v>
      </c>
      <c r="R261">
        <v>28</v>
      </c>
      <c r="S261">
        <v>33</v>
      </c>
      <c r="T261" t="str">
        <f t="shared" si="39"/>
        <v>30-40</v>
      </c>
      <c r="U261" t="s">
        <v>28</v>
      </c>
      <c r="V261" t="s">
        <v>114</v>
      </c>
      <c r="W261">
        <f t="shared" si="40"/>
        <v>3000</v>
      </c>
      <c r="AG261">
        <v>33</v>
      </c>
      <c r="AH261">
        <v>26</v>
      </c>
      <c r="AJ261">
        <v>33</v>
      </c>
      <c r="AK261">
        <v>0</v>
      </c>
      <c r="AM261">
        <v>33</v>
      </c>
      <c r="AN261">
        <v>6</v>
      </c>
      <c r="AP261">
        <v>33</v>
      </c>
      <c r="AQ261">
        <v>66.666666666666671</v>
      </c>
    </row>
    <row r="262" spans="1:51" hidden="1" x14ac:dyDescent="0.25">
      <c r="A262" t="s">
        <v>3</v>
      </c>
      <c r="B262">
        <v>40</v>
      </c>
      <c r="C262">
        <v>20</v>
      </c>
      <c r="D262">
        <v>15</v>
      </c>
      <c r="E262">
        <v>15.5</v>
      </c>
      <c r="F262">
        <f t="shared" si="33"/>
        <v>0.5</v>
      </c>
      <c r="G262">
        <v>0.5</v>
      </c>
      <c r="H262" s="18">
        <f t="shared" si="34"/>
        <v>100</v>
      </c>
      <c r="I262">
        <v>20</v>
      </c>
      <c r="J262" t="str">
        <f t="shared" si="35"/>
        <v>0%-25%</v>
      </c>
      <c r="K262">
        <v>6</v>
      </c>
      <c r="L262">
        <v>83.333333333333329</v>
      </c>
      <c r="M262" t="str">
        <f t="shared" si="36"/>
        <v>60mm-200 mm</v>
      </c>
      <c r="N262" s="19">
        <f t="shared" si="37"/>
        <v>12</v>
      </c>
      <c r="O262">
        <v>6</v>
      </c>
      <c r="P262" s="5" t="str">
        <f t="shared" si="38"/>
        <v>0-10</v>
      </c>
      <c r="Q262">
        <v>0</v>
      </c>
      <c r="R262">
        <v>27</v>
      </c>
      <c r="S262">
        <v>32</v>
      </c>
      <c r="T262" t="str">
        <f t="shared" si="39"/>
        <v>30-40</v>
      </c>
      <c r="U262" t="s">
        <v>28</v>
      </c>
      <c r="V262" t="s">
        <v>114</v>
      </c>
      <c r="W262">
        <f t="shared" si="40"/>
        <v>3000</v>
      </c>
      <c r="AG262">
        <v>32</v>
      </c>
      <c r="AH262">
        <v>20</v>
      </c>
      <c r="AJ262">
        <v>32</v>
      </c>
      <c r="AK262">
        <v>0</v>
      </c>
      <c r="AM262">
        <v>32</v>
      </c>
      <c r="AN262">
        <v>6</v>
      </c>
      <c r="AP262">
        <v>32</v>
      </c>
      <c r="AQ262">
        <v>83.333333333333329</v>
      </c>
    </row>
    <row r="263" spans="1:51" hidden="1" x14ac:dyDescent="0.25">
      <c r="A263" t="s">
        <v>3</v>
      </c>
      <c r="B263">
        <v>40</v>
      </c>
      <c r="C263">
        <v>20</v>
      </c>
      <c r="D263">
        <v>15.5</v>
      </c>
      <c r="E263">
        <v>16</v>
      </c>
      <c r="F263">
        <f t="shared" si="33"/>
        <v>0.5</v>
      </c>
      <c r="G263">
        <v>0.37</v>
      </c>
      <c r="H263" s="18">
        <f t="shared" si="34"/>
        <v>74</v>
      </c>
      <c r="I263">
        <v>0</v>
      </c>
      <c r="J263" t="str">
        <f t="shared" si="35"/>
        <v>0%-25%</v>
      </c>
      <c r="K263">
        <v>8</v>
      </c>
      <c r="L263">
        <v>46.25</v>
      </c>
      <c r="M263" t="str">
        <f t="shared" si="36"/>
        <v>0mm-60 mm</v>
      </c>
      <c r="N263" s="19">
        <f t="shared" si="37"/>
        <v>21.621621621621621</v>
      </c>
      <c r="O263">
        <v>8</v>
      </c>
      <c r="P263" s="5" t="str">
        <f t="shared" si="38"/>
        <v>0-10</v>
      </c>
      <c r="Q263">
        <v>0</v>
      </c>
      <c r="R263">
        <v>23</v>
      </c>
      <c r="S263">
        <v>29</v>
      </c>
      <c r="T263" t="str">
        <f t="shared" si="39"/>
        <v>20-30</v>
      </c>
      <c r="U263" t="s">
        <v>28</v>
      </c>
      <c r="V263" t="s">
        <v>114</v>
      </c>
      <c r="W263">
        <f t="shared" si="40"/>
        <v>3000</v>
      </c>
      <c r="AG263">
        <v>29</v>
      </c>
      <c r="AH263">
        <v>0</v>
      </c>
      <c r="AJ263">
        <v>29</v>
      </c>
      <c r="AK263">
        <v>0</v>
      </c>
      <c r="AM263">
        <v>29</v>
      </c>
      <c r="AN263">
        <v>8</v>
      </c>
      <c r="AP263">
        <v>29</v>
      </c>
      <c r="AQ263">
        <v>46.25</v>
      </c>
      <c r="AT263" s="11" t="s">
        <v>98</v>
      </c>
      <c r="AU263" s="11" t="s">
        <v>116</v>
      </c>
      <c r="AV263" s="11" t="s">
        <v>115</v>
      </c>
      <c r="AW263" s="11" t="s">
        <v>114</v>
      </c>
      <c r="AX263" s="11" t="s">
        <v>113</v>
      </c>
      <c r="AY263" s="11" t="s">
        <v>99</v>
      </c>
    </row>
    <row r="264" spans="1:51" hidden="1" x14ac:dyDescent="0.25">
      <c r="A264" t="s">
        <v>3</v>
      </c>
      <c r="B264">
        <v>40</v>
      </c>
      <c r="C264">
        <v>20</v>
      </c>
      <c r="D264">
        <v>16</v>
      </c>
      <c r="E264">
        <v>16.5</v>
      </c>
      <c r="F264">
        <f t="shared" si="33"/>
        <v>0.5</v>
      </c>
      <c r="G264">
        <v>0.38</v>
      </c>
      <c r="H264" s="18">
        <f t="shared" si="34"/>
        <v>76</v>
      </c>
      <c r="I264">
        <v>0</v>
      </c>
      <c r="J264" t="str">
        <f t="shared" si="35"/>
        <v>0%-25%</v>
      </c>
      <c r="K264">
        <v>7</v>
      </c>
      <c r="L264">
        <v>54.285714285714285</v>
      </c>
      <c r="M264" t="str">
        <f t="shared" si="36"/>
        <v>0mm-60 mm</v>
      </c>
      <c r="N264" s="19">
        <f t="shared" si="37"/>
        <v>18.421052631578949</v>
      </c>
      <c r="O264">
        <v>8</v>
      </c>
      <c r="P264" s="5" t="str">
        <f t="shared" si="38"/>
        <v>0-10</v>
      </c>
      <c r="Q264">
        <v>0</v>
      </c>
      <c r="R264">
        <v>22</v>
      </c>
      <c r="S264">
        <v>29</v>
      </c>
      <c r="T264" t="str">
        <f t="shared" si="39"/>
        <v>20-30</v>
      </c>
      <c r="U264" t="s">
        <v>28</v>
      </c>
      <c r="V264" t="s">
        <v>114</v>
      </c>
      <c r="W264">
        <f t="shared" si="40"/>
        <v>3000</v>
      </c>
      <c r="AG264">
        <v>29</v>
      </c>
      <c r="AH264">
        <v>0</v>
      </c>
      <c r="AJ264">
        <v>29</v>
      </c>
      <c r="AK264">
        <v>0</v>
      </c>
      <c r="AM264">
        <v>29</v>
      </c>
      <c r="AN264">
        <v>8</v>
      </c>
      <c r="AP264">
        <v>29</v>
      </c>
      <c r="AQ264">
        <v>54.285714285714285</v>
      </c>
      <c r="AT264" s="4">
        <v>10</v>
      </c>
      <c r="AU264" s="12">
        <v>0.19801980198019803</v>
      </c>
      <c r="AV264" s="12">
        <v>0.30693069306930693</v>
      </c>
      <c r="AW264" s="12">
        <v>0.38613861386138615</v>
      </c>
      <c r="AX264" s="12">
        <v>0.10891089108910891</v>
      </c>
      <c r="AY264" s="12">
        <v>1</v>
      </c>
    </row>
    <row r="265" spans="1:51" hidden="1" x14ac:dyDescent="0.25">
      <c r="A265" t="s">
        <v>3</v>
      </c>
      <c r="B265">
        <v>40</v>
      </c>
      <c r="C265">
        <v>20</v>
      </c>
      <c r="D265">
        <v>16.5</v>
      </c>
      <c r="E265">
        <v>17</v>
      </c>
      <c r="F265">
        <f t="shared" si="33"/>
        <v>0.5</v>
      </c>
      <c r="G265">
        <v>0.46</v>
      </c>
      <c r="H265" s="18">
        <f t="shared" si="34"/>
        <v>92</v>
      </c>
      <c r="I265">
        <v>48</v>
      </c>
      <c r="J265" t="str">
        <f t="shared" si="35"/>
        <v>25%-50%</v>
      </c>
      <c r="K265">
        <v>4</v>
      </c>
      <c r="L265">
        <v>115</v>
      </c>
      <c r="M265" t="str">
        <f t="shared" si="36"/>
        <v>60mm-200 mm</v>
      </c>
      <c r="N265" s="19">
        <f t="shared" si="37"/>
        <v>8.695652173913043</v>
      </c>
      <c r="O265">
        <v>6</v>
      </c>
      <c r="P265" s="5" t="str">
        <f t="shared" si="38"/>
        <v>0-10</v>
      </c>
      <c r="Q265">
        <v>0</v>
      </c>
      <c r="R265">
        <v>35</v>
      </c>
      <c r="S265">
        <v>39</v>
      </c>
      <c r="T265" t="str">
        <f t="shared" si="39"/>
        <v>30-40</v>
      </c>
      <c r="U265" t="s">
        <v>28</v>
      </c>
      <c r="V265" t="s">
        <v>114</v>
      </c>
      <c r="W265">
        <f t="shared" si="40"/>
        <v>3000</v>
      </c>
      <c r="AG265">
        <v>39</v>
      </c>
      <c r="AH265">
        <v>48</v>
      </c>
      <c r="AJ265">
        <v>39</v>
      </c>
      <c r="AK265">
        <v>0</v>
      </c>
      <c r="AM265">
        <v>39</v>
      </c>
      <c r="AN265">
        <v>6</v>
      </c>
      <c r="AP265">
        <v>39</v>
      </c>
      <c r="AQ265">
        <v>115</v>
      </c>
      <c r="AT265" s="4">
        <v>11</v>
      </c>
      <c r="AU265" s="12">
        <v>0</v>
      </c>
      <c r="AV265" s="12">
        <v>0.33333333333333331</v>
      </c>
      <c r="AW265" s="12">
        <v>0.61111111111111116</v>
      </c>
      <c r="AX265" s="12">
        <v>5.5555555555555552E-2</v>
      </c>
      <c r="AY265" s="12">
        <v>1</v>
      </c>
    </row>
    <row r="266" spans="1:51" hidden="1" x14ac:dyDescent="0.25">
      <c r="A266" t="s">
        <v>3</v>
      </c>
      <c r="B266">
        <v>40</v>
      </c>
      <c r="C266">
        <v>20</v>
      </c>
      <c r="D266">
        <v>17</v>
      </c>
      <c r="E266">
        <v>17.5</v>
      </c>
      <c r="F266">
        <f t="shared" si="33"/>
        <v>0.5</v>
      </c>
      <c r="G266">
        <v>0.37</v>
      </c>
      <c r="H266" s="18">
        <f t="shared" si="34"/>
        <v>74</v>
      </c>
      <c r="I266">
        <v>0</v>
      </c>
      <c r="J266" t="str">
        <f t="shared" si="35"/>
        <v>0%-25%</v>
      </c>
      <c r="K266">
        <v>6</v>
      </c>
      <c r="L266">
        <v>61.666666666666664</v>
      </c>
      <c r="M266" t="str">
        <f t="shared" si="36"/>
        <v>60mm-200 mm</v>
      </c>
      <c r="N266" s="19">
        <f t="shared" si="37"/>
        <v>16.216216216216218</v>
      </c>
      <c r="O266">
        <v>6</v>
      </c>
      <c r="P266" s="5" t="str">
        <f t="shared" si="38"/>
        <v>0-10</v>
      </c>
      <c r="Q266">
        <v>0</v>
      </c>
      <c r="R266">
        <v>21</v>
      </c>
      <c r="S266">
        <v>27</v>
      </c>
      <c r="T266" t="str">
        <f t="shared" si="39"/>
        <v>20-30</v>
      </c>
      <c r="U266" t="s">
        <v>28</v>
      </c>
      <c r="V266" t="s">
        <v>114</v>
      </c>
      <c r="W266">
        <f t="shared" si="40"/>
        <v>3000</v>
      </c>
      <c r="AG266">
        <v>27</v>
      </c>
      <c r="AH266">
        <v>0</v>
      </c>
      <c r="AJ266">
        <v>27</v>
      </c>
      <c r="AK266">
        <v>0</v>
      </c>
      <c r="AM266">
        <v>27</v>
      </c>
      <c r="AN266">
        <v>6</v>
      </c>
      <c r="AP266">
        <v>27</v>
      </c>
      <c r="AQ266">
        <v>61.666666666666664</v>
      </c>
      <c r="AT266" s="4">
        <v>20</v>
      </c>
      <c r="AU266" s="12">
        <v>0</v>
      </c>
      <c r="AV266" s="12">
        <v>2.1126760563380281E-2</v>
      </c>
      <c r="AW266" s="12">
        <v>0.647887323943662</v>
      </c>
      <c r="AX266" s="12">
        <v>0.33098591549295775</v>
      </c>
      <c r="AY266" s="12">
        <v>1</v>
      </c>
    </row>
    <row r="267" spans="1:51" hidden="1" x14ac:dyDescent="0.25">
      <c r="A267" t="s">
        <v>3</v>
      </c>
      <c r="B267">
        <v>40</v>
      </c>
      <c r="C267">
        <v>20</v>
      </c>
      <c r="D267">
        <v>17.5</v>
      </c>
      <c r="E267">
        <v>18</v>
      </c>
      <c r="F267">
        <f t="shared" si="33"/>
        <v>0.5</v>
      </c>
      <c r="G267">
        <v>0.46</v>
      </c>
      <c r="H267" s="18">
        <f t="shared" si="34"/>
        <v>92</v>
      </c>
      <c r="I267">
        <v>44</v>
      </c>
      <c r="J267" t="str">
        <f t="shared" si="35"/>
        <v>25%-50%</v>
      </c>
      <c r="K267">
        <v>3</v>
      </c>
      <c r="L267">
        <v>153.33333333333334</v>
      </c>
      <c r="M267" t="str">
        <f t="shared" si="36"/>
        <v>60mm-200 mm</v>
      </c>
      <c r="N267" s="19">
        <f t="shared" si="37"/>
        <v>6.5217391304347823</v>
      </c>
      <c r="O267">
        <v>6</v>
      </c>
      <c r="P267" s="5" t="str">
        <f t="shared" si="38"/>
        <v>0-10</v>
      </c>
      <c r="Q267">
        <v>0</v>
      </c>
      <c r="R267">
        <v>36</v>
      </c>
      <c r="S267">
        <v>38</v>
      </c>
      <c r="T267" t="str">
        <f t="shared" si="39"/>
        <v>30-40</v>
      </c>
      <c r="U267" t="s">
        <v>28</v>
      </c>
      <c r="V267" t="s">
        <v>114</v>
      </c>
      <c r="W267">
        <f t="shared" si="40"/>
        <v>3000</v>
      </c>
      <c r="AG267">
        <v>38</v>
      </c>
      <c r="AH267">
        <v>44</v>
      </c>
      <c r="AJ267">
        <v>38</v>
      </c>
      <c r="AK267">
        <v>0</v>
      </c>
      <c r="AM267">
        <v>38</v>
      </c>
      <c r="AN267">
        <v>6</v>
      </c>
      <c r="AP267">
        <v>38</v>
      </c>
      <c r="AQ267">
        <v>153.33333333333334</v>
      </c>
      <c r="AT267" s="4">
        <v>30</v>
      </c>
      <c r="AU267" s="12">
        <v>0</v>
      </c>
      <c r="AV267" s="12">
        <v>3.9106145251396648E-2</v>
      </c>
      <c r="AW267" s="12">
        <v>0.65921787709497204</v>
      </c>
      <c r="AX267" s="12">
        <v>0.3016759776536313</v>
      </c>
      <c r="AY267" s="12">
        <v>1</v>
      </c>
    </row>
    <row r="268" spans="1:51" hidden="1" x14ac:dyDescent="0.25">
      <c r="A268" t="s">
        <v>3</v>
      </c>
      <c r="B268">
        <v>30</v>
      </c>
      <c r="C268">
        <v>20</v>
      </c>
      <c r="D268">
        <v>18</v>
      </c>
      <c r="E268">
        <v>18.5</v>
      </c>
      <c r="F268">
        <f t="shared" si="33"/>
        <v>0.5</v>
      </c>
      <c r="G268">
        <v>0.4</v>
      </c>
      <c r="H268" s="18">
        <f t="shared" si="34"/>
        <v>80</v>
      </c>
      <c r="I268">
        <v>0</v>
      </c>
      <c r="J268" t="str">
        <f t="shared" si="35"/>
        <v>0%-25%</v>
      </c>
      <c r="K268">
        <v>9</v>
      </c>
      <c r="L268">
        <v>44.444444444444443</v>
      </c>
      <c r="M268" t="str">
        <f t="shared" si="36"/>
        <v>0mm-60 mm</v>
      </c>
      <c r="N268" s="19">
        <f t="shared" si="37"/>
        <v>22.5</v>
      </c>
      <c r="O268">
        <v>5</v>
      </c>
      <c r="P268" s="5" t="str">
        <f t="shared" si="38"/>
        <v>0-10</v>
      </c>
      <c r="Q268">
        <v>0</v>
      </c>
      <c r="R268">
        <v>20</v>
      </c>
      <c r="S268">
        <v>26</v>
      </c>
      <c r="T268" t="str">
        <f t="shared" si="39"/>
        <v>20-30</v>
      </c>
      <c r="U268" t="s">
        <v>28</v>
      </c>
      <c r="V268" t="s">
        <v>114</v>
      </c>
      <c r="W268">
        <f t="shared" si="40"/>
        <v>3000</v>
      </c>
      <c r="AG268">
        <v>26</v>
      </c>
      <c r="AH268">
        <v>0</v>
      </c>
      <c r="AJ268">
        <v>26</v>
      </c>
      <c r="AK268">
        <v>0</v>
      </c>
      <c r="AM268">
        <v>26</v>
      </c>
      <c r="AN268">
        <v>5</v>
      </c>
      <c r="AP268">
        <v>26</v>
      </c>
      <c r="AQ268">
        <v>44.444444444444443</v>
      </c>
      <c r="AT268" s="4">
        <v>40</v>
      </c>
      <c r="AU268" s="12">
        <v>6.5789473684210523E-3</v>
      </c>
      <c r="AV268" s="12">
        <v>6.9078947368421059E-2</v>
      </c>
      <c r="AW268" s="12">
        <v>0.60855263157894735</v>
      </c>
      <c r="AX268" s="12">
        <v>0.31578947368421051</v>
      </c>
      <c r="AY268" s="12">
        <v>1</v>
      </c>
    </row>
    <row r="269" spans="1:51" hidden="1" x14ac:dyDescent="0.25">
      <c r="A269" t="s">
        <v>3</v>
      </c>
      <c r="B269">
        <v>30</v>
      </c>
      <c r="C269">
        <v>20</v>
      </c>
      <c r="D269">
        <v>18.5</v>
      </c>
      <c r="E269">
        <v>19</v>
      </c>
      <c r="F269">
        <f t="shared" si="33"/>
        <v>0.5</v>
      </c>
      <c r="G269">
        <v>0.48</v>
      </c>
      <c r="H269" s="18">
        <f t="shared" si="34"/>
        <v>96</v>
      </c>
      <c r="I269">
        <v>30</v>
      </c>
      <c r="J269" t="str">
        <f t="shared" si="35"/>
        <v>25%-50%</v>
      </c>
      <c r="K269">
        <v>8</v>
      </c>
      <c r="L269">
        <v>60</v>
      </c>
      <c r="M269" t="str">
        <f t="shared" si="36"/>
        <v>0mm-60 mm</v>
      </c>
      <c r="N269" s="19">
        <f t="shared" si="37"/>
        <v>16.666666666666668</v>
      </c>
      <c r="O269">
        <v>8</v>
      </c>
      <c r="P269" s="5" t="str">
        <f t="shared" si="38"/>
        <v>0-10</v>
      </c>
      <c r="Q269">
        <v>0</v>
      </c>
      <c r="R269">
        <v>29</v>
      </c>
      <c r="S269">
        <v>35</v>
      </c>
      <c r="T269" t="str">
        <f t="shared" si="39"/>
        <v>30-40</v>
      </c>
      <c r="U269" t="s">
        <v>28</v>
      </c>
      <c r="V269" t="s">
        <v>114</v>
      </c>
      <c r="W269">
        <f t="shared" si="40"/>
        <v>3000</v>
      </c>
      <c r="AG269">
        <v>35</v>
      </c>
      <c r="AH269">
        <v>30</v>
      </c>
      <c r="AJ269">
        <v>35</v>
      </c>
      <c r="AK269">
        <v>0</v>
      </c>
      <c r="AM269">
        <v>35</v>
      </c>
      <c r="AN269">
        <v>8</v>
      </c>
      <c r="AP269">
        <v>35</v>
      </c>
      <c r="AQ269">
        <v>60</v>
      </c>
      <c r="AT269" s="4">
        <v>50</v>
      </c>
      <c r="AU269" s="12">
        <v>0</v>
      </c>
      <c r="AV269" s="12">
        <v>2.564102564102564E-2</v>
      </c>
      <c r="AW269" s="12">
        <v>0.29487179487179488</v>
      </c>
      <c r="AX269" s="12">
        <v>0.67948717948717952</v>
      </c>
      <c r="AY269" s="12">
        <v>1</v>
      </c>
    </row>
    <row r="270" spans="1:51" hidden="1" x14ac:dyDescent="0.25">
      <c r="A270" t="s">
        <v>3</v>
      </c>
      <c r="B270">
        <v>30</v>
      </c>
      <c r="C270">
        <v>20</v>
      </c>
      <c r="D270">
        <v>19</v>
      </c>
      <c r="E270">
        <v>19.5</v>
      </c>
      <c r="F270">
        <f t="shared" si="33"/>
        <v>0.5</v>
      </c>
      <c r="G270">
        <v>0.5</v>
      </c>
      <c r="H270" s="18">
        <f t="shared" si="34"/>
        <v>100</v>
      </c>
      <c r="I270">
        <v>26</v>
      </c>
      <c r="J270" t="str">
        <f t="shared" si="35"/>
        <v>25%-50%</v>
      </c>
      <c r="K270">
        <v>6</v>
      </c>
      <c r="L270">
        <v>83.333333333333329</v>
      </c>
      <c r="M270" t="str">
        <f t="shared" si="36"/>
        <v>60mm-200 mm</v>
      </c>
      <c r="N270" s="19">
        <f t="shared" si="37"/>
        <v>12</v>
      </c>
      <c r="O270">
        <v>6</v>
      </c>
      <c r="P270" s="5" t="str">
        <f t="shared" si="38"/>
        <v>0-10</v>
      </c>
      <c r="Q270">
        <v>0</v>
      </c>
      <c r="R270">
        <v>29</v>
      </c>
      <c r="S270">
        <v>34</v>
      </c>
      <c r="T270" t="str">
        <f t="shared" si="39"/>
        <v>30-40</v>
      </c>
      <c r="U270" t="s">
        <v>28</v>
      </c>
      <c r="V270" t="s">
        <v>114</v>
      </c>
      <c r="W270">
        <f t="shared" si="40"/>
        <v>3000</v>
      </c>
      <c r="AG270">
        <v>34</v>
      </c>
      <c r="AH270">
        <v>26</v>
      </c>
      <c r="AJ270">
        <v>34</v>
      </c>
      <c r="AK270">
        <v>0</v>
      </c>
      <c r="AM270">
        <v>34</v>
      </c>
      <c r="AN270">
        <v>6</v>
      </c>
      <c r="AP270">
        <v>34</v>
      </c>
      <c r="AQ270">
        <v>83.333333333333329</v>
      </c>
      <c r="AT270" s="4">
        <v>60</v>
      </c>
      <c r="AU270" s="12">
        <v>0</v>
      </c>
      <c r="AV270" s="12">
        <v>0</v>
      </c>
      <c r="AW270" s="12">
        <v>0.10344827586206896</v>
      </c>
      <c r="AX270" s="12">
        <v>0.89655172413793105</v>
      </c>
      <c r="AY270" s="12">
        <v>1</v>
      </c>
    </row>
    <row r="271" spans="1:51" hidden="1" x14ac:dyDescent="0.25">
      <c r="A271" t="s">
        <v>3</v>
      </c>
      <c r="B271">
        <v>30</v>
      </c>
      <c r="C271">
        <v>20</v>
      </c>
      <c r="D271">
        <v>19.5</v>
      </c>
      <c r="E271">
        <v>20</v>
      </c>
      <c r="F271">
        <f t="shared" si="33"/>
        <v>0.5</v>
      </c>
      <c r="G271">
        <v>0.42000000000000004</v>
      </c>
      <c r="H271" s="18">
        <f t="shared" si="34"/>
        <v>84.000000000000014</v>
      </c>
      <c r="I271">
        <v>0</v>
      </c>
      <c r="J271" t="str">
        <f t="shared" si="35"/>
        <v>0%-25%</v>
      </c>
      <c r="K271">
        <v>10</v>
      </c>
      <c r="L271">
        <v>42.000000000000007</v>
      </c>
      <c r="M271" t="str">
        <f t="shared" si="36"/>
        <v>0mm-60 mm</v>
      </c>
      <c r="N271" s="19">
        <f t="shared" si="37"/>
        <v>23.809523809523803</v>
      </c>
      <c r="O271">
        <v>5</v>
      </c>
      <c r="P271" s="5" t="str">
        <f t="shared" si="38"/>
        <v>0-10</v>
      </c>
      <c r="Q271">
        <v>0</v>
      </c>
      <c r="R271">
        <v>20</v>
      </c>
      <c r="S271">
        <v>25</v>
      </c>
      <c r="T271" t="str">
        <f t="shared" si="39"/>
        <v>20-30</v>
      </c>
      <c r="U271" t="s">
        <v>28</v>
      </c>
      <c r="V271" t="s">
        <v>113</v>
      </c>
      <c r="W271">
        <f t="shared" si="40"/>
        <v>4000</v>
      </c>
      <c r="AG271">
        <v>25</v>
      </c>
      <c r="AH271">
        <v>0</v>
      </c>
      <c r="AJ271">
        <v>25</v>
      </c>
      <c r="AK271">
        <v>0</v>
      </c>
      <c r="AM271">
        <v>25</v>
      </c>
      <c r="AN271">
        <v>5</v>
      </c>
      <c r="AP271">
        <v>25</v>
      </c>
      <c r="AQ271">
        <v>42.000000000000007</v>
      </c>
      <c r="AT271" s="4">
        <v>70</v>
      </c>
      <c r="AU271" s="12">
        <v>0</v>
      </c>
      <c r="AV271" s="12">
        <v>0</v>
      </c>
      <c r="AW271" s="12">
        <v>0.63636363636363635</v>
      </c>
      <c r="AX271" s="12">
        <v>0.36363636363636365</v>
      </c>
      <c r="AY271" s="12">
        <v>1</v>
      </c>
    </row>
    <row r="272" spans="1:51" hidden="1" x14ac:dyDescent="0.25">
      <c r="A272" t="s">
        <v>3</v>
      </c>
      <c r="B272">
        <v>30</v>
      </c>
      <c r="C272">
        <v>20</v>
      </c>
      <c r="D272">
        <v>20</v>
      </c>
      <c r="E272">
        <v>20.5</v>
      </c>
      <c r="F272">
        <f t="shared" si="33"/>
        <v>0.5</v>
      </c>
      <c r="G272">
        <v>0.5</v>
      </c>
      <c r="H272" s="18">
        <f t="shared" si="34"/>
        <v>100</v>
      </c>
      <c r="I272">
        <v>0</v>
      </c>
      <c r="J272" t="str">
        <f t="shared" si="35"/>
        <v>0%-25%</v>
      </c>
      <c r="K272">
        <v>6</v>
      </c>
      <c r="L272">
        <v>83.333333333333329</v>
      </c>
      <c r="M272" t="str">
        <f t="shared" si="36"/>
        <v>60mm-200 mm</v>
      </c>
      <c r="N272" s="19">
        <f t="shared" si="37"/>
        <v>12</v>
      </c>
      <c r="O272">
        <v>6</v>
      </c>
      <c r="P272" s="5" t="str">
        <f t="shared" si="38"/>
        <v>0-10</v>
      </c>
      <c r="Q272">
        <v>0</v>
      </c>
      <c r="R272">
        <v>23</v>
      </c>
      <c r="S272">
        <v>28</v>
      </c>
      <c r="T272" t="str">
        <f t="shared" si="39"/>
        <v>20-30</v>
      </c>
      <c r="U272" t="s">
        <v>28</v>
      </c>
      <c r="V272" t="s">
        <v>114</v>
      </c>
      <c r="W272">
        <f t="shared" si="40"/>
        <v>3000</v>
      </c>
      <c r="AG272">
        <v>28</v>
      </c>
      <c r="AH272">
        <v>0</v>
      </c>
      <c r="AJ272">
        <v>28</v>
      </c>
      <c r="AK272">
        <v>0</v>
      </c>
      <c r="AM272">
        <v>28</v>
      </c>
      <c r="AN272">
        <v>6</v>
      </c>
      <c r="AP272">
        <v>28</v>
      </c>
      <c r="AQ272">
        <v>83.333333333333329</v>
      </c>
      <c r="AT272" s="10" t="s">
        <v>99</v>
      </c>
      <c r="AU272" s="13">
        <v>2.2448979591836733E-2</v>
      </c>
      <c r="AV272" s="13">
        <v>7.3469387755102047E-2</v>
      </c>
      <c r="AW272" s="13">
        <v>0.52142857142857146</v>
      </c>
      <c r="AX272" s="13">
        <v>0.38265306122448978</v>
      </c>
      <c r="AY272" s="13">
        <v>1</v>
      </c>
    </row>
    <row r="273" spans="1:43" hidden="1" x14ac:dyDescent="0.25">
      <c r="A273" t="s">
        <v>3</v>
      </c>
      <c r="B273">
        <v>30</v>
      </c>
      <c r="C273">
        <v>20</v>
      </c>
      <c r="D273">
        <v>20.5</v>
      </c>
      <c r="E273">
        <v>21</v>
      </c>
      <c r="F273">
        <f t="shared" si="33"/>
        <v>0.5</v>
      </c>
      <c r="G273">
        <v>0.44</v>
      </c>
      <c r="H273" s="18">
        <f t="shared" si="34"/>
        <v>88</v>
      </c>
      <c r="I273">
        <v>28.000000000000004</v>
      </c>
      <c r="J273" t="str">
        <f t="shared" si="35"/>
        <v>25%-50%</v>
      </c>
      <c r="K273">
        <v>3</v>
      </c>
      <c r="L273">
        <v>146.66666666666666</v>
      </c>
      <c r="M273" t="str">
        <f t="shared" si="36"/>
        <v>60mm-200 mm</v>
      </c>
      <c r="N273" s="19">
        <f t="shared" si="37"/>
        <v>6.8181818181818183</v>
      </c>
      <c r="O273">
        <v>6</v>
      </c>
      <c r="P273" s="5" t="str">
        <f t="shared" si="38"/>
        <v>0-10</v>
      </c>
      <c r="Q273">
        <v>0</v>
      </c>
      <c r="R273">
        <v>32</v>
      </c>
      <c r="S273">
        <v>35</v>
      </c>
      <c r="T273" t="str">
        <f t="shared" si="39"/>
        <v>30-40</v>
      </c>
      <c r="U273" t="s">
        <v>28</v>
      </c>
      <c r="V273" t="s">
        <v>114</v>
      </c>
      <c r="W273">
        <f t="shared" si="40"/>
        <v>3000</v>
      </c>
      <c r="AG273">
        <v>35</v>
      </c>
      <c r="AH273">
        <v>28.000000000000004</v>
      </c>
      <c r="AJ273">
        <v>35</v>
      </c>
      <c r="AK273">
        <v>0</v>
      </c>
      <c r="AM273">
        <v>35</v>
      </c>
      <c r="AN273">
        <v>6</v>
      </c>
      <c r="AP273">
        <v>35</v>
      </c>
      <c r="AQ273">
        <v>146.66666666666666</v>
      </c>
    </row>
    <row r="274" spans="1:43" hidden="1" x14ac:dyDescent="0.25">
      <c r="A274" t="s">
        <v>3</v>
      </c>
      <c r="B274">
        <v>30</v>
      </c>
      <c r="C274">
        <v>20</v>
      </c>
      <c r="D274">
        <v>21</v>
      </c>
      <c r="E274">
        <v>21.5</v>
      </c>
      <c r="F274">
        <f t="shared" si="33"/>
        <v>0.5</v>
      </c>
      <c r="G274">
        <v>0.48</v>
      </c>
      <c r="H274" s="18">
        <f t="shared" si="34"/>
        <v>96</v>
      </c>
      <c r="I274">
        <v>50</v>
      </c>
      <c r="J274" t="str">
        <f t="shared" si="35"/>
        <v>25%-50%</v>
      </c>
      <c r="K274">
        <v>3</v>
      </c>
      <c r="L274">
        <v>160</v>
      </c>
      <c r="M274" t="str">
        <f t="shared" si="36"/>
        <v>60mm-200 mm</v>
      </c>
      <c r="N274" s="19">
        <f t="shared" si="37"/>
        <v>6.25</v>
      </c>
      <c r="O274">
        <v>5</v>
      </c>
      <c r="P274" s="5" t="str">
        <f t="shared" si="38"/>
        <v>0-10</v>
      </c>
      <c r="Q274">
        <v>0</v>
      </c>
      <c r="R274">
        <v>36</v>
      </c>
      <c r="S274">
        <v>38</v>
      </c>
      <c r="T274" t="str">
        <f t="shared" si="39"/>
        <v>30-40</v>
      </c>
      <c r="U274" t="s">
        <v>28</v>
      </c>
      <c r="V274" t="s">
        <v>113</v>
      </c>
      <c r="W274">
        <f t="shared" si="40"/>
        <v>4000</v>
      </c>
      <c r="AG274">
        <v>38</v>
      </c>
      <c r="AH274">
        <v>50</v>
      </c>
      <c r="AJ274">
        <v>38</v>
      </c>
      <c r="AK274">
        <v>0</v>
      </c>
      <c r="AM274">
        <v>38</v>
      </c>
      <c r="AN274">
        <v>5</v>
      </c>
      <c r="AP274">
        <v>38</v>
      </c>
      <c r="AQ274">
        <v>160</v>
      </c>
    </row>
    <row r="275" spans="1:43" hidden="1" x14ac:dyDescent="0.25">
      <c r="A275" t="s">
        <v>3</v>
      </c>
      <c r="B275">
        <v>30</v>
      </c>
      <c r="C275">
        <v>20</v>
      </c>
      <c r="D275">
        <v>21.5</v>
      </c>
      <c r="E275">
        <v>22</v>
      </c>
      <c r="F275">
        <f t="shared" si="33"/>
        <v>0.5</v>
      </c>
      <c r="G275">
        <v>0.5</v>
      </c>
      <c r="H275" s="18">
        <f t="shared" si="34"/>
        <v>100</v>
      </c>
      <c r="I275">
        <v>0</v>
      </c>
      <c r="J275" t="str">
        <f t="shared" si="35"/>
        <v>0%-25%</v>
      </c>
      <c r="K275">
        <v>10</v>
      </c>
      <c r="L275">
        <v>50</v>
      </c>
      <c r="M275" t="str">
        <f t="shared" si="36"/>
        <v>0mm-60 mm</v>
      </c>
      <c r="N275" s="19">
        <f t="shared" si="37"/>
        <v>20</v>
      </c>
      <c r="O275">
        <v>5</v>
      </c>
      <c r="P275" s="5" t="str">
        <f t="shared" si="38"/>
        <v>0-10</v>
      </c>
      <c r="Q275">
        <v>0</v>
      </c>
      <c r="R275">
        <v>20</v>
      </c>
      <c r="S275">
        <v>26</v>
      </c>
      <c r="T275" t="str">
        <f t="shared" si="39"/>
        <v>20-30</v>
      </c>
      <c r="U275" t="s">
        <v>28</v>
      </c>
      <c r="V275" t="s">
        <v>113</v>
      </c>
      <c r="W275">
        <f t="shared" si="40"/>
        <v>4000</v>
      </c>
      <c r="AG275">
        <v>26</v>
      </c>
      <c r="AH275">
        <v>0</v>
      </c>
      <c r="AJ275">
        <v>26</v>
      </c>
      <c r="AK275">
        <v>0</v>
      </c>
      <c r="AM275">
        <v>26</v>
      </c>
      <c r="AN275">
        <v>5</v>
      </c>
      <c r="AP275">
        <v>26</v>
      </c>
      <c r="AQ275">
        <v>50</v>
      </c>
    </row>
    <row r="276" spans="1:43" hidden="1" x14ac:dyDescent="0.25">
      <c r="A276" t="s">
        <v>3</v>
      </c>
      <c r="B276">
        <v>30</v>
      </c>
      <c r="C276">
        <v>20</v>
      </c>
      <c r="D276">
        <v>22</v>
      </c>
      <c r="E276">
        <v>22.5</v>
      </c>
      <c r="F276">
        <f t="shared" si="33"/>
        <v>0.5</v>
      </c>
      <c r="G276">
        <v>0.5</v>
      </c>
      <c r="H276" s="18">
        <f t="shared" si="34"/>
        <v>100</v>
      </c>
      <c r="I276">
        <v>88</v>
      </c>
      <c r="J276" t="str">
        <f t="shared" si="35"/>
        <v>75%-90%</v>
      </c>
      <c r="K276">
        <v>3</v>
      </c>
      <c r="L276">
        <v>166.66666666666666</v>
      </c>
      <c r="M276" t="str">
        <f t="shared" si="36"/>
        <v>60mm-200 mm</v>
      </c>
      <c r="N276" s="19">
        <f t="shared" si="37"/>
        <v>6</v>
      </c>
      <c r="O276">
        <v>5</v>
      </c>
      <c r="P276" s="5" t="str">
        <f t="shared" si="38"/>
        <v>0-10</v>
      </c>
      <c r="Q276">
        <v>0</v>
      </c>
      <c r="R276">
        <v>44</v>
      </c>
      <c r="S276">
        <v>47</v>
      </c>
      <c r="T276" t="str">
        <f t="shared" si="39"/>
        <v>40-50</v>
      </c>
      <c r="U276" t="s">
        <v>28</v>
      </c>
      <c r="V276" t="s">
        <v>113</v>
      </c>
      <c r="W276">
        <f t="shared" si="40"/>
        <v>4000</v>
      </c>
      <c r="AG276">
        <v>47</v>
      </c>
      <c r="AH276">
        <v>88</v>
      </c>
      <c r="AJ276">
        <v>47</v>
      </c>
      <c r="AK276">
        <v>0</v>
      </c>
      <c r="AM276">
        <v>47</v>
      </c>
      <c r="AN276">
        <v>5</v>
      </c>
      <c r="AP276">
        <v>47</v>
      </c>
      <c r="AQ276">
        <v>166.66666666666666</v>
      </c>
    </row>
    <row r="277" spans="1:43" hidden="1" x14ac:dyDescent="0.25">
      <c r="A277" t="s">
        <v>3</v>
      </c>
      <c r="B277">
        <v>30</v>
      </c>
      <c r="C277">
        <v>20</v>
      </c>
      <c r="D277">
        <v>22.5</v>
      </c>
      <c r="E277">
        <v>23</v>
      </c>
      <c r="F277">
        <f t="shared" si="33"/>
        <v>0.5</v>
      </c>
      <c r="G277">
        <v>0.5</v>
      </c>
      <c r="H277" s="18">
        <f t="shared" si="34"/>
        <v>100</v>
      </c>
      <c r="I277">
        <v>54</v>
      </c>
      <c r="J277" t="str">
        <f t="shared" si="35"/>
        <v>50%-75%</v>
      </c>
      <c r="K277">
        <v>4</v>
      </c>
      <c r="L277">
        <v>125</v>
      </c>
      <c r="M277" t="str">
        <f t="shared" si="36"/>
        <v>60mm-200 mm</v>
      </c>
      <c r="N277" s="19">
        <f t="shared" si="37"/>
        <v>8</v>
      </c>
      <c r="O277">
        <v>8</v>
      </c>
      <c r="P277" s="5" t="str">
        <f t="shared" si="38"/>
        <v>0-10</v>
      </c>
      <c r="Q277">
        <v>4</v>
      </c>
      <c r="R277">
        <v>44</v>
      </c>
      <c r="S277">
        <v>46</v>
      </c>
      <c r="T277" t="str">
        <f t="shared" si="39"/>
        <v>40-50</v>
      </c>
      <c r="U277" t="s">
        <v>29</v>
      </c>
      <c r="V277" t="s">
        <v>113</v>
      </c>
      <c r="W277">
        <f t="shared" si="40"/>
        <v>4000</v>
      </c>
      <c r="AG277">
        <v>46</v>
      </c>
      <c r="AH277">
        <v>54</v>
      </c>
      <c r="AJ277">
        <v>46</v>
      </c>
      <c r="AK277">
        <v>4</v>
      </c>
      <c r="AM277">
        <v>46</v>
      </c>
      <c r="AN277">
        <v>8</v>
      </c>
      <c r="AP277">
        <v>46</v>
      </c>
      <c r="AQ277">
        <v>125</v>
      </c>
    </row>
    <row r="278" spans="1:43" hidden="1" x14ac:dyDescent="0.25">
      <c r="A278" t="s">
        <v>3</v>
      </c>
      <c r="B278">
        <v>30</v>
      </c>
      <c r="C278">
        <v>20</v>
      </c>
      <c r="D278">
        <v>23</v>
      </c>
      <c r="E278">
        <v>23.5</v>
      </c>
      <c r="F278">
        <f t="shared" si="33"/>
        <v>0.5</v>
      </c>
      <c r="G278">
        <v>0.5</v>
      </c>
      <c r="H278" s="18">
        <f t="shared" si="34"/>
        <v>100</v>
      </c>
      <c r="I278">
        <v>92</v>
      </c>
      <c r="J278" t="str">
        <f t="shared" si="35"/>
        <v>90%-100%</v>
      </c>
      <c r="K278">
        <v>2</v>
      </c>
      <c r="L278">
        <v>250</v>
      </c>
      <c r="M278" t="str">
        <f t="shared" si="36"/>
        <v>200mm-600 mm</v>
      </c>
      <c r="N278" s="19">
        <f t="shared" si="37"/>
        <v>4</v>
      </c>
      <c r="O278">
        <v>11</v>
      </c>
      <c r="P278" s="5" t="str">
        <f t="shared" si="38"/>
        <v>10-20</v>
      </c>
      <c r="Q278">
        <v>4</v>
      </c>
      <c r="R278">
        <v>59</v>
      </c>
      <c r="S278">
        <v>59</v>
      </c>
      <c r="T278" t="str">
        <f t="shared" si="39"/>
        <v>50-60</v>
      </c>
      <c r="U278" t="s">
        <v>29</v>
      </c>
      <c r="V278" t="s">
        <v>114</v>
      </c>
      <c r="W278">
        <f t="shared" si="40"/>
        <v>3000</v>
      </c>
      <c r="AG278">
        <v>59</v>
      </c>
      <c r="AH278">
        <v>92</v>
      </c>
      <c r="AJ278">
        <v>59</v>
      </c>
      <c r="AK278">
        <v>4</v>
      </c>
      <c r="AM278">
        <v>59</v>
      </c>
      <c r="AN278">
        <v>11</v>
      </c>
      <c r="AP278">
        <v>59</v>
      </c>
      <c r="AQ278">
        <v>250</v>
      </c>
    </row>
    <row r="279" spans="1:43" hidden="1" x14ac:dyDescent="0.25">
      <c r="A279" t="s">
        <v>3</v>
      </c>
      <c r="B279">
        <v>30</v>
      </c>
      <c r="C279">
        <v>20</v>
      </c>
      <c r="D279">
        <v>23.5</v>
      </c>
      <c r="E279">
        <v>24</v>
      </c>
      <c r="F279">
        <f t="shared" si="33"/>
        <v>0.5</v>
      </c>
      <c r="G279">
        <v>0.5</v>
      </c>
      <c r="H279" s="18">
        <f t="shared" si="34"/>
        <v>100</v>
      </c>
      <c r="I279">
        <v>57.999999999999993</v>
      </c>
      <c r="J279" t="str">
        <f t="shared" si="35"/>
        <v>50%-75%</v>
      </c>
      <c r="K279">
        <v>4</v>
      </c>
      <c r="L279">
        <v>125</v>
      </c>
      <c r="M279" t="str">
        <f t="shared" si="36"/>
        <v>60mm-200 mm</v>
      </c>
      <c r="N279" s="19">
        <f t="shared" si="37"/>
        <v>8</v>
      </c>
      <c r="O279">
        <v>11</v>
      </c>
      <c r="P279" s="5" t="str">
        <f t="shared" si="38"/>
        <v>10-20</v>
      </c>
      <c r="Q279">
        <v>4</v>
      </c>
      <c r="R279">
        <v>48</v>
      </c>
      <c r="S279">
        <v>50</v>
      </c>
      <c r="T279" t="str">
        <f t="shared" si="39"/>
        <v>40-50</v>
      </c>
      <c r="U279" t="s">
        <v>29</v>
      </c>
      <c r="V279" t="s">
        <v>114</v>
      </c>
      <c r="W279">
        <f t="shared" si="40"/>
        <v>3000</v>
      </c>
      <c r="AG279">
        <v>50</v>
      </c>
      <c r="AH279">
        <v>57.999999999999993</v>
      </c>
      <c r="AJ279">
        <v>50</v>
      </c>
      <c r="AK279">
        <v>4</v>
      </c>
      <c r="AM279">
        <v>50</v>
      </c>
      <c r="AN279">
        <v>11</v>
      </c>
      <c r="AP279">
        <v>50</v>
      </c>
      <c r="AQ279">
        <v>125</v>
      </c>
    </row>
    <row r="280" spans="1:43" hidden="1" x14ac:dyDescent="0.25">
      <c r="A280" t="s">
        <v>3</v>
      </c>
      <c r="B280">
        <v>30</v>
      </c>
      <c r="C280">
        <v>20</v>
      </c>
      <c r="D280">
        <v>24</v>
      </c>
      <c r="E280">
        <v>24.5</v>
      </c>
      <c r="F280">
        <f t="shared" si="33"/>
        <v>0.5</v>
      </c>
      <c r="G280">
        <v>0.41</v>
      </c>
      <c r="H280" s="18">
        <f t="shared" si="34"/>
        <v>82</v>
      </c>
      <c r="I280">
        <v>56.000000000000007</v>
      </c>
      <c r="J280" t="str">
        <f t="shared" si="35"/>
        <v>50%-75%</v>
      </c>
      <c r="K280">
        <v>4</v>
      </c>
      <c r="L280">
        <v>102.5</v>
      </c>
      <c r="M280" t="str">
        <f t="shared" si="36"/>
        <v>60mm-200 mm</v>
      </c>
      <c r="N280" s="19">
        <f t="shared" si="37"/>
        <v>9.7560975609756095</v>
      </c>
      <c r="O280">
        <v>11</v>
      </c>
      <c r="P280" s="5" t="str">
        <f t="shared" si="38"/>
        <v>10-20</v>
      </c>
      <c r="Q280">
        <v>4</v>
      </c>
      <c r="R280">
        <v>46</v>
      </c>
      <c r="S280">
        <v>49</v>
      </c>
      <c r="T280" t="str">
        <f t="shared" si="39"/>
        <v>40-50</v>
      </c>
      <c r="U280" t="s">
        <v>29</v>
      </c>
      <c r="V280" t="s">
        <v>114</v>
      </c>
      <c r="W280">
        <f t="shared" si="40"/>
        <v>3000</v>
      </c>
      <c r="AG280">
        <v>49</v>
      </c>
      <c r="AH280">
        <v>56.000000000000007</v>
      </c>
      <c r="AJ280">
        <v>49</v>
      </c>
      <c r="AK280">
        <v>4</v>
      </c>
      <c r="AM280">
        <v>49</v>
      </c>
      <c r="AN280">
        <v>11</v>
      </c>
      <c r="AP280">
        <v>49</v>
      </c>
      <c r="AQ280">
        <v>102.5</v>
      </c>
    </row>
    <row r="281" spans="1:43" hidden="1" x14ac:dyDescent="0.25">
      <c r="A281" t="s">
        <v>3</v>
      </c>
      <c r="B281">
        <v>30</v>
      </c>
      <c r="C281">
        <v>20</v>
      </c>
      <c r="D281">
        <v>24.5</v>
      </c>
      <c r="E281">
        <v>25</v>
      </c>
      <c r="F281">
        <f t="shared" si="33"/>
        <v>0.5</v>
      </c>
      <c r="G281">
        <v>0.5</v>
      </c>
      <c r="H281" s="18">
        <f t="shared" si="34"/>
        <v>100</v>
      </c>
      <c r="I281">
        <v>57.999999999999993</v>
      </c>
      <c r="J281" t="str">
        <f t="shared" si="35"/>
        <v>50%-75%</v>
      </c>
      <c r="K281">
        <v>5</v>
      </c>
      <c r="L281">
        <v>100</v>
      </c>
      <c r="M281" t="str">
        <f t="shared" si="36"/>
        <v>60mm-200 mm</v>
      </c>
      <c r="N281" s="19">
        <f t="shared" si="37"/>
        <v>10</v>
      </c>
      <c r="O281">
        <v>11</v>
      </c>
      <c r="P281" s="5" t="str">
        <f t="shared" si="38"/>
        <v>10-20</v>
      </c>
      <c r="Q281">
        <v>4</v>
      </c>
      <c r="R281">
        <v>46</v>
      </c>
      <c r="S281">
        <v>49</v>
      </c>
      <c r="T281" t="str">
        <f t="shared" si="39"/>
        <v>40-50</v>
      </c>
      <c r="U281" t="s">
        <v>29</v>
      </c>
      <c r="V281" t="s">
        <v>114</v>
      </c>
      <c r="W281">
        <f t="shared" si="40"/>
        <v>3000</v>
      </c>
      <c r="AG281">
        <v>49</v>
      </c>
      <c r="AH281">
        <v>57.999999999999993</v>
      </c>
      <c r="AJ281">
        <v>49</v>
      </c>
      <c r="AK281">
        <v>4</v>
      </c>
      <c r="AM281">
        <v>49</v>
      </c>
      <c r="AN281">
        <v>11</v>
      </c>
      <c r="AP281">
        <v>49</v>
      </c>
      <c r="AQ281">
        <v>100</v>
      </c>
    </row>
    <row r="282" spans="1:43" hidden="1" x14ac:dyDescent="0.25">
      <c r="A282" t="s">
        <v>3</v>
      </c>
      <c r="B282">
        <v>30</v>
      </c>
      <c r="C282">
        <v>20</v>
      </c>
      <c r="D282">
        <v>25</v>
      </c>
      <c r="E282">
        <v>25.5</v>
      </c>
      <c r="F282">
        <f t="shared" si="33"/>
        <v>0.5</v>
      </c>
      <c r="G282">
        <v>0.49</v>
      </c>
      <c r="H282" s="18">
        <f t="shared" si="34"/>
        <v>98</v>
      </c>
      <c r="I282">
        <v>57.999999999999993</v>
      </c>
      <c r="J282" t="str">
        <f t="shared" si="35"/>
        <v>50%-75%</v>
      </c>
      <c r="K282">
        <v>3</v>
      </c>
      <c r="L282">
        <v>163.33333333333334</v>
      </c>
      <c r="M282" t="str">
        <f t="shared" si="36"/>
        <v>60mm-200 mm</v>
      </c>
      <c r="N282" s="19">
        <f t="shared" si="37"/>
        <v>6.1224489795918364</v>
      </c>
      <c r="O282">
        <v>9</v>
      </c>
      <c r="P282" s="5" t="str">
        <f t="shared" si="38"/>
        <v>0-10</v>
      </c>
      <c r="Q282">
        <v>4</v>
      </c>
      <c r="R282">
        <v>47</v>
      </c>
      <c r="S282">
        <v>49</v>
      </c>
      <c r="T282" t="str">
        <f t="shared" si="39"/>
        <v>40-50</v>
      </c>
      <c r="U282" t="s">
        <v>29</v>
      </c>
      <c r="V282" t="s">
        <v>114</v>
      </c>
      <c r="W282">
        <f t="shared" si="40"/>
        <v>3000</v>
      </c>
      <c r="AG282">
        <v>49</v>
      </c>
      <c r="AH282">
        <v>57.999999999999993</v>
      </c>
      <c r="AJ282">
        <v>49</v>
      </c>
      <c r="AK282">
        <v>4</v>
      </c>
      <c r="AM282">
        <v>49</v>
      </c>
      <c r="AN282">
        <v>9</v>
      </c>
      <c r="AP282">
        <v>49</v>
      </c>
      <c r="AQ282">
        <v>163.33333333333334</v>
      </c>
    </row>
    <row r="283" spans="1:43" hidden="1" x14ac:dyDescent="0.25">
      <c r="A283" t="s">
        <v>3</v>
      </c>
      <c r="B283">
        <v>30</v>
      </c>
      <c r="C283">
        <v>20</v>
      </c>
      <c r="D283">
        <v>25.5</v>
      </c>
      <c r="E283">
        <v>26</v>
      </c>
      <c r="F283">
        <f t="shared" si="33"/>
        <v>0.5</v>
      </c>
      <c r="G283">
        <v>0.41</v>
      </c>
      <c r="H283" s="18">
        <f t="shared" si="34"/>
        <v>82</v>
      </c>
      <c r="I283">
        <v>60</v>
      </c>
      <c r="J283" t="str">
        <f t="shared" si="35"/>
        <v>50%-75%</v>
      </c>
      <c r="K283">
        <v>2</v>
      </c>
      <c r="L283">
        <v>205</v>
      </c>
      <c r="M283" t="str">
        <f t="shared" si="36"/>
        <v>200mm-600 mm</v>
      </c>
      <c r="N283" s="19">
        <f t="shared" si="37"/>
        <v>4.8780487804878048</v>
      </c>
      <c r="O283">
        <v>9</v>
      </c>
      <c r="P283" s="5" t="str">
        <f t="shared" si="38"/>
        <v>0-10</v>
      </c>
      <c r="Q283">
        <v>4</v>
      </c>
      <c r="R283">
        <v>49</v>
      </c>
      <c r="S283">
        <v>49</v>
      </c>
      <c r="T283" t="str">
        <f t="shared" si="39"/>
        <v>40-50</v>
      </c>
      <c r="U283" t="s">
        <v>29</v>
      </c>
      <c r="V283" t="s">
        <v>114</v>
      </c>
      <c r="W283">
        <f t="shared" si="40"/>
        <v>3000</v>
      </c>
      <c r="AG283">
        <v>49</v>
      </c>
      <c r="AH283">
        <v>60</v>
      </c>
      <c r="AJ283">
        <v>49</v>
      </c>
      <c r="AK283">
        <v>4</v>
      </c>
      <c r="AM283">
        <v>49</v>
      </c>
      <c r="AN283">
        <v>9</v>
      </c>
      <c r="AP283">
        <v>49</v>
      </c>
      <c r="AQ283">
        <v>205</v>
      </c>
    </row>
    <row r="284" spans="1:43" hidden="1" x14ac:dyDescent="0.25">
      <c r="A284" t="s">
        <v>3</v>
      </c>
      <c r="B284">
        <v>30</v>
      </c>
      <c r="C284">
        <v>20</v>
      </c>
      <c r="D284">
        <v>26</v>
      </c>
      <c r="E284">
        <v>26.5</v>
      </c>
      <c r="F284">
        <f t="shared" si="33"/>
        <v>0.5</v>
      </c>
      <c r="G284">
        <v>0.46</v>
      </c>
      <c r="H284" s="18">
        <f t="shared" si="34"/>
        <v>92</v>
      </c>
      <c r="I284">
        <v>84</v>
      </c>
      <c r="J284" t="str">
        <f t="shared" si="35"/>
        <v>75%-90%</v>
      </c>
      <c r="K284">
        <v>2</v>
      </c>
      <c r="L284">
        <v>230</v>
      </c>
      <c r="M284" t="str">
        <f t="shared" si="36"/>
        <v>200mm-600 mm</v>
      </c>
      <c r="N284" s="19">
        <f t="shared" si="37"/>
        <v>4.3478260869565215</v>
      </c>
      <c r="O284">
        <v>11</v>
      </c>
      <c r="P284" s="5" t="str">
        <f t="shared" si="38"/>
        <v>10-20</v>
      </c>
      <c r="Q284">
        <v>4</v>
      </c>
      <c r="R284">
        <v>56</v>
      </c>
      <c r="S284">
        <v>57</v>
      </c>
      <c r="T284" t="str">
        <f t="shared" si="39"/>
        <v>50-60</v>
      </c>
      <c r="U284" t="s">
        <v>29</v>
      </c>
      <c r="V284" t="s">
        <v>114</v>
      </c>
      <c r="W284">
        <f t="shared" si="40"/>
        <v>3000</v>
      </c>
      <c r="AG284">
        <v>57</v>
      </c>
      <c r="AH284">
        <v>84</v>
      </c>
      <c r="AJ284">
        <v>57</v>
      </c>
      <c r="AK284">
        <v>4</v>
      </c>
      <c r="AM284">
        <v>57</v>
      </c>
      <c r="AN284">
        <v>11</v>
      </c>
      <c r="AP284">
        <v>57</v>
      </c>
      <c r="AQ284">
        <v>230</v>
      </c>
    </row>
    <row r="285" spans="1:43" hidden="1" x14ac:dyDescent="0.25">
      <c r="A285" t="s">
        <v>3</v>
      </c>
      <c r="B285">
        <v>30</v>
      </c>
      <c r="C285">
        <v>20</v>
      </c>
      <c r="D285">
        <v>26.5</v>
      </c>
      <c r="E285">
        <v>27</v>
      </c>
      <c r="F285">
        <f t="shared" si="33"/>
        <v>0.5</v>
      </c>
      <c r="G285">
        <v>0.47</v>
      </c>
      <c r="H285" s="18">
        <f t="shared" si="34"/>
        <v>94</v>
      </c>
      <c r="I285">
        <v>74</v>
      </c>
      <c r="J285" t="str">
        <f t="shared" si="35"/>
        <v>50%-75%</v>
      </c>
      <c r="K285">
        <v>3</v>
      </c>
      <c r="L285">
        <v>156.66666666666666</v>
      </c>
      <c r="M285" t="str">
        <f t="shared" si="36"/>
        <v>60mm-200 mm</v>
      </c>
      <c r="N285" s="19">
        <f t="shared" si="37"/>
        <v>6.3829787234042561</v>
      </c>
      <c r="O285">
        <v>11</v>
      </c>
      <c r="P285" s="5" t="str">
        <f t="shared" si="38"/>
        <v>10-20</v>
      </c>
      <c r="Q285">
        <v>4</v>
      </c>
      <c r="R285">
        <v>52</v>
      </c>
      <c r="S285">
        <v>53</v>
      </c>
      <c r="T285" t="str">
        <f t="shared" si="39"/>
        <v>50-60</v>
      </c>
      <c r="U285" t="s">
        <v>29</v>
      </c>
      <c r="V285" t="s">
        <v>114</v>
      </c>
      <c r="W285">
        <f t="shared" si="40"/>
        <v>3000</v>
      </c>
      <c r="AG285">
        <v>53</v>
      </c>
      <c r="AH285">
        <v>74</v>
      </c>
      <c r="AJ285">
        <v>53</v>
      </c>
      <c r="AK285">
        <v>4</v>
      </c>
      <c r="AM285">
        <v>53</v>
      </c>
      <c r="AN285">
        <v>11</v>
      </c>
      <c r="AP285">
        <v>53</v>
      </c>
      <c r="AQ285">
        <v>156.66666666666666</v>
      </c>
    </row>
    <row r="286" spans="1:43" hidden="1" x14ac:dyDescent="0.25">
      <c r="A286" t="s">
        <v>3</v>
      </c>
      <c r="B286">
        <v>30</v>
      </c>
      <c r="C286">
        <v>20</v>
      </c>
      <c r="D286">
        <v>27</v>
      </c>
      <c r="E286">
        <v>27.5</v>
      </c>
      <c r="F286">
        <f t="shared" si="33"/>
        <v>0.5</v>
      </c>
      <c r="G286">
        <v>0.43</v>
      </c>
      <c r="H286" s="18">
        <f t="shared" si="34"/>
        <v>86</v>
      </c>
      <c r="I286">
        <v>84</v>
      </c>
      <c r="J286" t="str">
        <f t="shared" si="35"/>
        <v>75%-90%</v>
      </c>
      <c r="K286">
        <v>2</v>
      </c>
      <c r="L286">
        <v>215</v>
      </c>
      <c r="M286" t="str">
        <f t="shared" si="36"/>
        <v>200mm-600 mm</v>
      </c>
      <c r="N286" s="19">
        <f t="shared" si="37"/>
        <v>4.6511627906976747</v>
      </c>
      <c r="O286">
        <v>11</v>
      </c>
      <c r="P286" s="5" t="str">
        <f t="shared" si="38"/>
        <v>10-20</v>
      </c>
      <c r="Q286">
        <v>4</v>
      </c>
      <c r="R286">
        <v>56</v>
      </c>
      <c r="S286">
        <v>56</v>
      </c>
      <c r="T286" t="str">
        <f t="shared" si="39"/>
        <v>50-60</v>
      </c>
      <c r="U286" t="s">
        <v>29</v>
      </c>
      <c r="V286" t="s">
        <v>114</v>
      </c>
      <c r="W286">
        <f t="shared" si="40"/>
        <v>3000</v>
      </c>
      <c r="AG286">
        <v>56</v>
      </c>
      <c r="AH286">
        <v>84</v>
      </c>
      <c r="AJ286">
        <v>56</v>
      </c>
      <c r="AK286">
        <v>4</v>
      </c>
      <c r="AM286">
        <v>56</v>
      </c>
      <c r="AN286">
        <v>11</v>
      </c>
      <c r="AP286">
        <v>56</v>
      </c>
      <c r="AQ286">
        <v>215</v>
      </c>
    </row>
    <row r="287" spans="1:43" hidden="1" x14ac:dyDescent="0.25">
      <c r="A287" t="s">
        <v>3</v>
      </c>
      <c r="B287">
        <v>30</v>
      </c>
      <c r="C287">
        <v>20</v>
      </c>
      <c r="D287">
        <v>27.5</v>
      </c>
      <c r="E287">
        <v>28</v>
      </c>
      <c r="F287">
        <f t="shared" si="33"/>
        <v>0.5</v>
      </c>
      <c r="G287">
        <v>0.48</v>
      </c>
      <c r="H287" s="18">
        <f t="shared" si="34"/>
        <v>96</v>
      </c>
      <c r="I287">
        <v>96</v>
      </c>
      <c r="J287" t="str">
        <f t="shared" si="35"/>
        <v>90%-100%</v>
      </c>
      <c r="K287">
        <v>1</v>
      </c>
      <c r="L287">
        <v>480</v>
      </c>
      <c r="M287" t="str">
        <f t="shared" si="36"/>
        <v>200mm-600 mm</v>
      </c>
      <c r="N287" s="19">
        <f t="shared" si="37"/>
        <v>2.0833333333333335</v>
      </c>
      <c r="O287">
        <v>9</v>
      </c>
      <c r="P287" s="5" t="str">
        <f t="shared" si="38"/>
        <v>0-10</v>
      </c>
      <c r="Q287">
        <v>4</v>
      </c>
      <c r="R287">
        <v>61</v>
      </c>
      <c r="S287">
        <v>59</v>
      </c>
      <c r="T287" t="str">
        <f t="shared" si="39"/>
        <v>50-60</v>
      </c>
      <c r="U287" t="s">
        <v>29</v>
      </c>
      <c r="V287" t="s">
        <v>114</v>
      </c>
      <c r="W287">
        <f t="shared" si="40"/>
        <v>3000</v>
      </c>
      <c r="AG287">
        <v>59</v>
      </c>
      <c r="AH287">
        <v>96</v>
      </c>
      <c r="AJ287">
        <v>59</v>
      </c>
      <c r="AK287">
        <v>4</v>
      </c>
      <c r="AM287">
        <v>59</v>
      </c>
      <c r="AN287">
        <v>9</v>
      </c>
      <c r="AP287">
        <v>59</v>
      </c>
      <c r="AQ287">
        <v>480</v>
      </c>
    </row>
    <row r="288" spans="1:43" hidden="1" x14ac:dyDescent="0.25">
      <c r="A288" t="s">
        <v>3</v>
      </c>
      <c r="B288">
        <v>30</v>
      </c>
      <c r="C288">
        <v>20</v>
      </c>
      <c r="D288">
        <v>28</v>
      </c>
      <c r="E288">
        <v>28.5</v>
      </c>
      <c r="F288">
        <f t="shared" si="33"/>
        <v>0.5</v>
      </c>
      <c r="G288">
        <v>0.47</v>
      </c>
      <c r="H288" s="18">
        <f t="shared" si="34"/>
        <v>94</v>
      </c>
      <c r="I288">
        <v>92</v>
      </c>
      <c r="J288" t="str">
        <f t="shared" si="35"/>
        <v>90%-100%</v>
      </c>
      <c r="K288">
        <v>2</v>
      </c>
      <c r="L288">
        <v>235</v>
      </c>
      <c r="M288" t="str">
        <f t="shared" si="36"/>
        <v>200mm-600 mm</v>
      </c>
      <c r="N288" s="19">
        <f t="shared" si="37"/>
        <v>4.2553191489361701</v>
      </c>
      <c r="O288">
        <v>9</v>
      </c>
      <c r="P288" s="5" t="str">
        <f t="shared" si="38"/>
        <v>0-10</v>
      </c>
      <c r="Q288">
        <v>4</v>
      </c>
      <c r="R288">
        <v>56</v>
      </c>
      <c r="S288">
        <v>57</v>
      </c>
      <c r="T288" t="str">
        <f t="shared" si="39"/>
        <v>50-60</v>
      </c>
      <c r="U288" t="s">
        <v>29</v>
      </c>
      <c r="V288" t="s">
        <v>114</v>
      </c>
      <c r="W288">
        <f t="shared" si="40"/>
        <v>3000</v>
      </c>
      <c r="AG288">
        <v>57</v>
      </c>
      <c r="AH288">
        <v>92</v>
      </c>
      <c r="AJ288">
        <v>57</v>
      </c>
      <c r="AK288">
        <v>4</v>
      </c>
      <c r="AM288">
        <v>57</v>
      </c>
      <c r="AN288">
        <v>9</v>
      </c>
      <c r="AP288">
        <v>57</v>
      </c>
      <c r="AQ288">
        <v>235</v>
      </c>
    </row>
    <row r="289" spans="1:43" hidden="1" x14ac:dyDescent="0.25">
      <c r="A289" t="s">
        <v>3</v>
      </c>
      <c r="B289">
        <v>30</v>
      </c>
      <c r="C289">
        <v>20</v>
      </c>
      <c r="D289">
        <v>28.5</v>
      </c>
      <c r="E289">
        <v>29</v>
      </c>
      <c r="F289">
        <f t="shared" si="33"/>
        <v>0.5</v>
      </c>
      <c r="G289">
        <v>0.47</v>
      </c>
      <c r="H289" s="18">
        <f t="shared" si="34"/>
        <v>94</v>
      </c>
      <c r="I289">
        <v>62</v>
      </c>
      <c r="J289" t="str">
        <f t="shared" si="35"/>
        <v>50%-75%</v>
      </c>
      <c r="K289">
        <v>3</v>
      </c>
      <c r="L289">
        <v>156.66666666666666</v>
      </c>
      <c r="M289" t="str">
        <f t="shared" si="36"/>
        <v>60mm-200 mm</v>
      </c>
      <c r="N289" s="19">
        <f t="shared" si="37"/>
        <v>6.3829787234042561</v>
      </c>
      <c r="O289">
        <v>9</v>
      </c>
      <c r="P289" s="5" t="str">
        <f t="shared" si="38"/>
        <v>0-10</v>
      </c>
      <c r="Q289">
        <v>4</v>
      </c>
      <c r="R289">
        <v>48</v>
      </c>
      <c r="S289">
        <v>49</v>
      </c>
      <c r="T289" t="str">
        <f t="shared" si="39"/>
        <v>40-50</v>
      </c>
      <c r="U289" t="s">
        <v>29</v>
      </c>
      <c r="V289" t="s">
        <v>114</v>
      </c>
      <c r="W289">
        <f t="shared" si="40"/>
        <v>3000</v>
      </c>
      <c r="AG289">
        <v>49</v>
      </c>
      <c r="AH289">
        <v>62</v>
      </c>
      <c r="AJ289">
        <v>49</v>
      </c>
      <c r="AK289">
        <v>4</v>
      </c>
      <c r="AM289">
        <v>49</v>
      </c>
      <c r="AN289">
        <v>9</v>
      </c>
      <c r="AP289">
        <v>49</v>
      </c>
      <c r="AQ289">
        <v>156.66666666666666</v>
      </c>
    </row>
    <row r="290" spans="1:43" hidden="1" x14ac:dyDescent="0.25">
      <c r="A290" t="s">
        <v>3</v>
      </c>
      <c r="B290">
        <v>30</v>
      </c>
      <c r="C290">
        <v>20</v>
      </c>
      <c r="D290">
        <v>29</v>
      </c>
      <c r="E290">
        <v>29.5</v>
      </c>
      <c r="F290">
        <f t="shared" si="33"/>
        <v>0.5</v>
      </c>
      <c r="G290">
        <v>0.45</v>
      </c>
      <c r="H290" s="18">
        <f t="shared" si="34"/>
        <v>90</v>
      </c>
      <c r="I290">
        <v>48</v>
      </c>
      <c r="J290" t="str">
        <f t="shared" si="35"/>
        <v>25%-50%</v>
      </c>
      <c r="K290">
        <v>6</v>
      </c>
      <c r="L290">
        <v>75</v>
      </c>
      <c r="M290" t="str">
        <f t="shared" si="36"/>
        <v>60mm-200 mm</v>
      </c>
      <c r="N290" s="19">
        <f t="shared" si="37"/>
        <v>13.333333333333334</v>
      </c>
      <c r="O290">
        <v>3</v>
      </c>
      <c r="P290" s="5" t="str">
        <f t="shared" si="38"/>
        <v>0-10</v>
      </c>
      <c r="Q290">
        <v>4</v>
      </c>
      <c r="R290">
        <v>33</v>
      </c>
      <c r="S290">
        <v>39</v>
      </c>
      <c r="T290" t="str">
        <f t="shared" si="39"/>
        <v>30-40</v>
      </c>
      <c r="U290" t="s">
        <v>29</v>
      </c>
      <c r="V290" t="s">
        <v>113</v>
      </c>
      <c r="W290">
        <f t="shared" si="40"/>
        <v>4000</v>
      </c>
      <c r="AG290">
        <v>39</v>
      </c>
      <c r="AH290">
        <v>48</v>
      </c>
      <c r="AJ290">
        <v>39</v>
      </c>
      <c r="AK290">
        <v>4</v>
      </c>
      <c r="AM290">
        <v>39</v>
      </c>
      <c r="AN290">
        <v>3</v>
      </c>
      <c r="AP290">
        <v>39</v>
      </c>
      <c r="AQ290">
        <v>75</v>
      </c>
    </row>
    <row r="291" spans="1:43" hidden="1" x14ac:dyDescent="0.25">
      <c r="A291" t="s">
        <v>3</v>
      </c>
      <c r="B291">
        <v>20</v>
      </c>
      <c r="C291">
        <v>20</v>
      </c>
      <c r="D291">
        <v>29.5</v>
      </c>
      <c r="E291">
        <v>30</v>
      </c>
      <c r="F291">
        <f t="shared" si="33"/>
        <v>0.5</v>
      </c>
      <c r="G291">
        <v>0.32</v>
      </c>
      <c r="H291" s="18">
        <f t="shared" si="34"/>
        <v>64</v>
      </c>
      <c r="I291">
        <v>48</v>
      </c>
      <c r="J291" t="str">
        <f t="shared" si="35"/>
        <v>25%-50%</v>
      </c>
      <c r="K291">
        <v>3</v>
      </c>
      <c r="L291">
        <v>106.66666666666667</v>
      </c>
      <c r="M291" t="str">
        <f t="shared" si="36"/>
        <v>60mm-200 mm</v>
      </c>
      <c r="N291" s="19">
        <f t="shared" si="37"/>
        <v>9.375</v>
      </c>
      <c r="O291">
        <v>5</v>
      </c>
      <c r="P291" s="5" t="str">
        <f t="shared" si="38"/>
        <v>0-10</v>
      </c>
      <c r="Q291">
        <v>4</v>
      </c>
      <c r="R291">
        <v>38</v>
      </c>
      <c r="S291">
        <v>41</v>
      </c>
      <c r="T291" t="str">
        <f t="shared" si="39"/>
        <v>40-50</v>
      </c>
      <c r="U291" t="s">
        <v>29</v>
      </c>
      <c r="V291" t="s">
        <v>113</v>
      </c>
      <c r="W291">
        <f t="shared" si="40"/>
        <v>4000</v>
      </c>
      <c r="AG291">
        <v>41</v>
      </c>
      <c r="AH291">
        <v>48</v>
      </c>
      <c r="AJ291">
        <v>41</v>
      </c>
      <c r="AK291">
        <v>4</v>
      </c>
      <c r="AM291">
        <v>41</v>
      </c>
      <c r="AN291">
        <v>5</v>
      </c>
      <c r="AP291">
        <v>41</v>
      </c>
      <c r="AQ291">
        <v>106.66666666666667</v>
      </c>
    </row>
    <row r="292" spans="1:43" hidden="1" x14ac:dyDescent="0.25">
      <c r="A292" t="s">
        <v>3</v>
      </c>
      <c r="B292">
        <v>20</v>
      </c>
      <c r="C292">
        <v>10</v>
      </c>
      <c r="D292">
        <v>30</v>
      </c>
      <c r="E292">
        <v>30.5</v>
      </c>
      <c r="F292">
        <f t="shared" si="33"/>
        <v>0.5</v>
      </c>
      <c r="G292">
        <v>0.44000000000000006</v>
      </c>
      <c r="H292" s="18">
        <f t="shared" si="34"/>
        <v>88.000000000000014</v>
      </c>
      <c r="I292">
        <v>84</v>
      </c>
      <c r="J292" t="str">
        <f t="shared" si="35"/>
        <v>75%-90%</v>
      </c>
      <c r="K292">
        <v>3</v>
      </c>
      <c r="L292">
        <v>146.66666666666669</v>
      </c>
      <c r="M292" t="str">
        <f t="shared" si="36"/>
        <v>60mm-200 mm</v>
      </c>
      <c r="N292" s="19">
        <f t="shared" si="37"/>
        <v>6.8181818181818166</v>
      </c>
      <c r="O292">
        <v>3</v>
      </c>
      <c r="P292" s="5" t="str">
        <f t="shared" si="38"/>
        <v>0-10</v>
      </c>
      <c r="Q292">
        <v>0</v>
      </c>
      <c r="R292">
        <v>40</v>
      </c>
      <c r="S292">
        <v>43</v>
      </c>
      <c r="T292" t="str">
        <f t="shared" si="39"/>
        <v>40-50</v>
      </c>
      <c r="U292" t="s">
        <v>28</v>
      </c>
      <c r="V292" t="s">
        <v>113</v>
      </c>
      <c r="W292">
        <f t="shared" si="40"/>
        <v>4000</v>
      </c>
      <c r="AG292">
        <v>43</v>
      </c>
      <c r="AH292">
        <v>84</v>
      </c>
      <c r="AJ292">
        <v>43</v>
      </c>
      <c r="AK292">
        <v>0</v>
      </c>
      <c r="AM292">
        <v>43</v>
      </c>
      <c r="AN292">
        <v>3</v>
      </c>
      <c r="AP292">
        <v>43</v>
      </c>
      <c r="AQ292">
        <v>146.66666666666669</v>
      </c>
    </row>
    <row r="293" spans="1:43" hidden="1" x14ac:dyDescent="0.25">
      <c r="A293" t="s">
        <v>3</v>
      </c>
      <c r="B293">
        <v>20</v>
      </c>
      <c r="C293">
        <v>20</v>
      </c>
      <c r="D293">
        <v>30.5</v>
      </c>
      <c r="E293">
        <v>31</v>
      </c>
      <c r="F293">
        <f t="shared" si="33"/>
        <v>0.5</v>
      </c>
      <c r="G293">
        <v>0.48</v>
      </c>
      <c r="H293" s="18">
        <f t="shared" si="34"/>
        <v>96</v>
      </c>
      <c r="I293">
        <v>0</v>
      </c>
      <c r="J293" t="str">
        <f t="shared" si="35"/>
        <v>0%-25%</v>
      </c>
      <c r="K293">
        <v>5</v>
      </c>
      <c r="L293">
        <v>96</v>
      </c>
      <c r="M293" t="str">
        <f t="shared" si="36"/>
        <v>60mm-200 mm</v>
      </c>
      <c r="N293" s="19">
        <f t="shared" si="37"/>
        <v>10.416666666666666</v>
      </c>
      <c r="O293">
        <v>9</v>
      </c>
      <c r="P293" s="5" t="str">
        <f t="shared" si="38"/>
        <v>0-10</v>
      </c>
      <c r="Q293">
        <v>0</v>
      </c>
      <c r="R293">
        <v>28</v>
      </c>
      <c r="S293">
        <v>31</v>
      </c>
      <c r="T293" t="str">
        <f t="shared" si="39"/>
        <v>30-40</v>
      </c>
      <c r="U293" t="s">
        <v>28</v>
      </c>
      <c r="V293" t="s">
        <v>114</v>
      </c>
      <c r="W293">
        <f t="shared" si="40"/>
        <v>3000</v>
      </c>
      <c r="AG293">
        <v>31</v>
      </c>
      <c r="AH293">
        <v>0</v>
      </c>
      <c r="AJ293">
        <v>31</v>
      </c>
      <c r="AK293">
        <v>0</v>
      </c>
      <c r="AM293">
        <v>31</v>
      </c>
      <c r="AN293">
        <v>9</v>
      </c>
      <c r="AP293">
        <v>31</v>
      </c>
      <c r="AQ293">
        <v>96</v>
      </c>
    </row>
    <row r="294" spans="1:43" hidden="1" x14ac:dyDescent="0.25">
      <c r="A294" t="s">
        <v>3</v>
      </c>
      <c r="B294">
        <v>20</v>
      </c>
      <c r="C294">
        <v>20</v>
      </c>
      <c r="D294">
        <v>31</v>
      </c>
      <c r="E294">
        <v>31.5</v>
      </c>
      <c r="F294">
        <f t="shared" si="33"/>
        <v>0.5</v>
      </c>
      <c r="G294">
        <v>0.5</v>
      </c>
      <c r="H294" s="18">
        <f t="shared" si="34"/>
        <v>100</v>
      </c>
      <c r="I294">
        <v>28.000000000000004</v>
      </c>
      <c r="J294" t="str">
        <f t="shared" si="35"/>
        <v>25%-50%</v>
      </c>
      <c r="K294">
        <v>7</v>
      </c>
      <c r="L294">
        <v>71.428571428571431</v>
      </c>
      <c r="M294" t="str">
        <f t="shared" si="36"/>
        <v>60mm-200 mm</v>
      </c>
      <c r="N294" s="19">
        <f t="shared" si="37"/>
        <v>14</v>
      </c>
      <c r="O294">
        <v>6</v>
      </c>
      <c r="P294" s="5" t="str">
        <f t="shared" si="38"/>
        <v>0-10</v>
      </c>
      <c r="Q294">
        <v>0</v>
      </c>
      <c r="R294">
        <v>29</v>
      </c>
      <c r="S294">
        <v>33</v>
      </c>
      <c r="T294" t="str">
        <f t="shared" si="39"/>
        <v>30-40</v>
      </c>
      <c r="U294" t="s">
        <v>28</v>
      </c>
      <c r="V294" t="s">
        <v>114</v>
      </c>
      <c r="W294">
        <f t="shared" si="40"/>
        <v>3000</v>
      </c>
      <c r="AG294">
        <v>33</v>
      </c>
      <c r="AH294">
        <v>28.000000000000004</v>
      </c>
      <c r="AJ294">
        <v>33</v>
      </c>
      <c r="AK294">
        <v>0</v>
      </c>
      <c r="AM294">
        <v>33</v>
      </c>
      <c r="AN294">
        <v>6</v>
      </c>
      <c r="AP294">
        <v>33</v>
      </c>
      <c r="AQ294">
        <v>71.428571428571431</v>
      </c>
    </row>
    <row r="295" spans="1:43" hidden="1" x14ac:dyDescent="0.25">
      <c r="A295" t="s">
        <v>3</v>
      </c>
      <c r="B295">
        <v>20</v>
      </c>
      <c r="C295">
        <v>20</v>
      </c>
      <c r="D295">
        <v>31.5</v>
      </c>
      <c r="E295">
        <v>32</v>
      </c>
      <c r="F295">
        <f t="shared" si="33"/>
        <v>0.5</v>
      </c>
      <c r="G295">
        <v>0.41</v>
      </c>
      <c r="H295" s="18">
        <f t="shared" si="34"/>
        <v>82</v>
      </c>
      <c r="I295">
        <v>26</v>
      </c>
      <c r="J295" t="str">
        <f t="shared" si="35"/>
        <v>25%-50%</v>
      </c>
      <c r="K295">
        <v>6</v>
      </c>
      <c r="L295">
        <v>68.333333333333329</v>
      </c>
      <c r="M295" t="str">
        <f t="shared" si="36"/>
        <v>60mm-200 mm</v>
      </c>
      <c r="N295" s="19">
        <f t="shared" si="37"/>
        <v>14.634146341463415</v>
      </c>
      <c r="O295">
        <v>4</v>
      </c>
      <c r="P295" s="5" t="str">
        <f t="shared" si="38"/>
        <v>0-10</v>
      </c>
      <c r="Q295">
        <v>1</v>
      </c>
      <c r="R295">
        <v>27</v>
      </c>
      <c r="S295">
        <v>32</v>
      </c>
      <c r="T295" t="str">
        <f t="shared" si="39"/>
        <v>30-40</v>
      </c>
      <c r="U295" t="s">
        <v>32</v>
      </c>
      <c r="V295" t="s">
        <v>113</v>
      </c>
      <c r="W295">
        <f t="shared" si="40"/>
        <v>4000</v>
      </c>
      <c r="AG295">
        <v>32</v>
      </c>
      <c r="AH295">
        <v>26</v>
      </c>
      <c r="AJ295">
        <v>32</v>
      </c>
      <c r="AK295">
        <v>1</v>
      </c>
      <c r="AM295">
        <v>32</v>
      </c>
      <c r="AN295">
        <v>4</v>
      </c>
      <c r="AP295">
        <v>32</v>
      </c>
      <c r="AQ295">
        <v>68.333333333333329</v>
      </c>
    </row>
    <row r="296" spans="1:43" hidden="1" x14ac:dyDescent="0.25">
      <c r="A296" t="s">
        <v>3</v>
      </c>
      <c r="B296">
        <v>20</v>
      </c>
      <c r="C296">
        <v>20</v>
      </c>
      <c r="D296">
        <v>32</v>
      </c>
      <c r="E296">
        <v>32.5</v>
      </c>
      <c r="F296">
        <f t="shared" si="33"/>
        <v>0.5</v>
      </c>
      <c r="G296">
        <v>0.49</v>
      </c>
      <c r="H296" s="18">
        <f t="shared" si="34"/>
        <v>98</v>
      </c>
      <c r="I296">
        <v>20</v>
      </c>
      <c r="J296" t="str">
        <f t="shared" si="35"/>
        <v>0%-25%</v>
      </c>
      <c r="K296">
        <v>4</v>
      </c>
      <c r="L296">
        <v>122.5</v>
      </c>
      <c r="M296" t="str">
        <f t="shared" si="36"/>
        <v>60mm-200 mm</v>
      </c>
      <c r="N296" s="19">
        <f t="shared" si="37"/>
        <v>8.1632653061224492</v>
      </c>
      <c r="O296">
        <v>8</v>
      </c>
      <c r="P296" s="5" t="str">
        <f t="shared" si="38"/>
        <v>0-10</v>
      </c>
      <c r="Q296">
        <v>1</v>
      </c>
      <c r="R296">
        <v>32</v>
      </c>
      <c r="S296">
        <v>36</v>
      </c>
      <c r="T296" t="str">
        <f t="shared" si="39"/>
        <v>30-40</v>
      </c>
      <c r="U296" t="s">
        <v>32</v>
      </c>
      <c r="V296" t="s">
        <v>114</v>
      </c>
      <c r="W296">
        <f t="shared" si="40"/>
        <v>3000</v>
      </c>
      <c r="AG296">
        <v>36</v>
      </c>
      <c r="AH296">
        <v>20</v>
      </c>
      <c r="AJ296">
        <v>36</v>
      </c>
      <c r="AK296">
        <v>1</v>
      </c>
      <c r="AM296">
        <v>36</v>
      </c>
      <c r="AN296">
        <v>8</v>
      </c>
      <c r="AP296">
        <v>36</v>
      </c>
      <c r="AQ296">
        <v>122.5</v>
      </c>
    </row>
    <row r="297" spans="1:43" hidden="1" x14ac:dyDescent="0.25">
      <c r="A297" t="s">
        <v>3</v>
      </c>
      <c r="B297">
        <v>20</v>
      </c>
      <c r="C297">
        <v>20</v>
      </c>
      <c r="D297">
        <v>32.5</v>
      </c>
      <c r="E297">
        <v>33</v>
      </c>
      <c r="F297">
        <f t="shared" si="33"/>
        <v>0.5</v>
      </c>
      <c r="G297">
        <v>0.44</v>
      </c>
      <c r="H297" s="18">
        <f t="shared" si="34"/>
        <v>88</v>
      </c>
      <c r="I297">
        <v>44</v>
      </c>
      <c r="J297" t="str">
        <f t="shared" si="35"/>
        <v>25%-50%</v>
      </c>
      <c r="K297">
        <v>3</v>
      </c>
      <c r="L297">
        <v>146.66666666666666</v>
      </c>
      <c r="M297" t="str">
        <f t="shared" si="36"/>
        <v>60mm-200 mm</v>
      </c>
      <c r="N297" s="19">
        <f t="shared" si="37"/>
        <v>6.8181818181818183</v>
      </c>
      <c r="O297">
        <v>6</v>
      </c>
      <c r="P297" s="5" t="str">
        <f t="shared" si="38"/>
        <v>0-10</v>
      </c>
      <c r="Q297">
        <v>2</v>
      </c>
      <c r="R297">
        <v>37</v>
      </c>
      <c r="S297">
        <v>40</v>
      </c>
      <c r="T297" t="str">
        <f t="shared" si="39"/>
        <v>30-40</v>
      </c>
      <c r="U297" t="s">
        <v>31</v>
      </c>
      <c r="V297" t="s">
        <v>114</v>
      </c>
      <c r="W297">
        <f t="shared" si="40"/>
        <v>3000</v>
      </c>
      <c r="AG297">
        <v>40</v>
      </c>
      <c r="AH297">
        <v>44</v>
      </c>
      <c r="AJ297">
        <v>40</v>
      </c>
      <c r="AK297">
        <v>2</v>
      </c>
      <c r="AM297">
        <v>40</v>
      </c>
      <c r="AN297">
        <v>6</v>
      </c>
      <c r="AP297">
        <v>40</v>
      </c>
      <c r="AQ297">
        <v>146.66666666666666</v>
      </c>
    </row>
    <row r="298" spans="1:43" hidden="1" x14ac:dyDescent="0.25">
      <c r="A298" t="s">
        <v>3</v>
      </c>
      <c r="B298">
        <v>20</v>
      </c>
      <c r="C298">
        <v>20</v>
      </c>
      <c r="D298">
        <v>33</v>
      </c>
      <c r="E298">
        <v>33.5</v>
      </c>
      <c r="F298">
        <f t="shared" si="33"/>
        <v>0.5</v>
      </c>
      <c r="G298">
        <v>0.5</v>
      </c>
      <c r="H298" s="18">
        <f t="shared" si="34"/>
        <v>100</v>
      </c>
      <c r="I298">
        <v>100</v>
      </c>
      <c r="J298" t="str">
        <f t="shared" si="35"/>
        <v>90%-100%</v>
      </c>
      <c r="K298">
        <v>1</v>
      </c>
      <c r="L298">
        <v>500</v>
      </c>
      <c r="M298" t="str">
        <f t="shared" si="36"/>
        <v>200mm-600 mm</v>
      </c>
      <c r="N298" s="19">
        <f t="shared" si="37"/>
        <v>2</v>
      </c>
      <c r="O298">
        <v>6</v>
      </c>
      <c r="P298" s="5" t="str">
        <f t="shared" si="38"/>
        <v>0-10</v>
      </c>
      <c r="Q298">
        <v>2</v>
      </c>
      <c r="R298">
        <v>56</v>
      </c>
      <c r="S298">
        <v>55</v>
      </c>
      <c r="T298" t="str">
        <f t="shared" si="39"/>
        <v>50-60</v>
      </c>
      <c r="U298" t="s">
        <v>31</v>
      </c>
      <c r="V298" t="s">
        <v>114</v>
      </c>
      <c r="W298">
        <f t="shared" si="40"/>
        <v>3000</v>
      </c>
      <c r="AG298">
        <v>55</v>
      </c>
      <c r="AH298">
        <v>100</v>
      </c>
      <c r="AJ298">
        <v>55</v>
      </c>
      <c r="AK298">
        <v>2</v>
      </c>
      <c r="AM298">
        <v>55</v>
      </c>
      <c r="AN298">
        <v>6</v>
      </c>
      <c r="AP298">
        <v>55</v>
      </c>
      <c r="AQ298">
        <v>500</v>
      </c>
    </row>
    <row r="299" spans="1:43" hidden="1" x14ac:dyDescent="0.25">
      <c r="A299" t="s">
        <v>3</v>
      </c>
      <c r="B299">
        <v>20</v>
      </c>
      <c r="C299">
        <v>20</v>
      </c>
      <c r="D299">
        <v>33.5</v>
      </c>
      <c r="E299">
        <v>34</v>
      </c>
      <c r="F299">
        <f t="shared" si="33"/>
        <v>0.5</v>
      </c>
      <c r="G299">
        <v>0.47</v>
      </c>
      <c r="H299" s="18">
        <f t="shared" si="34"/>
        <v>94</v>
      </c>
      <c r="I299">
        <v>54</v>
      </c>
      <c r="J299" t="str">
        <f t="shared" si="35"/>
        <v>50%-75%</v>
      </c>
      <c r="K299">
        <v>3</v>
      </c>
      <c r="L299">
        <v>156.66666666666666</v>
      </c>
      <c r="M299" t="str">
        <f t="shared" si="36"/>
        <v>60mm-200 mm</v>
      </c>
      <c r="N299" s="19">
        <f t="shared" si="37"/>
        <v>6.3829787234042561</v>
      </c>
      <c r="O299">
        <v>8</v>
      </c>
      <c r="P299" s="5" t="str">
        <f t="shared" si="38"/>
        <v>0-10</v>
      </c>
      <c r="Q299">
        <v>2</v>
      </c>
      <c r="R299">
        <v>42</v>
      </c>
      <c r="S299">
        <v>44</v>
      </c>
      <c r="T299" t="str">
        <f t="shared" si="39"/>
        <v>40-50</v>
      </c>
      <c r="U299" t="s">
        <v>31</v>
      </c>
      <c r="V299" t="s">
        <v>115</v>
      </c>
      <c r="W299">
        <f t="shared" si="40"/>
        <v>2000</v>
      </c>
      <c r="AG299">
        <v>44</v>
      </c>
      <c r="AH299">
        <v>54</v>
      </c>
      <c r="AJ299">
        <v>44</v>
      </c>
      <c r="AK299">
        <v>2</v>
      </c>
      <c r="AM299">
        <v>44</v>
      </c>
      <c r="AN299">
        <v>8</v>
      </c>
      <c r="AP299">
        <v>44</v>
      </c>
      <c r="AQ299">
        <v>156.66666666666666</v>
      </c>
    </row>
    <row r="300" spans="1:43" hidden="1" x14ac:dyDescent="0.25">
      <c r="A300" t="s">
        <v>3</v>
      </c>
      <c r="B300">
        <v>20</v>
      </c>
      <c r="C300">
        <v>20</v>
      </c>
      <c r="D300">
        <v>34</v>
      </c>
      <c r="E300">
        <v>34.5</v>
      </c>
      <c r="F300">
        <f t="shared" si="33"/>
        <v>0.5</v>
      </c>
      <c r="G300">
        <v>0.48</v>
      </c>
      <c r="H300" s="18">
        <f t="shared" si="34"/>
        <v>96</v>
      </c>
      <c r="I300">
        <v>0</v>
      </c>
      <c r="J300" t="str">
        <f t="shared" si="35"/>
        <v>0%-25%</v>
      </c>
      <c r="K300">
        <v>8</v>
      </c>
      <c r="L300">
        <v>60</v>
      </c>
      <c r="M300" t="str">
        <f t="shared" si="36"/>
        <v>0mm-60 mm</v>
      </c>
      <c r="N300" s="19">
        <f t="shared" si="37"/>
        <v>16.666666666666668</v>
      </c>
      <c r="O300">
        <v>6</v>
      </c>
      <c r="P300" s="5" t="str">
        <f t="shared" si="38"/>
        <v>0-10</v>
      </c>
      <c r="Q300">
        <v>1</v>
      </c>
      <c r="R300">
        <v>22</v>
      </c>
      <c r="S300">
        <v>28</v>
      </c>
      <c r="T300" t="str">
        <f t="shared" si="39"/>
        <v>20-30</v>
      </c>
      <c r="U300" t="s">
        <v>32</v>
      </c>
      <c r="V300" t="s">
        <v>114</v>
      </c>
      <c r="W300">
        <f t="shared" si="40"/>
        <v>3000</v>
      </c>
      <c r="AG300">
        <v>28</v>
      </c>
      <c r="AH300">
        <v>0</v>
      </c>
      <c r="AJ300">
        <v>28</v>
      </c>
      <c r="AK300">
        <v>1</v>
      </c>
      <c r="AM300">
        <v>28</v>
      </c>
      <c r="AN300">
        <v>6</v>
      </c>
      <c r="AP300">
        <v>28</v>
      </c>
      <c r="AQ300">
        <v>60</v>
      </c>
    </row>
    <row r="301" spans="1:43" hidden="1" x14ac:dyDescent="0.25">
      <c r="A301" t="s">
        <v>3</v>
      </c>
      <c r="B301">
        <v>20</v>
      </c>
      <c r="C301">
        <v>20</v>
      </c>
      <c r="D301">
        <v>34.5</v>
      </c>
      <c r="E301">
        <v>35</v>
      </c>
      <c r="F301">
        <f t="shared" si="33"/>
        <v>0.5</v>
      </c>
      <c r="G301">
        <v>0.4</v>
      </c>
      <c r="H301" s="18">
        <f t="shared" si="34"/>
        <v>80</v>
      </c>
      <c r="I301">
        <v>50</v>
      </c>
      <c r="J301" t="str">
        <f t="shared" si="35"/>
        <v>25%-50%</v>
      </c>
      <c r="K301">
        <v>3</v>
      </c>
      <c r="L301">
        <v>133.33333333333334</v>
      </c>
      <c r="M301" t="str">
        <f t="shared" si="36"/>
        <v>60mm-200 mm</v>
      </c>
      <c r="N301" s="19">
        <f t="shared" si="37"/>
        <v>7.5</v>
      </c>
      <c r="O301">
        <v>6</v>
      </c>
      <c r="P301" s="5" t="str">
        <f t="shared" si="38"/>
        <v>0-10</v>
      </c>
      <c r="Q301">
        <v>2</v>
      </c>
      <c r="R301">
        <v>38</v>
      </c>
      <c r="S301">
        <v>41</v>
      </c>
      <c r="T301" t="str">
        <f t="shared" si="39"/>
        <v>40-50</v>
      </c>
      <c r="U301" t="s">
        <v>31</v>
      </c>
      <c r="V301" t="s">
        <v>114</v>
      </c>
      <c r="W301">
        <f t="shared" si="40"/>
        <v>3000</v>
      </c>
      <c r="AG301">
        <v>41</v>
      </c>
      <c r="AH301">
        <v>50</v>
      </c>
      <c r="AJ301">
        <v>41</v>
      </c>
      <c r="AK301">
        <v>2</v>
      </c>
      <c r="AM301">
        <v>41</v>
      </c>
      <c r="AN301">
        <v>6</v>
      </c>
      <c r="AP301">
        <v>41</v>
      </c>
      <c r="AQ301">
        <v>133.33333333333334</v>
      </c>
    </row>
    <row r="302" spans="1:43" hidden="1" x14ac:dyDescent="0.25">
      <c r="A302" t="s">
        <v>3</v>
      </c>
      <c r="B302">
        <v>20</v>
      </c>
      <c r="C302">
        <v>20</v>
      </c>
      <c r="D302">
        <v>35</v>
      </c>
      <c r="E302">
        <v>35.5</v>
      </c>
      <c r="F302">
        <f t="shared" si="33"/>
        <v>0.5</v>
      </c>
      <c r="G302">
        <v>0.43000000000000005</v>
      </c>
      <c r="H302" s="18">
        <f t="shared" si="34"/>
        <v>86.000000000000014</v>
      </c>
      <c r="I302">
        <v>0</v>
      </c>
      <c r="J302" t="str">
        <f t="shared" si="35"/>
        <v>0%-25%</v>
      </c>
      <c r="K302">
        <v>5</v>
      </c>
      <c r="L302">
        <v>86.000000000000014</v>
      </c>
      <c r="M302" t="str">
        <f t="shared" si="36"/>
        <v>60mm-200 mm</v>
      </c>
      <c r="N302" s="19">
        <f t="shared" si="37"/>
        <v>11.627906976744184</v>
      </c>
      <c r="O302">
        <v>8</v>
      </c>
      <c r="P302" s="5" t="str">
        <f t="shared" si="38"/>
        <v>0-10</v>
      </c>
      <c r="Q302">
        <v>2</v>
      </c>
      <c r="R302">
        <v>27</v>
      </c>
      <c r="S302">
        <v>32</v>
      </c>
      <c r="T302" t="str">
        <f t="shared" si="39"/>
        <v>30-40</v>
      </c>
      <c r="U302" t="s">
        <v>31</v>
      </c>
      <c r="V302" t="s">
        <v>114</v>
      </c>
      <c r="W302">
        <f t="shared" si="40"/>
        <v>3000</v>
      </c>
      <c r="AG302">
        <v>32</v>
      </c>
      <c r="AH302">
        <v>0</v>
      </c>
      <c r="AJ302">
        <v>32</v>
      </c>
      <c r="AK302">
        <v>2</v>
      </c>
      <c r="AM302">
        <v>32</v>
      </c>
      <c r="AN302">
        <v>8</v>
      </c>
      <c r="AP302">
        <v>32</v>
      </c>
      <c r="AQ302">
        <v>86.000000000000014</v>
      </c>
    </row>
    <row r="303" spans="1:43" hidden="1" x14ac:dyDescent="0.25">
      <c r="A303" t="s">
        <v>3</v>
      </c>
      <c r="B303">
        <v>20</v>
      </c>
      <c r="C303">
        <v>20</v>
      </c>
      <c r="D303">
        <v>35.5</v>
      </c>
      <c r="E303">
        <v>36</v>
      </c>
      <c r="F303">
        <f t="shared" si="33"/>
        <v>0.5</v>
      </c>
      <c r="G303">
        <v>0.5</v>
      </c>
      <c r="H303" s="18">
        <f t="shared" si="34"/>
        <v>100</v>
      </c>
      <c r="I303">
        <v>0</v>
      </c>
      <c r="J303" t="str">
        <f t="shared" si="35"/>
        <v>0%-25%</v>
      </c>
      <c r="K303">
        <v>8</v>
      </c>
      <c r="L303">
        <v>62.5</v>
      </c>
      <c r="M303" t="str">
        <f t="shared" si="36"/>
        <v>60mm-200 mm</v>
      </c>
      <c r="N303" s="19">
        <f t="shared" si="37"/>
        <v>16</v>
      </c>
      <c r="O303">
        <v>6</v>
      </c>
      <c r="P303" s="5" t="str">
        <f t="shared" si="38"/>
        <v>0-10</v>
      </c>
      <c r="Q303">
        <v>0</v>
      </c>
      <c r="R303">
        <v>21</v>
      </c>
      <c r="S303">
        <v>27</v>
      </c>
      <c r="T303" t="str">
        <f t="shared" si="39"/>
        <v>20-30</v>
      </c>
      <c r="U303" t="s">
        <v>28</v>
      </c>
      <c r="V303" t="s">
        <v>114</v>
      </c>
      <c r="W303">
        <f t="shared" si="40"/>
        <v>3000</v>
      </c>
      <c r="AG303">
        <v>27</v>
      </c>
      <c r="AH303">
        <v>0</v>
      </c>
      <c r="AJ303">
        <v>27</v>
      </c>
      <c r="AK303">
        <v>0</v>
      </c>
      <c r="AM303">
        <v>27</v>
      </c>
      <c r="AN303">
        <v>6</v>
      </c>
      <c r="AP303">
        <v>27</v>
      </c>
      <c r="AQ303">
        <v>62.5</v>
      </c>
    </row>
    <row r="304" spans="1:43" hidden="1" x14ac:dyDescent="0.25">
      <c r="A304" t="s">
        <v>3</v>
      </c>
      <c r="B304">
        <v>20</v>
      </c>
      <c r="C304">
        <v>20</v>
      </c>
      <c r="D304">
        <v>36</v>
      </c>
      <c r="E304">
        <v>36.5</v>
      </c>
      <c r="F304">
        <f t="shared" si="33"/>
        <v>0.5</v>
      </c>
      <c r="G304">
        <v>0.48</v>
      </c>
      <c r="H304" s="18">
        <f t="shared" si="34"/>
        <v>96</v>
      </c>
      <c r="I304">
        <v>0</v>
      </c>
      <c r="J304" t="str">
        <f t="shared" si="35"/>
        <v>0%-25%</v>
      </c>
      <c r="K304">
        <v>7</v>
      </c>
      <c r="L304">
        <v>68.571428571428569</v>
      </c>
      <c r="M304" t="str">
        <f t="shared" si="36"/>
        <v>60mm-200 mm</v>
      </c>
      <c r="N304" s="19">
        <f t="shared" si="37"/>
        <v>14.583333333333332</v>
      </c>
      <c r="O304">
        <v>5</v>
      </c>
      <c r="P304" s="5" t="str">
        <f t="shared" si="38"/>
        <v>0-10</v>
      </c>
      <c r="Q304">
        <v>0</v>
      </c>
      <c r="R304">
        <v>21</v>
      </c>
      <c r="S304">
        <v>26</v>
      </c>
      <c r="T304" t="str">
        <f t="shared" si="39"/>
        <v>20-30</v>
      </c>
      <c r="U304" t="s">
        <v>28</v>
      </c>
      <c r="V304" t="s">
        <v>113</v>
      </c>
      <c r="W304">
        <f t="shared" si="40"/>
        <v>4000</v>
      </c>
      <c r="AG304">
        <v>26</v>
      </c>
      <c r="AH304">
        <v>0</v>
      </c>
      <c r="AJ304">
        <v>26</v>
      </c>
      <c r="AK304">
        <v>0</v>
      </c>
      <c r="AM304">
        <v>26</v>
      </c>
      <c r="AN304">
        <v>5</v>
      </c>
      <c r="AP304">
        <v>26</v>
      </c>
      <c r="AQ304">
        <v>68.571428571428569</v>
      </c>
    </row>
    <row r="305" spans="1:43" hidden="1" x14ac:dyDescent="0.25">
      <c r="A305" t="s">
        <v>3</v>
      </c>
      <c r="B305">
        <v>20</v>
      </c>
      <c r="C305">
        <v>20</v>
      </c>
      <c r="D305">
        <v>36.5</v>
      </c>
      <c r="E305">
        <v>37</v>
      </c>
      <c r="F305">
        <f t="shared" si="33"/>
        <v>0.5</v>
      </c>
      <c r="G305">
        <v>0.42</v>
      </c>
      <c r="H305" s="18">
        <f t="shared" si="34"/>
        <v>84</v>
      </c>
      <c r="I305">
        <v>66</v>
      </c>
      <c r="J305" t="str">
        <f t="shared" si="35"/>
        <v>50%-75%</v>
      </c>
      <c r="K305">
        <v>3</v>
      </c>
      <c r="L305">
        <v>140</v>
      </c>
      <c r="M305" t="str">
        <f t="shared" si="36"/>
        <v>60mm-200 mm</v>
      </c>
      <c r="N305" s="19">
        <f t="shared" si="37"/>
        <v>7.1428571428571423</v>
      </c>
      <c r="O305">
        <v>9</v>
      </c>
      <c r="P305" s="5" t="str">
        <f t="shared" si="38"/>
        <v>0-10</v>
      </c>
      <c r="Q305">
        <v>0</v>
      </c>
      <c r="R305">
        <v>44</v>
      </c>
      <c r="S305">
        <v>46</v>
      </c>
      <c r="T305" t="str">
        <f t="shared" si="39"/>
        <v>40-50</v>
      </c>
      <c r="U305" t="s">
        <v>28</v>
      </c>
      <c r="V305" t="s">
        <v>115</v>
      </c>
      <c r="W305">
        <f t="shared" si="40"/>
        <v>2000</v>
      </c>
      <c r="AG305">
        <v>46</v>
      </c>
      <c r="AH305">
        <v>66</v>
      </c>
      <c r="AJ305">
        <v>46</v>
      </c>
      <c r="AK305">
        <v>0</v>
      </c>
      <c r="AM305">
        <v>46</v>
      </c>
      <c r="AN305">
        <v>9</v>
      </c>
      <c r="AP305">
        <v>46</v>
      </c>
      <c r="AQ305">
        <v>140</v>
      </c>
    </row>
    <row r="306" spans="1:43" hidden="1" x14ac:dyDescent="0.25">
      <c r="A306" t="s">
        <v>3</v>
      </c>
      <c r="B306">
        <v>20</v>
      </c>
      <c r="C306">
        <v>20</v>
      </c>
      <c r="D306">
        <v>37</v>
      </c>
      <c r="E306">
        <v>37.5</v>
      </c>
      <c r="F306">
        <f t="shared" si="33"/>
        <v>0.5</v>
      </c>
      <c r="G306">
        <v>0.46</v>
      </c>
      <c r="H306" s="18">
        <f t="shared" si="34"/>
        <v>92</v>
      </c>
      <c r="I306">
        <v>20</v>
      </c>
      <c r="J306" t="str">
        <f t="shared" si="35"/>
        <v>0%-25%</v>
      </c>
      <c r="K306">
        <v>7</v>
      </c>
      <c r="L306">
        <v>65.714285714285708</v>
      </c>
      <c r="M306" t="str">
        <f t="shared" si="36"/>
        <v>60mm-200 mm</v>
      </c>
      <c r="N306" s="19">
        <f t="shared" si="37"/>
        <v>15.217391304347826</v>
      </c>
      <c r="O306">
        <v>6</v>
      </c>
      <c r="P306" s="5" t="str">
        <f t="shared" si="38"/>
        <v>0-10</v>
      </c>
      <c r="Q306">
        <v>0</v>
      </c>
      <c r="R306">
        <v>26</v>
      </c>
      <c r="S306">
        <v>31</v>
      </c>
      <c r="T306" t="str">
        <f t="shared" si="39"/>
        <v>30-40</v>
      </c>
      <c r="U306" t="s">
        <v>28</v>
      </c>
      <c r="V306" t="s">
        <v>114</v>
      </c>
      <c r="W306">
        <f t="shared" si="40"/>
        <v>3000</v>
      </c>
      <c r="AG306">
        <v>31</v>
      </c>
      <c r="AH306">
        <v>20</v>
      </c>
      <c r="AJ306">
        <v>31</v>
      </c>
      <c r="AK306">
        <v>0</v>
      </c>
      <c r="AM306">
        <v>31</v>
      </c>
      <c r="AN306">
        <v>6</v>
      </c>
      <c r="AP306">
        <v>31</v>
      </c>
      <c r="AQ306">
        <v>65.714285714285708</v>
      </c>
    </row>
    <row r="307" spans="1:43" hidden="1" x14ac:dyDescent="0.25">
      <c r="A307" t="s">
        <v>3</v>
      </c>
      <c r="B307">
        <v>20</v>
      </c>
      <c r="C307">
        <v>20</v>
      </c>
      <c r="D307">
        <v>37.5</v>
      </c>
      <c r="E307">
        <v>38</v>
      </c>
      <c r="F307">
        <f t="shared" si="33"/>
        <v>0.5</v>
      </c>
      <c r="G307">
        <v>0.37</v>
      </c>
      <c r="H307" s="18">
        <f t="shared" si="34"/>
        <v>74</v>
      </c>
      <c r="I307">
        <v>20</v>
      </c>
      <c r="J307" t="str">
        <f t="shared" si="35"/>
        <v>0%-25%</v>
      </c>
      <c r="K307">
        <v>10</v>
      </c>
      <c r="L307">
        <v>37</v>
      </c>
      <c r="M307" t="str">
        <f t="shared" si="36"/>
        <v>0mm-60 mm</v>
      </c>
      <c r="N307" s="19">
        <f t="shared" si="37"/>
        <v>27.027027027027028</v>
      </c>
      <c r="O307">
        <v>6</v>
      </c>
      <c r="P307" s="5" t="str">
        <f t="shared" si="38"/>
        <v>0-10</v>
      </c>
      <c r="Q307">
        <v>0</v>
      </c>
      <c r="R307">
        <v>25</v>
      </c>
      <c r="S307">
        <v>30</v>
      </c>
      <c r="T307" t="str">
        <f t="shared" si="39"/>
        <v>20-30</v>
      </c>
      <c r="U307" t="s">
        <v>28</v>
      </c>
      <c r="V307" t="s">
        <v>114</v>
      </c>
      <c r="W307">
        <f t="shared" si="40"/>
        <v>3000</v>
      </c>
      <c r="AG307">
        <v>30</v>
      </c>
      <c r="AH307">
        <v>20</v>
      </c>
      <c r="AJ307">
        <v>30</v>
      </c>
      <c r="AK307">
        <v>0</v>
      </c>
      <c r="AM307">
        <v>30</v>
      </c>
      <c r="AN307">
        <v>6</v>
      </c>
      <c r="AP307">
        <v>30</v>
      </c>
      <c r="AQ307">
        <v>37</v>
      </c>
    </row>
    <row r="308" spans="1:43" hidden="1" x14ac:dyDescent="0.25">
      <c r="A308" t="s">
        <v>3</v>
      </c>
      <c r="B308">
        <v>20</v>
      </c>
      <c r="C308">
        <v>20</v>
      </c>
      <c r="D308">
        <v>38</v>
      </c>
      <c r="E308">
        <v>38.5</v>
      </c>
      <c r="F308">
        <f t="shared" si="33"/>
        <v>0.5</v>
      </c>
      <c r="G308">
        <v>0.46</v>
      </c>
      <c r="H308" s="18">
        <f t="shared" si="34"/>
        <v>92</v>
      </c>
      <c r="I308">
        <v>54</v>
      </c>
      <c r="J308" t="str">
        <f t="shared" si="35"/>
        <v>50%-75%</v>
      </c>
      <c r="K308">
        <v>3</v>
      </c>
      <c r="L308">
        <v>153.33333333333334</v>
      </c>
      <c r="M308" t="str">
        <f t="shared" si="36"/>
        <v>60mm-200 mm</v>
      </c>
      <c r="N308" s="19">
        <f t="shared" si="37"/>
        <v>6.5217391304347823</v>
      </c>
      <c r="O308">
        <v>12</v>
      </c>
      <c r="P308" s="5" t="str">
        <f t="shared" si="38"/>
        <v>10-20</v>
      </c>
      <c r="Q308">
        <v>2</v>
      </c>
      <c r="R308">
        <v>47</v>
      </c>
      <c r="S308">
        <v>48</v>
      </c>
      <c r="T308" t="str">
        <f t="shared" si="39"/>
        <v>40-50</v>
      </c>
      <c r="U308" t="s">
        <v>31</v>
      </c>
      <c r="V308" t="s">
        <v>114</v>
      </c>
      <c r="W308">
        <f t="shared" si="40"/>
        <v>3000</v>
      </c>
      <c r="AG308">
        <v>48</v>
      </c>
      <c r="AH308">
        <v>54</v>
      </c>
      <c r="AJ308">
        <v>48</v>
      </c>
      <c r="AK308">
        <v>2</v>
      </c>
      <c r="AM308">
        <v>48</v>
      </c>
      <c r="AN308">
        <v>12</v>
      </c>
      <c r="AP308">
        <v>48</v>
      </c>
      <c r="AQ308">
        <v>153.33333333333334</v>
      </c>
    </row>
    <row r="309" spans="1:43" hidden="1" x14ac:dyDescent="0.25">
      <c r="A309" t="s">
        <v>3</v>
      </c>
      <c r="B309">
        <v>20</v>
      </c>
      <c r="C309">
        <v>40</v>
      </c>
      <c r="D309">
        <v>38.5</v>
      </c>
      <c r="E309">
        <v>39</v>
      </c>
      <c r="F309">
        <f t="shared" si="33"/>
        <v>0.5</v>
      </c>
      <c r="G309">
        <v>0.43</v>
      </c>
      <c r="H309" s="18">
        <f t="shared" si="34"/>
        <v>86</v>
      </c>
      <c r="I309">
        <v>70</v>
      </c>
      <c r="J309" t="str">
        <f t="shared" si="35"/>
        <v>50%-75%</v>
      </c>
      <c r="K309">
        <v>4</v>
      </c>
      <c r="L309">
        <v>107.5</v>
      </c>
      <c r="M309" t="str">
        <f t="shared" si="36"/>
        <v>60mm-200 mm</v>
      </c>
      <c r="N309" s="19">
        <f t="shared" si="37"/>
        <v>9.3023255813953494</v>
      </c>
      <c r="O309">
        <v>9</v>
      </c>
      <c r="P309" s="5" t="str">
        <f t="shared" si="38"/>
        <v>0-10</v>
      </c>
      <c r="Q309">
        <v>0</v>
      </c>
      <c r="R309">
        <v>43</v>
      </c>
      <c r="S309">
        <v>45</v>
      </c>
      <c r="T309" t="str">
        <f t="shared" si="39"/>
        <v>40-50</v>
      </c>
      <c r="U309" t="s">
        <v>28</v>
      </c>
      <c r="V309" t="s">
        <v>114</v>
      </c>
      <c r="W309">
        <f t="shared" si="40"/>
        <v>3000</v>
      </c>
      <c r="AG309">
        <v>45</v>
      </c>
      <c r="AH309">
        <v>70</v>
      </c>
      <c r="AJ309">
        <v>45</v>
      </c>
      <c r="AK309">
        <v>0</v>
      </c>
      <c r="AM309">
        <v>45</v>
      </c>
      <c r="AN309">
        <v>9</v>
      </c>
      <c r="AP309">
        <v>45</v>
      </c>
      <c r="AQ309">
        <v>107.5</v>
      </c>
    </row>
    <row r="310" spans="1:43" hidden="1" x14ac:dyDescent="0.25">
      <c r="A310" t="s">
        <v>3</v>
      </c>
      <c r="B310">
        <v>20</v>
      </c>
      <c r="C310">
        <v>30</v>
      </c>
      <c r="D310">
        <v>39</v>
      </c>
      <c r="E310">
        <v>39.5</v>
      </c>
      <c r="F310">
        <f t="shared" si="33"/>
        <v>0.5</v>
      </c>
      <c r="G310">
        <v>0.46</v>
      </c>
      <c r="H310" s="18">
        <f t="shared" si="34"/>
        <v>92</v>
      </c>
      <c r="I310">
        <v>36</v>
      </c>
      <c r="J310" t="str">
        <f t="shared" si="35"/>
        <v>25%-50%</v>
      </c>
      <c r="K310">
        <v>4</v>
      </c>
      <c r="L310">
        <v>115</v>
      </c>
      <c r="M310" t="str">
        <f t="shared" si="36"/>
        <v>60mm-200 mm</v>
      </c>
      <c r="N310" s="19">
        <f t="shared" si="37"/>
        <v>8.695652173913043</v>
      </c>
      <c r="O310">
        <v>11</v>
      </c>
      <c r="P310" s="5" t="str">
        <f t="shared" si="38"/>
        <v>10-20</v>
      </c>
      <c r="Q310">
        <v>4</v>
      </c>
      <c r="R310">
        <v>43</v>
      </c>
      <c r="S310">
        <v>41</v>
      </c>
      <c r="T310" t="str">
        <f t="shared" si="39"/>
        <v>40-50</v>
      </c>
      <c r="U310" t="s">
        <v>29</v>
      </c>
      <c r="V310" t="s">
        <v>115</v>
      </c>
      <c r="W310">
        <f t="shared" si="40"/>
        <v>2000</v>
      </c>
      <c r="AG310">
        <v>41</v>
      </c>
      <c r="AH310">
        <v>36</v>
      </c>
      <c r="AJ310">
        <v>41</v>
      </c>
      <c r="AK310">
        <v>4</v>
      </c>
      <c r="AM310">
        <v>41</v>
      </c>
      <c r="AN310">
        <v>11</v>
      </c>
      <c r="AP310">
        <v>41</v>
      </c>
      <c r="AQ310">
        <v>115</v>
      </c>
    </row>
    <row r="311" spans="1:43" hidden="1" x14ac:dyDescent="0.25">
      <c r="A311" t="s">
        <v>3</v>
      </c>
      <c r="B311">
        <v>20</v>
      </c>
      <c r="C311">
        <v>40</v>
      </c>
      <c r="D311">
        <v>39.5</v>
      </c>
      <c r="E311">
        <v>40</v>
      </c>
      <c r="F311">
        <f t="shared" si="33"/>
        <v>0.5</v>
      </c>
      <c r="G311">
        <v>0.47</v>
      </c>
      <c r="H311" s="18">
        <f t="shared" si="34"/>
        <v>94</v>
      </c>
      <c r="I311">
        <v>66</v>
      </c>
      <c r="J311" t="str">
        <f t="shared" si="35"/>
        <v>50%-75%</v>
      </c>
      <c r="K311">
        <v>2</v>
      </c>
      <c r="L311">
        <v>235</v>
      </c>
      <c r="M311" t="str">
        <f t="shared" si="36"/>
        <v>200mm-600 mm</v>
      </c>
      <c r="N311" s="19">
        <f t="shared" si="37"/>
        <v>4.2553191489361701</v>
      </c>
      <c r="O311">
        <v>11</v>
      </c>
      <c r="P311" s="5" t="str">
        <f t="shared" si="38"/>
        <v>10-20</v>
      </c>
      <c r="Q311">
        <v>2</v>
      </c>
      <c r="R311">
        <v>51</v>
      </c>
      <c r="S311">
        <v>52</v>
      </c>
      <c r="T311" t="str">
        <f t="shared" si="39"/>
        <v>50-60</v>
      </c>
      <c r="U311" t="s">
        <v>31</v>
      </c>
      <c r="V311" t="s">
        <v>115</v>
      </c>
      <c r="W311">
        <f t="shared" si="40"/>
        <v>2000</v>
      </c>
      <c r="AG311">
        <v>52</v>
      </c>
      <c r="AH311">
        <v>66</v>
      </c>
      <c r="AJ311">
        <v>52</v>
      </c>
      <c r="AK311">
        <v>2</v>
      </c>
      <c r="AM311">
        <v>52</v>
      </c>
      <c r="AN311">
        <v>11</v>
      </c>
      <c r="AP311">
        <v>52</v>
      </c>
      <c r="AQ311">
        <v>235</v>
      </c>
    </row>
    <row r="312" spans="1:43" hidden="1" x14ac:dyDescent="0.25">
      <c r="A312" t="s">
        <v>3</v>
      </c>
      <c r="B312">
        <v>20</v>
      </c>
      <c r="C312">
        <v>30</v>
      </c>
      <c r="D312">
        <v>40</v>
      </c>
      <c r="E312">
        <v>40.5</v>
      </c>
      <c r="F312">
        <f t="shared" si="33"/>
        <v>0.5</v>
      </c>
      <c r="G312">
        <v>0.46</v>
      </c>
      <c r="H312" s="18">
        <f t="shared" si="34"/>
        <v>92</v>
      </c>
      <c r="I312">
        <v>28.000000000000004</v>
      </c>
      <c r="J312" t="str">
        <f t="shared" si="35"/>
        <v>25%-50%</v>
      </c>
      <c r="K312">
        <v>6</v>
      </c>
      <c r="L312">
        <v>76.666666666666671</v>
      </c>
      <c r="M312" t="str">
        <f t="shared" si="36"/>
        <v>60mm-200 mm</v>
      </c>
      <c r="N312" s="19">
        <f t="shared" si="37"/>
        <v>13.043478260869565</v>
      </c>
      <c r="O312">
        <v>11</v>
      </c>
      <c r="P312" s="5" t="str">
        <f t="shared" si="38"/>
        <v>10-20</v>
      </c>
      <c r="Q312">
        <v>4</v>
      </c>
      <c r="R312">
        <v>39</v>
      </c>
      <c r="S312">
        <v>38</v>
      </c>
      <c r="T312" t="str">
        <f t="shared" si="39"/>
        <v>30-40</v>
      </c>
      <c r="U312" t="s">
        <v>29</v>
      </c>
      <c r="V312" t="s">
        <v>115</v>
      </c>
      <c r="W312">
        <f t="shared" si="40"/>
        <v>2000</v>
      </c>
      <c r="AG312">
        <v>38</v>
      </c>
      <c r="AH312">
        <v>28.000000000000004</v>
      </c>
      <c r="AJ312">
        <v>38</v>
      </c>
      <c r="AK312">
        <v>4</v>
      </c>
      <c r="AM312">
        <v>38</v>
      </c>
      <c r="AN312">
        <v>11</v>
      </c>
      <c r="AP312">
        <v>38</v>
      </c>
      <c r="AQ312">
        <v>76.666666666666671</v>
      </c>
    </row>
    <row r="313" spans="1:43" hidden="1" x14ac:dyDescent="0.25">
      <c r="A313" t="s">
        <v>3</v>
      </c>
      <c r="B313">
        <v>20</v>
      </c>
      <c r="C313">
        <v>30</v>
      </c>
      <c r="D313">
        <v>40.5</v>
      </c>
      <c r="E313">
        <v>41</v>
      </c>
      <c r="F313">
        <f t="shared" si="33"/>
        <v>0.5</v>
      </c>
      <c r="G313">
        <v>0.5</v>
      </c>
      <c r="H313" s="18">
        <f t="shared" si="34"/>
        <v>100</v>
      </c>
      <c r="I313">
        <v>0</v>
      </c>
      <c r="J313" t="str">
        <f t="shared" si="35"/>
        <v>0%-25%</v>
      </c>
      <c r="K313">
        <v>8</v>
      </c>
      <c r="L313">
        <v>62.5</v>
      </c>
      <c r="M313" t="str">
        <f t="shared" si="36"/>
        <v>60mm-200 mm</v>
      </c>
      <c r="N313" s="19">
        <f t="shared" si="37"/>
        <v>16</v>
      </c>
      <c r="O313">
        <v>11</v>
      </c>
      <c r="P313" s="5" t="str">
        <f t="shared" si="38"/>
        <v>10-20</v>
      </c>
      <c r="Q313">
        <v>4</v>
      </c>
      <c r="R313">
        <v>31</v>
      </c>
      <c r="S313">
        <v>31</v>
      </c>
      <c r="T313" t="str">
        <f t="shared" si="39"/>
        <v>30-40</v>
      </c>
      <c r="U313" t="s">
        <v>29</v>
      </c>
      <c r="V313" t="s">
        <v>115</v>
      </c>
      <c r="W313">
        <f t="shared" si="40"/>
        <v>2000</v>
      </c>
      <c r="AG313">
        <v>31</v>
      </c>
      <c r="AH313">
        <v>0</v>
      </c>
      <c r="AJ313">
        <v>31</v>
      </c>
      <c r="AK313">
        <v>4</v>
      </c>
      <c r="AM313">
        <v>31</v>
      </c>
      <c r="AN313">
        <v>11</v>
      </c>
      <c r="AP313">
        <v>31</v>
      </c>
      <c r="AQ313">
        <v>62.5</v>
      </c>
    </row>
    <row r="314" spans="1:43" hidden="1" x14ac:dyDescent="0.25">
      <c r="A314" t="s">
        <v>3</v>
      </c>
      <c r="B314">
        <v>20</v>
      </c>
      <c r="C314">
        <v>40</v>
      </c>
      <c r="D314">
        <v>41</v>
      </c>
      <c r="E314">
        <v>41.5</v>
      </c>
      <c r="F314">
        <f t="shared" si="33"/>
        <v>0.5</v>
      </c>
      <c r="G314">
        <v>0.45</v>
      </c>
      <c r="H314" s="18">
        <f t="shared" si="34"/>
        <v>90</v>
      </c>
      <c r="I314">
        <v>74</v>
      </c>
      <c r="J314" t="str">
        <f t="shared" si="35"/>
        <v>50%-75%</v>
      </c>
      <c r="K314">
        <v>3</v>
      </c>
      <c r="L314">
        <v>150</v>
      </c>
      <c r="M314" t="str">
        <f t="shared" si="36"/>
        <v>60mm-200 mm</v>
      </c>
      <c r="N314" s="19">
        <f t="shared" si="37"/>
        <v>6.666666666666667</v>
      </c>
      <c r="O314">
        <v>11</v>
      </c>
      <c r="P314" s="5" t="str">
        <f t="shared" si="38"/>
        <v>10-20</v>
      </c>
      <c r="Q314">
        <v>4</v>
      </c>
      <c r="R314">
        <v>52</v>
      </c>
      <c r="S314">
        <v>53</v>
      </c>
      <c r="T314" t="str">
        <f t="shared" si="39"/>
        <v>50-60</v>
      </c>
      <c r="U314" t="s">
        <v>29</v>
      </c>
      <c r="V314" t="s">
        <v>115</v>
      </c>
      <c r="W314">
        <f t="shared" si="40"/>
        <v>2000</v>
      </c>
      <c r="AG314">
        <v>53</v>
      </c>
      <c r="AH314">
        <v>74</v>
      </c>
      <c r="AJ314">
        <v>53</v>
      </c>
      <c r="AK314">
        <v>4</v>
      </c>
      <c r="AM314">
        <v>53</v>
      </c>
      <c r="AN314">
        <v>11</v>
      </c>
      <c r="AP314">
        <v>53</v>
      </c>
      <c r="AQ314">
        <v>150</v>
      </c>
    </row>
    <row r="315" spans="1:43" hidden="1" x14ac:dyDescent="0.25">
      <c r="A315" t="s">
        <v>3</v>
      </c>
      <c r="B315">
        <v>20</v>
      </c>
      <c r="C315">
        <v>40</v>
      </c>
      <c r="D315">
        <v>41.5</v>
      </c>
      <c r="E315">
        <v>42</v>
      </c>
      <c r="F315">
        <f t="shared" si="33"/>
        <v>0.5</v>
      </c>
      <c r="G315">
        <v>0.47</v>
      </c>
      <c r="H315" s="18">
        <f t="shared" si="34"/>
        <v>94</v>
      </c>
      <c r="I315">
        <v>54</v>
      </c>
      <c r="J315" t="str">
        <f t="shared" si="35"/>
        <v>50%-75%</v>
      </c>
      <c r="K315">
        <v>3</v>
      </c>
      <c r="L315">
        <v>156.66666666666666</v>
      </c>
      <c r="M315" t="str">
        <f t="shared" si="36"/>
        <v>60mm-200 mm</v>
      </c>
      <c r="N315" s="19">
        <f t="shared" si="37"/>
        <v>6.3829787234042561</v>
      </c>
      <c r="O315">
        <v>11</v>
      </c>
      <c r="P315" s="5" t="str">
        <f t="shared" si="38"/>
        <v>10-20</v>
      </c>
      <c r="Q315">
        <v>4</v>
      </c>
      <c r="R315">
        <v>48</v>
      </c>
      <c r="S315">
        <v>49</v>
      </c>
      <c r="T315" t="str">
        <f t="shared" si="39"/>
        <v>40-50</v>
      </c>
      <c r="U315" t="s">
        <v>29</v>
      </c>
      <c r="V315" t="s">
        <v>115</v>
      </c>
      <c r="W315">
        <f t="shared" si="40"/>
        <v>2000</v>
      </c>
      <c r="AG315">
        <v>49</v>
      </c>
      <c r="AH315">
        <v>54</v>
      </c>
      <c r="AJ315">
        <v>49</v>
      </c>
      <c r="AK315">
        <v>4</v>
      </c>
      <c r="AM315">
        <v>49</v>
      </c>
      <c r="AN315">
        <v>11</v>
      </c>
      <c r="AP315">
        <v>49</v>
      </c>
      <c r="AQ315">
        <v>156.66666666666666</v>
      </c>
    </row>
    <row r="316" spans="1:43" hidden="1" x14ac:dyDescent="0.25">
      <c r="A316" t="s">
        <v>3</v>
      </c>
      <c r="B316">
        <v>20</v>
      </c>
      <c r="C316">
        <v>30</v>
      </c>
      <c r="D316">
        <v>42</v>
      </c>
      <c r="E316">
        <v>42.5</v>
      </c>
      <c r="F316">
        <f t="shared" si="33"/>
        <v>0.5</v>
      </c>
      <c r="G316">
        <v>0.33</v>
      </c>
      <c r="H316" s="18">
        <f t="shared" si="34"/>
        <v>66</v>
      </c>
      <c r="I316">
        <v>42</v>
      </c>
      <c r="J316" t="str">
        <f t="shared" si="35"/>
        <v>25%-50%</v>
      </c>
      <c r="K316">
        <v>3</v>
      </c>
      <c r="L316">
        <v>110</v>
      </c>
      <c r="M316" t="str">
        <f t="shared" si="36"/>
        <v>60mm-200 mm</v>
      </c>
      <c r="N316" s="19">
        <f t="shared" si="37"/>
        <v>9.0909090909090917</v>
      </c>
      <c r="O316">
        <v>9</v>
      </c>
      <c r="P316" s="5" t="str">
        <f t="shared" si="38"/>
        <v>0-10</v>
      </c>
      <c r="Q316">
        <v>4</v>
      </c>
      <c r="R316">
        <v>42</v>
      </c>
      <c r="S316">
        <v>39</v>
      </c>
      <c r="T316" t="str">
        <f t="shared" si="39"/>
        <v>30-40</v>
      </c>
      <c r="U316" t="s">
        <v>29</v>
      </c>
      <c r="V316" t="s">
        <v>114</v>
      </c>
      <c r="W316">
        <f t="shared" si="40"/>
        <v>3000</v>
      </c>
      <c r="AG316">
        <v>39</v>
      </c>
      <c r="AH316">
        <v>42</v>
      </c>
      <c r="AJ316">
        <v>39</v>
      </c>
      <c r="AK316">
        <v>4</v>
      </c>
      <c r="AM316">
        <v>39</v>
      </c>
      <c r="AN316">
        <v>9</v>
      </c>
      <c r="AP316">
        <v>39</v>
      </c>
      <c r="AQ316">
        <v>110</v>
      </c>
    </row>
    <row r="317" spans="1:43" hidden="1" x14ac:dyDescent="0.25">
      <c r="A317" t="s">
        <v>3</v>
      </c>
      <c r="B317">
        <v>20</v>
      </c>
      <c r="C317">
        <v>30</v>
      </c>
      <c r="D317">
        <v>42.5</v>
      </c>
      <c r="E317">
        <v>43</v>
      </c>
      <c r="F317">
        <f t="shared" si="33"/>
        <v>0.5</v>
      </c>
      <c r="G317">
        <v>0.46</v>
      </c>
      <c r="H317" s="18">
        <f t="shared" si="34"/>
        <v>92</v>
      </c>
      <c r="I317">
        <v>24</v>
      </c>
      <c r="J317" t="str">
        <f t="shared" si="35"/>
        <v>0%-25%</v>
      </c>
      <c r="K317">
        <v>8</v>
      </c>
      <c r="L317">
        <v>57.5</v>
      </c>
      <c r="M317" t="str">
        <f t="shared" si="36"/>
        <v>0mm-60 mm</v>
      </c>
      <c r="N317" s="19">
        <f t="shared" si="37"/>
        <v>17.391304347826086</v>
      </c>
      <c r="O317">
        <v>4</v>
      </c>
      <c r="P317" s="5" t="str">
        <f t="shared" si="38"/>
        <v>0-10</v>
      </c>
      <c r="Q317">
        <v>0</v>
      </c>
      <c r="R317">
        <v>24</v>
      </c>
      <c r="S317">
        <v>25</v>
      </c>
      <c r="T317" t="str">
        <f t="shared" si="39"/>
        <v>20-30</v>
      </c>
      <c r="U317" t="s">
        <v>28</v>
      </c>
      <c r="V317" t="s">
        <v>114</v>
      </c>
      <c r="W317">
        <f t="shared" si="40"/>
        <v>3000</v>
      </c>
      <c r="AG317">
        <v>25</v>
      </c>
      <c r="AH317">
        <v>24</v>
      </c>
      <c r="AJ317">
        <v>25</v>
      </c>
      <c r="AK317">
        <v>0</v>
      </c>
      <c r="AM317">
        <v>25</v>
      </c>
      <c r="AN317">
        <v>4</v>
      </c>
      <c r="AP317">
        <v>25</v>
      </c>
      <c r="AQ317">
        <v>57.5</v>
      </c>
    </row>
    <row r="318" spans="1:43" hidden="1" x14ac:dyDescent="0.25">
      <c r="A318" t="s">
        <v>3</v>
      </c>
      <c r="B318">
        <v>20</v>
      </c>
      <c r="C318">
        <v>30</v>
      </c>
      <c r="D318">
        <v>43</v>
      </c>
      <c r="E318">
        <v>43.5</v>
      </c>
      <c r="F318">
        <f t="shared" si="33"/>
        <v>0.5</v>
      </c>
      <c r="G318">
        <v>0.43</v>
      </c>
      <c r="H318" s="18">
        <f t="shared" si="34"/>
        <v>86</v>
      </c>
      <c r="I318">
        <v>22</v>
      </c>
      <c r="J318" t="str">
        <f t="shared" si="35"/>
        <v>0%-25%</v>
      </c>
      <c r="K318">
        <v>7</v>
      </c>
      <c r="L318">
        <v>61.428571428571431</v>
      </c>
      <c r="M318" t="str">
        <f t="shared" si="36"/>
        <v>60mm-200 mm</v>
      </c>
      <c r="N318" s="19">
        <f t="shared" si="37"/>
        <v>16.279069767441861</v>
      </c>
      <c r="O318">
        <v>3</v>
      </c>
      <c r="P318" s="5" t="str">
        <f t="shared" si="38"/>
        <v>0-10</v>
      </c>
      <c r="Q318">
        <v>0</v>
      </c>
      <c r="R318">
        <v>23</v>
      </c>
      <c r="S318">
        <v>24</v>
      </c>
      <c r="T318" t="str">
        <f t="shared" si="39"/>
        <v>20-30</v>
      </c>
      <c r="U318" t="s">
        <v>28</v>
      </c>
      <c r="V318" t="s">
        <v>114</v>
      </c>
      <c r="W318">
        <f t="shared" si="40"/>
        <v>3000</v>
      </c>
      <c r="AG318">
        <v>24</v>
      </c>
      <c r="AH318">
        <v>22</v>
      </c>
      <c r="AJ318">
        <v>24</v>
      </c>
      <c r="AK318">
        <v>0</v>
      </c>
      <c r="AM318">
        <v>24</v>
      </c>
      <c r="AN318">
        <v>3</v>
      </c>
      <c r="AP318">
        <v>24</v>
      </c>
      <c r="AQ318">
        <v>61.428571428571431</v>
      </c>
    </row>
    <row r="319" spans="1:43" hidden="1" x14ac:dyDescent="0.25">
      <c r="A319" t="s">
        <v>3</v>
      </c>
      <c r="B319">
        <v>20</v>
      </c>
      <c r="C319">
        <v>30</v>
      </c>
      <c r="D319">
        <v>43.5</v>
      </c>
      <c r="E319">
        <v>44</v>
      </c>
      <c r="F319">
        <f t="shared" si="33"/>
        <v>0.5</v>
      </c>
      <c r="G319">
        <v>0.28999999999999998</v>
      </c>
      <c r="H319" s="18">
        <f t="shared" si="34"/>
        <v>57.999999999999993</v>
      </c>
      <c r="I319">
        <v>0</v>
      </c>
      <c r="J319" t="str">
        <f t="shared" si="35"/>
        <v>0%-25%</v>
      </c>
      <c r="K319">
        <v>7</v>
      </c>
      <c r="L319">
        <v>41.428571428571431</v>
      </c>
      <c r="M319" t="str">
        <f t="shared" si="36"/>
        <v>0mm-60 mm</v>
      </c>
      <c r="N319" s="19">
        <f t="shared" si="37"/>
        <v>24.137931034482758</v>
      </c>
      <c r="O319">
        <v>3</v>
      </c>
      <c r="P319" s="5" t="str">
        <f t="shared" si="38"/>
        <v>0-10</v>
      </c>
      <c r="Q319">
        <v>0</v>
      </c>
      <c r="R319">
        <v>18</v>
      </c>
      <c r="S319">
        <v>18</v>
      </c>
      <c r="T319" t="str">
        <f t="shared" si="39"/>
        <v>0-20</v>
      </c>
      <c r="U319" t="s">
        <v>28</v>
      </c>
      <c r="V319" t="s">
        <v>113</v>
      </c>
      <c r="W319">
        <f t="shared" si="40"/>
        <v>4000</v>
      </c>
      <c r="AG319">
        <v>18</v>
      </c>
      <c r="AH319">
        <v>0</v>
      </c>
      <c r="AJ319">
        <v>18</v>
      </c>
      <c r="AK319">
        <v>0</v>
      </c>
      <c r="AM319">
        <v>18</v>
      </c>
      <c r="AN319">
        <v>3</v>
      </c>
      <c r="AP319">
        <v>18</v>
      </c>
      <c r="AQ319">
        <v>41.428571428571431</v>
      </c>
    </row>
    <row r="320" spans="1:43" hidden="1" x14ac:dyDescent="0.25">
      <c r="A320" t="s">
        <v>3</v>
      </c>
      <c r="B320">
        <v>20</v>
      </c>
      <c r="C320">
        <v>30</v>
      </c>
      <c r="D320">
        <v>44</v>
      </c>
      <c r="E320">
        <v>44.5</v>
      </c>
      <c r="F320">
        <f t="shared" si="33"/>
        <v>0.5</v>
      </c>
      <c r="G320">
        <v>0.39</v>
      </c>
      <c r="H320" s="18">
        <f t="shared" si="34"/>
        <v>78</v>
      </c>
      <c r="I320">
        <v>0</v>
      </c>
      <c r="J320" t="str">
        <f t="shared" si="35"/>
        <v>0%-25%</v>
      </c>
      <c r="K320">
        <v>7</v>
      </c>
      <c r="L320">
        <v>55.714285714285715</v>
      </c>
      <c r="M320" t="str">
        <f t="shared" si="36"/>
        <v>0mm-60 mm</v>
      </c>
      <c r="N320" s="19">
        <f t="shared" si="37"/>
        <v>17.948717948717949</v>
      </c>
      <c r="O320">
        <v>3</v>
      </c>
      <c r="P320" s="5" t="str">
        <f t="shared" si="38"/>
        <v>0-10</v>
      </c>
      <c r="Q320">
        <v>0</v>
      </c>
      <c r="R320">
        <v>18</v>
      </c>
      <c r="S320">
        <v>19</v>
      </c>
      <c r="T320" t="str">
        <f t="shared" si="39"/>
        <v>0-20</v>
      </c>
      <c r="U320" t="s">
        <v>28</v>
      </c>
      <c r="V320" t="s">
        <v>113</v>
      </c>
      <c r="W320">
        <f t="shared" si="40"/>
        <v>4000</v>
      </c>
      <c r="AG320">
        <v>19</v>
      </c>
      <c r="AH320">
        <v>0</v>
      </c>
      <c r="AJ320">
        <v>19</v>
      </c>
      <c r="AK320">
        <v>0</v>
      </c>
      <c r="AM320">
        <v>19</v>
      </c>
      <c r="AN320">
        <v>3</v>
      </c>
      <c r="AP320">
        <v>19</v>
      </c>
      <c r="AQ320">
        <v>55.714285714285715</v>
      </c>
    </row>
    <row r="321" spans="1:43" hidden="1" x14ac:dyDescent="0.25">
      <c r="A321" t="s">
        <v>3</v>
      </c>
      <c r="B321">
        <v>20</v>
      </c>
      <c r="C321">
        <v>30</v>
      </c>
      <c r="D321">
        <v>44.5</v>
      </c>
      <c r="E321">
        <v>45</v>
      </c>
      <c r="F321">
        <f t="shared" si="33"/>
        <v>0.5</v>
      </c>
      <c r="G321">
        <v>0.35</v>
      </c>
      <c r="H321" s="18">
        <f t="shared" si="34"/>
        <v>70</v>
      </c>
      <c r="I321">
        <v>0</v>
      </c>
      <c r="J321" t="str">
        <f t="shared" si="35"/>
        <v>0%-25%</v>
      </c>
      <c r="K321">
        <v>5</v>
      </c>
      <c r="L321">
        <v>70</v>
      </c>
      <c r="M321" t="str">
        <f t="shared" si="36"/>
        <v>60mm-200 mm</v>
      </c>
      <c r="N321" s="19">
        <f t="shared" si="37"/>
        <v>14.285714285714285</v>
      </c>
      <c r="O321">
        <v>3</v>
      </c>
      <c r="P321" s="5" t="str">
        <f t="shared" si="38"/>
        <v>0-10</v>
      </c>
      <c r="Q321">
        <v>0</v>
      </c>
      <c r="R321">
        <v>19</v>
      </c>
      <c r="S321">
        <v>19</v>
      </c>
      <c r="T321" t="str">
        <f t="shared" si="39"/>
        <v>0-20</v>
      </c>
      <c r="U321" t="s">
        <v>28</v>
      </c>
      <c r="V321" t="s">
        <v>113</v>
      </c>
      <c r="W321">
        <f t="shared" si="40"/>
        <v>4000</v>
      </c>
      <c r="AG321">
        <v>19</v>
      </c>
      <c r="AH321">
        <v>0</v>
      </c>
      <c r="AJ321">
        <v>19</v>
      </c>
      <c r="AK321">
        <v>0</v>
      </c>
      <c r="AM321">
        <v>19</v>
      </c>
      <c r="AN321">
        <v>3</v>
      </c>
      <c r="AP321">
        <v>19</v>
      </c>
      <c r="AQ321">
        <v>70</v>
      </c>
    </row>
    <row r="322" spans="1:43" hidden="1" x14ac:dyDescent="0.25">
      <c r="A322" t="s">
        <v>3</v>
      </c>
      <c r="B322">
        <v>20</v>
      </c>
      <c r="C322">
        <v>30</v>
      </c>
      <c r="D322">
        <v>45</v>
      </c>
      <c r="E322">
        <v>45.5</v>
      </c>
      <c r="F322">
        <f t="shared" si="33"/>
        <v>0.5</v>
      </c>
      <c r="G322">
        <v>0.18</v>
      </c>
      <c r="H322" s="18">
        <f t="shared" si="34"/>
        <v>36</v>
      </c>
      <c r="I322">
        <v>0</v>
      </c>
      <c r="J322" t="str">
        <f t="shared" si="35"/>
        <v>0%-25%</v>
      </c>
      <c r="K322">
        <v>5</v>
      </c>
      <c r="L322">
        <v>36</v>
      </c>
      <c r="M322" t="str">
        <f t="shared" si="36"/>
        <v>0mm-60 mm</v>
      </c>
      <c r="N322" s="19">
        <f t="shared" si="37"/>
        <v>27.777777777777779</v>
      </c>
      <c r="O322">
        <v>6</v>
      </c>
      <c r="P322" s="5" t="str">
        <f t="shared" si="38"/>
        <v>0-10</v>
      </c>
      <c r="Q322">
        <v>0</v>
      </c>
      <c r="R322">
        <v>21</v>
      </c>
      <c r="S322">
        <v>21</v>
      </c>
      <c r="T322" t="str">
        <f t="shared" si="39"/>
        <v>20-30</v>
      </c>
      <c r="U322" t="s">
        <v>28</v>
      </c>
      <c r="V322" t="s">
        <v>114</v>
      </c>
      <c r="W322">
        <f t="shared" si="40"/>
        <v>3000</v>
      </c>
      <c r="AG322">
        <v>21</v>
      </c>
      <c r="AH322">
        <v>0</v>
      </c>
      <c r="AJ322">
        <v>21</v>
      </c>
      <c r="AK322">
        <v>0</v>
      </c>
      <c r="AM322">
        <v>21</v>
      </c>
      <c r="AN322">
        <v>6</v>
      </c>
      <c r="AP322">
        <v>21</v>
      </c>
      <c r="AQ322">
        <v>36</v>
      </c>
    </row>
    <row r="323" spans="1:43" hidden="1" x14ac:dyDescent="0.25">
      <c r="A323" t="s">
        <v>3</v>
      </c>
      <c r="B323">
        <v>20</v>
      </c>
      <c r="C323">
        <v>30</v>
      </c>
      <c r="D323">
        <v>45.5</v>
      </c>
      <c r="E323">
        <v>46</v>
      </c>
      <c r="F323">
        <f t="shared" ref="F323:F386" si="41">E323-D323</f>
        <v>0.5</v>
      </c>
      <c r="G323">
        <v>0.5</v>
      </c>
      <c r="H323" s="18">
        <f t="shared" ref="H323:H386" si="42">(G323/F323)*100</f>
        <v>100</v>
      </c>
      <c r="I323">
        <v>0</v>
      </c>
      <c r="J323" t="str">
        <f t="shared" ref="J323:J386" si="43">+IF(I323&lt;=25,"0%-25%",IF(I323&lt;=50,"25%-50%",IF(I323&lt;=75,"50%-75%",IF(I323&lt;=90,"75%-90%",IF(I323&lt;=100,"90%-100%","-")))))</f>
        <v>0%-25%</v>
      </c>
      <c r="K323">
        <v>10</v>
      </c>
      <c r="L323">
        <v>50</v>
      </c>
      <c r="M323" t="str">
        <f t="shared" ref="M323:M386" si="44">+IF(L323&lt;=60,"0mm-60 mm",IF(L323&lt;=200,"60mm-200 mm",IF(L323&lt;=600,"200mm-600 mm",IF(L323&lt;=2000,"600mm-2000 mm",IF(L323&gt;2000,"&gt;2000 mm","-")))))</f>
        <v>0mm-60 mm</v>
      </c>
      <c r="N323" s="19">
        <f t="shared" ref="N323:N386" si="45">IF(L323=0,0,1/(L323/1000))</f>
        <v>20</v>
      </c>
      <c r="O323">
        <v>6</v>
      </c>
      <c r="P323" s="5" t="str">
        <f t="shared" ref="P323:P386" si="46">+IF(O323&lt;=10,"0-10",IF(O323&lt;=20,"10-20",IF(O323&lt;=25,"20-25",IF(O323&lt;=30,"25-30","-"))))</f>
        <v>0-10</v>
      </c>
      <c r="Q323">
        <v>0</v>
      </c>
      <c r="R323">
        <v>21</v>
      </c>
      <c r="S323">
        <v>22</v>
      </c>
      <c r="T323" t="str">
        <f t="shared" ref="T323:T386" si="47">+IF(S323&lt;=20,"0-20",IF(S323&lt;=30,"20-30",IF(S323&lt;=40,"30-40",IF(S323&lt;=50,"40-50",IF(S323&lt;=60,"50-60", IF(S323&lt;=70,"60-70",IF(S323&lt;=80,"70-80",IF(S323&lt;=100,"80-100","-"))))))))</f>
        <v>20-30</v>
      </c>
      <c r="U323" t="s">
        <v>28</v>
      </c>
      <c r="V323" t="s">
        <v>114</v>
      </c>
      <c r="W323">
        <f t="shared" ref="W323:W386" si="48">VLOOKUP(V323,$Y$6:$Z$10,2,FALSE)</f>
        <v>3000</v>
      </c>
      <c r="AG323">
        <v>22</v>
      </c>
      <c r="AH323">
        <v>0</v>
      </c>
      <c r="AJ323">
        <v>22</v>
      </c>
      <c r="AK323">
        <v>0</v>
      </c>
      <c r="AM323">
        <v>22</v>
      </c>
      <c r="AN323">
        <v>6</v>
      </c>
      <c r="AP323">
        <v>22</v>
      </c>
      <c r="AQ323">
        <v>50</v>
      </c>
    </row>
    <row r="324" spans="1:43" hidden="1" x14ac:dyDescent="0.25">
      <c r="A324" t="s">
        <v>3</v>
      </c>
      <c r="B324">
        <v>20</v>
      </c>
      <c r="C324">
        <v>30</v>
      </c>
      <c r="D324">
        <v>46</v>
      </c>
      <c r="E324">
        <v>46.5</v>
      </c>
      <c r="F324">
        <f t="shared" si="41"/>
        <v>0.5</v>
      </c>
      <c r="G324">
        <v>0.23</v>
      </c>
      <c r="H324" s="18">
        <f t="shared" si="42"/>
        <v>46</v>
      </c>
      <c r="I324">
        <v>0</v>
      </c>
      <c r="J324" t="str">
        <f t="shared" si="43"/>
        <v>0%-25%</v>
      </c>
      <c r="K324">
        <v>7</v>
      </c>
      <c r="L324">
        <v>32.857142857142854</v>
      </c>
      <c r="M324" t="str">
        <f t="shared" si="44"/>
        <v>0mm-60 mm</v>
      </c>
      <c r="N324" s="19">
        <f t="shared" si="45"/>
        <v>30.434782608695652</v>
      </c>
      <c r="O324">
        <v>8</v>
      </c>
      <c r="P324" s="5" t="str">
        <f t="shared" si="46"/>
        <v>0-10</v>
      </c>
      <c r="Q324">
        <v>0</v>
      </c>
      <c r="R324">
        <v>23</v>
      </c>
      <c r="S324">
        <v>23</v>
      </c>
      <c r="T324" t="str">
        <f t="shared" si="47"/>
        <v>20-30</v>
      </c>
      <c r="U324" t="s">
        <v>28</v>
      </c>
      <c r="V324" t="s">
        <v>114</v>
      </c>
      <c r="W324">
        <f t="shared" si="48"/>
        <v>3000</v>
      </c>
      <c r="AG324">
        <v>23</v>
      </c>
      <c r="AH324">
        <v>0</v>
      </c>
      <c r="AJ324">
        <v>23</v>
      </c>
      <c r="AK324">
        <v>0</v>
      </c>
      <c r="AM324">
        <v>23</v>
      </c>
      <c r="AN324">
        <v>8</v>
      </c>
      <c r="AP324">
        <v>23</v>
      </c>
      <c r="AQ324">
        <v>32.857142857142854</v>
      </c>
    </row>
    <row r="325" spans="1:43" hidden="1" x14ac:dyDescent="0.25">
      <c r="A325" t="s">
        <v>3</v>
      </c>
      <c r="B325">
        <v>20</v>
      </c>
      <c r="C325">
        <v>30</v>
      </c>
      <c r="D325">
        <v>46.5</v>
      </c>
      <c r="E325">
        <v>47</v>
      </c>
      <c r="F325">
        <f t="shared" si="41"/>
        <v>0.5</v>
      </c>
      <c r="G325">
        <v>7.0000000000000007E-2</v>
      </c>
      <c r="H325" s="18">
        <f t="shared" si="42"/>
        <v>14.000000000000002</v>
      </c>
      <c r="I325">
        <v>0</v>
      </c>
      <c r="J325" t="str">
        <f t="shared" si="43"/>
        <v>0%-25%</v>
      </c>
      <c r="K325">
        <v>5</v>
      </c>
      <c r="L325">
        <v>14</v>
      </c>
      <c r="M325" t="str">
        <f t="shared" si="44"/>
        <v>0mm-60 mm</v>
      </c>
      <c r="N325" s="19">
        <f t="shared" si="45"/>
        <v>71.428571428571431</v>
      </c>
      <c r="O325">
        <v>8</v>
      </c>
      <c r="P325" s="5" t="str">
        <f t="shared" si="46"/>
        <v>0-10</v>
      </c>
      <c r="Q325">
        <v>0</v>
      </c>
      <c r="R325">
        <v>23</v>
      </c>
      <c r="S325">
        <v>22</v>
      </c>
      <c r="T325" t="str">
        <f t="shared" si="47"/>
        <v>20-30</v>
      </c>
      <c r="U325" t="s">
        <v>28</v>
      </c>
      <c r="V325" t="s">
        <v>114</v>
      </c>
      <c r="W325">
        <f t="shared" si="48"/>
        <v>3000</v>
      </c>
      <c r="AG325">
        <v>22</v>
      </c>
      <c r="AH325">
        <v>0</v>
      </c>
      <c r="AJ325">
        <v>22</v>
      </c>
      <c r="AK325">
        <v>0</v>
      </c>
      <c r="AM325">
        <v>22</v>
      </c>
      <c r="AN325">
        <v>8</v>
      </c>
      <c r="AP325">
        <v>22</v>
      </c>
      <c r="AQ325">
        <v>14</v>
      </c>
    </row>
    <row r="326" spans="1:43" hidden="1" x14ac:dyDescent="0.25">
      <c r="A326" t="s">
        <v>3</v>
      </c>
      <c r="B326">
        <v>20</v>
      </c>
      <c r="C326">
        <v>30</v>
      </c>
      <c r="D326">
        <v>47</v>
      </c>
      <c r="E326">
        <v>47.5</v>
      </c>
      <c r="F326">
        <f t="shared" si="41"/>
        <v>0.5</v>
      </c>
      <c r="G326">
        <v>0.1</v>
      </c>
      <c r="H326" s="18">
        <f t="shared" si="42"/>
        <v>20</v>
      </c>
      <c r="I326">
        <v>0</v>
      </c>
      <c r="J326" t="str">
        <f t="shared" si="43"/>
        <v>0%-25%</v>
      </c>
      <c r="K326">
        <v>5</v>
      </c>
      <c r="L326">
        <v>20</v>
      </c>
      <c r="M326" t="str">
        <f t="shared" si="44"/>
        <v>0mm-60 mm</v>
      </c>
      <c r="N326" s="19">
        <f t="shared" si="45"/>
        <v>50</v>
      </c>
      <c r="O326">
        <v>8</v>
      </c>
      <c r="P326" s="5" t="str">
        <f t="shared" si="46"/>
        <v>0-10</v>
      </c>
      <c r="Q326">
        <v>0</v>
      </c>
      <c r="R326">
        <v>23</v>
      </c>
      <c r="S326">
        <v>22</v>
      </c>
      <c r="T326" t="str">
        <f t="shared" si="47"/>
        <v>20-30</v>
      </c>
      <c r="U326" t="s">
        <v>28</v>
      </c>
      <c r="V326" t="s">
        <v>114</v>
      </c>
      <c r="W326">
        <f t="shared" si="48"/>
        <v>3000</v>
      </c>
      <c r="AG326">
        <v>22</v>
      </c>
      <c r="AH326">
        <v>0</v>
      </c>
      <c r="AJ326">
        <v>22</v>
      </c>
      <c r="AK326">
        <v>0</v>
      </c>
      <c r="AM326">
        <v>22</v>
      </c>
      <c r="AN326">
        <v>8</v>
      </c>
      <c r="AP326">
        <v>22</v>
      </c>
      <c r="AQ326">
        <v>20</v>
      </c>
    </row>
    <row r="327" spans="1:43" hidden="1" x14ac:dyDescent="0.25">
      <c r="A327" t="s">
        <v>3</v>
      </c>
      <c r="B327">
        <v>20</v>
      </c>
      <c r="C327">
        <v>30</v>
      </c>
      <c r="D327">
        <v>47.5</v>
      </c>
      <c r="E327">
        <v>48</v>
      </c>
      <c r="F327">
        <f t="shared" si="41"/>
        <v>0.5</v>
      </c>
      <c r="G327">
        <v>0.1</v>
      </c>
      <c r="H327" s="18">
        <f t="shared" si="42"/>
        <v>20</v>
      </c>
      <c r="I327">
        <v>0</v>
      </c>
      <c r="J327" t="str">
        <f t="shared" si="43"/>
        <v>0%-25%</v>
      </c>
      <c r="K327">
        <v>5</v>
      </c>
      <c r="L327">
        <v>20</v>
      </c>
      <c r="M327" t="str">
        <f t="shared" si="44"/>
        <v>0mm-60 mm</v>
      </c>
      <c r="N327" s="19">
        <f t="shared" si="45"/>
        <v>50</v>
      </c>
      <c r="O327">
        <v>8</v>
      </c>
      <c r="P327" s="5" t="str">
        <f t="shared" si="46"/>
        <v>0-10</v>
      </c>
      <c r="Q327">
        <v>0</v>
      </c>
      <c r="R327">
        <v>23</v>
      </c>
      <c r="S327">
        <v>22</v>
      </c>
      <c r="T327" t="str">
        <f t="shared" si="47"/>
        <v>20-30</v>
      </c>
      <c r="U327" t="s">
        <v>28</v>
      </c>
      <c r="V327" t="s">
        <v>114</v>
      </c>
      <c r="W327">
        <f t="shared" si="48"/>
        <v>3000</v>
      </c>
      <c r="AG327">
        <v>22</v>
      </c>
      <c r="AH327">
        <v>0</v>
      </c>
      <c r="AJ327">
        <v>22</v>
      </c>
      <c r="AK327">
        <v>0</v>
      </c>
      <c r="AM327">
        <v>22</v>
      </c>
      <c r="AN327">
        <v>8</v>
      </c>
      <c r="AP327">
        <v>22</v>
      </c>
      <c r="AQ327">
        <v>20</v>
      </c>
    </row>
    <row r="328" spans="1:43" hidden="1" x14ac:dyDescent="0.25">
      <c r="A328" t="s">
        <v>3</v>
      </c>
      <c r="B328">
        <v>20</v>
      </c>
      <c r="C328">
        <v>30</v>
      </c>
      <c r="D328">
        <v>48</v>
      </c>
      <c r="E328">
        <v>48.5</v>
      </c>
      <c r="F328">
        <f t="shared" si="41"/>
        <v>0.5</v>
      </c>
      <c r="G328">
        <v>0.18</v>
      </c>
      <c r="H328" s="18">
        <f t="shared" si="42"/>
        <v>36</v>
      </c>
      <c r="I328">
        <v>0</v>
      </c>
      <c r="J328" t="str">
        <f t="shared" si="43"/>
        <v>0%-25%</v>
      </c>
      <c r="K328">
        <v>7</v>
      </c>
      <c r="L328">
        <v>25.714285714285715</v>
      </c>
      <c r="M328" t="str">
        <f t="shared" si="44"/>
        <v>0mm-60 mm</v>
      </c>
      <c r="N328" s="19">
        <f t="shared" si="45"/>
        <v>38.888888888888893</v>
      </c>
      <c r="O328">
        <v>8</v>
      </c>
      <c r="P328" s="5" t="str">
        <f t="shared" si="46"/>
        <v>0-10</v>
      </c>
      <c r="Q328">
        <v>1</v>
      </c>
      <c r="R328">
        <v>24</v>
      </c>
      <c r="S328">
        <v>24</v>
      </c>
      <c r="T328" t="str">
        <f t="shared" si="47"/>
        <v>20-30</v>
      </c>
      <c r="U328" t="s">
        <v>32</v>
      </c>
      <c r="V328" t="s">
        <v>114</v>
      </c>
      <c r="W328">
        <f t="shared" si="48"/>
        <v>3000</v>
      </c>
      <c r="AG328">
        <v>24</v>
      </c>
      <c r="AH328">
        <v>0</v>
      </c>
      <c r="AJ328">
        <v>24</v>
      </c>
      <c r="AK328">
        <v>1</v>
      </c>
      <c r="AM328">
        <v>24</v>
      </c>
      <c r="AN328">
        <v>8</v>
      </c>
      <c r="AP328">
        <v>24</v>
      </c>
      <c r="AQ328">
        <v>25.714285714285715</v>
      </c>
    </row>
    <row r="329" spans="1:43" hidden="1" x14ac:dyDescent="0.25">
      <c r="A329" t="s">
        <v>3</v>
      </c>
      <c r="B329">
        <v>20</v>
      </c>
      <c r="C329">
        <v>30</v>
      </c>
      <c r="D329">
        <v>48.5</v>
      </c>
      <c r="E329">
        <v>49</v>
      </c>
      <c r="F329">
        <f t="shared" si="41"/>
        <v>0.5</v>
      </c>
      <c r="G329">
        <v>0.23</v>
      </c>
      <c r="H329" s="18">
        <f t="shared" si="42"/>
        <v>46</v>
      </c>
      <c r="I329">
        <v>0</v>
      </c>
      <c r="J329" t="str">
        <f t="shared" si="43"/>
        <v>0%-25%</v>
      </c>
      <c r="K329">
        <v>8</v>
      </c>
      <c r="L329">
        <v>28.75</v>
      </c>
      <c r="M329" t="str">
        <f t="shared" si="44"/>
        <v>0mm-60 mm</v>
      </c>
      <c r="N329" s="19">
        <f t="shared" si="45"/>
        <v>34.782608695652172</v>
      </c>
      <c r="O329">
        <v>8</v>
      </c>
      <c r="P329" s="5" t="str">
        <f t="shared" si="46"/>
        <v>0-10</v>
      </c>
      <c r="Q329">
        <v>1</v>
      </c>
      <c r="R329">
        <v>24</v>
      </c>
      <c r="S329">
        <v>24</v>
      </c>
      <c r="T329" t="str">
        <f t="shared" si="47"/>
        <v>20-30</v>
      </c>
      <c r="U329" t="s">
        <v>32</v>
      </c>
      <c r="V329" t="s">
        <v>114</v>
      </c>
      <c r="W329">
        <f t="shared" si="48"/>
        <v>3000</v>
      </c>
      <c r="AG329">
        <v>24</v>
      </c>
      <c r="AH329">
        <v>0</v>
      </c>
      <c r="AJ329">
        <v>24</v>
      </c>
      <c r="AK329">
        <v>1</v>
      </c>
      <c r="AM329">
        <v>24</v>
      </c>
      <c r="AN329">
        <v>8</v>
      </c>
      <c r="AP329">
        <v>24</v>
      </c>
      <c r="AQ329">
        <v>28.75</v>
      </c>
    </row>
    <row r="330" spans="1:43" hidden="1" x14ac:dyDescent="0.25">
      <c r="A330" t="s">
        <v>3</v>
      </c>
      <c r="B330">
        <v>20</v>
      </c>
      <c r="C330">
        <v>30</v>
      </c>
      <c r="D330">
        <v>49</v>
      </c>
      <c r="E330">
        <v>49.5</v>
      </c>
      <c r="F330">
        <f t="shared" si="41"/>
        <v>0.5</v>
      </c>
      <c r="G330">
        <v>0.1</v>
      </c>
      <c r="H330" s="18">
        <f t="shared" si="42"/>
        <v>20</v>
      </c>
      <c r="I330">
        <v>0</v>
      </c>
      <c r="J330" t="str">
        <f t="shared" si="43"/>
        <v>0%-25%</v>
      </c>
      <c r="K330">
        <v>7</v>
      </c>
      <c r="L330">
        <v>14.285714285714286</v>
      </c>
      <c r="M330" t="str">
        <f t="shared" si="44"/>
        <v>0mm-60 mm</v>
      </c>
      <c r="N330" s="19">
        <f t="shared" si="45"/>
        <v>70</v>
      </c>
      <c r="O330">
        <v>8</v>
      </c>
      <c r="P330" s="5" t="str">
        <f t="shared" si="46"/>
        <v>0-10</v>
      </c>
      <c r="Q330">
        <v>1</v>
      </c>
      <c r="R330">
        <v>24</v>
      </c>
      <c r="S330">
        <v>23</v>
      </c>
      <c r="T330" t="str">
        <f t="shared" si="47"/>
        <v>20-30</v>
      </c>
      <c r="U330" t="s">
        <v>32</v>
      </c>
      <c r="V330" t="s">
        <v>114</v>
      </c>
      <c r="W330">
        <f t="shared" si="48"/>
        <v>3000</v>
      </c>
      <c r="AG330">
        <v>23</v>
      </c>
      <c r="AH330">
        <v>0</v>
      </c>
      <c r="AJ330">
        <v>23</v>
      </c>
      <c r="AK330">
        <v>1</v>
      </c>
      <c r="AM330">
        <v>23</v>
      </c>
      <c r="AN330">
        <v>8</v>
      </c>
      <c r="AP330">
        <v>23</v>
      </c>
      <c r="AQ330">
        <v>14.285714285714286</v>
      </c>
    </row>
    <row r="331" spans="1:43" hidden="1" x14ac:dyDescent="0.25">
      <c r="A331" t="s">
        <v>3</v>
      </c>
      <c r="B331">
        <v>20</v>
      </c>
      <c r="C331">
        <v>30</v>
      </c>
      <c r="D331">
        <v>49.5</v>
      </c>
      <c r="E331">
        <v>50</v>
      </c>
      <c r="F331">
        <f t="shared" si="41"/>
        <v>0.5</v>
      </c>
      <c r="G331">
        <v>0.5</v>
      </c>
      <c r="H331" s="18">
        <f t="shared" si="42"/>
        <v>100</v>
      </c>
      <c r="I331">
        <v>0</v>
      </c>
      <c r="J331" t="str">
        <f t="shared" si="43"/>
        <v>0%-25%</v>
      </c>
      <c r="K331">
        <v>10</v>
      </c>
      <c r="L331">
        <v>50</v>
      </c>
      <c r="M331" t="str">
        <f t="shared" si="44"/>
        <v>0mm-60 mm</v>
      </c>
      <c r="N331" s="19">
        <f t="shared" si="45"/>
        <v>20</v>
      </c>
      <c r="O331">
        <v>8</v>
      </c>
      <c r="P331" s="5" t="str">
        <f t="shared" si="46"/>
        <v>0-10</v>
      </c>
      <c r="Q331">
        <v>2</v>
      </c>
      <c r="R331">
        <v>25</v>
      </c>
      <c r="S331">
        <v>26</v>
      </c>
      <c r="T331" t="str">
        <f t="shared" si="47"/>
        <v>20-30</v>
      </c>
      <c r="U331" t="s">
        <v>31</v>
      </c>
      <c r="V331" t="s">
        <v>114</v>
      </c>
      <c r="W331">
        <f t="shared" si="48"/>
        <v>3000</v>
      </c>
      <c r="AG331">
        <v>26</v>
      </c>
      <c r="AH331">
        <v>0</v>
      </c>
      <c r="AJ331">
        <v>26</v>
      </c>
      <c r="AK331">
        <v>2</v>
      </c>
      <c r="AM331">
        <v>26</v>
      </c>
      <c r="AN331">
        <v>8</v>
      </c>
      <c r="AP331">
        <v>26</v>
      </c>
      <c r="AQ331">
        <v>50</v>
      </c>
    </row>
    <row r="332" spans="1:43" hidden="1" x14ac:dyDescent="0.25">
      <c r="A332" t="s">
        <v>3</v>
      </c>
      <c r="B332">
        <v>20</v>
      </c>
      <c r="C332">
        <v>30</v>
      </c>
      <c r="D332">
        <v>50</v>
      </c>
      <c r="E332">
        <v>50.5</v>
      </c>
      <c r="F332">
        <f t="shared" si="41"/>
        <v>0.5</v>
      </c>
      <c r="G332">
        <v>0.1</v>
      </c>
      <c r="H332" s="18">
        <f t="shared" si="42"/>
        <v>20</v>
      </c>
      <c r="I332">
        <v>0</v>
      </c>
      <c r="J332" t="str">
        <f t="shared" si="43"/>
        <v>0%-25%</v>
      </c>
      <c r="K332">
        <v>10</v>
      </c>
      <c r="L332">
        <v>10</v>
      </c>
      <c r="M332" t="str">
        <f t="shared" si="44"/>
        <v>0mm-60 mm</v>
      </c>
      <c r="N332" s="19">
        <f t="shared" si="45"/>
        <v>100</v>
      </c>
      <c r="O332">
        <v>8</v>
      </c>
      <c r="P332" s="5" t="str">
        <f t="shared" si="46"/>
        <v>0-10</v>
      </c>
      <c r="Q332">
        <v>2</v>
      </c>
      <c r="R332">
        <v>25</v>
      </c>
      <c r="S332">
        <v>23</v>
      </c>
      <c r="T332" t="str">
        <f t="shared" si="47"/>
        <v>20-30</v>
      </c>
      <c r="U332" t="s">
        <v>31</v>
      </c>
      <c r="V332" t="s">
        <v>114</v>
      </c>
      <c r="W332">
        <f t="shared" si="48"/>
        <v>3000</v>
      </c>
      <c r="AG332">
        <v>23</v>
      </c>
      <c r="AH332">
        <v>0</v>
      </c>
      <c r="AJ332">
        <v>23</v>
      </c>
      <c r="AK332">
        <v>2</v>
      </c>
      <c r="AM332">
        <v>23</v>
      </c>
      <c r="AN332">
        <v>8</v>
      </c>
      <c r="AP332">
        <v>23</v>
      </c>
      <c r="AQ332">
        <v>10</v>
      </c>
    </row>
    <row r="333" spans="1:43" hidden="1" x14ac:dyDescent="0.25">
      <c r="A333" t="s">
        <v>3</v>
      </c>
      <c r="B333">
        <v>20</v>
      </c>
      <c r="C333">
        <v>30</v>
      </c>
      <c r="D333">
        <v>50.5</v>
      </c>
      <c r="E333">
        <v>51</v>
      </c>
      <c r="F333">
        <f t="shared" si="41"/>
        <v>0.5</v>
      </c>
      <c r="G333">
        <v>0.12</v>
      </c>
      <c r="H333" s="18">
        <f t="shared" si="42"/>
        <v>24</v>
      </c>
      <c r="I333">
        <v>0</v>
      </c>
      <c r="J333" t="str">
        <f t="shared" si="43"/>
        <v>0%-25%</v>
      </c>
      <c r="K333">
        <v>10</v>
      </c>
      <c r="L333">
        <v>12</v>
      </c>
      <c r="M333" t="str">
        <f t="shared" si="44"/>
        <v>0mm-60 mm</v>
      </c>
      <c r="N333" s="19">
        <f t="shared" si="45"/>
        <v>83.333333333333329</v>
      </c>
      <c r="O333">
        <v>8</v>
      </c>
      <c r="P333" s="5" t="str">
        <f t="shared" si="46"/>
        <v>0-10</v>
      </c>
      <c r="Q333">
        <v>2</v>
      </c>
      <c r="R333">
        <v>25</v>
      </c>
      <c r="S333">
        <v>24</v>
      </c>
      <c r="T333" t="str">
        <f t="shared" si="47"/>
        <v>20-30</v>
      </c>
      <c r="U333" t="s">
        <v>31</v>
      </c>
      <c r="V333" t="s">
        <v>114</v>
      </c>
      <c r="W333">
        <f t="shared" si="48"/>
        <v>3000</v>
      </c>
      <c r="AG333">
        <v>24</v>
      </c>
      <c r="AH333">
        <v>0</v>
      </c>
      <c r="AJ333">
        <v>24</v>
      </c>
      <c r="AK333">
        <v>2</v>
      </c>
      <c r="AM333">
        <v>24</v>
      </c>
      <c r="AN333">
        <v>8</v>
      </c>
      <c r="AP333">
        <v>24</v>
      </c>
      <c r="AQ333">
        <v>12</v>
      </c>
    </row>
    <row r="334" spans="1:43" hidden="1" x14ac:dyDescent="0.25">
      <c r="A334" t="s">
        <v>3</v>
      </c>
      <c r="B334">
        <v>20</v>
      </c>
      <c r="C334">
        <v>30</v>
      </c>
      <c r="D334">
        <v>51</v>
      </c>
      <c r="E334">
        <v>51.5</v>
      </c>
      <c r="F334">
        <f t="shared" si="41"/>
        <v>0.5</v>
      </c>
      <c r="G334">
        <v>0.06</v>
      </c>
      <c r="H334" s="18">
        <f t="shared" si="42"/>
        <v>12</v>
      </c>
      <c r="I334">
        <v>0</v>
      </c>
      <c r="J334" t="str">
        <f t="shared" si="43"/>
        <v>0%-25%</v>
      </c>
      <c r="K334">
        <v>10</v>
      </c>
      <c r="L334">
        <v>6</v>
      </c>
      <c r="M334" t="str">
        <f t="shared" si="44"/>
        <v>0mm-60 mm</v>
      </c>
      <c r="N334" s="19">
        <f t="shared" si="45"/>
        <v>166.66666666666666</v>
      </c>
      <c r="O334">
        <v>8</v>
      </c>
      <c r="P334" s="5" t="str">
        <f t="shared" si="46"/>
        <v>0-10</v>
      </c>
      <c r="Q334">
        <v>2</v>
      </c>
      <c r="R334">
        <v>25</v>
      </c>
      <c r="S334">
        <v>23</v>
      </c>
      <c r="T334" t="str">
        <f t="shared" si="47"/>
        <v>20-30</v>
      </c>
      <c r="U334" t="s">
        <v>31</v>
      </c>
      <c r="V334" t="s">
        <v>114</v>
      </c>
      <c r="W334">
        <f t="shared" si="48"/>
        <v>3000</v>
      </c>
      <c r="AG334">
        <v>23</v>
      </c>
      <c r="AH334">
        <v>0</v>
      </c>
      <c r="AJ334">
        <v>23</v>
      </c>
      <c r="AK334">
        <v>2</v>
      </c>
      <c r="AM334">
        <v>23</v>
      </c>
      <c r="AN334">
        <v>8</v>
      </c>
      <c r="AP334">
        <v>23</v>
      </c>
      <c r="AQ334">
        <v>6</v>
      </c>
    </row>
    <row r="335" spans="1:43" hidden="1" x14ac:dyDescent="0.25">
      <c r="A335" t="s">
        <v>3</v>
      </c>
      <c r="B335">
        <v>20</v>
      </c>
      <c r="C335">
        <v>30</v>
      </c>
      <c r="D335">
        <v>51.5</v>
      </c>
      <c r="E335">
        <v>52</v>
      </c>
      <c r="F335">
        <f t="shared" si="41"/>
        <v>0.5</v>
      </c>
      <c r="G335">
        <v>0.28999999999999998</v>
      </c>
      <c r="H335" s="18">
        <f t="shared" si="42"/>
        <v>57.999999999999993</v>
      </c>
      <c r="I335">
        <v>0</v>
      </c>
      <c r="J335" t="str">
        <f t="shared" si="43"/>
        <v>0%-25%</v>
      </c>
      <c r="K335">
        <v>10</v>
      </c>
      <c r="L335">
        <v>29</v>
      </c>
      <c r="M335" t="str">
        <f t="shared" si="44"/>
        <v>0mm-60 mm</v>
      </c>
      <c r="N335" s="19">
        <f t="shared" si="45"/>
        <v>34.482758620689651</v>
      </c>
      <c r="O335">
        <v>8</v>
      </c>
      <c r="P335" s="5" t="str">
        <f t="shared" si="46"/>
        <v>0-10</v>
      </c>
      <c r="Q335">
        <v>2</v>
      </c>
      <c r="R335">
        <v>25</v>
      </c>
      <c r="S335">
        <v>25</v>
      </c>
      <c r="T335" t="str">
        <f t="shared" si="47"/>
        <v>20-30</v>
      </c>
      <c r="U335" t="s">
        <v>31</v>
      </c>
      <c r="V335" t="s">
        <v>114</v>
      </c>
      <c r="W335">
        <f t="shared" si="48"/>
        <v>3000</v>
      </c>
      <c r="AG335">
        <v>25</v>
      </c>
      <c r="AH335">
        <v>0</v>
      </c>
      <c r="AJ335">
        <v>25</v>
      </c>
      <c r="AK335">
        <v>2</v>
      </c>
      <c r="AM335">
        <v>25</v>
      </c>
      <c r="AN335">
        <v>8</v>
      </c>
      <c r="AP335">
        <v>25</v>
      </c>
      <c r="AQ335">
        <v>29</v>
      </c>
    </row>
    <row r="336" spans="1:43" hidden="1" x14ac:dyDescent="0.25">
      <c r="A336" t="s">
        <v>3</v>
      </c>
      <c r="B336">
        <v>20</v>
      </c>
      <c r="C336">
        <v>30</v>
      </c>
      <c r="D336">
        <v>52</v>
      </c>
      <c r="E336">
        <v>52.5</v>
      </c>
      <c r="F336">
        <f t="shared" si="41"/>
        <v>0.5</v>
      </c>
      <c r="G336">
        <v>0.22</v>
      </c>
      <c r="H336" s="18">
        <f t="shared" si="42"/>
        <v>44</v>
      </c>
      <c r="I336">
        <v>0</v>
      </c>
      <c r="J336" t="str">
        <f t="shared" si="43"/>
        <v>0%-25%</v>
      </c>
      <c r="K336">
        <v>10</v>
      </c>
      <c r="L336">
        <v>22</v>
      </c>
      <c r="M336" t="str">
        <f t="shared" si="44"/>
        <v>0mm-60 mm</v>
      </c>
      <c r="N336" s="19">
        <f t="shared" si="45"/>
        <v>45.45454545454546</v>
      </c>
      <c r="O336">
        <v>8</v>
      </c>
      <c r="P336" s="5" t="str">
        <f t="shared" si="46"/>
        <v>0-10</v>
      </c>
      <c r="Q336">
        <v>2</v>
      </c>
      <c r="R336">
        <v>25</v>
      </c>
      <c r="S336">
        <v>24</v>
      </c>
      <c r="T336" t="str">
        <f t="shared" si="47"/>
        <v>20-30</v>
      </c>
      <c r="U336" t="s">
        <v>31</v>
      </c>
      <c r="V336" t="s">
        <v>114</v>
      </c>
      <c r="W336">
        <f t="shared" si="48"/>
        <v>3000</v>
      </c>
      <c r="AG336">
        <v>24</v>
      </c>
      <c r="AH336">
        <v>0</v>
      </c>
      <c r="AJ336">
        <v>24</v>
      </c>
      <c r="AK336">
        <v>2</v>
      </c>
      <c r="AM336">
        <v>24</v>
      </c>
      <c r="AN336">
        <v>8</v>
      </c>
      <c r="AP336">
        <v>24</v>
      </c>
      <c r="AQ336">
        <v>22</v>
      </c>
    </row>
    <row r="337" spans="1:43" hidden="1" x14ac:dyDescent="0.25">
      <c r="A337" t="s">
        <v>3</v>
      </c>
      <c r="B337">
        <v>20</v>
      </c>
      <c r="C337">
        <v>30</v>
      </c>
      <c r="D337">
        <v>52.5</v>
      </c>
      <c r="E337">
        <v>53</v>
      </c>
      <c r="F337">
        <f t="shared" si="41"/>
        <v>0.5</v>
      </c>
      <c r="G337">
        <v>0.21</v>
      </c>
      <c r="H337" s="18">
        <f t="shared" si="42"/>
        <v>42</v>
      </c>
      <c r="I337">
        <v>0</v>
      </c>
      <c r="J337" t="str">
        <f t="shared" si="43"/>
        <v>0%-25%</v>
      </c>
      <c r="K337">
        <v>10</v>
      </c>
      <c r="L337">
        <v>21</v>
      </c>
      <c r="M337" t="str">
        <f t="shared" si="44"/>
        <v>0mm-60 mm</v>
      </c>
      <c r="N337" s="19">
        <f t="shared" si="45"/>
        <v>47.619047619047613</v>
      </c>
      <c r="O337">
        <v>8</v>
      </c>
      <c r="P337" s="5" t="str">
        <f t="shared" si="46"/>
        <v>0-10</v>
      </c>
      <c r="Q337">
        <v>2</v>
      </c>
      <c r="R337">
        <v>25</v>
      </c>
      <c r="S337">
        <v>24</v>
      </c>
      <c r="T337" t="str">
        <f t="shared" si="47"/>
        <v>20-30</v>
      </c>
      <c r="U337" t="s">
        <v>31</v>
      </c>
      <c r="V337" t="s">
        <v>114</v>
      </c>
      <c r="W337">
        <f t="shared" si="48"/>
        <v>3000</v>
      </c>
      <c r="AG337">
        <v>24</v>
      </c>
      <c r="AH337">
        <v>0</v>
      </c>
      <c r="AJ337">
        <v>24</v>
      </c>
      <c r="AK337">
        <v>2</v>
      </c>
      <c r="AM337">
        <v>24</v>
      </c>
      <c r="AN337">
        <v>8</v>
      </c>
      <c r="AP337">
        <v>24</v>
      </c>
      <c r="AQ337">
        <v>21</v>
      </c>
    </row>
    <row r="338" spans="1:43" hidden="1" x14ac:dyDescent="0.25">
      <c r="A338" t="s">
        <v>3</v>
      </c>
      <c r="B338">
        <v>20</v>
      </c>
      <c r="C338">
        <v>30</v>
      </c>
      <c r="D338">
        <v>53</v>
      </c>
      <c r="E338">
        <v>53.5</v>
      </c>
      <c r="F338">
        <f t="shared" si="41"/>
        <v>0.5</v>
      </c>
      <c r="G338">
        <v>0.08</v>
      </c>
      <c r="H338" s="18">
        <f t="shared" si="42"/>
        <v>16</v>
      </c>
      <c r="I338">
        <v>0</v>
      </c>
      <c r="J338" t="str">
        <f t="shared" si="43"/>
        <v>0%-25%</v>
      </c>
      <c r="K338">
        <v>10</v>
      </c>
      <c r="L338">
        <v>8</v>
      </c>
      <c r="M338" t="str">
        <f t="shared" si="44"/>
        <v>0mm-60 mm</v>
      </c>
      <c r="N338" s="19">
        <f t="shared" si="45"/>
        <v>125</v>
      </c>
      <c r="O338">
        <v>8</v>
      </c>
      <c r="P338" s="5" t="str">
        <f t="shared" si="46"/>
        <v>0-10</v>
      </c>
      <c r="Q338">
        <v>1</v>
      </c>
      <c r="R338">
        <v>24</v>
      </c>
      <c r="S338">
        <v>22</v>
      </c>
      <c r="T338" t="str">
        <f t="shared" si="47"/>
        <v>20-30</v>
      </c>
      <c r="U338" t="s">
        <v>32</v>
      </c>
      <c r="V338" t="s">
        <v>114</v>
      </c>
      <c r="W338">
        <f t="shared" si="48"/>
        <v>3000</v>
      </c>
      <c r="AG338">
        <v>22</v>
      </c>
      <c r="AH338">
        <v>0</v>
      </c>
      <c r="AJ338">
        <v>22</v>
      </c>
      <c r="AK338">
        <v>1</v>
      </c>
      <c r="AM338">
        <v>22</v>
      </c>
      <c r="AN338">
        <v>8</v>
      </c>
      <c r="AP338">
        <v>22</v>
      </c>
      <c r="AQ338">
        <v>8</v>
      </c>
    </row>
    <row r="339" spans="1:43" hidden="1" x14ac:dyDescent="0.25">
      <c r="A339" t="s">
        <v>3</v>
      </c>
      <c r="B339">
        <v>20</v>
      </c>
      <c r="C339">
        <v>30</v>
      </c>
      <c r="D339">
        <v>53.5</v>
      </c>
      <c r="E339">
        <v>54</v>
      </c>
      <c r="F339">
        <f t="shared" si="41"/>
        <v>0.5</v>
      </c>
      <c r="G339">
        <v>0.05</v>
      </c>
      <c r="H339" s="18">
        <f t="shared" si="42"/>
        <v>10</v>
      </c>
      <c r="I339">
        <v>0</v>
      </c>
      <c r="J339" t="str">
        <f t="shared" si="43"/>
        <v>0%-25%</v>
      </c>
      <c r="K339">
        <v>10</v>
      </c>
      <c r="L339">
        <v>5</v>
      </c>
      <c r="M339" t="str">
        <f t="shared" si="44"/>
        <v>0mm-60 mm</v>
      </c>
      <c r="N339" s="19">
        <f t="shared" si="45"/>
        <v>200</v>
      </c>
      <c r="O339">
        <v>8</v>
      </c>
      <c r="P339" s="5" t="str">
        <f t="shared" si="46"/>
        <v>0-10</v>
      </c>
      <c r="Q339">
        <v>1</v>
      </c>
      <c r="R339">
        <v>24</v>
      </c>
      <c r="S339">
        <v>22</v>
      </c>
      <c r="T339" t="str">
        <f t="shared" si="47"/>
        <v>20-30</v>
      </c>
      <c r="U339" t="s">
        <v>32</v>
      </c>
      <c r="V339" t="s">
        <v>114</v>
      </c>
      <c r="W339">
        <f t="shared" si="48"/>
        <v>3000</v>
      </c>
      <c r="AG339">
        <v>22</v>
      </c>
      <c r="AH339">
        <v>0</v>
      </c>
      <c r="AJ339">
        <v>22</v>
      </c>
      <c r="AK339">
        <v>1</v>
      </c>
      <c r="AM339">
        <v>22</v>
      </c>
      <c r="AN339">
        <v>8</v>
      </c>
      <c r="AP339">
        <v>22</v>
      </c>
      <c r="AQ339">
        <v>5</v>
      </c>
    </row>
    <row r="340" spans="1:43" hidden="1" x14ac:dyDescent="0.25">
      <c r="A340" t="s">
        <v>3</v>
      </c>
      <c r="B340">
        <v>20</v>
      </c>
      <c r="C340">
        <v>30</v>
      </c>
      <c r="D340">
        <v>54</v>
      </c>
      <c r="E340">
        <v>54.5</v>
      </c>
      <c r="F340">
        <f t="shared" si="41"/>
        <v>0.5</v>
      </c>
      <c r="G340">
        <v>7.0000000000000007E-2</v>
      </c>
      <c r="H340" s="18">
        <f t="shared" si="42"/>
        <v>14.000000000000002</v>
      </c>
      <c r="I340">
        <v>0</v>
      </c>
      <c r="J340" t="str">
        <f t="shared" si="43"/>
        <v>0%-25%</v>
      </c>
      <c r="K340">
        <v>10</v>
      </c>
      <c r="L340">
        <v>7</v>
      </c>
      <c r="M340" t="str">
        <f t="shared" si="44"/>
        <v>0mm-60 mm</v>
      </c>
      <c r="N340" s="19">
        <f t="shared" si="45"/>
        <v>142.85714285714286</v>
      </c>
      <c r="O340">
        <v>8</v>
      </c>
      <c r="P340" s="5" t="str">
        <f t="shared" si="46"/>
        <v>0-10</v>
      </c>
      <c r="Q340">
        <v>1</v>
      </c>
      <c r="R340">
        <v>24</v>
      </c>
      <c r="S340">
        <v>22</v>
      </c>
      <c r="T340" t="str">
        <f t="shared" si="47"/>
        <v>20-30</v>
      </c>
      <c r="U340" t="s">
        <v>32</v>
      </c>
      <c r="V340" t="s">
        <v>114</v>
      </c>
      <c r="W340">
        <f t="shared" si="48"/>
        <v>3000</v>
      </c>
      <c r="AG340">
        <v>22</v>
      </c>
      <c r="AH340">
        <v>0</v>
      </c>
      <c r="AJ340">
        <v>22</v>
      </c>
      <c r="AK340">
        <v>1</v>
      </c>
      <c r="AM340">
        <v>22</v>
      </c>
      <c r="AN340">
        <v>8</v>
      </c>
      <c r="AP340">
        <v>22</v>
      </c>
      <c r="AQ340">
        <v>7</v>
      </c>
    </row>
    <row r="341" spans="1:43" hidden="1" x14ac:dyDescent="0.25">
      <c r="A341" t="s">
        <v>3</v>
      </c>
      <c r="B341">
        <v>20</v>
      </c>
      <c r="C341">
        <v>30</v>
      </c>
      <c r="D341">
        <v>54.5</v>
      </c>
      <c r="E341">
        <v>55</v>
      </c>
      <c r="F341">
        <f t="shared" si="41"/>
        <v>0.5</v>
      </c>
      <c r="G341">
        <v>7.0000000000000007E-2</v>
      </c>
      <c r="H341" s="18">
        <f t="shared" si="42"/>
        <v>14.000000000000002</v>
      </c>
      <c r="I341">
        <v>0</v>
      </c>
      <c r="J341" t="str">
        <f t="shared" si="43"/>
        <v>0%-25%</v>
      </c>
      <c r="K341">
        <v>10</v>
      </c>
      <c r="L341">
        <v>7</v>
      </c>
      <c r="M341" t="str">
        <f t="shared" si="44"/>
        <v>0mm-60 mm</v>
      </c>
      <c r="N341" s="19">
        <f t="shared" si="45"/>
        <v>142.85714285714286</v>
      </c>
      <c r="O341">
        <v>8</v>
      </c>
      <c r="P341" s="5" t="str">
        <f t="shared" si="46"/>
        <v>0-10</v>
      </c>
      <c r="Q341">
        <v>1</v>
      </c>
      <c r="R341">
        <v>24</v>
      </c>
      <c r="S341">
        <v>22</v>
      </c>
      <c r="T341" t="str">
        <f t="shared" si="47"/>
        <v>20-30</v>
      </c>
      <c r="U341" t="s">
        <v>32</v>
      </c>
      <c r="V341" t="s">
        <v>114</v>
      </c>
      <c r="W341">
        <f t="shared" si="48"/>
        <v>3000</v>
      </c>
      <c r="AG341">
        <v>22</v>
      </c>
      <c r="AH341">
        <v>0</v>
      </c>
      <c r="AJ341">
        <v>22</v>
      </c>
      <c r="AK341">
        <v>1</v>
      </c>
      <c r="AM341">
        <v>22</v>
      </c>
      <c r="AN341">
        <v>8</v>
      </c>
      <c r="AP341">
        <v>22</v>
      </c>
      <c r="AQ341">
        <v>7</v>
      </c>
    </row>
    <row r="342" spans="1:43" hidden="1" x14ac:dyDescent="0.25">
      <c r="A342" t="s">
        <v>3</v>
      </c>
      <c r="B342">
        <v>20</v>
      </c>
      <c r="C342">
        <v>30</v>
      </c>
      <c r="D342">
        <v>55</v>
      </c>
      <c r="E342">
        <v>55.5</v>
      </c>
      <c r="F342">
        <f t="shared" si="41"/>
        <v>0.5</v>
      </c>
      <c r="G342">
        <v>0.5</v>
      </c>
      <c r="H342" s="18">
        <f t="shared" si="42"/>
        <v>100</v>
      </c>
      <c r="I342">
        <v>0</v>
      </c>
      <c r="J342" t="str">
        <f t="shared" si="43"/>
        <v>0%-25%</v>
      </c>
      <c r="K342">
        <v>10</v>
      </c>
      <c r="L342">
        <v>50</v>
      </c>
      <c r="M342" t="str">
        <f t="shared" si="44"/>
        <v>0mm-60 mm</v>
      </c>
      <c r="N342" s="19">
        <f t="shared" si="45"/>
        <v>20</v>
      </c>
      <c r="O342">
        <v>8</v>
      </c>
      <c r="P342" s="5" t="str">
        <f t="shared" si="46"/>
        <v>0-10</v>
      </c>
      <c r="Q342">
        <v>1</v>
      </c>
      <c r="R342">
        <v>24</v>
      </c>
      <c r="S342">
        <v>25</v>
      </c>
      <c r="T342" t="str">
        <f t="shared" si="47"/>
        <v>20-30</v>
      </c>
      <c r="U342" t="s">
        <v>32</v>
      </c>
      <c r="V342" t="s">
        <v>114</v>
      </c>
      <c r="W342">
        <f t="shared" si="48"/>
        <v>3000</v>
      </c>
      <c r="AG342">
        <v>25</v>
      </c>
      <c r="AH342">
        <v>0</v>
      </c>
      <c r="AJ342">
        <v>25</v>
      </c>
      <c r="AK342">
        <v>1</v>
      </c>
      <c r="AM342">
        <v>25</v>
      </c>
      <c r="AN342">
        <v>8</v>
      </c>
      <c r="AP342">
        <v>25</v>
      </c>
      <c r="AQ342">
        <v>50</v>
      </c>
    </row>
    <row r="343" spans="1:43" hidden="1" x14ac:dyDescent="0.25">
      <c r="A343" t="s">
        <v>3</v>
      </c>
      <c r="B343">
        <v>20</v>
      </c>
      <c r="C343">
        <v>30</v>
      </c>
      <c r="D343">
        <v>55.5</v>
      </c>
      <c r="E343">
        <v>56</v>
      </c>
      <c r="F343">
        <f t="shared" si="41"/>
        <v>0.5</v>
      </c>
      <c r="G343">
        <v>0.5</v>
      </c>
      <c r="H343" s="18">
        <f t="shared" si="42"/>
        <v>100</v>
      </c>
      <c r="I343">
        <v>0</v>
      </c>
      <c r="J343" t="str">
        <f t="shared" si="43"/>
        <v>0%-25%</v>
      </c>
      <c r="K343">
        <v>10</v>
      </c>
      <c r="L343">
        <v>50</v>
      </c>
      <c r="M343" t="str">
        <f t="shared" si="44"/>
        <v>0mm-60 mm</v>
      </c>
      <c r="N343" s="19">
        <f t="shared" si="45"/>
        <v>20</v>
      </c>
      <c r="O343">
        <v>8</v>
      </c>
      <c r="P343" s="5" t="str">
        <f t="shared" si="46"/>
        <v>0-10</v>
      </c>
      <c r="Q343">
        <v>0</v>
      </c>
      <c r="R343">
        <v>23</v>
      </c>
      <c r="S343">
        <v>24</v>
      </c>
      <c r="T343" t="str">
        <f t="shared" si="47"/>
        <v>20-30</v>
      </c>
      <c r="U343" t="s">
        <v>28</v>
      </c>
      <c r="V343" t="s">
        <v>114</v>
      </c>
      <c r="W343">
        <f t="shared" si="48"/>
        <v>3000</v>
      </c>
      <c r="AG343">
        <v>24</v>
      </c>
      <c r="AH343">
        <v>0</v>
      </c>
      <c r="AJ343">
        <v>24</v>
      </c>
      <c r="AK343">
        <v>0</v>
      </c>
      <c r="AM343">
        <v>24</v>
      </c>
      <c r="AN343">
        <v>8</v>
      </c>
      <c r="AP343">
        <v>24</v>
      </c>
      <c r="AQ343">
        <v>50</v>
      </c>
    </row>
    <row r="344" spans="1:43" hidden="1" x14ac:dyDescent="0.25">
      <c r="A344" t="s">
        <v>3</v>
      </c>
      <c r="B344">
        <v>20</v>
      </c>
      <c r="C344">
        <v>30</v>
      </c>
      <c r="D344">
        <v>56</v>
      </c>
      <c r="E344">
        <v>56.5</v>
      </c>
      <c r="F344">
        <f t="shared" si="41"/>
        <v>0.5</v>
      </c>
      <c r="G344">
        <v>7.0000000000000007E-2</v>
      </c>
      <c r="H344" s="18">
        <f t="shared" si="42"/>
        <v>14.000000000000002</v>
      </c>
      <c r="I344">
        <v>0</v>
      </c>
      <c r="J344" t="str">
        <f t="shared" si="43"/>
        <v>0%-25%</v>
      </c>
      <c r="K344">
        <v>10</v>
      </c>
      <c r="L344">
        <v>7</v>
      </c>
      <c r="M344" t="str">
        <f t="shared" si="44"/>
        <v>0mm-60 mm</v>
      </c>
      <c r="N344" s="19">
        <f t="shared" si="45"/>
        <v>142.85714285714286</v>
      </c>
      <c r="O344">
        <v>8</v>
      </c>
      <c r="P344" s="5" t="str">
        <f t="shared" si="46"/>
        <v>0-10</v>
      </c>
      <c r="Q344">
        <v>1</v>
      </c>
      <c r="R344">
        <v>24</v>
      </c>
      <c r="S344">
        <v>22</v>
      </c>
      <c r="T344" t="str">
        <f t="shared" si="47"/>
        <v>20-30</v>
      </c>
      <c r="U344" t="s">
        <v>32</v>
      </c>
      <c r="V344" t="s">
        <v>114</v>
      </c>
      <c r="W344">
        <f t="shared" si="48"/>
        <v>3000</v>
      </c>
      <c r="AG344">
        <v>22</v>
      </c>
      <c r="AH344">
        <v>0</v>
      </c>
      <c r="AJ344">
        <v>22</v>
      </c>
      <c r="AK344">
        <v>1</v>
      </c>
      <c r="AM344">
        <v>22</v>
      </c>
      <c r="AN344">
        <v>8</v>
      </c>
      <c r="AP344">
        <v>22</v>
      </c>
      <c r="AQ344">
        <v>7</v>
      </c>
    </row>
    <row r="345" spans="1:43" hidden="1" x14ac:dyDescent="0.25">
      <c r="A345" t="s">
        <v>3</v>
      </c>
      <c r="B345">
        <v>20</v>
      </c>
      <c r="C345">
        <v>30</v>
      </c>
      <c r="D345">
        <v>56.5</v>
      </c>
      <c r="E345">
        <v>57</v>
      </c>
      <c r="F345">
        <f t="shared" si="41"/>
        <v>0.5</v>
      </c>
      <c r="G345">
        <v>0.5</v>
      </c>
      <c r="H345" s="18">
        <f t="shared" si="42"/>
        <v>100</v>
      </c>
      <c r="I345">
        <v>0</v>
      </c>
      <c r="J345" t="str">
        <f t="shared" si="43"/>
        <v>0%-25%</v>
      </c>
      <c r="K345">
        <v>10</v>
      </c>
      <c r="L345">
        <v>50</v>
      </c>
      <c r="M345" t="str">
        <f t="shared" si="44"/>
        <v>0mm-60 mm</v>
      </c>
      <c r="N345" s="19">
        <f t="shared" si="45"/>
        <v>20</v>
      </c>
      <c r="O345">
        <v>8</v>
      </c>
      <c r="P345" s="5" t="str">
        <f t="shared" si="46"/>
        <v>0-10</v>
      </c>
      <c r="Q345">
        <v>1</v>
      </c>
      <c r="R345">
        <v>24</v>
      </c>
      <c r="S345">
        <v>25</v>
      </c>
      <c r="T345" t="str">
        <f t="shared" si="47"/>
        <v>20-30</v>
      </c>
      <c r="U345" t="s">
        <v>32</v>
      </c>
      <c r="V345" t="s">
        <v>114</v>
      </c>
      <c r="W345">
        <f t="shared" si="48"/>
        <v>3000</v>
      </c>
      <c r="AG345">
        <v>25</v>
      </c>
      <c r="AH345">
        <v>0</v>
      </c>
      <c r="AJ345">
        <v>25</v>
      </c>
      <c r="AK345">
        <v>1</v>
      </c>
      <c r="AM345">
        <v>25</v>
      </c>
      <c r="AN345">
        <v>8</v>
      </c>
      <c r="AP345">
        <v>25</v>
      </c>
      <c r="AQ345">
        <v>50</v>
      </c>
    </row>
    <row r="346" spans="1:43" hidden="1" x14ac:dyDescent="0.25">
      <c r="A346" t="s">
        <v>3</v>
      </c>
      <c r="B346">
        <v>20</v>
      </c>
      <c r="C346">
        <v>30</v>
      </c>
      <c r="D346">
        <v>57</v>
      </c>
      <c r="E346">
        <v>57.5</v>
      </c>
      <c r="F346">
        <f t="shared" si="41"/>
        <v>0.5</v>
      </c>
      <c r="G346">
        <v>0.11</v>
      </c>
      <c r="H346" s="18">
        <f t="shared" si="42"/>
        <v>22</v>
      </c>
      <c r="I346">
        <v>0</v>
      </c>
      <c r="J346" t="str">
        <f t="shared" si="43"/>
        <v>0%-25%</v>
      </c>
      <c r="K346">
        <v>10</v>
      </c>
      <c r="L346">
        <v>11</v>
      </c>
      <c r="M346" t="str">
        <f t="shared" si="44"/>
        <v>0mm-60 mm</v>
      </c>
      <c r="N346" s="19">
        <f t="shared" si="45"/>
        <v>90.909090909090921</v>
      </c>
      <c r="O346">
        <v>8</v>
      </c>
      <c r="P346" s="5" t="str">
        <f t="shared" si="46"/>
        <v>0-10</v>
      </c>
      <c r="Q346">
        <v>1</v>
      </c>
      <c r="R346">
        <v>24</v>
      </c>
      <c r="S346">
        <v>22</v>
      </c>
      <c r="T346" t="str">
        <f t="shared" si="47"/>
        <v>20-30</v>
      </c>
      <c r="U346" t="s">
        <v>32</v>
      </c>
      <c r="V346" t="s">
        <v>114</v>
      </c>
      <c r="W346">
        <f t="shared" si="48"/>
        <v>3000</v>
      </c>
      <c r="AG346">
        <v>22</v>
      </c>
      <c r="AH346">
        <v>0</v>
      </c>
      <c r="AJ346">
        <v>22</v>
      </c>
      <c r="AK346">
        <v>1</v>
      </c>
      <c r="AM346">
        <v>22</v>
      </c>
      <c r="AN346">
        <v>8</v>
      </c>
      <c r="AP346">
        <v>22</v>
      </c>
      <c r="AQ346">
        <v>11</v>
      </c>
    </row>
    <row r="347" spans="1:43" hidden="1" x14ac:dyDescent="0.25">
      <c r="A347" t="s">
        <v>3</v>
      </c>
      <c r="B347">
        <v>20</v>
      </c>
      <c r="C347">
        <v>30</v>
      </c>
      <c r="D347">
        <v>57.5</v>
      </c>
      <c r="E347">
        <v>58</v>
      </c>
      <c r="F347">
        <f t="shared" si="41"/>
        <v>0.5</v>
      </c>
      <c r="G347">
        <v>0.5</v>
      </c>
      <c r="H347" s="18">
        <f t="shared" si="42"/>
        <v>100</v>
      </c>
      <c r="I347">
        <v>0</v>
      </c>
      <c r="J347" t="str">
        <f t="shared" si="43"/>
        <v>0%-25%</v>
      </c>
      <c r="K347">
        <v>10</v>
      </c>
      <c r="L347">
        <v>50</v>
      </c>
      <c r="M347" t="str">
        <f t="shared" si="44"/>
        <v>0mm-60 mm</v>
      </c>
      <c r="N347" s="19">
        <f t="shared" si="45"/>
        <v>20</v>
      </c>
      <c r="O347">
        <v>8</v>
      </c>
      <c r="P347" s="5" t="str">
        <f t="shared" si="46"/>
        <v>0-10</v>
      </c>
      <c r="Q347">
        <v>1</v>
      </c>
      <c r="R347">
        <v>24</v>
      </c>
      <c r="S347">
        <v>25</v>
      </c>
      <c r="T347" t="str">
        <f t="shared" si="47"/>
        <v>20-30</v>
      </c>
      <c r="U347" t="s">
        <v>32</v>
      </c>
      <c r="V347" t="s">
        <v>114</v>
      </c>
      <c r="W347">
        <f t="shared" si="48"/>
        <v>3000</v>
      </c>
      <c r="AG347">
        <v>25</v>
      </c>
      <c r="AH347">
        <v>0</v>
      </c>
      <c r="AJ347">
        <v>25</v>
      </c>
      <c r="AK347">
        <v>1</v>
      </c>
      <c r="AM347">
        <v>25</v>
      </c>
      <c r="AN347">
        <v>8</v>
      </c>
      <c r="AP347">
        <v>25</v>
      </c>
      <c r="AQ347">
        <v>50</v>
      </c>
    </row>
    <row r="348" spans="1:43" hidden="1" x14ac:dyDescent="0.25">
      <c r="A348" t="s">
        <v>3</v>
      </c>
      <c r="B348">
        <v>20</v>
      </c>
      <c r="C348">
        <v>30</v>
      </c>
      <c r="D348">
        <v>58</v>
      </c>
      <c r="E348">
        <v>58.5</v>
      </c>
      <c r="F348">
        <f t="shared" si="41"/>
        <v>0.5</v>
      </c>
      <c r="G348">
        <v>0.1</v>
      </c>
      <c r="H348" s="18">
        <f t="shared" si="42"/>
        <v>20</v>
      </c>
      <c r="I348">
        <v>0</v>
      </c>
      <c r="J348" t="str">
        <f t="shared" si="43"/>
        <v>0%-25%</v>
      </c>
      <c r="K348">
        <v>10</v>
      </c>
      <c r="L348">
        <v>10</v>
      </c>
      <c r="M348" t="str">
        <f t="shared" si="44"/>
        <v>0mm-60 mm</v>
      </c>
      <c r="N348" s="19">
        <f t="shared" si="45"/>
        <v>100</v>
      </c>
      <c r="O348">
        <v>8</v>
      </c>
      <c r="P348" s="5" t="str">
        <f t="shared" si="46"/>
        <v>0-10</v>
      </c>
      <c r="Q348">
        <v>1</v>
      </c>
      <c r="R348">
        <v>24</v>
      </c>
      <c r="S348">
        <v>22</v>
      </c>
      <c r="T348" t="str">
        <f t="shared" si="47"/>
        <v>20-30</v>
      </c>
      <c r="U348" t="s">
        <v>32</v>
      </c>
      <c r="V348" t="s">
        <v>114</v>
      </c>
      <c r="W348">
        <f t="shared" si="48"/>
        <v>3000</v>
      </c>
      <c r="AG348">
        <v>22</v>
      </c>
      <c r="AH348">
        <v>0</v>
      </c>
      <c r="AJ348">
        <v>22</v>
      </c>
      <c r="AK348">
        <v>1</v>
      </c>
      <c r="AM348">
        <v>22</v>
      </c>
      <c r="AN348">
        <v>8</v>
      </c>
      <c r="AP348">
        <v>22</v>
      </c>
      <c r="AQ348">
        <v>10</v>
      </c>
    </row>
    <row r="349" spans="1:43" hidden="1" x14ac:dyDescent="0.25">
      <c r="A349" t="s">
        <v>3</v>
      </c>
      <c r="B349">
        <v>20</v>
      </c>
      <c r="C349">
        <v>30</v>
      </c>
      <c r="D349">
        <v>58.5</v>
      </c>
      <c r="E349">
        <v>59</v>
      </c>
      <c r="F349">
        <f t="shared" si="41"/>
        <v>0.5</v>
      </c>
      <c r="G349">
        <v>7.0000000000000007E-2</v>
      </c>
      <c r="H349" s="18">
        <f t="shared" si="42"/>
        <v>14.000000000000002</v>
      </c>
      <c r="I349">
        <v>0</v>
      </c>
      <c r="J349" t="str">
        <f t="shared" si="43"/>
        <v>0%-25%</v>
      </c>
      <c r="K349">
        <v>10</v>
      </c>
      <c r="L349">
        <v>7</v>
      </c>
      <c r="M349" t="str">
        <f t="shared" si="44"/>
        <v>0mm-60 mm</v>
      </c>
      <c r="N349" s="19">
        <f t="shared" si="45"/>
        <v>142.85714285714286</v>
      </c>
      <c r="O349">
        <v>8</v>
      </c>
      <c r="P349" s="5" t="str">
        <f t="shared" si="46"/>
        <v>0-10</v>
      </c>
      <c r="Q349">
        <v>1</v>
      </c>
      <c r="R349">
        <v>24</v>
      </c>
      <c r="S349">
        <v>22</v>
      </c>
      <c r="T349" t="str">
        <f t="shared" si="47"/>
        <v>20-30</v>
      </c>
      <c r="U349" t="s">
        <v>32</v>
      </c>
      <c r="V349" t="s">
        <v>114</v>
      </c>
      <c r="W349">
        <f t="shared" si="48"/>
        <v>3000</v>
      </c>
      <c r="AG349">
        <v>22</v>
      </c>
      <c r="AH349">
        <v>0</v>
      </c>
      <c r="AJ349">
        <v>22</v>
      </c>
      <c r="AK349">
        <v>1</v>
      </c>
      <c r="AM349">
        <v>22</v>
      </c>
      <c r="AN349">
        <v>8</v>
      </c>
      <c r="AP349">
        <v>22</v>
      </c>
      <c r="AQ349">
        <v>7</v>
      </c>
    </row>
    <row r="350" spans="1:43" hidden="1" x14ac:dyDescent="0.25">
      <c r="A350" t="s">
        <v>3</v>
      </c>
      <c r="B350">
        <v>20</v>
      </c>
      <c r="C350">
        <v>30</v>
      </c>
      <c r="D350">
        <v>59</v>
      </c>
      <c r="E350">
        <v>59.5</v>
      </c>
      <c r="F350">
        <f t="shared" si="41"/>
        <v>0.5</v>
      </c>
      <c r="G350">
        <v>0.5</v>
      </c>
      <c r="H350" s="18">
        <f t="shared" si="42"/>
        <v>100</v>
      </c>
      <c r="I350">
        <v>0</v>
      </c>
      <c r="J350" t="str">
        <f t="shared" si="43"/>
        <v>0%-25%</v>
      </c>
      <c r="K350">
        <v>10</v>
      </c>
      <c r="L350">
        <v>50</v>
      </c>
      <c r="M350" t="str">
        <f t="shared" si="44"/>
        <v>0mm-60 mm</v>
      </c>
      <c r="N350" s="19">
        <f t="shared" si="45"/>
        <v>20</v>
      </c>
      <c r="O350">
        <v>8</v>
      </c>
      <c r="P350" s="5" t="str">
        <f t="shared" si="46"/>
        <v>0-10</v>
      </c>
      <c r="Q350">
        <v>0</v>
      </c>
      <c r="R350">
        <v>23</v>
      </c>
      <c r="S350">
        <v>24</v>
      </c>
      <c r="T350" t="str">
        <f t="shared" si="47"/>
        <v>20-30</v>
      </c>
      <c r="U350" t="s">
        <v>28</v>
      </c>
      <c r="V350" t="s">
        <v>114</v>
      </c>
      <c r="W350">
        <f t="shared" si="48"/>
        <v>3000</v>
      </c>
      <c r="AG350">
        <v>24</v>
      </c>
      <c r="AH350">
        <v>0</v>
      </c>
      <c r="AJ350">
        <v>24</v>
      </c>
      <c r="AK350">
        <v>0</v>
      </c>
      <c r="AM350">
        <v>24</v>
      </c>
      <c r="AN350">
        <v>8</v>
      </c>
      <c r="AP350">
        <v>24</v>
      </c>
      <c r="AQ350">
        <v>50</v>
      </c>
    </row>
    <row r="351" spans="1:43" hidden="1" x14ac:dyDescent="0.25">
      <c r="A351" t="s">
        <v>3</v>
      </c>
      <c r="B351">
        <v>20</v>
      </c>
      <c r="C351">
        <v>30</v>
      </c>
      <c r="D351">
        <v>59.5</v>
      </c>
      <c r="E351">
        <v>60</v>
      </c>
      <c r="F351">
        <f t="shared" si="41"/>
        <v>0.5</v>
      </c>
      <c r="G351">
        <v>0.5</v>
      </c>
      <c r="H351" s="18">
        <f t="shared" si="42"/>
        <v>100</v>
      </c>
      <c r="I351">
        <v>0</v>
      </c>
      <c r="J351" t="str">
        <f t="shared" si="43"/>
        <v>0%-25%</v>
      </c>
      <c r="K351">
        <v>10</v>
      </c>
      <c r="L351">
        <v>50</v>
      </c>
      <c r="M351" t="str">
        <f t="shared" si="44"/>
        <v>0mm-60 mm</v>
      </c>
      <c r="N351" s="19">
        <f t="shared" si="45"/>
        <v>20</v>
      </c>
      <c r="O351">
        <v>8</v>
      </c>
      <c r="P351" s="5" t="str">
        <f t="shared" si="46"/>
        <v>0-10</v>
      </c>
      <c r="Q351">
        <v>0</v>
      </c>
      <c r="R351">
        <v>23</v>
      </c>
      <c r="S351">
        <v>24</v>
      </c>
      <c r="T351" t="str">
        <f t="shared" si="47"/>
        <v>20-30</v>
      </c>
      <c r="U351" t="s">
        <v>28</v>
      </c>
      <c r="V351" t="s">
        <v>114</v>
      </c>
      <c r="W351">
        <f t="shared" si="48"/>
        <v>3000</v>
      </c>
      <c r="AG351">
        <v>24</v>
      </c>
      <c r="AH351">
        <v>0</v>
      </c>
      <c r="AJ351">
        <v>24</v>
      </c>
      <c r="AK351">
        <v>0</v>
      </c>
      <c r="AM351">
        <v>24</v>
      </c>
      <c r="AN351">
        <v>8</v>
      </c>
      <c r="AP351">
        <v>24</v>
      </c>
      <c r="AQ351">
        <v>50</v>
      </c>
    </row>
    <row r="352" spans="1:43" hidden="1" x14ac:dyDescent="0.25">
      <c r="A352" t="s">
        <v>4</v>
      </c>
      <c r="B352">
        <v>60</v>
      </c>
      <c r="C352">
        <v>60</v>
      </c>
      <c r="D352">
        <v>0</v>
      </c>
      <c r="E352">
        <v>0.5</v>
      </c>
      <c r="F352">
        <f t="shared" si="41"/>
        <v>0.5</v>
      </c>
      <c r="G352">
        <v>0.4</v>
      </c>
      <c r="H352" s="18">
        <f t="shared" si="42"/>
        <v>80</v>
      </c>
      <c r="I352">
        <v>0</v>
      </c>
      <c r="J352" t="str">
        <f t="shared" si="43"/>
        <v>0%-25%</v>
      </c>
      <c r="K352">
        <v>10</v>
      </c>
      <c r="L352">
        <v>40</v>
      </c>
      <c r="M352" t="str">
        <f t="shared" si="44"/>
        <v>0mm-60 mm</v>
      </c>
      <c r="N352" s="19">
        <f t="shared" si="45"/>
        <v>25</v>
      </c>
      <c r="O352">
        <v>0</v>
      </c>
      <c r="P352" s="5" t="str">
        <f t="shared" si="46"/>
        <v>0-10</v>
      </c>
      <c r="Q352">
        <v>0</v>
      </c>
      <c r="R352">
        <v>15</v>
      </c>
      <c r="S352">
        <v>20</v>
      </c>
      <c r="T352" t="str">
        <f t="shared" si="47"/>
        <v>0-20</v>
      </c>
      <c r="U352" t="s">
        <v>28</v>
      </c>
      <c r="V352" t="s">
        <v>113</v>
      </c>
      <c r="W352">
        <f t="shared" si="48"/>
        <v>4000</v>
      </c>
      <c r="AG352">
        <v>20</v>
      </c>
      <c r="AH352">
        <v>0</v>
      </c>
      <c r="AJ352">
        <v>20</v>
      </c>
      <c r="AK352">
        <v>0</v>
      </c>
      <c r="AM352">
        <v>20</v>
      </c>
      <c r="AN352">
        <v>0</v>
      </c>
      <c r="AP352">
        <v>20</v>
      </c>
      <c r="AQ352">
        <v>40</v>
      </c>
    </row>
    <row r="353" spans="1:43" hidden="1" x14ac:dyDescent="0.25">
      <c r="A353" t="s">
        <v>4</v>
      </c>
      <c r="B353">
        <v>60</v>
      </c>
      <c r="C353">
        <v>60</v>
      </c>
      <c r="D353">
        <v>0.5</v>
      </c>
      <c r="E353">
        <v>1</v>
      </c>
      <c r="F353">
        <f t="shared" si="41"/>
        <v>0.5</v>
      </c>
      <c r="G353">
        <v>0.36</v>
      </c>
      <c r="H353" s="18">
        <f t="shared" si="42"/>
        <v>72</v>
      </c>
      <c r="I353">
        <v>0</v>
      </c>
      <c r="J353" t="str">
        <f t="shared" si="43"/>
        <v>0%-25%</v>
      </c>
      <c r="K353">
        <v>10</v>
      </c>
      <c r="L353">
        <v>36</v>
      </c>
      <c r="M353" t="str">
        <f t="shared" si="44"/>
        <v>0mm-60 mm</v>
      </c>
      <c r="N353" s="19">
        <f t="shared" si="45"/>
        <v>27.777777777777779</v>
      </c>
      <c r="O353">
        <v>0</v>
      </c>
      <c r="P353" s="5" t="str">
        <f t="shared" si="46"/>
        <v>0-10</v>
      </c>
      <c r="Q353">
        <v>0</v>
      </c>
      <c r="R353">
        <v>15</v>
      </c>
      <c r="S353">
        <v>20</v>
      </c>
      <c r="T353" t="str">
        <f t="shared" si="47"/>
        <v>0-20</v>
      </c>
      <c r="U353" t="s">
        <v>28</v>
      </c>
      <c r="V353" t="s">
        <v>113</v>
      </c>
      <c r="W353">
        <f t="shared" si="48"/>
        <v>4000</v>
      </c>
      <c r="AG353">
        <v>20</v>
      </c>
      <c r="AH353">
        <v>0</v>
      </c>
      <c r="AJ353">
        <v>20</v>
      </c>
      <c r="AK353">
        <v>0</v>
      </c>
      <c r="AM353">
        <v>20</v>
      </c>
      <c r="AN353">
        <v>0</v>
      </c>
      <c r="AP353">
        <v>20</v>
      </c>
      <c r="AQ353">
        <v>36</v>
      </c>
    </row>
    <row r="354" spans="1:43" hidden="1" x14ac:dyDescent="0.25">
      <c r="A354" t="s">
        <v>4</v>
      </c>
      <c r="B354">
        <v>60</v>
      </c>
      <c r="C354">
        <v>60</v>
      </c>
      <c r="D354">
        <v>1</v>
      </c>
      <c r="E354">
        <v>1.5</v>
      </c>
      <c r="F354">
        <f t="shared" si="41"/>
        <v>0.5</v>
      </c>
      <c r="G354">
        <v>0.27</v>
      </c>
      <c r="H354" s="18">
        <f t="shared" si="42"/>
        <v>54</v>
      </c>
      <c r="I354">
        <v>0</v>
      </c>
      <c r="J354" t="str">
        <f t="shared" si="43"/>
        <v>0%-25%</v>
      </c>
      <c r="K354">
        <v>10</v>
      </c>
      <c r="L354">
        <v>27</v>
      </c>
      <c r="M354" t="str">
        <f t="shared" si="44"/>
        <v>0mm-60 mm</v>
      </c>
      <c r="N354" s="19">
        <f t="shared" si="45"/>
        <v>37.037037037037038</v>
      </c>
      <c r="O354">
        <v>0</v>
      </c>
      <c r="P354" s="5" t="str">
        <f t="shared" si="46"/>
        <v>0-10</v>
      </c>
      <c r="Q354">
        <v>1</v>
      </c>
      <c r="R354">
        <v>15</v>
      </c>
      <c r="S354">
        <v>21</v>
      </c>
      <c r="T354" t="str">
        <f t="shared" si="47"/>
        <v>20-30</v>
      </c>
      <c r="U354" t="s">
        <v>32</v>
      </c>
      <c r="V354" t="s">
        <v>113</v>
      </c>
      <c r="W354">
        <f t="shared" si="48"/>
        <v>4000</v>
      </c>
      <c r="AG354">
        <v>21</v>
      </c>
      <c r="AH354">
        <v>0</v>
      </c>
      <c r="AJ354">
        <v>21</v>
      </c>
      <c r="AK354">
        <v>1</v>
      </c>
      <c r="AM354">
        <v>21</v>
      </c>
      <c r="AN354">
        <v>0</v>
      </c>
      <c r="AP354">
        <v>21</v>
      </c>
      <c r="AQ354">
        <v>27</v>
      </c>
    </row>
    <row r="355" spans="1:43" hidden="1" x14ac:dyDescent="0.25">
      <c r="A355" t="s">
        <v>4</v>
      </c>
      <c r="B355">
        <v>60</v>
      </c>
      <c r="C355">
        <v>60</v>
      </c>
      <c r="D355">
        <v>1.5</v>
      </c>
      <c r="E355">
        <v>2.12</v>
      </c>
      <c r="F355">
        <f t="shared" si="41"/>
        <v>0.62000000000000011</v>
      </c>
      <c r="G355">
        <v>0.55000000000000004</v>
      </c>
      <c r="H355" s="18">
        <f t="shared" si="42"/>
        <v>88.709677419354833</v>
      </c>
      <c r="I355">
        <v>64.51612903225805</v>
      </c>
      <c r="J355" t="str">
        <f t="shared" si="43"/>
        <v>50%-75%</v>
      </c>
      <c r="K355">
        <v>3</v>
      </c>
      <c r="L355">
        <v>183.33333333333334</v>
      </c>
      <c r="M355" t="str">
        <f t="shared" si="44"/>
        <v>60mm-200 mm</v>
      </c>
      <c r="N355" s="19">
        <f t="shared" si="45"/>
        <v>5.4545454545454541</v>
      </c>
      <c r="O355">
        <v>1</v>
      </c>
      <c r="P355" s="5" t="str">
        <f t="shared" si="46"/>
        <v>0-10</v>
      </c>
      <c r="Q355">
        <v>2</v>
      </c>
      <c r="R355">
        <v>33</v>
      </c>
      <c r="S355">
        <v>35</v>
      </c>
      <c r="T355" t="str">
        <f t="shared" si="47"/>
        <v>30-40</v>
      </c>
      <c r="U355" t="s">
        <v>31</v>
      </c>
      <c r="V355" t="s">
        <v>113</v>
      </c>
      <c r="W355">
        <f t="shared" si="48"/>
        <v>4000</v>
      </c>
      <c r="AG355">
        <v>35</v>
      </c>
      <c r="AH355">
        <v>64.51612903225805</v>
      </c>
      <c r="AJ355">
        <v>35</v>
      </c>
      <c r="AK355">
        <v>2</v>
      </c>
      <c r="AM355">
        <v>35</v>
      </c>
      <c r="AN355">
        <v>1</v>
      </c>
      <c r="AP355">
        <v>35</v>
      </c>
      <c r="AQ355">
        <v>183.33333333333334</v>
      </c>
    </row>
    <row r="356" spans="1:43" hidden="1" x14ac:dyDescent="0.25">
      <c r="A356" t="s">
        <v>4</v>
      </c>
      <c r="B356">
        <v>60</v>
      </c>
      <c r="C356">
        <v>40</v>
      </c>
      <c r="D356">
        <v>2.12</v>
      </c>
      <c r="E356">
        <v>2.4</v>
      </c>
      <c r="F356">
        <f t="shared" si="41"/>
        <v>0.2799999999999998</v>
      </c>
      <c r="G356">
        <v>0.24</v>
      </c>
      <c r="H356" s="18">
        <f t="shared" si="42"/>
        <v>85.714285714285779</v>
      </c>
      <c r="I356">
        <v>85.714285714285779</v>
      </c>
      <c r="J356" t="str">
        <f t="shared" si="43"/>
        <v>75%-90%</v>
      </c>
      <c r="K356">
        <v>2</v>
      </c>
      <c r="L356">
        <v>120</v>
      </c>
      <c r="M356" t="str">
        <f t="shared" si="44"/>
        <v>60mm-200 mm</v>
      </c>
      <c r="N356" s="19">
        <f t="shared" si="45"/>
        <v>8.3333333333333339</v>
      </c>
      <c r="O356">
        <v>1</v>
      </c>
      <c r="P356" s="5" t="str">
        <f t="shared" si="46"/>
        <v>0-10</v>
      </c>
      <c r="Q356">
        <v>7</v>
      </c>
      <c r="R356">
        <v>41</v>
      </c>
      <c r="S356">
        <v>43</v>
      </c>
      <c r="T356" t="str">
        <f t="shared" si="47"/>
        <v>40-50</v>
      </c>
      <c r="U356" t="s">
        <v>30</v>
      </c>
      <c r="V356" t="s">
        <v>113</v>
      </c>
      <c r="W356">
        <f t="shared" si="48"/>
        <v>4000</v>
      </c>
      <c r="AG356">
        <v>43</v>
      </c>
      <c r="AH356">
        <v>85.714285714285779</v>
      </c>
      <c r="AJ356">
        <v>43</v>
      </c>
      <c r="AK356">
        <v>7</v>
      </c>
      <c r="AM356">
        <v>43</v>
      </c>
      <c r="AN356">
        <v>1</v>
      </c>
      <c r="AP356">
        <v>43</v>
      </c>
      <c r="AQ356">
        <v>120</v>
      </c>
    </row>
    <row r="357" spans="1:43" hidden="1" x14ac:dyDescent="0.25">
      <c r="A357" t="s">
        <v>4</v>
      </c>
      <c r="B357">
        <v>60</v>
      </c>
      <c r="C357">
        <v>40</v>
      </c>
      <c r="D357">
        <v>2.4</v>
      </c>
      <c r="E357">
        <v>2.8</v>
      </c>
      <c r="F357">
        <f t="shared" si="41"/>
        <v>0.39999999999999991</v>
      </c>
      <c r="G357">
        <v>0.41</v>
      </c>
      <c r="H357" s="18">
        <f t="shared" si="42"/>
        <v>102.50000000000001</v>
      </c>
      <c r="I357">
        <v>27.500000000000007</v>
      </c>
      <c r="J357" t="str">
        <f t="shared" si="43"/>
        <v>25%-50%</v>
      </c>
      <c r="K357">
        <v>5</v>
      </c>
      <c r="L357">
        <v>82</v>
      </c>
      <c r="M357" t="str">
        <f t="shared" si="44"/>
        <v>60mm-200 mm</v>
      </c>
      <c r="N357" s="19">
        <f t="shared" si="45"/>
        <v>12.195121951219512</v>
      </c>
      <c r="P357" s="5" t="str">
        <f t="shared" si="46"/>
        <v>0-10</v>
      </c>
      <c r="Q357">
        <v>7</v>
      </c>
      <c r="T357" t="str">
        <f t="shared" si="47"/>
        <v>0-20</v>
      </c>
      <c r="U357" t="s">
        <v>30</v>
      </c>
    </row>
    <row r="358" spans="1:43" hidden="1" x14ac:dyDescent="0.25">
      <c r="A358" t="s">
        <v>4</v>
      </c>
      <c r="B358">
        <v>60</v>
      </c>
      <c r="C358">
        <v>40</v>
      </c>
      <c r="D358">
        <v>2.8</v>
      </c>
      <c r="E358">
        <v>3.32</v>
      </c>
      <c r="F358">
        <f t="shared" si="41"/>
        <v>0.52</v>
      </c>
      <c r="G358">
        <v>0.21</v>
      </c>
      <c r="H358" s="18">
        <f t="shared" si="42"/>
        <v>40.38461538461538</v>
      </c>
      <c r="I358">
        <v>40.38461538461538</v>
      </c>
      <c r="J358" t="str">
        <f t="shared" si="43"/>
        <v>25%-50%</v>
      </c>
      <c r="K358">
        <v>3</v>
      </c>
      <c r="L358">
        <v>70</v>
      </c>
      <c r="M358" t="str">
        <f t="shared" si="44"/>
        <v>60mm-200 mm</v>
      </c>
      <c r="N358" s="19">
        <f t="shared" si="45"/>
        <v>14.285714285714285</v>
      </c>
      <c r="O358">
        <v>1</v>
      </c>
      <c r="P358" s="5" t="str">
        <f t="shared" si="46"/>
        <v>0-10</v>
      </c>
      <c r="Q358">
        <v>7</v>
      </c>
      <c r="R358">
        <v>30</v>
      </c>
      <c r="S358">
        <v>33</v>
      </c>
      <c r="T358" t="str">
        <f t="shared" si="47"/>
        <v>30-40</v>
      </c>
      <c r="U358" t="s">
        <v>30</v>
      </c>
      <c r="V358" t="s">
        <v>113</v>
      </c>
      <c r="W358">
        <f t="shared" si="48"/>
        <v>4000</v>
      </c>
      <c r="AG358">
        <v>33</v>
      </c>
      <c r="AH358">
        <v>40.38461538461538</v>
      </c>
      <c r="AJ358">
        <v>33</v>
      </c>
      <c r="AK358">
        <v>7</v>
      </c>
      <c r="AM358">
        <v>33</v>
      </c>
      <c r="AN358">
        <v>1</v>
      </c>
      <c r="AP358">
        <v>33</v>
      </c>
      <c r="AQ358">
        <v>70</v>
      </c>
    </row>
    <row r="359" spans="1:43" hidden="1" x14ac:dyDescent="0.25">
      <c r="A359" t="s">
        <v>4</v>
      </c>
      <c r="B359">
        <v>60</v>
      </c>
      <c r="C359">
        <v>40</v>
      </c>
      <c r="D359">
        <v>3.32</v>
      </c>
      <c r="E359">
        <v>3.82</v>
      </c>
      <c r="F359">
        <f t="shared" si="41"/>
        <v>0.5</v>
      </c>
      <c r="G359">
        <v>0.19</v>
      </c>
      <c r="H359" s="18">
        <f t="shared" si="42"/>
        <v>38</v>
      </c>
      <c r="I359">
        <v>0</v>
      </c>
      <c r="J359" t="str">
        <f t="shared" si="43"/>
        <v>0%-25%</v>
      </c>
      <c r="K359">
        <v>5</v>
      </c>
      <c r="L359">
        <v>38</v>
      </c>
      <c r="M359" t="str">
        <f t="shared" si="44"/>
        <v>0mm-60 mm</v>
      </c>
      <c r="N359" s="19">
        <f t="shared" si="45"/>
        <v>26.315789473684212</v>
      </c>
      <c r="O359">
        <v>1</v>
      </c>
      <c r="P359" s="5" t="str">
        <f t="shared" si="46"/>
        <v>0-10</v>
      </c>
      <c r="Q359">
        <v>0</v>
      </c>
      <c r="R359">
        <v>13</v>
      </c>
      <c r="S359">
        <v>16</v>
      </c>
      <c r="T359" t="str">
        <f t="shared" si="47"/>
        <v>0-20</v>
      </c>
      <c r="U359" t="s">
        <v>28</v>
      </c>
      <c r="V359" t="s">
        <v>113</v>
      </c>
      <c r="W359">
        <f t="shared" si="48"/>
        <v>4000</v>
      </c>
      <c r="AG359">
        <v>16</v>
      </c>
      <c r="AH359">
        <v>0</v>
      </c>
      <c r="AJ359">
        <v>16</v>
      </c>
      <c r="AK359">
        <v>0</v>
      </c>
      <c r="AM359">
        <v>16</v>
      </c>
      <c r="AN359">
        <v>1</v>
      </c>
      <c r="AP359">
        <v>16</v>
      </c>
      <c r="AQ359">
        <v>38</v>
      </c>
    </row>
    <row r="360" spans="1:43" hidden="1" x14ac:dyDescent="0.25">
      <c r="A360" t="s">
        <v>4</v>
      </c>
      <c r="B360">
        <v>60</v>
      </c>
      <c r="C360">
        <v>40</v>
      </c>
      <c r="D360">
        <v>3.82</v>
      </c>
      <c r="E360">
        <v>4.32</v>
      </c>
      <c r="F360">
        <f t="shared" si="41"/>
        <v>0.50000000000000044</v>
      </c>
      <c r="G360">
        <v>0.21</v>
      </c>
      <c r="H360" s="18">
        <f t="shared" si="42"/>
        <v>41.999999999999957</v>
      </c>
      <c r="I360">
        <v>0</v>
      </c>
      <c r="J360" t="str">
        <f t="shared" si="43"/>
        <v>0%-25%</v>
      </c>
      <c r="K360">
        <v>5</v>
      </c>
      <c r="L360">
        <v>42</v>
      </c>
      <c r="M360" t="str">
        <f t="shared" si="44"/>
        <v>0mm-60 mm</v>
      </c>
      <c r="N360" s="19">
        <f t="shared" si="45"/>
        <v>23.809523809523807</v>
      </c>
      <c r="O360">
        <v>5</v>
      </c>
      <c r="P360" s="5" t="str">
        <f t="shared" si="46"/>
        <v>0-10</v>
      </c>
      <c r="Q360">
        <v>0</v>
      </c>
      <c r="R360">
        <v>17</v>
      </c>
      <c r="S360">
        <v>20</v>
      </c>
      <c r="T360" t="str">
        <f t="shared" si="47"/>
        <v>0-20</v>
      </c>
      <c r="U360" t="s">
        <v>28</v>
      </c>
      <c r="V360" t="s">
        <v>113</v>
      </c>
      <c r="W360">
        <f t="shared" si="48"/>
        <v>4000</v>
      </c>
      <c r="AG360">
        <v>20</v>
      </c>
      <c r="AH360">
        <v>0</v>
      </c>
      <c r="AJ360">
        <v>20</v>
      </c>
      <c r="AK360">
        <v>0</v>
      </c>
      <c r="AM360">
        <v>20</v>
      </c>
      <c r="AN360">
        <v>5</v>
      </c>
      <c r="AP360">
        <v>20</v>
      </c>
      <c r="AQ360">
        <v>42</v>
      </c>
    </row>
    <row r="361" spans="1:43" hidden="1" x14ac:dyDescent="0.25">
      <c r="A361" t="s">
        <v>4</v>
      </c>
      <c r="B361">
        <v>60</v>
      </c>
      <c r="C361">
        <v>40</v>
      </c>
      <c r="D361">
        <v>4.32</v>
      </c>
      <c r="E361">
        <v>4.5</v>
      </c>
      <c r="F361">
        <f t="shared" si="41"/>
        <v>0.17999999999999972</v>
      </c>
      <c r="G361">
        <v>0.14000000000000001</v>
      </c>
      <c r="H361" s="18">
        <f t="shared" si="42"/>
        <v>77.777777777777914</v>
      </c>
      <c r="I361">
        <v>0</v>
      </c>
      <c r="J361" t="str">
        <f t="shared" si="43"/>
        <v>0%-25%</v>
      </c>
      <c r="K361">
        <v>5</v>
      </c>
      <c r="L361">
        <v>28</v>
      </c>
      <c r="M361" t="str">
        <f t="shared" si="44"/>
        <v>0mm-60 mm</v>
      </c>
      <c r="N361" s="19">
        <f t="shared" si="45"/>
        <v>35.714285714285715</v>
      </c>
      <c r="O361">
        <v>5</v>
      </c>
      <c r="P361" s="5" t="str">
        <f t="shared" si="46"/>
        <v>0-10</v>
      </c>
      <c r="Q361">
        <v>1</v>
      </c>
      <c r="R361">
        <v>18</v>
      </c>
      <c r="S361">
        <v>21</v>
      </c>
      <c r="T361" t="str">
        <f t="shared" si="47"/>
        <v>20-30</v>
      </c>
      <c r="U361" t="s">
        <v>32</v>
      </c>
      <c r="V361" t="s">
        <v>113</v>
      </c>
      <c r="W361">
        <f t="shared" si="48"/>
        <v>4000</v>
      </c>
      <c r="AG361">
        <v>21</v>
      </c>
      <c r="AH361">
        <v>0</v>
      </c>
      <c r="AJ361">
        <v>21</v>
      </c>
      <c r="AK361">
        <v>1</v>
      </c>
      <c r="AM361">
        <v>21</v>
      </c>
      <c r="AN361">
        <v>5</v>
      </c>
      <c r="AP361">
        <v>21</v>
      </c>
      <c r="AQ361">
        <v>28</v>
      </c>
    </row>
    <row r="362" spans="1:43" hidden="1" x14ac:dyDescent="0.25">
      <c r="A362" t="s">
        <v>4</v>
      </c>
      <c r="B362">
        <v>40</v>
      </c>
      <c r="C362">
        <v>40</v>
      </c>
      <c r="D362">
        <v>4.5</v>
      </c>
      <c r="E362">
        <v>5</v>
      </c>
      <c r="F362">
        <f t="shared" si="41"/>
        <v>0.5</v>
      </c>
      <c r="G362">
        <v>0.25</v>
      </c>
      <c r="H362" s="18">
        <f t="shared" si="42"/>
        <v>50</v>
      </c>
      <c r="I362">
        <v>0</v>
      </c>
      <c r="J362" t="str">
        <f t="shared" si="43"/>
        <v>0%-25%</v>
      </c>
      <c r="K362">
        <v>4</v>
      </c>
      <c r="L362">
        <v>62.5</v>
      </c>
      <c r="M362" t="str">
        <f t="shared" si="44"/>
        <v>60mm-200 mm</v>
      </c>
      <c r="N362" s="19">
        <f t="shared" si="45"/>
        <v>16</v>
      </c>
      <c r="O362">
        <v>5</v>
      </c>
      <c r="P362" s="5" t="str">
        <f t="shared" si="46"/>
        <v>0-10</v>
      </c>
      <c r="Q362">
        <v>0</v>
      </c>
      <c r="R362">
        <v>17</v>
      </c>
      <c r="S362">
        <v>21</v>
      </c>
      <c r="T362" t="str">
        <f t="shared" si="47"/>
        <v>20-30</v>
      </c>
      <c r="U362" t="s">
        <v>28</v>
      </c>
      <c r="V362" t="s">
        <v>113</v>
      </c>
      <c r="W362">
        <f t="shared" si="48"/>
        <v>4000</v>
      </c>
      <c r="AG362">
        <v>21</v>
      </c>
      <c r="AH362">
        <v>0</v>
      </c>
      <c r="AJ362">
        <v>21</v>
      </c>
      <c r="AK362">
        <v>0</v>
      </c>
      <c r="AM362">
        <v>21</v>
      </c>
      <c r="AN362">
        <v>5</v>
      </c>
      <c r="AP362">
        <v>21</v>
      </c>
      <c r="AQ362">
        <v>62.5</v>
      </c>
    </row>
    <row r="363" spans="1:43" hidden="1" x14ac:dyDescent="0.25">
      <c r="A363" t="s">
        <v>4</v>
      </c>
      <c r="B363">
        <v>40</v>
      </c>
      <c r="C363">
        <v>50</v>
      </c>
      <c r="D363">
        <v>5</v>
      </c>
      <c r="E363">
        <v>5.5</v>
      </c>
      <c r="F363">
        <f t="shared" si="41"/>
        <v>0.5</v>
      </c>
      <c r="G363">
        <v>0.26</v>
      </c>
      <c r="H363" s="18">
        <f t="shared" si="42"/>
        <v>52</v>
      </c>
      <c r="I363">
        <v>0</v>
      </c>
      <c r="J363" t="str">
        <f t="shared" si="43"/>
        <v>0%-25%</v>
      </c>
      <c r="K363">
        <v>4</v>
      </c>
      <c r="L363">
        <v>65</v>
      </c>
      <c r="M363" t="str">
        <f t="shared" si="44"/>
        <v>60mm-200 mm</v>
      </c>
      <c r="N363" s="19">
        <f t="shared" si="45"/>
        <v>15.384615384615383</v>
      </c>
      <c r="O363">
        <v>5</v>
      </c>
      <c r="P363" s="5" t="str">
        <f t="shared" si="46"/>
        <v>0-10</v>
      </c>
      <c r="Q363">
        <v>2</v>
      </c>
      <c r="R363">
        <v>20</v>
      </c>
      <c r="S363">
        <v>23</v>
      </c>
      <c r="T363" t="str">
        <f t="shared" si="47"/>
        <v>20-30</v>
      </c>
      <c r="U363" t="s">
        <v>31</v>
      </c>
      <c r="V363" t="s">
        <v>113</v>
      </c>
      <c r="W363">
        <f t="shared" si="48"/>
        <v>4000</v>
      </c>
      <c r="AG363">
        <v>23</v>
      </c>
      <c r="AH363">
        <v>0</v>
      </c>
      <c r="AJ363">
        <v>23</v>
      </c>
      <c r="AK363">
        <v>2</v>
      </c>
      <c r="AM363">
        <v>23</v>
      </c>
      <c r="AN363">
        <v>5</v>
      </c>
      <c r="AP363">
        <v>23</v>
      </c>
      <c r="AQ363">
        <v>65</v>
      </c>
    </row>
    <row r="364" spans="1:43" hidden="1" x14ac:dyDescent="0.25">
      <c r="A364" t="s">
        <v>4</v>
      </c>
      <c r="B364">
        <v>50</v>
      </c>
      <c r="C364">
        <v>50</v>
      </c>
      <c r="D364">
        <v>5.5</v>
      </c>
      <c r="E364">
        <v>6</v>
      </c>
      <c r="F364">
        <f t="shared" si="41"/>
        <v>0.5</v>
      </c>
      <c r="G364">
        <v>0.25</v>
      </c>
      <c r="H364" s="18">
        <f t="shared" si="42"/>
        <v>50</v>
      </c>
      <c r="I364">
        <v>0</v>
      </c>
      <c r="J364" t="str">
        <f t="shared" si="43"/>
        <v>0%-25%</v>
      </c>
      <c r="K364">
        <v>4</v>
      </c>
      <c r="L364">
        <v>62.5</v>
      </c>
      <c r="M364" t="str">
        <f t="shared" si="44"/>
        <v>60mm-200 mm</v>
      </c>
      <c r="N364" s="19">
        <f t="shared" si="45"/>
        <v>16</v>
      </c>
      <c r="O364">
        <v>5</v>
      </c>
      <c r="P364" s="5" t="str">
        <f t="shared" si="46"/>
        <v>0-10</v>
      </c>
      <c r="Q364">
        <v>2</v>
      </c>
      <c r="R364">
        <v>19</v>
      </c>
      <c r="S364">
        <v>23</v>
      </c>
      <c r="T364" t="str">
        <f t="shared" si="47"/>
        <v>20-30</v>
      </c>
      <c r="U364" t="s">
        <v>31</v>
      </c>
      <c r="V364" t="s">
        <v>113</v>
      </c>
      <c r="W364">
        <f t="shared" si="48"/>
        <v>4000</v>
      </c>
      <c r="AG364">
        <v>23</v>
      </c>
      <c r="AH364">
        <v>0</v>
      </c>
      <c r="AJ364">
        <v>23</v>
      </c>
      <c r="AK364">
        <v>2</v>
      </c>
      <c r="AM364">
        <v>23</v>
      </c>
      <c r="AN364">
        <v>5</v>
      </c>
      <c r="AP364">
        <v>23</v>
      </c>
      <c r="AQ364">
        <v>62.5</v>
      </c>
    </row>
    <row r="365" spans="1:43" hidden="1" x14ac:dyDescent="0.25">
      <c r="A365" t="s">
        <v>4</v>
      </c>
      <c r="B365">
        <v>50</v>
      </c>
      <c r="C365">
        <v>50</v>
      </c>
      <c r="D365">
        <v>6</v>
      </c>
      <c r="E365">
        <v>6.5</v>
      </c>
      <c r="F365">
        <f t="shared" si="41"/>
        <v>0.5</v>
      </c>
      <c r="G365">
        <v>0.28000000000000003</v>
      </c>
      <c r="H365" s="18">
        <f t="shared" si="42"/>
        <v>56.000000000000007</v>
      </c>
      <c r="I365">
        <v>0</v>
      </c>
      <c r="J365" t="str">
        <f t="shared" si="43"/>
        <v>0%-25%</v>
      </c>
      <c r="K365">
        <v>3</v>
      </c>
      <c r="L365">
        <v>83.333333333333329</v>
      </c>
      <c r="M365" t="str">
        <f t="shared" si="44"/>
        <v>60mm-200 mm</v>
      </c>
      <c r="N365" s="19">
        <f t="shared" si="45"/>
        <v>12</v>
      </c>
      <c r="O365">
        <v>5</v>
      </c>
      <c r="P365" s="5" t="str">
        <f t="shared" si="46"/>
        <v>0-10</v>
      </c>
      <c r="Q365">
        <v>2</v>
      </c>
      <c r="R365">
        <v>21</v>
      </c>
      <c r="S365">
        <v>24</v>
      </c>
      <c r="T365" t="str">
        <f t="shared" si="47"/>
        <v>20-30</v>
      </c>
      <c r="U365" t="s">
        <v>31</v>
      </c>
      <c r="V365" t="s">
        <v>113</v>
      </c>
      <c r="W365">
        <f t="shared" si="48"/>
        <v>4000</v>
      </c>
      <c r="AG365">
        <v>24</v>
      </c>
      <c r="AH365">
        <v>0</v>
      </c>
      <c r="AJ365">
        <v>24</v>
      </c>
      <c r="AK365">
        <v>2</v>
      </c>
      <c r="AM365">
        <v>24</v>
      </c>
      <c r="AN365">
        <v>5</v>
      </c>
      <c r="AP365">
        <v>24</v>
      </c>
      <c r="AQ365">
        <v>83.333333333333329</v>
      </c>
    </row>
    <row r="366" spans="1:43" hidden="1" x14ac:dyDescent="0.25">
      <c r="A366" t="s">
        <v>4</v>
      </c>
      <c r="B366">
        <v>50</v>
      </c>
      <c r="C366">
        <v>50</v>
      </c>
      <c r="D366">
        <v>6.5</v>
      </c>
      <c r="E366">
        <v>7</v>
      </c>
      <c r="F366">
        <f t="shared" si="41"/>
        <v>0.5</v>
      </c>
      <c r="G366">
        <v>0.19</v>
      </c>
      <c r="H366" s="18">
        <f t="shared" si="42"/>
        <v>38</v>
      </c>
      <c r="I366">
        <v>0</v>
      </c>
      <c r="J366" t="str">
        <f t="shared" si="43"/>
        <v>0%-25%</v>
      </c>
      <c r="K366">
        <v>5</v>
      </c>
      <c r="L366">
        <v>56</v>
      </c>
      <c r="M366" t="str">
        <f t="shared" si="44"/>
        <v>0mm-60 mm</v>
      </c>
      <c r="N366" s="19">
        <f t="shared" si="45"/>
        <v>17.857142857142858</v>
      </c>
      <c r="O366">
        <v>5</v>
      </c>
      <c r="P366" s="5" t="str">
        <f t="shared" si="46"/>
        <v>0-10</v>
      </c>
      <c r="Q366">
        <v>0</v>
      </c>
      <c r="R366">
        <v>17</v>
      </c>
      <c r="S366">
        <v>21</v>
      </c>
      <c r="T366" t="str">
        <f t="shared" si="47"/>
        <v>20-30</v>
      </c>
      <c r="U366" t="s">
        <v>28</v>
      </c>
      <c r="V366" t="s">
        <v>113</v>
      </c>
      <c r="W366">
        <f t="shared" si="48"/>
        <v>4000</v>
      </c>
      <c r="AG366">
        <v>21</v>
      </c>
      <c r="AH366">
        <v>0</v>
      </c>
      <c r="AJ366">
        <v>21</v>
      </c>
      <c r="AK366">
        <v>0</v>
      </c>
      <c r="AM366">
        <v>21</v>
      </c>
      <c r="AN366">
        <v>5</v>
      </c>
      <c r="AP366">
        <v>21</v>
      </c>
      <c r="AQ366">
        <v>56</v>
      </c>
    </row>
    <row r="367" spans="1:43" hidden="1" x14ac:dyDescent="0.25">
      <c r="A367" t="s">
        <v>4</v>
      </c>
      <c r="B367">
        <v>50</v>
      </c>
      <c r="C367">
        <v>50</v>
      </c>
      <c r="D367">
        <v>7</v>
      </c>
      <c r="E367">
        <v>7.5</v>
      </c>
      <c r="F367">
        <f t="shared" si="41"/>
        <v>0.5</v>
      </c>
      <c r="G367">
        <v>0.23</v>
      </c>
      <c r="H367" s="18">
        <f t="shared" si="42"/>
        <v>46</v>
      </c>
      <c r="I367">
        <v>0</v>
      </c>
      <c r="J367" t="str">
        <f t="shared" si="43"/>
        <v>0%-25%</v>
      </c>
      <c r="K367">
        <v>5</v>
      </c>
      <c r="L367">
        <v>38</v>
      </c>
      <c r="M367" t="str">
        <f t="shared" si="44"/>
        <v>0mm-60 mm</v>
      </c>
      <c r="N367" s="19">
        <f t="shared" si="45"/>
        <v>26.315789473684212</v>
      </c>
      <c r="O367">
        <v>5</v>
      </c>
      <c r="P367" s="5" t="str">
        <f t="shared" si="46"/>
        <v>0-10</v>
      </c>
      <c r="Q367">
        <v>0</v>
      </c>
      <c r="R367">
        <v>17</v>
      </c>
      <c r="S367">
        <v>20</v>
      </c>
      <c r="T367" t="str">
        <f t="shared" si="47"/>
        <v>0-20</v>
      </c>
      <c r="U367" t="s">
        <v>28</v>
      </c>
      <c r="V367" t="s">
        <v>113</v>
      </c>
      <c r="W367">
        <f t="shared" si="48"/>
        <v>4000</v>
      </c>
      <c r="AG367">
        <v>20</v>
      </c>
      <c r="AH367">
        <v>0</v>
      </c>
      <c r="AJ367">
        <v>20</v>
      </c>
      <c r="AK367">
        <v>0</v>
      </c>
      <c r="AM367">
        <v>20</v>
      </c>
      <c r="AN367">
        <v>5</v>
      </c>
      <c r="AP367">
        <v>20</v>
      </c>
      <c r="AQ367">
        <v>38</v>
      </c>
    </row>
    <row r="368" spans="1:43" hidden="1" x14ac:dyDescent="0.25">
      <c r="A368" t="s">
        <v>4</v>
      </c>
      <c r="B368">
        <v>50</v>
      </c>
      <c r="C368">
        <v>50</v>
      </c>
      <c r="D368">
        <v>7.5</v>
      </c>
      <c r="E368">
        <v>8</v>
      </c>
      <c r="F368">
        <f t="shared" si="41"/>
        <v>0.5</v>
      </c>
      <c r="G368">
        <v>0.21</v>
      </c>
      <c r="H368" s="18">
        <f t="shared" si="42"/>
        <v>42</v>
      </c>
      <c r="I368">
        <v>0</v>
      </c>
      <c r="J368" t="str">
        <f t="shared" si="43"/>
        <v>0%-25%</v>
      </c>
      <c r="K368">
        <v>5</v>
      </c>
      <c r="L368">
        <v>46</v>
      </c>
      <c r="M368" t="str">
        <f t="shared" si="44"/>
        <v>0mm-60 mm</v>
      </c>
      <c r="N368" s="19">
        <f t="shared" si="45"/>
        <v>21.739130434782609</v>
      </c>
      <c r="O368">
        <v>5</v>
      </c>
      <c r="P368" s="5" t="str">
        <f t="shared" si="46"/>
        <v>0-10</v>
      </c>
      <c r="Q368">
        <v>0</v>
      </c>
      <c r="R368">
        <v>17</v>
      </c>
      <c r="S368">
        <v>21</v>
      </c>
      <c r="T368" t="str">
        <f t="shared" si="47"/>
        <v>20-30</v>
      </c>
      <c r="U368" t="s">
        <v>28</v>
      </c>
      <c r="V368" t="s">
        <v>113</v>
      </c>
      <c r="W368">
        <f t="shared" si="48"/>
        <v>4000</v>
      </c>
      <c r="AG368">
        <v>21</v>
      </c>
      <c r="AH368">
        <v>0</v>
      </c>
      <c r="AJ368">
        <v>21</v>
      </c>
      <c r="AK368">
        <v>0</v>
      </c>
      <c r="AM368">
        <v>21</v>
      </c>
      <c r="AN368">
        <v>5</v>
      </c>
      <c r="AP368">
        <v>21</v>
      </c>
      <c r="AQ368">
        <v>46</v>
      </c>
    </row>
    <row r="369" spans="1:43" hidden="1" x14ac:dyDescent="0.25">
      <c r="A369" t="s">
        <v>4</v>
      </c>
      <c r="B369">
        <v>50</v>
      </c>
      <c r="C369">
        <v>50</v>
      </c>
      <c r="D369">
        <v>8</v>
      </c>
      <c r="E369">
        <v>8.5</v>
      </c>
      <c r="F369">
        <f t="shared" si="41"/>
        <v>0.5</v>
      </c>
      <c r="G369">
        <v>0.15</v>
      </c>
      <c r="H369" s="18">
        <f t="shared" si="42"/>
        <v>30</v>
      </c>
      <c r="I369">
        <v>26</v>
      </c>
      <c r="J369" t="str">
        <f t="shared" si="43"/>
        <v>25%-50%</v>
      </c>
      <c r="K369">
        <v>3</v>
      </c>
      <c r="L369">
        <v>70</v>
      </c>
      <c r="M369" t="str">
        <f t="shared" si="44"/>
        <v>60mm-200 mm</v>
      </c>
      <c r="N369" s="19">
        <f t="shared" si="45"/>
        <v>14.285714285714285</v>
      </c>
      <c r="O369">
        <v>5</v>
      </c>
      <c r="P369" s="5" t="str">
        <f t="shared" si="46"/>
        <v>0-10</v>
      </c>
      <c r="Q369">
        <v>2</v>
      </c>
      <c r="R369">
        <v>26</v>
      </c>
      <c r="S369">
        <v>29</v>
      </c>
      <c r="T369" t="str">
        <f t="shared" si="47"/>
        <v>20-30</v>
      </c>
      <c r="U369" t="s">
        <v>31</v>
      </c>
      <c r="V369" t="s">
        <v>113</v>
      </c>
      <c r="W369">
        <f t="shared" si="48"/>
        <v>4000</v>
      </c>
      <c r="AG369">
        <v>29</v>
      </c>
      <c r="AH369">
        <v>26</v>
      </c>
      <c r="AJ369">
        <v>29</v>
      </c>
      <c r="AK369">
        <v>2</v>
      </c>
      <c r="AM369">
        <v>29</v>
      </c>
      <c r="AN369">
        <v>5</v>
      </c>
      <c r="AP369">
        <v>29</v>
      </c>
      <c r="AQ369">
        <v>70</v>
      </c>
    </row>
    <row r="370" spans="1:43" hidden="1" x14ac:dyDescent="0.25">
      <c r="A370" t="s">
        <v>4</v>
      </c>
      <c r="B370">
        <v>50</v>
      </c>
      <c r="C370">
        <v>50</v>
      </c>
      <c r="D370">
        <v>8.5</v>
      </c>
      <c r="E370">
        <v>9</v>
      </c>
      <c r="F370">
        <f t="shared" si="41"/>
        <v>0.5</v>
      </c>
      <c r="G370">
        <v>0.16</v>
      </c>
      <c r="H370" s="18">
        <f t="shared" si="42"/>
        <v>32</v>
      </c>
      <c r="I370">
        <v>22</v>
      </c>
      <c r="J370" t="str">
        <f t="shared" si="43"/>
        <v>0%-25%</v>
      </c>
      <c r="K370">
        <v>3</v>
      </c>
      <c r="L370">
        <v>53.333333333333336</v>
      </c>
      <c r="M370" t="str">
        <f t="shared" si="44"/>
        <v>0mm-60 mm</v>
      </c>
      <c r="N370" s="19">
        <f t="shared" si="45"/>
        <v>18.75</v>
      </c>
      <c r="O370">
        <v>5</v>
      </c>
      <c r="P370" s="5" t="str">
        <f t="shared" si="46"/>
        <v>0-10</v>
      </c>
      <c r="Q370">
        <v>2</v>
      </c>
      <c r="R370">
        <v>23</v>
      </c>
      <c r="S370">
        <v>28</v>
      </c>
      <c r="T370" t="str">
        <f t="shared" si="47"/>
        <v>20-30</v>
      </c>
      <c r="U370" t="s">
        <v>31</v>
      </c>
      <c r="V370" t="s">
        <v>113</v>
      </c>
      <c r="W370">
        <f t="shared" si="48"/>
        <v>4000</v>
      </c>
      <c r="AG370">
        <v>28</v>
      </c>
      <c r="AH370">
        <v>22</v>
      </c>
      <c r="AJ370">
        <v>28</v>
      </c>
      <c r="AK370">
        <v>2</v>
      </c>
      <c r="AM370">
        <v>28</v>
      </c>
      <c r="AN370">
        <v>5</v>
      </c>
      <c r="AP370">
        <v>28</v>
      </c>
      <c r="AQ370">
        <v>53.333333333333336</v>
      </c>
    </row>
    <row r="371" spans="1:43" hidden="1" x14ac:dyDescent="0.25">
      <c r="A371" t="s">
        <v>4</v>
      </c>
      <c r="B371">
        <v>50</v>
      </c>
      <c r="C371">
        <v>50</v>
      </c>
      <c r="D371">
        <v>9</v>
      </c>
      <c r="E371">
        <v>9.5</v>
      </c>
      <c r="F371">
        <f t="shared" si="41"/>
        <v>0.5</v>
      </c>
      <c r="G371">
        <v>0.18</v>
      </c>
      <c r="H371" s="18">
        <f t="shared" si="42"/>
        <v>36</v>
      </c>
      <c r="I371">
        <v>0</v>
      </c>
      <c r="J371" t="str">
        <f t="shared" si="43"/>
        <v>0%-25%</v>
      </c>
      <c r="K371">
        <v>5</v>
      </c>
      <c r="L371">
        <v>36</v>
      </c>
      <c r="M371" t="str">
        <f t="shared" si="44"/>
        <v>0mm-60 mm</v>
      </c>
      <c r="N371" s="19">
        <f t="shared" si="45"/>
        <v>27.777777777777779</v>
      </c>
      <c r="O371">
        <v>5</v>
      </c>
      <c r="P371" s="5" t="str">
        <f t="shared" si="46"/>
        <v>0-10</v>
      </c>
      <c r="Q371">
        <v>2</v>
      </c>
      <c r="R371">
        <v>19</v>
      </c>
      <c r="S371">
        <v>22</v>
      </c>
      <c r="T371" t="str">
        <f t="shared" si="47"/>
        <v>20-30</v>
      </c>
      <c r="U371" t="s">
        <v>31</v>
      </c>
      <c r="V371" t="s">
        <v>113</v>
      </c>
      <c r="W371">
        <f t="shared" si="48"/>
        <v>4000</v>
      </c>
      <c r="AG371">
        <v>22</v>
      </c>
      <c r="AH371">
        <v>0</v>
      </c>
      <c r="AJ371">
        <v>22</v>
      </c>
      <c r="AK371">
        <v>2</v>
      </c>
      <c r="AM371">
        <v>22</v>
      </c>
      <c r="AN371">
        <v>5</v>
      </c>
      <c r="AP371">
        <v>22</v>
      </c>
      <c r="AQ371">
        <v>36</v>
      </c>
    </row>
    <row r="372" spans="1:43" hidden="1" x14ac:dyDescent="0.25">
      <c r="A372" t="s">
        <v>4</v>
      </c>
      <c r="B372">
        <v>50</v>
      </c>
      <c r="C372">
        <v>50</v>
      </c>
      <c r="D372">
        <v>9.5</v>
      </c>
      <c r="E372">
        <v>10</v>
      </c>
      <c r="F372">
        <f t="shared" si="41"/>
        <v>0.5</v>
      </c>
      <c r="G372">
        <v>0.19</v>
      </c>
      <c r="H372" s="18">
        <f t="shared" si="42"/>
        <v>38</v>
      </c>
      <c r="I372">
        <v>22</v>
      </c>
      <c r="J372" t="str">
        <f t="shared" si="43"/>
        <v>0%-25%</v>
      </c>
      <c r="K372">
        <v>3</v>
      </c>
      <c r="L372">
        <v>63.333333333333336</v>
      </c>
      <c r="M372" t="str">
        <f t="shared" si="44"/>
        <v>60mm-200 mm</v>
      </c>
      <c r="N372" s="19">
        <f t="shared" si="45"/>
        <v>15.789473684210526</v>
      </c>
      <c r="O372">
        <v>5</v>
      </c>
      <c r="P372" s="5" t="str">
        <f t="shared" si="46"/>
        <v>0-10</v>
      </c>
      <c r="Q372">
        <v>2</v>
      </c>
      <c r="R372">
        <v>24</v>
      </c>
      <c r="S372">
        <v>28</v>
      </c>
      <c r="T372" t="str">
        <f t="shared" si="47"/>
        <v>20-30</v>
      </c>
      <c r="U372" t="s">
        <v>31</v>
      </c>
      <c r="V372" t="s">
        <v>113</v>
      </c>
      <c r="W372">
        <f t="shared" si="48"/>
        <v>4000</v>
      </c>
      <c r="AG372">
        <v>28</v>
      </c>
      <c r="AH372">
        <v>22</v>
      </c>
      <c r="AJ372">
        <v>28</v>
      </c>
      <c r="AK372">
        <v>2</v>
      </c>
      <c r="AM372">
        <v>28</v>
      </c>
      <c r="AN372">
        <v>5</v>
      </c>
      <c r="AP372">
        <v>28</v>
      </c>
      <c r="AQ372">
        <v>63.333333333333336</v>
      </c>
    </row>
    <row r="373" spans="1:43" hidden="1" x14ac:dyDescent="0.25">
      <c r="A373" t="s">
        <v>4</v>
      </c>
      <c r="B373">
        <v>50</v>
      </c>
      <c r="C373">
        <v>50</v>
      </c>
      <c r="D373">
        <v>10</v>
      </c>
      <c r="E373">
        <v>10.5</v>
      </c>
      <c r="F373">
        <f t="shared" si="41"/>
        <v>0.5</v>
      </c>
      <c r="G373">
        <v>0.19</v>
      </c>
      <c r="H373" s="18">
        <f t="shared" si="42"/>
        <v>38</v>
      </c>
      <c r="I373">
        <v>22</v>
      </c>
      <c r="J373" t="str">
        <f t="shared" si="43"/>
        <v>0%-25%</v>
      </c>
      <c r="K373">
        <v>3</v>
      </c>
      <c r="L373">
        <v>63.333333333333336</v>
      </c>
      <c r="M373" t="str">
        <f t="shared" si="44"/>
        <v>60mm-200 mm</v>
      </c>
      <c r="N373" s="19">
        <f t="shared" si="45"/>
        <v>15.789473684210526</v>
      </c>
      <c r="O373">
        <v>5</v>
      </c>
      <c r="P373" s="5" t="str">
        <f t="shared" si="46"/>
        <v>0-10</v>
      </c>
      <c r="Q373">
        <v>2</v>
      </c>
      <c r="R373">
        <v>24</v>
      </c>
      <c r="S373">
        <v>28</v>
      </c>
      <c r="T373" t="str">
        <f t="shared" si="47"/>
        <v>20-30</v>
      </c>
      <c r="U373" t="s">
        <v>31</v>
      </c>
      <c r="V373" t="s">
        <v>113</v>
      </c>
      <c r="W373">
        <f t="shared" si="48"/>
        <v>4000</v>
      </c>
      <c r="AG373">
        <v>28</v>
      </c>
      <c r="AH373">
        <v>22</v>
      </c>
      <c r="AJ373">
        <v>28</v>
      </c>
      <c r="AK373">
        <v>2</v>
      </c>
      <c r="AM373">
        <v>28</v>
      </c>
      <c r="AN373">
        <v>5</v>
      </c>
      <c r="AP373">
        <v>28</v>
      </c>
      <c r="AQ373">
        <v>63.333333333333336</v>
      </c>
    </row>
    <row r="374" spans="1:43" hidden="1" x14ac:dyDescent="0.25">
      <c r="A374" t="s">
        <v>4</v>
      </c>
      <c r="B374">
        <v>50</v>
      </c>
      <c r="C374">
        <v>50</v>
      </c>
      <c r="D374">
        <v>10.5</v>
      </c>
      <c r="E374">
        <v>11</v>
      </c>
      <c r="F374">
        <f t="shared" si="41"/>
        <v>0.5</v>
      </c>
      <c r="G374">
        <v>0.15</v>
      </c>
      <c r="H374" s="18">
        <f t="shared" si="42"/>
        <v>30</v>
      </c>
      <c r="I374">
        <v>0</v>
      </c>
      <c r="J374" t="str">
        <f t="shared" si="43"/>
        <v>0%-25%</v>
      </c>
      <c r="K374">
        <v>4</v>
      </c>
      <c r="L374">
        <v>37.5</v>
      </c>
      <c r="M374" t="str">
        <f t="shared" si="44"/>
        <v>0mm-60 mm</v>
      </c>
      <c r="N374" s="19">
        <f t="shared" si="45"/>
        <v>26.666666666666668</v>
      </c>
      <c r="O374">
        <v>5</v>
      </c>
      <c r="P374" s="5" t="str">
        <f t="shared" si="46"/>
        <v>0-10</v>
      </c>
      <c r="Q374">
        <v>2</v>
      </c>
      <c r="R374">
        <v>19</v>
      </c>
      <c r="S374">
        <v>22</v>
      </c>
      <c r="T374" t="str">
        <f t="shared" si="47"/>
        <v>20-30</v>
      </c>
      <c r="U374" t="s">
        <v>31</v>
      </c>
      <c r="V374" t="s">
        <v>113</v>
      </c>
      <c r="W374">
        <f t="shared" si="48"/>
        <v>4000</v>
      </c>
      <c r="AG374">
        <v>22</v>
      </c>
      <c r="AH374">
        <v>0</v>
      </c>
      <c r="AJ374">
        <v>22</v>
      </c>
      <c r="AK374">
        <v>2</v>
      </c>
      <c r="AM374">
        <v>22</v>
      </c>
      <c r="AN374">
        <v>5</v>
      </c>
      <c r="AP374">
        <v>22</v>
      </c>
      <c r="AQ374">
        <v>37.5</v>
      </c>
    </row>
    <row r="375" spans="1:43" hidden="1" x14ac:dyDescent="0.25">
      <c r="A375" t="s">
        <v>4</v>
      </c>
      <c r="B375">
        <v>50</v>
      </c>
      <c r="C375">
        <v>50</v>
      </c>
      <c r="D375">
        <v>11</v>
      </c>
      <c r="E375">
        <v>11.5</v>
      </c>
      <c r="F375">
        <f t="shared" si="41"/>
        <v>0.5</v>
      </c>
      <c r="G375">
        <v>0.18</v>
      </c>
      <c r="H375" s="18">
        <f t="shared" si="42"/>
        <v>36</v>
      </c>
      <c r="I375">
        <v>26</v>
      </c>
      <c r="J375" t="str">
        <f t="shared" si="43"/>
        <v>25%-50%</v>
      </c>
      <c r="K375">
        <v>2</v>
      </c>
      <c r="L375">
        <v>90</v>
      </c>
      <c r="M375" t="str">
        <f t="shared" si="44"/>
        <v>60mm-200 mm</v>
      </c>
      <c r="N375" s="19">
        <f t="shared" si="45"/>
        <v>11.111111111111111</v>
      </c>
      <c r="O375">
        <v>5</v>
      </c>
      <c r="P375" s="5" t="str">
        <f t="shared" si="46"/>
        <v>0-10</v>
      </c>
      <c r="Q375">
        <v>2</v>
      </c>
      <c r="R375">
        <v>28</v>
      </c>
      <c r="S375">
        <v>30</v>
      </c>
      <c r="T375" t="str">
        <f t="shared" si="47"/>
        <v>20-30</v>
      </c>
      <c r="U375" t="s">
        <v>31</v>
      </c>
      <c r="V375" t="s">
        <v>113</v>
      </c>
      <c r="W375">
        <f t="shared" si="48"/>
        <v>4000</v>
      </c>
      <c r="AG375">
        <v>30</v>
      </c>
      <c r="AH375">
        <v>26</v>
      </c>
      <c r="AJ375">
        <v>30</v>
      </c>
      <c r="AK375">
        <v>2</v>
      </c>
      <c r="AM375">
        <v>30</v>
      </c>
      <c r="AN375">
        <v>5</v>
      </c>
      <c r="AP375">
        <v>30</v>
      </c>
      <c r="AQ375">
        <v>90</v>
      </c>
    </row>
    <row r="376" spans="1:43" hidden="1" x14ac:dyDescent="0.25">
      <c r="A376" t="s">
        <v>4</v>
      </c>
      <c r="B376">
        <v>50</v>
      </c>
      <c r="C376">
        <v>50</v>
      </c>
      <c r="D376">
        <v>11.5</v>
      </c>
      <c r="E376">
        <v>12</v>
      </c>
      <c r="F376">
        <f t="shared" si="41"/>
        <v>0.5</v>
      </c>
      <c r="G376">
        <v>0.14000000000000001</v>
      </c>
      <c r="H376" s="18">
        <f t="shared" si="42"/>
        <v>28.000000000000004</v>
      </c>
      <c r="I376">
        <v>0</v>
      </c>
      <c r="J376" t="str">
        <f t="shared" si="43"/>
        <v>0%-25%</v>
      </c>
      <c r="K376">
        <v>3</v>
      </c>
      <c r="L376">
        <v>46.666666666666664</v>
      </c>
      <c r="M376" t="str">
        <f t="shared" si="44"/>
        <v>0mm-60 mm</v>
      </c>
      <c r="N376" s="19">
        <f t="shared" si="45"/>
        <v>21.428571428571431</v>
      </c>
      <c r="O376">
        <v>1</v>
      </c>
      <c r="P376" s="5" t="str">
        <f t="shared" si="46"/>
        <v>0-10</v>
      </c>
      <c r="Q376">
        <v>2</v>
      </c>
      <c r="R376">
        <v>18</v>
      </c>
      <c r="S376">
        <v>24</v>
      </c>
      <c r="T376" t="str">
        <f t="shared" si="47"/>
        <v>20-30</v>
      </c>
      <c r="U376" t="s">
        <v>31</v>
      </c>
      <c r="V376" t="s">
        <v>113</v>
      </c>
      <c r="W376">
        <f t="shared" si="48"/>
        <v>4000</v>
      </c>
      <c r="AG376">
        <v>24</v>
      </c>
      <c r="AH376">
        <v>0</v>
      </c>
      <c r="AJ376">
        <v>24</v>
      </c>
      <c r="AK376">
        <v>2</v>
      </c>
      <c r="AM376">
        <v>24</v>
      </c>
      <c r="AN376">
        <v>1</v>
      </c>
      <c r="AP376">
        <v>24</v>
      </c>
      <c r="AQ376">
        <v>46.666666666666664</v>
      </c>
    </row>
    <row r="377" spans="1:43" hidden="1" x14ac:dyDescent="0.25">
      <c r="A377" t="s">
        <v>4</v>
      </c>
      <c r="B377">
        <v>50</v>
      </c>
      <c r="C377">
        <v>50</v>
      </c>
      <c r="D377">
        <v>12</v>
      </c>
      <c r="E377">
        <v>12.5</v>
      </c>
      <c r="F377">
        <f t="shared" si="41"/>
        <v>0.5</v>
      </c>
      <c r="G377">
        <v>0.19</v>
      </c>
      <c r="H377" s="18">
        <f t="shared" si="42"/>
        <v>38</v>
      </c>
      <c r="I377">
        <v>42</v>
      </c>
      <c r="J377" t="str">
        <f t="shared" si="43"/>
        <v>25%-50%</v>
      </c>
      <c r="K377">
        <v>2</v>
      </c>
      <c r="L377">
        <v>95</v>
      </c>
      <c r="M377" t="str">
        <f t="shared" si="44"/>
        <v>60mm-200 mm</v>
      </c>
      <c r="N377" s="19">
        <f t="shared" si="45"/>
        <v>10.526315789473685</v>
      </c>
      <c r="O377">
        <v>1</v>
      </c>
      <c r="P377" s="5" t="str">
        <f t="shared" si="46"/>
        <v>0-10</v>
      </c>
      <c r="Q377">
        <v>2</v>
      </c>
      <c r="R377">
        <v>30</v>
      </c>
      <c r="S377">
        <v>34</v>
      </c>
      <c r="T377" t="str">
        <f t="shared" si="47"/>
        <v>30-40</v>
      </c>
      <c r="U377" t="s">
        <v>31</v>
      </c>
      <c r="V377" t="s">
        <v>113</v>
      </c>
      <c r="W377">
        <f t="shared" si="48"/>
        <v>4000</v>
      </c>
      <c r="AG377">
        <v>34</v>
      </c>
      <c r="AH377">
        <v>42</v>
      </c>
      <c r="AJ377">
        <v>34</v>
      </c>
      <c r="AK377">
        <v>2</v>
      </c>
      <c r="AM377">
        <v>34</v>
      </c>
      <c r="AN377">
        <v>1</v>
      </c>
      <c r="AP377">
        <v>34</v>
      </c>
      <c r="AQ377">
        <v>95</v>
      </c>
    </row>
    <row r="378" spans="1:43" hidden="1" x14ac:dyDescent="0.25">
      <c r="A378" t="s">
        <v>4</v>
      </c>
      <c r="B378">
        <v>50</v>
      </c>
      <c r="C378">
        <v>50</v>
      </c>
      <c r="D378">
        <v>12.5</v>
      </c>
      <c r="E378">
        <v>13</v>
      </c>
      <c r="F378">
        <f t="shared" si="41"/>
        <v>0.5</v>
      </c>
      <c r="G378">
        <v>0.17</v>
      </c>
      <c r="H378" s="18">
        <f t="shared" si="42"/>
        <v>34</v>
      </c>
      <c r="I378">
        <v>22</v>
      </c>
      <c r="J378" t="str">
        <f t="shared" si="43"/>
        <v>0%-25%</v>
      </c>
      <c r="K378">
        <v>3</v>
      </c>
      <c r="L378">
        <v>56.666666666666664</v>
      </c>
      <c r="M378" t="str">
        <f t="shared" si="44"/>
        <v>0mm-60 mm</v>
      </c>
      <c r="N378" s="19">
        <f t="shared" si="45"/>
        <v>17.647058823529413</v>
      </c>
      <c r="O378">
        <v>1</v>
      </c>
      <c r="P378" s="5" t="str">
        <f t="shared" si="46"/>
        <v>0-10</v>
      </c>
      <c r="Q378">
        <v>2</v>
      </c>
      <c r="R378">
        <v>23</v>
      </c>
      <c r="S378">
        <v>29</v>
      </c>
      <c r="T378" t="str">
        <f t="shared" si="47"/>
        <v>20-30</v>
      </c>
      <c r="U378" t="s">
        <v>31</v>
      </c>
      <c r="V378" t="s">
        <v>113</v>
      </c>
      <c r="W378">
        <f t="shared" si="48"/>
        <v>4000</v>
      </c>
      <c r="AG378">
        <v>29</v>
      </c>
      <c r="AH378">
        <v>22</v>
      </c>
      <c r="AJ378">
        <v>29</v>
      </c>
      <c r="AK378">
        <v>2</v>
      </c>
      <c r="AM378">
        <v>29</v>
      </c>
      <c r="AN378">
        <v>1</v>
      </c>
      <c r="AP378">
        <v>29</v>
      </c>
      <c r="AQ378">
        <v>56.666666666666664</v>
      </c>
    </row>
    <row r="379" spans="1:43" hidden="1" x14ac:dyDescent="0.25">
      <c r="A379" t="s">
        <v>4</v>
      </c>
      <c r="B379">
        <v>50</v>
      </c>
      <c r="C379">
        <v>50</v>
      </c>
      <c r="D379">
        <v>13</v>
      </c>
      <c r="E379">
        <v>13.5</v>
      </c>
      <c r="F379">
        <f t="shared" si="41"/>
        <v>0.5</v>
      </c>
      <c r="G379">
        <v>0.12</v>
      </c>
      <c r="H379" s="18">
        <f t="shared" si="42"/>
        <v>24</v>
      </c>
      <c r="I379">
        <v>0</v>
      </c>
      <c r="J379" t="str">
        <f t="shared" si="43"/>
        <v>0%-25%</v>
      </c>
      <c r="K379">
        <v>4</v>
      </c>
      <c r="L379">
        <v>30</v>
      </c>
      <c r="M379" t="str">
        <f t="shared" si="44"/>
        <v>0mm-60 mm</v>
      </c>
      <c r="N379" s="19">
        <f t="shared" si="45"/>
        <v>33.333333333333336</v>
      </c>
      <c r="O379">
        <v>1</v>
      </c>
      <c r="P379" s="5" t="str">
        <f t="shared" si="46"/>
        <v>0-10</v>
      </c>
      <c r="Q379">
        <v>2</v>
      </c>
      <c r="R379">
        <v>18</v>
      </c>
      <c r="S379">
        <v>23</v>
      </c>
      <c r="T379" t="str">
        <f t="shared" si="47"/>
        <v>20-30</v>
      </c>
      <c r="U379" t="s">
        <v>31</v>
      </c>
      <c r="V379" t="s">
        <v>113</v>
      </c>
      <c r="W379">
        <f t="shared" si="48"/>
        <v>4000</v>
      </c>
      <c r="AG379">
        <v>23</v>
      </c>
      <c r="AH379">
        <v>0</v>
      </c>
      <c r="AJ379">
        <v>23</v>
      </c>
      <c r="AK379">
        <v>2</v>
      </c>
      <c r="AM379">
        <v>23</v>
      </c>
      <c r="AN379">
        <v>1</v>
      </c>
      <c r="AP379">
        <v>23</v>
      </c>
      <c r="AQ379">
        <v>30</v>
      </c>
    </row>
    <row r="380" spans="1:43" hidden="1" x14ac:dyDescent="0.25">
      <c r="A380" t="s">
        <v>4</v>
      </c>
      <c r="B380">
        <v>40</v>
      </c>
      <c r="C380">
        <v>50</v>
      </c>
      <c r="D380">
        <v>13.5</v>
      </c>
      <c r="E380">
        <v>14</v>
      </c>
      <c r="F380">
        <f t="shared" si="41"/>
        <v>0.5</v>
      </c>
      <c r="G380">
        <v>0.21</v>
      </c>
      <c r="H380" s="18">
        <f t="shared" si="42"/>
        <v>42</v>
      </c>
      <c r="I380">
        <v>20</v>
      </c>
      <c r="J380" t="str">
        <f t="shared" si="43"/>
        <v>0%-25%</v>
      </c>
      <c r="K380">
        <v>4</v>
      </c>
      <c r="L380">
        <v>52.5</v>
      </c>
      <c r="M380" t="str">
        <f t="shared" si="44"/>
        <v>0mm-60 mm</v>
      </c>
      <c r="N380" s="19">
        <f t="shared" si="45"/>
        <v>19.047619047619047</v>
      </c>
      <c r="O380">
        <v>1</v>
      </c>
      <c r="P380" s="5" t="str">
        <f t="shared" si="46"/>
        <v>0-10</v>
      </c>
      <c r="Q380">
        <v>2</v>
      </c>
      <c r="R380">
        <v>21</v>
      </c>
      <c r="S380">
        <v>28</v>
      </c>
      <c r="T380" t="str">
        <f t="shared" si="47"/>
        <v>20-30</v>
      </c>
      <c r="U380" t="s">
        <v>31</v>
      </c>
      <c r="V380" t="s">
        <v>113</v>
      </c>
      <c r="W380">
        <f t="shared" si="48"/>
        <v>4000</v>
      </c>
      <c r="AG380">
        <v>28</v>
      </c>
      <c r="AH380">
        <v>20</v>
      </c>
      <c r="AJ380">
        <v>28</v>
      </c>
      <c r="AK380">
        <v>2</v>
      </c>
      <c r="AM380">
        <v>28</v>
      </c>
      <c r="AN380">
        <v>1</v>
      </c>
      <c r="AP380">
        <v>28</v>
      </c>
      <c r="AQ380">
        <v>52.5</v>
      </c>
    </row>
    <row r="381" spans="1:43" hidden="1" x14ac:dyDescent="0.25">
      <c r="A381" t="s">
        <v>4</v>
      </c>
      <c r="B381">
        <v>40</v>
      </c>
      <c r="C381">
        <v>50</v>
      </c>
      <c r="D381">
        <v>14</v>
      </c>
      <c r="E381">
        <v>14.5</v>
      </c>
      <c r="F381">
        <f t="shared" si="41"/>
        <v>0.5</v>
      </c>
      <c r="G381">
        <v>0.16</v>
      </c>
      <c r="H381" s="18">
        <f t="shared" si="42"/>
        <v>32</v>
      </c>
      <c r="I381">
        <v>0</v>
      </c>
      <c r="J381" t="str">
        <f t="shared" si="43"/>
        <v>0%-25%</v>
      </c>
      <c r="K381">
        <v>3</v>
      </c>
      <c r="L381">
        <v>53.333333333333336</v>
      </c>
      <c r="M381" t="str">
        <f t="shared" si="44"/>
        <v>0mm-60 mm</v>
      </c>
      <c r="N381" s="19">
        <f t="shared" si="45"/>
        <v>18.75</v>
      </c>
      <c r="O381">
        <v>1</v>
      </c>
      <c r="P381" s="5" t="str">
        <f t="shared" si="46"/>
        <v>0-10</v>
      </c>
      <c r="Q381">
        <v>2</v>
      </c>
      <c r="R381">
        <v>17</v>
      </c>
      <c r="S381">
        <v>24</v>
      </c>
      <c r="T381" t="str">
        <f t="shared" si="47"/>
        <v>20-30</v>
      </c>
      <c r="U381" t="s">
        <v>31</v>
      </c>
      <c r="V381" t="s">
        <v>113</v>
      </c>
      <c r="W381">
        <f t="shared" si="48"/>
        <v>4000</v>
      </c>
      <c r="AG381">
        <v>24</v>
      </c>
      <c r="AH381">
        <v>0</v>
      </c>
      <c r="AJ381">
        <v>24</v>
      </c>
      <c r="AK381">
        <v>2</v>
      </c>
      <c r="AM381">
        <v>24</v>
      </c>
      <c r="AN381">
        <v>1</v>
      </c>
      <c r="AP381">
        <v>24</v>
      </c>
      <c r="AQ381">
        <v>53.333333333333336</v>
      </c>
    </row>
    <row r="382" spans="1:43" hidden="1" x14ac:dyDescent="0.25">
      <c r="A382" t="s">
        <v>4</v>
      </c>
      <c r="B382">
        <v>40</v>
      </c>
      <c r="C382">
        <v>50</v>
      </c>
      <c r="D382">
        <v>14.5</v>
      </c>
      <c r="E382">
        <v>15</v>
      </c>
      <c r="F382">
        <f t="shared" si="41"/>
        <v>0.5</v>
      </c>
      <c r="G382">
        <v>0.17</v>
      </c>
      <c r="H382" s="18">
        <f t="shared" si="42"/>
        <v>34</v>
      </c>
      <c r="I382">
        <v>0</v>
      </c>
      <c r="J382" t="str">
        <f t="shared" si="43"/>
        <v>0%-25%</v>
      </c>
      <c r="K382">
        <v>3</v>
      </c>
      <c r="L382">
        <v>56.666666666666664</v>
      </c>
      <c r="M382" t="str">
        <f t="shared" si="44"/>
        <v>0mm-60 mm</v>
      </c>
      <c r="N382" s="19">
        <f t="shared" si="45"/>
        <v>17.647058823529413</v>
      </c>
      <c r="O382">
        <v>1</v>
      </c>
      <c r="P382" s="5" t="str">
        <f t="shared" si="46"/>
        <v>0-10</v>
      </c>
      <c r="Q382">
        <v>2</v>
      </c>
      <c r="R382">
        <v>18</v>
      </c>
      <c r="S382">
        <v>24</v>
      </c>
      <c r="T382" t="str">
        <f t="shared" si="47"/>
        <v>20-30</v>
      </c>
      <c r="U382" t="s">
        <v>31</v>
      </c>
      <c r="V382" t="s">
        <v>113</v>
      </c>
      <c r="W382">
        <f t="shared" si="48"/>
        <v>4000</v>
      </c>
      <c r="AG382">
        <v>24</v>
      </c>
      <c r="AH382">
        <v>0</v>
      </c>
      <c r="AJ382">
        <v>24</v>
      </c>
      <c r="AK382">
        <v>2</v>
      </c>
      <c r="AM382">
        <v>24</v>
      </c>
      <c r="AN382">
        <v>1</v>
      </c>
      <c r="AP382">
        <v>24</v>
      </c>
      <c r="AQ382">
        <v>56.666666666666664</v>
      </c>
    </row>
    <row r="383" spans="1:43" hidden="1" x14ac:dyDescent="0.25">
      <c r="A383" t="s">
        <v>4</v>
      </c>
      <c r="B383">
        <v>40</v>
      </c>
      <c r="C383">
        <v>50</v>
      </c>
      <c r="D383">
        <v>15</v>
      </c>
      <c r="E383">
        <v>15.5</v>
      </c>
      <c r="F383">
        <f t="shared" si="41"/>
        <v>0.5</v>
      </c>
      <c r="G383">
        <v>0.12</v>
      </c>
      <c r="H383" s="18">
        <f t="shared" si="42"/>
        <v>24</v>
      </c>
      <c r="I383">
        <v>0</v>
      </c>
      <c r="J383" t="str">
        <f t="shared" si="43"/>
        <v>0%-25%</v>
      </c>
      <c r="K383">
        <v>4</v>
      </c>
      <c r="L383">
        <v>30</v>
      </c>
      <c r="M383" t="str">
        <f t="shared" si="44"/>
        <v>0mm-60 mm</v>
      </c>
      <c r="N383" s="19">
        <f t="shared" si="45"/>
        <v>33.333333333333336</v>
      </c>
      <c r="O383">
        <v>1</v>
      </c>
      <c r="P383" s="5" t="str">
        <f t="shared" si="46"/>
        <v>0-10</v>
      </c>
      <c r="Q383">
        <v>2</v>
      </c>
      <c r="R383">
        <v>18</v>
      </c>
      <c r="S383">
        <v>23</v>
      </c>
      <c r="T383" t="str">
        <f t="shared" si="47"/>
        <v>20-30</v>
      </c>
      <c r="U383" t="s">
        <v>31</v>
      </c>
      <c r="V383" t="s">
        <v>113</v>
      </c>
      <c r="W383">
        <f t="shared" si="48"/>
        <v>4000</v>
      </c>
      <c r="AG383">
        <v>23</v>
      </c>
      <c r="AH383">
        <v>0</v>
      </c>
      <c r="AJ383">
        <v>23</v>
      </c>
      <c r="AK383">
        <v>2</v>
      </c>
      <c r="AM383">
        <v>23</v>
      </c>
      <c r="AN383">
        <v>1</v>
      </c>
      <c r="AP383">
        <v>23</v>
      </c>
      <c r="AQ383">
        <v>30</v>
      </c>
    </row>
    <row r="384" spans="1:43" hidden="1" x14ac:dyDescent="0.25">
      <c r="A384" t="s">
        <v>4</v>
      </c>
      <c r="B384">
        <v>40</v>
      </c>
      <c r="C384">
        <v>50</v>
      </c>
      <c r="D384">
        <v>15.5</v>
      </c>
      <c r="E384">
        <v>16</v>
      </c>
      <c r="F384">
        <f t="shared" si="41"/>
        <v>0.5</v>
      </c>
      <c r="G384">
        <v>0.37</v>
      </c>
      <c r="H384" s="18">
        <f t="shared" si="42"/>
        <v>74</v>
      </c>
      <c r="I384">
        <v>0</v>
      </c>
      <c r="J384" t="str">
        <f t="shared" si="43"/>
        <v>0%-25%</v>
      </c>
      <c r="K384">
        <v>10</v>
      </c>
      <c r="L384">
        <v>37</v>
      </c>
      <c r="M384" t="str">
        <f t="shared" si="44"/>
        <v>0mm-60 mm</v>
      </c>
      <c r="N384" s="19">
        <f t="shared" si="45"/>
        <v>27.027027027027028</v>
      </c>
      <c r="O384">
        <v>1</v>
      </c>
      <c r="P384" s="5" t="str">
        <f t="shared" si="46"/>
        <v>0-10</v>
      </c>
      <c r="Q384">
        <v>0</v>
      </c>
      <c r="R384">
        <v>16</v>
      </c>
      <c r="S384">
        <v>21</v>
      </c>
      <c r="T384" t="str">
        <f t="shared" si="47"/>
        <v>20-30</v>
      </c>
      <c r="U384" t="s">
        <v>28</v>
      </c>
      <c r="V384" t="s">
        <v>113</v>
      </c>
      <c r="W384">
        <f t="shared" si="48"/>
        <v>4000</v>
      </c>
      <c r="AG384">
        <v>21</v>
      </c>
      <c r="AH384">
        <v>0</v>
      </c>
      <c r="AJ384">
        <v>21</v>
      </c>
      <c r="AK384">
        <v>0</v>
      </c>
      <c r="AM384">
        <v>21</v>
      </c>
      <c r="AN384">
        <v>1</v>
      </c>
      <c r="AP384">
        <v>21</v>
      </c>
      <c r="AQ384">
        <v>37</v>
      </c>
    </row>
    <row r="385" spans="1:43" hidden="1" x14ac:dyDescent="0.25">
      <c r="A385" t="s">
        <v>4</v>
      </c>
      <c r="B385">
        <v>40</v>
      </c>
      <c r="C385">
        <v>50</v>
      </c>
      <c r="D385">
        <v>16</v>
      </c>
      <c r="E385">
        <v>16.5</v>
      </c>
      <c r="F385">
        <f t="shared" si="41"/>
        <v>0.5</v>
      </c>
      <c r="G385">
        <v>0.24</v>
      </c>
      <c r="H385" s="18">
        <f t="shared" si="42"/>
        <v>48</v>
      </c>
      <c r="I385">
        <v>0</v>
      </c>
      <c r="J385" t="str">
        <f t="shared" si="43"/>
        <v>0%-25%</v>
      </c>
      <c r="K385">
        <v>10</v>
      </c>
      <c r="L385">
        <v>24</v>
      </c>
      <c r="M385" t="str">
        <f t="shared" si="44"/>
        <v>0mm-60 mm</v>
      </c>
      <c r="N385" s="19">
        <f t="shared" si="45"/>
        <v>41.666666666666664</v>
      </c>
      <c r="O385">
        <v>1</v>
      </c>
      <c r="P385" s="5" t="str">
        <f t="shared" si="46"/>
        <v>0-10</v>
      </c>
      <c r="Q385">
        <v>0</v>
      </c>
      <c r="R385">
        <v>16</v>
      </c>
      <c r="S385">
        <v>20</v>
      </c>
      <c r="T385" t="str">
        <f t="shared" si="47"/>
        <v>0-20</v>
      </c>
      <c r="U385" t="s">
        <v>28</v>
      </c>
      <c r="V385" t="s">
        <v>113</v>
      </c>
      <c r="W385">
        <f t="shared" si="48"/>
        <v>4000</v>
      </c>
      <c r="AG385">
        <v>20</v>
      </c>
      <c r="AH385">
        <v>0</v>
      </c>
      <c r="AJ385">
        <v>20</v>
      </c>
      <c r="AK385">
        <v>0</v>
      </c>
      <c r="AM385">
        <v>20</v>
      </c>
      <c r="AN385">
        <v>1</v>
      </c>
      <c r="AP385">
        <v>20</v>
      </c>
      <c r="AQ385">
        <v>24</v>
      </c>
    </row>
    <row r="386" spans="1:43" hidden="1" x14ac:dyDescent="0.25">
      <c r="A386" t="s">
        <v>4</v>
      </c>
      <c r="B386">
        <v>40</v>
      </c>
      <c r="C386">
        <v>50</v>
      </c>
      <c r="D386">
        <v>16.5</v>
      </c>
      <c r="E386">
        <v>17</v>
      </c>
      <c r="F386">
        <f t="shared" si="41"/>
        <v>0.5</v>
      </c>
      <c r="G386">
        <v>0.27</v>
      </c>
      <c r="H386" s="18">
        <f t="shared" si="42"/>
        <v>54</v>
      </c>
      <c r="I386">
        <v>0</v>
      </c>
      <c r="J386" t="str">
        <f t="shared" si="43"/>
        <v>0%-25%</v>
      </c>
      <c r="K386">
        <v>10</v>
      </c>
      <c r="L386">
        <v>27</v>
      </c>
      <c r="M386" t="str">
        <f t="shared" si="44"/>
        <v>0mm-60 mm</v>
      </c>
      <c r="N386" s="19">
        <f t="shared" si="45"/>
        <v>37.037037037037038</v>
      </c>
      <c r="O386">
        <v>1</v>
      </c>
      <c r="P386" s="5" t="str">
        <f t="shared" si="46"/>
        <v>0-10</v>
      </c>
      <c r="Q386">
        <v>0</v>
      </c>
      <c r="R386">
        <v>16</v>
      </c>
      <c r="S386">
        <v>21</v>
      </c>
      <c r="T386" t="str">
        <f t="shared" si="47"/>
        <v>20-30</v>
      </c>
      <c r="U386" t="s">
        <v>28</v>
      </c>
      <c r="V386" t="s">
        <v>113</v>
      </c>
      <c r="W386">
        <f t="shared" si="48"/>
        <v>4000</v>
      </c>
      <c r="AG386">
        <v>21</v>
      </c>
      <c r="AH386">
        <v>0</v>
      </c>
      <c r="AJ386">
        <v>21</v>
      </c>
      <c r="AK386">
        <v>0</v>
      </c>
      <c r="AM386">
        <v>21</v>
      </c>
      <c r="AN386">
        <v>1</v>
      </c>
      <c r="AP386">
        <v>21</v>
      </c>
      <c r="AQ386">
        <v>27</v>
      </c>
    </row>
    <row r="387" spans="1:43" hidden="1" x14ac:dyDescent="0.25">
      <c r="A387" t="s">
        <v>4</v>
      </c>
      <c r="B387">
        <v>40</v>
      </c>
      <c r="C387">
        <v>50</v>
      </c>
      <c r="D387">
        <v>17</v>
      </c>
      <c r="E387">
        <v>17.5</v>
      </c>
      <c r="F387">
        <f t="shared" ref="F387:F450" si="49">E387-D387</f>
        <v>0.5</v>
      </c>
      <c r="G387">
        <v>0.22</v>
      </c>
      <c r="H387" s="18">
        <f t="shared" ref="H387:H450" si="50">(G387/F387)*100</f>
        <v>44</v>
      </c>
      <c r="I387">
        <v>0</v>
      </c>
      <c r="J387" t="str">
        <f t="shared" ref="J387:J450" si="51">+IF(I387&lt;=25,"0%-25%",IF(I387&lt;=50,"25%-50%",IF(I387&lt;=75,"50%-75%",IF(I387&lt;=90,"75%-90%",IF(I387&lt;=100,"90%-100%","-")))))</f>
        <v>0%-25%</v>
      </c>
      <c r="K387">
        <v>10</v>
      </c>
      <c r="L387">
        <v>22</v>
      </c>
      <c r="M387" t="str">
        <f t="shared" ref="M387:M450" si="52">+IF(L387&lt;=60,"0mm-60 mm",IF(L387&lt;=200,"60mm-200 mm",IF(L387&lt;=600,"200mm-600 mm",IF(L387&lt;=2000,"600mm-2000 mm",IF(L387&gt;2000,"&gt;2000 mm","-")))))</f>
        <v>0mm-60 mm</v>
      </c>
      <c r="N387" s="19">
        <f t="shared" ref="N387:N450" si="53">IF(L387=0,0,1/(L387/1000))</f>
        <v>45.45454545454546</v>
      </c>
      <c r="O387">
        <v>1</v>
      </c>
      <c r="P387" s="5" t="str">
        <f t="shared" ref="P387:P450" si="54">+IF(O387&lt;=10,"0-10",IF(O387&lt;=20,"10-20",IF(O387&lt;=25,"20-25",IF(O387&lt;=30,"25-30","-"))))</f>
        <v>0-10</v>
      </c>
      <c r="Q387">
        <v>0</v>
      </c>
      <c r="R387">
        <v>16</v>
      </c>
      <c r="S387">
        <v>20</v>
      </c>
      <c r="T387" t="str">
        <f t="shared" ref="T387:T450" si="55">+IF(S387&lt;=20,"0-20",IF(S387&lt;=30,"20-30",IF(S387&lt;=40,"30-40",IF(S387&lt;=50,"40-50",IF(S387&lt;=60,"50-60", IF(S387&lt;=70,"60-70",IF(S387&lt;=80,"70-80",IF(S387&lt;=100,"80-100","-"))))))))</f>
        <v>0-20</v>
      </c>
      <c r="U387" t="s">
        <v>28</v>
      </c>
      <c r="V387" t="s">
        <v>113</v>
      </c>
      <c r="W387">
        <f t="shared" ref="W387:W450" si="56">VLOOKUP(V387,$Y$6:$Z$10,2,FALSE)</f>
        <v>4000</v>
      </c>
      <c r="AG387">
        <v>20</v>
      </c>
      <c r="AH387">
        <v>0</v>
      </c>
      <c r="AJ387">
        <v>20</v>
      </c>
      <c r="AK387">
        <v>0</v>
      </c>
      <c r="AM387">
        <v>20</v>
      </c>
      <c r="AN387">
        <v>1</v>
      </c>
      <c r="AP387">
        <v>20</v>
      </c>
      <c r="AQ387">
        <v>22</v>
      </c>
    </row>
    <row r="388" spans="1:43" hidden="1" x14ac:dyDescent="0.25">
      <c r="A388" t="s">
        <v>4</v>
      </c>
      <c r="B388">
        <v>40</v>
      </c>
      <c r="C388">
        <v>50</v>
      </c>
      <c r="D388">
        <v>17.5</v>
      </c>
      <c r="E388">
        <v>18</v>
      </c>
      <c r="F388">
        <f t="shared" si="49"/>
        <v>0.5</v>
      </c>
      <c r="G388">
        <v>0.13</v>
      </c>
      <c r="H388" s="18">
        <f t="shared" si="50"/>
        <v>26</v>
      </c>
      <c r="I388">
        <v>0</v>
      </c>
      <c r="J388" t="str">
        <f t="shared" si="51"/>
        <v>0%-25%</v>
      </c>
      <c r="K388">
        <v>5</v>
      </c>
      <c r="L388">
        <v>26</v>
      </c>
      <c r="M388" t="str">
        <f t="shared" si="52"/>
        <v>0mm-60 mm</v>
      </c>
      <c r="N388" s="19">
        <f t="shared" si="53"/>
        <v>38.46153846153846</v>
      </c>
      <c r="O388">
        <v>5</v>
      </c>
      <c r="P388" s="5" t="str">
        <f t="shared" si="54"/>
        <v>0-10</v>
      </c>
      <c r="Q388">
        <v>0</v>
      </c>
      <c r="R388">
        <v>17</v>
      </c>
      <c r="S388">
        <v>20</v>
      </c>
      <c r="T388" t="str">
        <f t="shared" si="55"/>
        <v>0-20</v>
      </c>
      <c r="U388" t="s">
        <v>28</v>
      </c>
      <c r="V388" t="s">
        <v>113</v>
      </c>
      <c r="W388">
        <f t="shared" si="56"/>
        <v>4000</v>
      </c>
      <c r="AG388">
        <v>20</v>
      </c>
      <c r="AH388">
        <v>0</v>
      </c>
      <c r="AJ388">
        <v>20</v>
      </c>
      <c r="AK388">
        <v>0</v>
      </c>
      <c r="AM388">
        <v>20</v>
      </c>
      <c r="AN388">
        <v>5</v>
      </c>
      <c r="AP388">
        <v>20</v>
      </c>
      <c r="AQ388">
        <v>26</v>
      </c>
    </row>
    <row r="389" spans="1:43" hidden="1" x14ac:dyDescent="0.25">
      <c r="A389" t="s">
        <v>4</v>
      </c>
      <c r="B389">
        <v>40</v>
      </c>
      <c r="C389">
        <v>50</v>
      </c>
      <c r="D389">
        <v>18</v>
      </c>
      <c r="E389">
        <v>18.5</v>
      </c>
      <c r="F389">
        <f t="shared" si="49"/>
        <v>0.5</v>
      </c>
      <c r="G389">
        <v>0.28999999999999998</v>
      </c>
      <c r="H389" s="18">
        <f t="shared" si="50"/>
        <v>57.999999999999993</v>
      </c>
      <c r="I389">
        <v>0</v>
      </c>
      <c r="J389" t="str">
        <f t="shared" si="51"/>
        <v>0%-25%</v>
      </c>
      <c r="K389">
        <v>5</v>
      </c>
      <c r="L389">
        <v>58</v>
      </c>
      <c r="M389" t="str">
        <f t="shared" si="52"/>
        <v>0mm-60 mm</v>
      </c>
      <c r="N389" s="19">
        <f t="shared" si="53"/>
        <v>17.241379310344826</v>
      </c>
      <c r="O389">
        <v>5</v>
      </c>
      <c r="P389" s="5" t="str">
        <f t="shared" si="54"/>
        <v>0-10</v>
      </c>
      <c r="Q389">
        <v>0</v>
      </c>
      <c r="R389">
        <v>17</v>
      </c>
      <c r="S389">
        <v>21</v>
      </c>
      <c r="T389" t="str">
        <f t="shared" si="55"/>
        <v>20-30</v>
      </c>
      <c r="U389" t="s">
        <v>28</v>
      </c>
      <c r="V389" t="s">
        <v>113</v>
      </c>
      <c r="W389">
        <f t="shared" si="56"/>
        <v>4000</v>
      </c>
      <c r="AG389">
        <v>21</v>
      </c>
      <c r="AH389">
        <v>0</v>
      </c>
      <c r="AJ389">
        <v>21</v>
      </c>
      <c r="AK389">
        <v>0</v>
      </c>
      <c r="AM389">
        <v>21</v>
      </c>
      <c r="AN389">
        <v>5</v>
      </c>
      <c r="AP389">
        <v>21</v>
      </c>
      <c r="AQ389">
        <v>58</v>
      </c>
    </row>
    <row r="390" spans="1:43" hidden="1" x14ac:dyDescent="0.25">
      <c r="A390" t="s">
        <v>4</v>
      </c>
      <c r="B390">
        <v>40</v>
      </c>
      <c r="C390">
        <v>50</v>
      </c>
      <c r="D390">
        <v>18.5</v>
      </c>
      <c r="E390">
        <v>19</v>
      </c>
      <c r="F390">
        <f t="shared" si="49"/>
        <v>0.5</v>
      </c>
      <c r="G390">
        <v>0.1</v>
      </c>
      <c r="H390" s="18">
        <f t="shared" si="50"/>
        <v>20</v>
      </c>
      <c r="I390">
        <v>0</v>
      </c>
      <c r="J390" t="str">
        <f t="shared" si="51"/>
        <v>0%-25%</v>
      </c>
      <c r="K390">
        <v>5</v>
      </c>
      <c r="L390">
        <v>20</v>
      </c>
      <c r="M390" t="str">
        <f t="shared" si="52"/>
        <v>0mm-60 mm</v>
      </c>
      <c r="N390" s="19">
        <f t="shared" si="53"/>
        <v>50</v>
      </c>
      <c r="O390">
        <v>5</v>
      </c>
      <c r="P390" s="5" t="str">
        <f t="shared" si="54"/>
        <v>0-10</v>
      </c>
      <c r="Q390">
        <v>0</v>
      </c>
      <c r="R390">
        <v>17</v>
      </c>
      <c r="S390">
        <v>19</v>
      </c>
      <c r="T390" t="str">
        <f t="shared" si="55"/>
        <v>0-20</v>
      </c>
      <c r="U390" t="s">
        <v>28</v>
      </c>
      <c r="V390" t="s">
        <v>113</v>
      </c>
      <c r="W390">
        <f t="shared" si="56"/>
        <v>4000</v>
      </c>
      <c r="AG390">
        <v>19</v>
      </c>
      <c r="AH390">
        <v>0</v>
      </c>
      <c r="AJ390">
        <v>19</v>
      </c>
      <c r="AK390">
        <v>0</v>
      </c>
      <c r="AM390">
        <v>19</v>
      </c>
      <c r="AN390">
        <v>5</v>
      </c>
      <c r="AP390">
        <v>19</v>
      </c>
      <c r="AQ390">
        <v>20</v>
      </c>
    </row>
    <row r="391" spans="1:43" hidden="1" x14ac:dyDescent="0.25">
      <c r="A391" t="s">
        <v>4</v>
      </c>
      <c r="B391">
        <v>50</v>
      </c>
      <c r="C391">
        <v>50</v>
      </c>
      <c r="D391">
        <v>19</v>
      </c>
      <c r="E391">
        <v>19.5</v>
      </c>
      <c r="F391">
        <f t="shared" si="49"/>
        <v>0.5</v>
      </c>
      <c r="G391">
        <v>0.16</v>
      </c>
      <c r="H391" s="18">
        <f t="shared" si="50"/>
        <v>32</v>
      </c>
      <c r="I391">
        <v>0</v>
      </c>
      <c r="J391" t="str">
        <f t="shared" si="51"/>
        <v>0%-25%</v>
      </c>
      <c r="K391">
        <v>10</v>
      </c>
      <c r="L391">
        <v>16</v>
      </c>
      <c r="M391" t="str">
        <f t="shared" si="52"/>
        <v>0mm-60 mm</v>
      </c>
      <c r="N391" s="19">
        <f t="shared" si="53"/>
        <v>62.5</v>
      </c>
      <c r="O391">
        <v>5</v>
      </c>
      <c r="P391" s="5" t="str">
        <f t="shared" si="54"/>
        <v>0-10</v>
      </c>
      <c r="Q391">
        <v>1</v>
      </c>
      <c r="R391">
        <v>18</v>
      </c>
      <c r="S391">
        <v>20</v>
      </c>
      <c r="T391" t="str">
        <f t="shared" si="55"/>
        <v>0-20</v>
      </c>
      <c r="U391" t="s">
        <v>32</v>
      </c>
      <c r="V391" t="s">
        <v>113</v>
      </c>
      <c r="W391">
        <f t="shared" si="56"/>
        <v>4000</v>
      </c>
      <c r="AG391">
        <v>20</v>
      </c>
      <c r="AH391">
        <v>0</v>
      </c>
      <c r="AJ391">
        <v>20</v>
      </c>
      <c r="AK391">
        <v>1</v>
      </c>
      <c r="AM391">
        <v>20</v>
      </c>
      <c r="AN391">
        <v>5</v>
      </c>
      <c r="AP391">
        <v>20</v>
      </c>
      <c r="AQ391">
        <v>16</v>
      </c>
    </row>
    <row r="392" spans="1:43" hidden="1" x14ac:dyDescent="0.25">
      <c r="A392" t="s">
        <v>4</v>
      </c>
      <c r="B392">
        <v>50</v>
      </c>
      <c r="C392">
        <v>30</v>
      </c>
      <c r="D392">
        <v>19.5</v>
      </c>
      <c r="E392">
        <v>20</v>
      </c>
      <c r="F392">
        <f t="shared" si="49"/>
        <v>0.5</v>
      </c>
      <c r="G392">
        <v>0.14000000000000001</v>
      </c>
      <c r="H392" s="18">
        <f t="shared" si="50"/>
        <v>28.000000000000004</v>
      </c>
      <c r="I392">
        <v>0</v>
      </c>
      <c r="J392" t="str">
        <f t="shared" si="51"/>
        <v>0%-25%</v>
      </c>
      <c r="K392">
        <v>5</v>
      </c>
      <c r="L392">
        <v>28</v>
      </c>
      <c r="M392" t="str">
        <f t="shared" si="52"/>
        <v>0mm-60 mm</v>
      </c>
      <c r="N392" s="19">
        <f t="shared" si="53"/>
        <v>35.714285714285715</v>
      </c>
      <c r="O392">
        <v>5</v>
      </c>
      <c r="P392" s="5" t="str">
        <f t="shared" si="54"/>
        <v>0-10</v>
      </c>
      <c r="Q392">
        <v>2</v>
      </c>
      <c r="R392">
        <v>19</v>
      </c>
      <c r="S392">
        <v>22</v>
      </c>
      <c r="T392" t="str">
        <f t="shared" si="55"/>
        <v>20-30</v>
      </c>
      <c r="U392" t="s">
        <v>31</v>
      </c>
      <c r="V392" t="s">
        <v>113</v>
      </c>
      <c r="W392">
        <f t="shared" si="56"/>
        <v>4000</v>
      </c>
      <c r="AG392">
        <v>22</v>
      </c>
      <c r="AH392">
        <v>0</v>
      </c>
      <c r="AJ392">
        <v>22</v>
      </c>
      <c r="AK392">
        <v>2</v>
      </c>
      <c r="AM392">
        <v>22</v>
      </c>
      <c r="AN392">
        <v>5</v>
      </c>
      <c r="AP392">
        <v>22</v>
      </c>
      <c r="AQ392">
        <v>28</v>
      </c>
    </row>
    <row r="393" spans="1:43" hidden="1" x14ac:dyDescent="0.25">
      <c r="A393" t="s">
        <v>4</v>
      </c>
      <c r="B393">
        <v>50</v>
      </c>
      <c r="C393">
        <v>30</v>
      </c>
      <c r="D393">
        <v>20</v>
      </c>
      <c r="E393">
        <v>20.5</v>
      </c>
      <c r="F393">
        <f t="shared" si="49"/>
        <v>0.5</v>
      </c>
      <c r="G393">
        <v>0.32</v>
      </c>
      <c r="H393" s="18">
        <f t="shared" si="50"/>
        <v>64</v>
      </c>
      <c r="I393">
        <v>22</v>
      </c>
      <c r="J393" t="str">
        <f t="shared" si="51"/>
        <v>0%-25%</v>
      </c>
      <c r="K393">
        <v>4</v>
      </c>
      <c r="L393">
        <v>80</v>
      </c>
      <c r="M393" t="str">
        <f t="shared" si="52"/>
        <v>60mm-200 mm</v>
      </c>
      <c r="N393" s="19">
        <f t="shared" si="53"/>
        <v>12.5</v>
      </c>
      <c r="O393">
        <v>5</v>
      </c>
      <c r="P393" s="5" t="str">
        <f t="shared" si="54"/>
        <v>0-10</v>
      </c>
      <c r="Q393">
        <v>1</v>
      </c>
      <c r="R393">
        <v>25</v>
      </c>
      <c r="S393">
        <v>28</v>
      </c>
      <c r="T393" t="str">
        <f t="shared" si="55"/>
        <v>20-30</v>
      </c>
      <c r="U393" t="s">
        <v>32</v>
      </c>
      <c r="V393" t="s">
        <v>113</v>
      </c>
      <c r="W393">
        <f t="shared" si="56"/>
        <v>4000</v>
      </c>
      <c r="AG393">
        <v>28</v>
      </c>
      <c r="AH393">
        <v>22</v>
      </c>
      <c r="AJ393">
        <v>28</v>
      </c>
      <c r="AK393">
        <v>1</v>
      </c>
      <c r="AM393">
        <v>28</v>
      </c>
      <c r="AN393">
        <v>5</v>
      </c>
      <c r="AP393">
        <v>28</v>
      </c>
      <c r="AQ393">
        <v>80</v>
      </c>
    </row>
    <row r="394" spans="1:43" hidden="1" x14ac:dyDescent="0.25">
      <c r="A394" t="s">
        <v>4</v>
      </c>
      <c r="B394">
        <v>50</v>
      </c>
      <c r="C394">
        <v>30</v>
      </c>
      <c r="D394">
        <v>20.5</v>
      </c>
      <c r="E394">
        <v>21</v>
      </c>
      <c r="F394">
        <f t="shared" si="49"/>
        <v>0.5</v>
      </c>
      <c r="G394">
        <v>0.28999999999999998</v>
      </c>
      <c r="H394" s="18">
        <f t="shared" si="50"/>
        <v>57.999999999999993</v>
      </c>
      <c r="I394">
        <v>0</v>
      </c>
      <c r="J394" t="str">
        <f t="shared" si="51"/>
        <v>0%-25%</v>
      </c>
      <c r="K394">
        <v>10</v>
      </c>
      <c r="L394">
        <v>50</v>
      </c>
      <c r="M394" t="str">
        <f t="shared" si="52"/>
        <v>0mm-60 mm</v>
      </c>
      <c r="N394" s="19">
        <f t="shared" si="53"/>
        <v>20</v>
      </c>
      <c r="O394">
        <v>5</v>
      </c>
      <c r="P394" s="5" t="str">
        <f t="shared" si="54"/>
        <v>0-10</v>
      </c>
      <c r="Q394">
        <v>1</v>
      </c>
      <c r="R394">
        <v>18</v>
      </c>
      <c r="S394">
        <v>22</v>
      </c>
      <c r="T394" t="str">
        <f t="shared" si="55"/>
        <v>20-30</v>
      </c>
      <c r="U394" t="s">
        <v>32</v>
      </c>
      <c r="V394" t="s">
        <v>113</v>
      </c>
      <c r="W394">
        <f t="shared" si="56"/>
        <v>4000</v>
      </c>
      <c r="AG394">
        <v>22</v>
      </c>
      <c r="AH394">
        <v>0</v>
      </c>
      <c r="AJ394">
        <v>22</v>
      </c>
      <c r="AK394">
        <v>1</v>
      </c>
      <c r="AM394">
        <v>22</v>
      </c>
      <c r="AN394">
        <v>5</v>
      </c>
      <c r="AP394">
        <v>22</v>
      </c>
      <c r="AQ394">
        <v>50</v>
      </c>
    </row>
    <row r="395" spans="1:43" hidden="1" x14ac:dyDescent="0.25">
      <c r="A395" t="s">
        <v>4</v>
      </c>
      <c r="B395">
        <v>50</v>
      </c>
      <c r="C395">
        <v>30</v>
      </c>
      <c r="D395">
        <v>21</v>
      </c>
      <c r="E395">
        <v>21.5</v>
      </c>
      <c r="F395">
        <f t="shared" si="49"/>
        <v>0.5</v>
      </c>
      <c r="G395">
        <v>0.37</v>
      </c>
      <c r="H395" s="18">
        <f t="shared" si="50"/>
        <v>74</v>
      </c>
      <c r="I395">
        <v>38</v>
      </c>
      <c r="J395" t="str">
        <f t="shared" si="51"/>
        <v>25%-50%</v>
      </c>
      <c r="K395">
        <v>5</v>
      </c>
      <c r="L395">
        <v>100</v>
      </c>
      <c r="M395" t="str">
        <f t="shared" si="52"/>
        <v>60mm-200 mm</v>
      </c>
      <c r="N395" s="19">
        <f t="shared" si="53"/>
        <v>10</v>
      </c>
      <c r="O395">
        <v>5</v>
      </c>
      <c r="P395" s="5" t="str">
        <f t="shared" si="54"/>
        <v>0-10</v>
      </c>
      <c r="Q395">
        <v>1</v>
      </c>
      <c r="R395">
        <v>29</v>
      </c>
      <c r="S395">
        <v>31</v>
      </c>
      <c r="T395" t="str">
        <f t="shared" si="55"/>
        <v>30-40</v>
      </c>
      <c r="U395" t="s">
        <v>32</v>
      </c>
      <c r="V395" t="s">
        <v>113</v>
      </c>
      <c r="W395">
        <f t="shared" si="56"/>
        <v>4000</v>
      </c>
      <c r="AG395">
        <v>31</v>
      </c>
      <c r="AH395">
        <v>38</v>
      </c>
      <c r="AJ395">
        <v>31</v>
      </c>
      <c r="AK395">
        <v>1</v>
      </c>
      <c r="AM395">
        <v>31</v>
      </c>
      <c r="AN395">
        <v>5</v>
      </c>
      <c r="AP395">
        <v>31</v>
      </c>
      <c r="AQ395">
        <v>100</v>
      </c>
    </row>
    <row r="396" spans="1:43" hidden="1" x14ac:dyDescent="0.25">
      <c r="A396" t="s">
        <v>4</v>
      </c>
      <c r="B396">
        <v>50</v>
      </c>
      <c r="C396">
        <v>30</v>
      </c>
      <c r="D396">
        <v>21.5</v>
      </c>
      <c r="E396">
        <v>22</v>
      </c>
      <c r="F396">
        <f t="shared" si="49"/>
        <v>0.5</v>
      </c>
      <c r="G396">
        <v>0.36</v>
      </c>
      <c r="H396" s="18">
        <f t="shared" si="50"/>
        <v>72</v>
      </c>
      <c r="I396">
        <v>28.000000000000004</v>
      </c>
      <c r="J396" t="str">
        <f t="shared" si="51"/>
        <v>25%-50%</v>
      </c>
      <c r="K396">
        <v>10</v>
      </c>
      <c r="L396">
        <v>50</v>
      </c>
      <c r="M396" t="str">
        <f t="shared" si="52"/>
        <v>0mm-60 mm</v>
      </c>
      <c r="N396" s="19">
        <f t="shared" si="53"/>
        <v>20</v>
      </c>
      <c r="O396">
        <v>5</v>
      </c>
      <c r="P396" s="5" t="str">
        <f t="shared" si="54"/>
        <v>0-10</v>
      </c>
      <c r="Q396">
        <v>1</v>
      </c>
      <c r="R396">
        <v>24</v>
      </c>
      <c r="S396">
        <v>28</v>
      </c>
      <c r="T396" t="str">
        <f t="shared" si="55"/>
        <v>20-30</v>
      </c>
      <c r="U396" t="s">
        <v>32</v>
      </c>
      <c r="V396" t="s">
        <v>113</v>
      </c>
      <c r="W396">
        <f t="shared" si="56"/>
        <v>4000</v>
      </c>
      <c r="AG396">
        <v>28</v>
      </c>
      <c r="AH396">
        <v>28.000000000000004</v>
      </c>
      <c r="AJ396">
        <v>28</v>
      </c>
      <c r="AK396">
        <v>1</v>
      </c>
      <c r="AM396">
        <v>28</v>
      </c>
      <c r="AN396">
        <v>5</v>
      </c>
      <c r="AP396">
        <v>28</v>
      </c>
      <c r="AQ396">
        <v>50</v>
      </c>
    </row>
    <row r="397" spans="1:43" hidden="1" x14ac:dyDescent="0.25">
      <c r="A397" t="s">
        <v>4</v>
      </c>
      <c r="B397">
        <v>50</v>
      </c>
      <c r="C397">
        <v>30</v>
      </c>
      <c r="D397">
        <v>22</v>
      </c>
      <c r="E397">
        <v>22.5</v>
      </c>
      <c r="F397">
        <f t="shared" si="49"/>
        <v>0.5</v>
      </c>
      <c r="G397">
        <v>0.28000000000000003</v>
      </c>
      <c r="H397" s="18">
        <f t="shared" si="50"/>
        <v>56.000000000000007</v>
      </c>
      <c r="I397">
        <v>0</v>
      </c>
      <c r="J397" t="str">
        <f t="shared" si="51"/>
        <v>0%-25%</v>
      </c>
      <c r="K397">
        <v>5</v>
      </c>
      <c r="L397">
        <v>100</v>
      </c>
      <c r="M397" t="str">
        <f t="shared" si="52"/>
        <v>60mm-200 mm</v>
      </c>
      <c r="N397" s="19">
        <f t="shared" si="53"/>
        <v>10</v>
      </c>
      <c r="O397">
        <v>5</v>
      </c>
      <c r="P397" s="5" t="str">
        <f t="shared" si="54"/>
        <v>0-10</v>
      </c>
      <c r="Q397">
        <v>1</v>
      </c>
      <c r="R397">
        <v>21</v>
      </c>
      <c r="S397">
        <v>23</v>
      </c>
      <c r="T397" t="str">
        <f t="shared" si="55"/>
        <v>20-30</v>
      </c>
      <c r="U397" t="s">
        <v>32</v>
      </c>
      <c r="V397" t="s">
        <v>113</v>
      </c>
      <c r="W397">
        <f t="shared" si="56"/>
        <v>4000</v>
      </c>
      <c r="AG397">
        <v>23</v>
      </c>
      <c r="AH397">
        <v>0</v>
      </c>
      <c r="AJ397">
        <v>23</v>
      </c>
      <c r="AK397">
        <v>1</v>
      </c>
      <c r="AM397">
        <v>23</v>
      </c>
      <c r="AN397">
        <v>5</v>
      </c>
      <c r="AP397">
        <v>23</v>
      </c>
      <c r="AQ397">
        <v>100</v>
      </c>
    </row>
    <row r="398" spans="1:43" hidden="1" x14ac:dyDescent="0.25">
      <c r="A398" t="s">
        <v>4</v>
      </c>
      <c r="B398">
        <v>40</v>
      </c>
      <c r="C398">
        <v>30</v>
      </c>
      <c r="D398">
        <v>22.5</v>
      </c>
      <c r="E398">
        <v>23</v>
      </c>
      <c r="F398">
        <f t="shared" si="49"/>
        <v>0.5</v>
      </c>
      <c r="G398">
        <v>0.21</v>
      </c>
      <c r="H398" s="18">
        <f t="shared" si="50"/>
        <v>42</v>
      </c>
      <c r="I398">
        <v>22</v>
      </c>
      <c r="J398" t="str">
        <f t="shared" si="51"/>
        <v>0%-25%</v>
      </c>
      <c r="K398">
        <v>12</v>
      </c>
      <c r="L398">
        <v>41.666666666666664</v>
      </c>
      <c r="M398" t="str">
        <f t="shared" si="52"/>
        <v>0mm-60 mm</v>
      </c>
      <c r="N398" s="19">
        <f t="shared" si="53"/>
        <v>24</v>
      </c>
      <c r="O398">
        <v>5</v>
      </c>
      <c r="P398" s="5" t="str">
        <f t="shared" si="54"/>
        <v>0-10</v>
      </c>
      <c r="Q398">
        <v>1</v>
      </c>
      <c r="R398">
        <v>23</v>
      </c>
      <c r="S398">
        <v>26</v>
      </c>
      <c r="T398" t="str">
        <f t="shared" si="55"/>
        <v>20-30</v>
      </c>
      <c r="U398" t="s">
        <v>32</v>
      </c>
      <c r="V398" t="s">
        <v>113</v>
      </c>
      <c r="W398">
        <f t="shared" si="56"/>
        <v>4000</v>
      </c>
      <c r="AG398">
        <v>26</v>
      </c>
      <c r="AH398">
        <v>22</v>
      </c>
      <c r="AJ398">
        <v>26</v>
      </c>
      <c r="AK398">
        <v>1</v>
      </c>
      <c r="AM398">
        <v>26</v>
      </c>
      <c r="AN398">
        <v>5</v>
      </c>
      <c r="AP398">
        <v>26</v>
      </c>
      <c r="AQ398">
        <v>41.666666666666664</v>
      </c>
    </row>
    <row r="399" spans="1:43" hidden="1" x14ac:dyDescent="0.25">
      <c r="A399" t="s">
        <v>4</v>
      </c>
      <c r="B399">
        <v>40</v>
      </c>
      <c r="C399">
        <v>30</v>
      </c>
      <c r="D399">
        <v>23</v>
      </c>
      <c r="E399">
        <v>23.5</v>
      </c>
      <c r="F399">
        <f t="shared" si="49"/>
        <v>0.5</v>
      </c>
      <c r="G399">
        <v>0.22</v>
      </c>
      <c r="H399" s="18">
        <f t="shared" si="50"/>
        <v>44</v>
      </c>
      <c r="I399">
        <v>44</v>
      </c>
      <c r="J399" t="str">
        <f t="shared" si="51"/>
        <v>25%-50%</v>
      </c>
      <c r="K399">
        <v>5</v>
      </c>
      <c r="L399">
        <v>100</v>
      </c>
      <c r="M399" t="str">
        <f t="shared" si="52"/>
        <v>60mm-200 mm</v>
      </c>
      <c r="N399" s="19">
        <f t="shared" si="53"/>
        <v>10</v>
      </c>
      <c r="O399">
        <v>5</v>
      </c>
      <c r="P399" s="5" t="str">
        <f t="shared" si="54"/>
        <v>0-10</v>
      </c>
      <c r="Q399">
        <v>1</v>
      </c>
      <c r="R399">
        <v>30</v>
      </c>
      <c r="S399">
        <v>32</v>
      </c>
      <c r="T399" t="str">
        <f t="shared" si="55"/>
        <v>30-40</v>
      </c>
      <c r="U399" t="s">
        <v>32</v>
      </c>
      <c r="V399" t="s">
        <v>113</v>
      </c>
      <c r="W399">
        <f t="shared" si="56"/>
        <v>4000</v>
      </c>
      <c r="AG399">
        <v>32</v>
      </c>
      <c r="AH399">
        <v>44</v>
      </c>
      <c r="AJ399">
        <v>32</v>
      </c>
      <c r="AK399">
        <v>1</v>
      </c>
      <c r="AM399">
        <v>32</v>
      </c>
      <c r="AN399">
        <v>5</v>
      </c>
      <c r="AP399">
        <v>32</v>
      </c>
      <c r="AQ399">
        <v>100</v>
      </c>
    </row>
    <row r="400" spans="1:43" hidden="1" x14ac:dyDescent="0.25">
      <c r="A400" t="s">
        <v>4</v>
      </c>
      <c r="B400">
        <v>40</v>
      </c>
      <c r="C400">
        <v>30</v>
      </c>
      <c r="D400">
        <v>23.5</v>
      </c>
      <c r="E400">
        <v>24</v>
      </c>
      <c r="F400">
        <f t="shared" si="49"/>
        <v>0.5</v>
      </c>
      <c r="G400">
        <v>0.26</v>
      </c>
      <c r="H400" s="18">
        <f t="shared" si="50"/>
        <v>52</v>
      </c>
      <c r="I400">
        <v>0</v>
      </c>
      <c r="J400" t="str">
        <f t="shared" si="51"/>
        <v>0%-25%</v>
      </c>
      <c r="K400">
        <v>5</v>
      </c>
      <c r="L400">
        <v>100</v>
      </c>
      <c r="M400" t="str">
        <f t="shared" si="52"/>
        <v>60mm-200 mm</v>
      </c>
      <c r="N400" s="19">
        <f t="shared" si="53"/>
        <v>10</v>
      </c>
      <c r="O400">
        <v>9</v>
      </c>
      <c r="P400" s="5" t="str">
        <f t="shared" si="54"/>
        <v>0-10</v>
      </c>
      <c r="Q400">
        <v>0</v>
      </c>
      <c r="R400">
        <v>28</v>
      </c>
      <c r="S400">
        <v>26</v>
      </c>
      <c r="T400" t="str">
        <f t="shared" si="55"/>
        <v>20-30</v>
      </c>
      <c r="U400" t="s">
        <v>28</v>
      </c>
      <c r="V400" t="s">
        <v>114</v>
      </c>
      <c r="W400">
        <f t="shared" si="56"/>
        <v>3000</v>
      </c>
      <c r="AG400">
        <v>26</v>
      </c>
      <c r="AH400">
        <v>0</v>
      </c>
      <c r="AJ400">
        <v>26</v>
      </c>
      <c r="AK400">
        <v>0</v>
      </c>
      <c r="AM400">
        <v>26</v>
      </c>
      <c r="AN400">
        <v>9</v>
      </c>
      <c r="AP400">
        <v>26</v>
      </c>
      <c r="AQ400">
        <v>100</v>
      </c>
    </row>
    <row r="401" spans="1:43" hidden="1" x14ac:dyDescent="0.25">
      <c r="A401" t="s">
        <v>4</v>
      </c>
      <c r="B401">
        <v>40</v>
      </c>
      <c r="C401">
        <v>30</v>
      </c>
      <c r="D401">
        <v>24</v>
      </c>
      <c r="E401">
        <v>24.5</v>
      </c>
      <c r="F401">
        <f t="shared" si="49"/>
        <v>0.5</v>
      </c>
      <c r="G401">
        <v>0.26</v>
      </c>
      <c r="H401" s="18">
        <f t="shared" si="50"/>
        <v>52</v>
      </c>
      <c r="I401">
        <v>0</v>
      </c>
      <c r="J401" t="str">
        <f t="shared" si="51"/>
        <v>0%-25%</v>
      </c>
      <c r="K401">
        <v>10</v>
      </c>
      <c r="L401">
        <v>50</v>
      </c>
      <c r="M401" t="str">
        <f t="shared" si="52"/>
        <v>0mm-60 mm</v>
      </c>
      <c r="N401" s="19">
        <f t="shared" si="53"/>
        <v>20</v>
      </c>
      <c r="O401">
        <v>9</v>
      </c>
      <c r="P401" s="5" t="str">
        <f t="shared" si="54"/>
        <v>0-10</v>
      </c>
      <c r="Q401">
        <v>0</v>
      </c>
      <c r="R401">
        <v>25</v>
      </c>
      <c r="S401">
        <v>25</v>
      </c>
      <c r="T401" t="str">
        <f t="shared" si="55"/>
        <v>20-30</v>
      </c>
      <c r="U401" t="s">
        <v>28</v>
      </c>
      <c r="V401" t="s">
        <v>114</v>
      </c>
      <c r="W401">
        <f t="shared" si="56"/>
        <v>3000</v>
      </c>
      <c r="AG401">
        <v>25</v>
      </c>
      <c r="AH401">
        <v>0</v>
      </c>
      <c r="AJ401">
        <v>25</v>
      </c>
      <c r="AK401">
        <v>0</v>
      </c>
      <c r="AM401">
        <v>25</v>
      </c>
      <c r="AN401">
        <v>9</v>
      </c>
      <c r="AP401">
        <v>25</v>
      </c>
      <c r="AQ401">
        <v>50</v>
      </c>
    </row>
    <row r="402" spans="1:43" hidden="1" x14ac:dyDescent="0.25">
      <c r="A402" t="s">
        <v>4</v>
      </c>
      <c r="B402">
        <v>40</v>
      </c>
      <c r="C402">
        <v>30</v>
      </c>
      <c r="D402">
        <v>24.5</v>
      </c>
      <c r="E402">
        <v>25</v>
      </c>
      <c r="F402">
        <f t="shared" si="49"/>
        <v>0.5</v>
      </c>
      <c r="G402">
        <v>0.3</v>
      </c>
      <c r="H402" s="18">
        <f t="shared" si="50"/>
        <v>60</v>
      </c>
      <c r="I402">
        <v>0</v>
      </c>
      <c r="J402" t="str">
        <f t="shared" si="51"/>
        <v>0%-25%</v>
      </c>
      <c r="K402">
        <v>5</v>
      </c>
      <c r="L402">
        <v>100</v>
      </c>
      <c r="M402" t="str">
        <f t="shared" si="52"/>
        <v>60mm-200 mm</v>
      </c>
      <c r="N402" s="19">
        <f t="shared" si="53"/>
        <v>10</v>
      </c>
      <c r="O402">
        <v>9</v>
      </c>
      <c r="P402" s="5" t="str">
        <f t="shared" si="54"/>
        <v>0-10</v>
      </c>
      <c r="Q402">
        <v>0</v>
      </c>
      <c r="R402">
        <v>28</v>
      </c>
      <c r="S402">
        <v>26</v>
      </c>
      <c r="T402" t="str">
        <f t="shared" si="55"/>
        <v>20-30</v>
      </c>
      <c r="U402" t="s">
        <v>28</v>
      </c>
      <c r="V402" t="s">
        <v>114</v>
      </c>
      <c r="W402">
        <f t="shared" si="56"/>
        <v>3000</v>
      </c>
      <c r="AG402">
        <v>26</v>
      </c>
      <c r="AH402">
        <v>0</v>
      </c>
      <c r="AJ402">
        <v>26</v>
      </c>
      <c r="AK402">
        <v>0</v>
      </c>
      <c r="AM402">
        <v>26</v>
      </c>
      <c r="AN402">
        <v>9</v>
      </c>
      <c r="AP402">
        <v>26</v>
      </c>
      <c r="AQ402">
        <v>100</v>
      </c>
    </row>
    <row r="403" spans="1:43" hidden="1" x14ac:dyDescent="0.25">
      <c r="A403" t="s">
        <v>4</v>
      </c>
      <c r="B403">
        <v>40</v>
      </c>
      <c r="C403">
        <v>30</v>
      </c>
      <c r="D403">
        <v>25</v>
      </c>
      <c r="E403">
        <v>25.5</v>
      </c>
      <c r="F403">
        <f t="shared" si="49"/>
        <v>0.5</v>
      </c>
      <c r="G403">
        <v>0.26</v>
      </c>
      <c r="H403" s="18">
        <f t="shared" si="50"/>
        <v>52</v>
      </c>
      <c r="I403">
        <v>0</v>
      </c>
      <c r="J403" t="str">
        <f t="shared" si="51"/>
        <v>0%-25%</v>
      </c>
      <c r="K403">
        <v>5</v>
      </c>
      <c r="L403">
        <v>100</v>
      </c>
      <c r="M403" t="str">
        <f t="shared" si="52"/>
        <v>60mm-200 mm</v>
      </c>
      <c r="N403" s="19">
        <f t="shared" si="53"/>
        <v>10</v>
      </c>
      <c r="O403">
        <v>9</v>
      </c>
      <c r="P403" s="5" t="str">
        <f t="shared" si="54"/>
        <v>0-10</v>
      </c>
      <c r="Q403">
        <v>0</v>
      </c>
      <c r="R403">
        <v>28</v>
      </c>
      <c r="S403">
        <v>26</v>
      </c>
      <c r="T403" t="str">
        <f t="shared" si="55"/>
        <v>20-30</v>
      </c>
      <c r="U403" t="s">
        <v>28</v>
      </c>
      <c r="V403" t="s">
        <v>114</v>
      </c>
      <c r="W403">
        <f t="shared" si="56"/>
        <v>3000</v>
      </c>
      <c r="AG403">
        <v>26</v>
      </c>
      <c r="AH403">
        <v>0</v>
      </c>
      <c r="AJ403">
        <v>26</v>
      </c>
      <c r="AK403">
        <v>0</v>
      </c>
      <c r="AM403">
        <v>26</v>
      </c>
      <c r="AN403">
        <v>9</v>
      </c>
      <c r="AP403">
        <v>26</v>
      </c>
      <c r="AQ403">
        <v>100</v>
      </c>
    </row>
    <row r="404" spans="1:43" hidden="1" x14ac:dyDescent="0.25">
      <c r="A404" t="s">
        <v>4</v>
      </c>
      <c r="B404">
        <v>40</v>
      </c>
      <c r="C404">
        <v>30</v>
      </c>
      <c r="D404">
        <v>25.5</v>
      </c>
      <c r="E404">
        <v>26</v>
      </c>
      <c r="F404">
        <f t="shared" si="49"/>
        <v>0.5</v>
      </c>
      <c r="G404">
        <v>0.17</v>
      </c>
      <c r="H404" s="18">
        <f t="shared" si="50"/>
        <v>34</v>
      </c>
      <c r="I404">
        <v>0</v>
      </c>
      <c r="J404" t="str">
        <f t="shared" si="51"/>
        <v>0%-25%</v>
      </c>
      <c r="K404">
        <v>10</v>
      </c>
      <c r="L404">
        <v>50</v>
      </c>
      <c r="M404" t="str">
        <f t="shared" si="52"/>
        <v>0mm-60 mm</v>
      </c>
      <c r="N404" s="19">
        <f t="shared" si="53"/>
        <v>20</v>
      </c>
      <c r="O404">
        <v>9</v>
      </c>
      <c r="P404" s="5" t="str">
        <f t="shared" si="54"/>
        <v>0-10</v>
      </c>
      <c r="Q404">
        <v>2</v>
      </c>
      <c r="R404">
        <v>27</v>
      </c>
      <c r="S404">
        <v>27</v>
      </c>
      <c r="T404" t="str">
        <f t="shared" si="55"/>
        <v>20-30</v>
      </c>
      <c r="U404" t="s">
        <v>31</v>
      </c>
      <c r="V404" t="s">
        <v>114</v>
      </c>
      <c r="W404">
        <f t="shared" si="56"/>
        <v>3000</v>
      </c>
      <c r="AG404">
        <v>27</v>
      </c>
      <c r="AH404">
        <v>0</v>
      </c>
      <c r="AJ404">
        <v>27</v>
      </c>
      <c r="AK404">
        <v>2</v>
      </c>
      <c r="AM404">
        <v>27</v>
      </c>
      <c r="AN404">
        <v>9</v>
      </c>
      <c r="AP404">
        <v>27</v>
      </c>
      <c r="AQ404">
        <v>50</v>
      </c>
    </row>
    <row r="405" spans="1:43" hidden="1" x14ac:dyDescent="0.25">
      <c r="A405" t="s">
        <v>4</v>
      </c>
      <c r="B405">
        <v>30</v>
      </c>
      <c r="C405">
        <v>30</v>
      </c>
      <c r="D405">
        <v>26</v>
      </c>
      <c r="E405">
        <v>26.5</v>
      </c>
      <c r="F405">
        <f t="shared" si="49"/>
        <v>0.5</v>
      </c>
      <c r="G405">
        <v>0.18</v>
      </c>
      <c r="H405" s="18">
        <f t="shared" si="50"/>
        <v>36</v>
      </c>
      <c r="I405">
        <v>0</v>
      </c>
      <c r="J405" t="str">
        <f t="shared" si="51"/>
        <v>0%-25%</v>
      </c>
      <c r="K405">
        <v>5</v>
      </c>
      <c r="L405">
        <v>100</v>
      </c>
      <c r="M405" t="str">
        <f t="shared" si="52"/>
        <v>60mm-200 mm</v>
      </c>
      <c r="N405" s="19">
        <f t="shared" si="53"/>
        <v>10</v>
      </c>
      <c r="O405">
        <v>9</v>
      </c>
      <c r="P405" s="5" t="str">
        <f t="shared" si="54"/>
        <v>0-10</v>
      </c>
      <c r="Q405">
        <v>2</v>
      </c>
      <c r="R405">
        <v>30</v>
      </c>
      <c r="S405">
        <v>28</v>
      </c>
      <c r="T405" t="str">
        <f t="shared" si="55"/>
        <v>20-30</v>
      </c>
      <c r="U405" t="s">
        <v>31</v>
      </c>
      <c r="V405" t="s">
        <v>114</v>
      </c>
      <c r="W405">
        <f t="shared" si="56"/>
        <v>3000</v>
      </c>
      <c r="AG405">
        <v>28</v>
      </c>
      <c r="AH405">
        <v>0</v>
      </c>
      <c r="AJ405">
        <v>28</v>
      </c>
      <c r="AK405">
        <v>2</v>
      </c>
      <c r="AM405">
        <v>28</v>
      </c>
      <c r="AN405">
        <v>9</v>
      </c>
      <c r="AP405">
        <v>28</v>
      </c>
      <c r="AQ405">
        <v>100</v>
      </c>
    </row>
    <row r="406" spans="1:43" hidden="1" x14ac:dyDescent="0.25">
      <c r="A406" t="s">
        <v>4</v>
      </c>
      <c r="B406">
        <v>30</v>
      </c>
      <c r="C406">
        <v>30</v>
      </c>
      <c r="D406">
        <v>26.5</v>
      </c>
      <c r="E406">
        <v>27</v>
      </c>
      <c r="F406">
        <f t="shared" si="49"/>
        <v>0.5</v>
      </c>
      <c r="G406">
        <v>0.24</v>
      </c>
      <c r="H406" s="18">
        <f t="shared" si="50"/>
        <v>48</v>
      </c>
      <c r="I406">
        <v>0</v>
      </c>
      <c r="J406" t="str">
        <f t="shared" si="51"/>
        <v>0%-25%</v>
      </c>
      <c r="K406">
        <v>10</v>
      </c>
      <c r="L406">
        <v>50</v>
      </c>
      <c r="M406" t="str">
        <f t="shared" si="52"/>
        <v>0mm-60 mm</v>
      </c>
      <c r="N406" s="19">
        <f t="shared" si="53"/>
        <v>20</v>
      </c>
      <c r="O406">
        <v>9</v>
      </c>
      <c r="P406" s="5" t="str">
        <f t="shared" si="54"/>
        <v>0-10</v>
      </c>
      <c r="Q406">
        <v>2</v>
      </c>
      <c r="R406">
        <v>27</v>
      </c>
      <c r="S406">
        <v>27</v>
      </c>
      <c r="T406" t="str">
        <f t="shared" si="55"/>
        <v>20-30</v>
      </c>
      <c r="U406" t="s">
        <v>31</v>
      </c>
      <c r="V406" t="s">
        <v>114</v>
      </c>
      <c r="W406">
        <f t="shared" si="56"/>
        <v>3000</v>
      </c>
      <c r="AG406">
        <v>27</v>
      </c>
      <c r="AH406">
        <v>0</v>
      </c>
      <c r="AJ406">
        <v>27</v>
      </c>
      <c r="AK406">
        <v>2</v>
      </c>
      <c r="AM406">
        <v>27</v>
      </c>
      <c r="AN406">
        <v>9</v>
      </c>
      <c r="AP406">
        <v>27</v>
      </c>
      <c r="AQ406">
        <v>50</v>
      </c>
    </row>
    <row r="407" spans="1:43" hidden="1" x14ac:dyDescent="0.25">
      <c r="A407" t="s">
        <v>4</v>
      </c>
      <c r="B407">
        <v>30</v>
      </c>
      <c r="C407">
        <v>30</v>
      </c>
      <c r="D407">
        <v>27</v>
      </c>
      <c r="E407">
        <v>27.5</v>
      </c>
      <c r="F407">
        <f t="shared" si="49"/>
        <v>0.5</v>
      </c>
      <c r="G407">
        <v>0.21</v>
      </c>
      <c r="H407" s="18">
        <f t="shared" si="50"/>
        <v>42</v>
      </c>
      <c r="I407">
        <v>0</v>
      </c>
      <c r="J407" t="str">
        <f t="shared" si="51"/>
        <v>0%-25%</v>
      </c>
      <c r="K407">
        <v>10</v>
      </c>
      <c r="L407">
        <v>50</v>
      </c>
      <c r="M407" t="str">
        <f t="shared" si="52"/>
        <v>0mm-60 mm</v>
      </c>
      <c r="N407" s="19">
        <f t="shared" si="53"/>
        <v>20</v>
      </c>
      <c r="O407">
        <v>9</v>
      </c>
      <c r="P407" s="5" t="str">
        <f t="shared" si="54"/>
        <v>0-10</v>
      </c>
      <c r="Q407">
        <v>2</v>
      </c>
      <c r="R407">
        <v>27</v>
      </c>
      <c r="S407">
        <v>27</v>
      </c>
      <c r="T407" t="str">
        <f t="shared" si="55"/>
        <v>20-30</v>
      </c>
      <c r="U407" t="s">
        <v>31</v>
      </c>
      <c r="V407" t="s">
        <v>114</v>
      </c>
      <c r="W407">
        <f t="shared" si="56"/>
        <v>3000</v>
      </c>
      <c r="AG407">
        <v>27</v>
      </c>
      <c r="AH407">
        <v>0</v>
      </c>
      <c r="AJ407">
        <v>27</v>
      </c>
      <c r="AK407">
        <v>2</v>
      </c>
      <c r="AM407">
        <v>27</v>
      </c>
      <c r="AN407">
        <v>9</v>
      </c>
      <c r="AP407">
        <v>27</v>
      </c>
      <c r="AQ407">
        <v>50</v>
      </c>
    </row>
    <row r="408" spans="1:43" hidden="1" x14ac:dyDescent="0.25">
      <c r="A408" t="s">
        <v>4</v>
      </c>
      <c r="B408">
        <v>30</v>
      </c>
      <c r="C408">
        <v>30</v>
      </c>
      <c r="D408">
        <v>27.5</v>
      </c>
      <c r="E408">
        <v>28</v>
      </c>
      <c r="F408">
        <f t="shared" si="49"/>
        <v>0.5</v>
      </c>
      <c r="G408">
        <v>0.28000000000000003</v>
      </c>
      <c r="H408" s="18">
        <f t="shared" si="50"/>
        <v>56.000000000000007</v>
      </c>
      <c r="I408">
        <v>0</v>
      </c>
      <c r="J408" t="str">
        <f t="shared" si="51"/>
        <v>0%-25%</v>
      </c>
      <c r="K408">
        <v>5</v>
      </c>
      <c r="L408">
        <v>100</v>
      </c>
      <c r="M408" t="str">
        <f t="shared" si="52"/>
        <v>60mm-200 mm</v>
      </c>
      <c r="N408" s="19">
        <f t="shared" si="53"/>
        <v>10</v>
      </c>
      <c r="O408">
        <v>9</v>
      </c>
      <c r="P408" s="5" t="str">
        <f t="shared" si="54"/>
        <v>0-10</v>
      </c>
      <c r="Q408">
        <v>1</v>
      </c>
      <c r="R408">
        <v>29</v>
      </c>
      <c r="S408">
        <v>27</v>
      </c>
      <c r="T408" t="str">
        <f t="shared" si="55"/>
        <v>20-30</v>
      </c>
      <c r="U408" t="s">
        <v>32</v>
      </c>
      <c r="V408" t="s">
        <v>114</v>
      </c>
      <c r="W408">
        <f t="shared" si="56"/>
        <v>3000</v>
      </c>
      <c r="AG408">
        <v>27</v>
      </c>
      <c r="AH408">
        <v>0</v>
      </c>
      <c r="AJ408">
        <v>27</v>
      </c>
      <c r="AK408">
        <v>1</v>
      </c>
      <c r="AM408">
        <v>27</v>
      </c>
      <c r="AN408">
        <v>9</v>
      </c>
      <c r="AP408">
        <v>27</v>
      </c>
      <c r="AQ408">
        <v>100</v>
      </c>
    </row>
    <row r="409" spans="1:43" hidden="1" x14ac:dyDescent="0.25">
      <c r="A409" t="s">
        <v>4</v>
      </c>
      <c r="B409">
        <v>30</v>
      </c>
      <c r="C409">
        <v>30</v>
      </c>
      <c r="D409">
        <v>28</v>
      </c>
      <c r="E409">
        <v>28.5</v>
      </c>
      <c r="F409">
        <f t="shared" si="49"/>
        <v>0.5</v>
      </c>
      <c r="G409">
        <v>0.44</v>
      </c>
      <c r="H409" s="18">
        <f t="shared" si="50"/>
        <v>88</v>
      </c>
      <c r="I409">
        <v>0</v>
      </c>
      <c r="J409" t="str">
        <f t="shared" si="51"/>
        <v>0%-25%</v>
      </c>
      <c r="K409">
        <v>10</v>
      </c>
      <c r="L409">
        <v>50</v>
      </c>
      <c r="M409" t="str">
        <f t="shared" si="52"/>
        <v>0mm-60 mm</v>
      </c>
      <c r="N409" s="19">
        <f t="shared" si="53"/>
        <v>20</v>
      </c>
      <c r="O409">
        <v>9</v>
      </c>
      <c r="P409" s="5" t="str">
        <f t="shared" si="54"/>
        <v>0-10</v>
      </c>
      <c r="Q409">
        <v>1</v>
      </c>
      <c r="R409">
        <v>26</v>
      </c>
      <c r="S409">
        <v>26</v>
      </c>
      <c r="T409" t="str">
        <f t="shared" si="55"/>
        <v>20-30</v>
      </c>
      <c r="U409" t="s">
        <v>32</v>
      </c>
      <c r="V409" t="s">
        <v>114</v>
      </c>
      <c r="W409">
        <f t="shared" si="56"/>
        <v>3000</v>
      </c>
      <c r="AG409">
        <v>26</v>
      </c>
      <c r="AH409">
        <v>0</v>
      </c>
      <c r="AJ409">
        <v>26</v>
      </c>
      <c r="AK409">
        <v>1</v>
      </c>
      <c r="AM409">
        <v>26</v>
      </c>
      <c r="AN409">
        <v>9</v>
      </c>
      <c r="AP409">
        <v>26</v>
      </c>
      <c r="AQ409">
        <v>50</v>
      </c>
    </row>
    <row r="410" spans="1:43" hidden="1" x14ac:dyDescent="0.25">
      <c r="A410" t="s">
        <v>4</v>
      </c>
      <c r="B410">
        <v>30</v>
      </c>
      <c r="C410">
        <v>30</v>
      </c>
      <c r="D410">
        <v>28.5</v>
      </c>
      <c r="E410">
        <v>29</v>
      </c>
      <c r="F410">
        <f t="shared" si="49"/>
        <v>0.5</v>
      </c>
      <c r="G410">
        <v>0.16</v>
      </c>
      <c r="H410" s="18">
        <f t="shared" si="50"/>
        <v>32</v>
      </c>
      <c r="I410">
        <v>0</v>
      </c>
      <c r="J410" t="str">
        <f t="shared" si="51"/>
        <v>0%-25%</v>
      </c>
      <c r="K410">
        <v>10</v>
      </c>
      <c r="L410">
        <v>50</v>
      </c>
      <c r="M410" t="str">
        <f t="shared" si="52"/>
        <v>0mm-60 mm</v>
      </c>
      <c r="N410" s="19">
        <f t="shared" si="53"/>
        <v>20</v>
      </c>
      <c r="O410">
        <v>9</v>
      </c>
      <c r="P410" s="5" t="str">
        <f t="shared" si="54"/>
        <v>0-10</v>
      </c>
      <c r="Q410">
        <v>1</v>
      </c>
      <c r="R410">
        <v>26</v>
      </c>
      <c r="S410">
        <v>26</v>
      </c>
      <c r="T410" t="str">
        <f t="shared" si="55"/>
        <v>20-30</v>
      </c>
      <c r="U410" t="s">
        <v>32</v>
      </c>
      <c r="V410" t="s">
        <v>114</v>
      </c>
      <c r="W410">
        <f t="shared" si="56"/>
        <v>3000</v>
      </c>
      <c r="AG410">
        <v>26</v>
      </c>
      <c r="AH410">
        <v>0</v>
      </c>
      <c r="AJ410">
        <v>26</v>
      </c>
      <c r="AK410">
        <v>1</v>
      </c>
      <c r="AM410">
        <v>26</v>
      </c>
      <c r="AN410">
        <v>9</v>
      </c>
      <c r="AP410">
        <v>26</v>
      </c>
      <c r="AQ410">
        <v>50</v>
      </c>
    </row>
    <row r="411" spans="1:43" hidden="1" x14ac:dyDescent="0.25">
      <c r="A411" t="s">
        <v>4</v>
      </c>
      <c r="B411">
        <v>30</v>
      </c>
      <c r="C411">
        <v>30</v>
      </c>
      <c r="D411">
        <v>29</v>
      </c>
      <c r="E411">
        <v>29.5</v>
      </c>
      <c r="F411">
        <f t="shared" si="49"/>
        <v>0.5</v>
      </c>
      <c r="H411" s="18">
        <f t="shared" si="50"/>
        <v>0</v>
      </c>
      <c r="I411">
        <v>0</v>
      </c>
      <c r="J411" t="str">
        <f t="shared" si="51"/>
        <v>0%-25%</v>
      </c>
      <c r="M411" t="str">
        <f t="shared" si="52"/>
        <v>0mm-60 mm</v>
      </c>
      <c r="N411" s="19">
        <f t="shared" si="53"/>
        <v>0</v>
      </c>
      <c r="O411">
        <v>9</v>
      </c>
      <c r="P411" s="5" t="str">
        <f t="shared" si="54"/>
        <v>0-10</v>
      </c>
      <c r="Q411">
        <v>1</v>
      </c>
      <c r="R411">
        <v>26</v>
      </c>
      <c r="S411">
        <v>20</v>
      </c>
      <c r="T411" t="str">
        <f t="shared" si="55"/>
        <v>0-20</v>
      </c>
      <c r="U411" t="s">
        <v>32</v>
      </c>
      <c r="V411" t="s">
        <v>114</v>
      </c>
      <c r="W411">
        <f t="shared" si="56"/>
        <v>3000</v>
      </c>
      <c r="AG411">
        <v>20</v>
      </c>
      <c r="AH411">
        <v>0</v>
      </c>
      <c r="AJ411">
        <v>20</v>
      </c>
      <c r="AK411">
        <v>1</v>
      </c>
      <c r="AM411">
        <v>20</v>
      </c>
      <c r="AN411">
        <v>9</v>
      </c>
      <c r="AP411">
        <v>20</v>
      </c>
    </row>
    <row r="412" spans="1:43" hidden="1" x14ac:dyDescent="0.25">
      <c r="A412" t="s">
        <v>4</v>
      </c>
      <c r="B412">
        <v>30</v>
      </c>
      <c r="C412">
        <v>30</v>
      </c>
      <c r="D412">
        <v>29.5</v>
      </c>
      <c r="E412">
        <v>30</v>
      </c>
      <c r="F412">
        <f t="shared" si="49"/>
        <v>0.5</v>
      </c>
      <c r="H412" s="18">
        <f t="shared" si="50"/>
        <v>0</v>
      </c>
      <c r="I412">
        <v>0</v>
      </c>
      <c r="J412" t="str">
        <f t="shared" si="51"/>
        <v>0%-25%</v>
      </c>
      <c r="M412" t="str">
        <f t="shared" si="52"/>
        <v>0mm-60 mm</v>
      </c>
      <c r="N412" s="19">
        <f t="shared" si="53"/>
        <v>0</v>
      </c>
      <c r="O412">
        <v>9</v>
      </c>
      <c r="P412" s="5" t="str">
        <f t="shared" si="54"/>
        <v>0-10</v>
      </c>
      <c r="Q412">
        <v>1</v>
      </c>
      <c r="R412">
        <v>26</v>
      </c>
      <c r="S412">
        <v>20</v>
      </c>
      <c r="T412" t="str">
        <f t="shared" si="55"/>
        <v>0-20</v>
      </c>
      <c r="U412" t="s">
        <v>32</v>
      </c>
      <c r="V412" t="s">
        <v>114</v>
      </c>
      <c r="W412">
        <f t="shared" si="56"/>
        <v>3000</v>
      </c>
      <c r="AG412">
        <v>20</v>
      </c>
      <c r="AH412">
        <v>0</v>
      </c>
      <c r="AJ412">
        <v>20</v>
      </c>
      <c r="AK412">
        <v>1</v>
      </c>
      <c r="AM412">
        <v>20</v>
      </c>
      <c r="AN412">
        <v>9</v>
      </c>
      <c r="AP412">
        <v>20</v>
      </c>
    </row>
    <row r="413" spans="1:43" hidden="1" x14ac:dyDescent="0.25">
      <c r="A413" t="s">
        <v>5</v>
      </c>
      <c r="B413">
        <v>60</v>
      </c>
      <c r="C413">
        <v>60</v>
      </c>
      <c r="D413">
        <v>0</v>
      </c>
      <c r="E413">
        <v>0.5</v>
      </c>
      <c r="F413">
        <f t="shared" si="49"/>
        <v>0.5</v>
      </c>
      <c r="G413">
        <v>0.27</v>
      </c>
      <c r="H413" s="18">
        <f t="shared" si="50"/>
        <v>54</v>
      </c>
      <c r="I413">
        <v>0</v>
      </c>
      <c r="J413" t="str">
        <f t="shared" si="51"/>
        <v>0%-25%</v>
      </c>
      <c r="K413">
        <v>4</v>
      </c>
      <c r="L413">
        <v>125</v>
      </c>
      <c r="M413" t="str">
        <f t="shared" si="52"/>
        <v>60mm-200 mm</v>
      </c>
      <c r="N413" s="19">
        <f t="shared" si="53"/>
        <v>8</v>
      </c>
      <c r="O413">
        <v>1</v>
      </c>
      <c r="P413" s="5" t="str">
        <f t="shared" si="54"/>
        <v>0-10</v>
      </c>
      <c r="Q413">
        <v>1</v>
      </c>
      <c r="R413">
        <v>19</v>
      </c>
      <c r="S413">
        <v>20</v>
      </c>
      <c r="T413" t="str">
        <f t="shared" si="55"/>
        <v>0-20</v>
      </c>
      <c r="U413" t="s">
        <v>32</v>
      </c>
      <c r="V413" t="s">
        <v>113</v>
      </c>
      <c r="W413">
        <f t="shared" si="56"/>
        <v>4000</v>
      </c>
      <c r="AG413">
        <v>20</v>
      </c>
      <c r="AH413">
        <v>0</v>
      </c>
      <c r="AJ413">
        <v>20</v>
      </c>
      <c r="AK413">
        <v>1</v>
      </c>
      <c r="AM413">
        <v>20</v>
      </c>
      <c r="AN413">
        <v>1</v>
      </c>
      <c r="AP413">
        <v>20</v>
      </c>
      <c r="AQ413">
        <v>125</v>
      </c>
    </row>
    <row r="414" spans="1:43" hidden="1" x14ac:dyDescent="0.25">
      <c r="A414" t="s">
        <v>5</v>
      </c>
      <c r="B414">
        <v>60</v>
      </c>
      <c r="C414">
        <v>60</v>
      </c>
      <c r="D414">
        <v>0.5</v>
      </c>
      <c r="E414">
        <v>1</v>
      </c>
      <c r="F414">
        <f t="shared" si="49"/>
        <v>0.5</v>
      </c>
      <c r="G414">
        <v>0.25</v>
      </c>
      <c r="H414" s="18">
        <f t="shared" si="50"/>
        <v>50</v>
      </c>
      <c r="I414">
        <v>0</v>
      </c>
      <c r="J414" t="str">
        <f t="shared" si="51"/>
        <v>0%-25%</v>
      </c>
      <c r="K414">
        <v>4</v>
      </c>
      <c r="L414">
        <v>125</v>
      </c>
      <c r="M414" t="str">
        <f t="shared" si="52"/>
        <v>60mm-200 mm</v>
      </c>
      <c r="N414" s="19">
        <f t="shared" si="53"/>
        <v>8</v>
      </c>
      <c r="O414">
        <v>1</v>
      </c>
      <c r="P414" s="5" t="str">
        <f t="shared" si="54"/>
        <v>0-10</v>
      </c>
      <c r="Q414">
        <v>2</v>
      </c>
      <c r="R414">
        <v>20</v>
      </c>
      <c r="S414">
        <v>21</v>
      </c>
      <c r="T414" t="str">
        <f t="shared" si="55"/>
        <v>20-30</v>
      </c>
      <c r="U414" t="s">
        <v>31</v>
      </c>
      <c r="V414" t="s">
        <v>113</v>
      </c>
      <c r="W414">
        <f t="shared" si="56"/>
        <v>4000</v>
      </c>
      <c r="AG414">
        <v>21</v>
      </c>
      <c r="AH414">
        <v>0</v>
      </c>
      <c r="AJ414">
        <v>21</v>
      </c>
      <c r="AK414">
        <v>2</v>
      </c>
      <c r="AM414">
        <v>21</v>
      </c>
      <c r="AN414">
        <v>1</v>
      </c>
      <c r="AP414">
        <v>21</v>
      </c>
      <c r="AQ414">
        <v>125</v>
      </c>
    </row>
    <row r="415" spans="1:43" hidden="1" x14ac:dyDescent="0.25">
      <c r="A415" t="s">
        <v>5</v>
      </c>
      <c r="B415">
        <v>60</v>
      </c>
      <c r="C415">
        <v>60</v>
      </c>
      <c r="D415">
        <v>1</v>
      </c>
      <c r="E415">
        <v>1.5</v>
      </c>
      <c r="F415">
        <f t="shared" si="49"/>
        <v>0.5</v>
      </c>
      <c r="G415">
        <v>0.16</v>
      </c>
      <c r="H415" s="18">
        <f t="shared" si="50"/>
        <v>32</v>
      </c>
      <c r="I415">
        <v>0</v>
      </c>
      <c r="J415" t="str">
        <f t="shared" si="51"/>
        <v>0%-25%</v>
      </c>
      <c r="K415">
        <v>5</v>
      </c>
      <c r="L415">
        <v>100</v>
      </c>
      <c r="M415" t="str">
        <f t="shared" si="52"/>
        <v>60mm-200 mm</v>
      </c>
      <c r="N415" s="19">
        <f t="shared" si="53"/>
        <v>10</v>
      </c>
      <c r="O415">
        <v>1</v>
      </c>
      <c r="P415" s="5" t="str">
        <f t="shared" si="54"/>
        <v>0-10</v>
      </c>
      <c r="Q415">
        <v>1</v>
      </c>
      <c r="R415">
        <v>17</v>
      </c>
      <c r="S415">
        <v>19</v>
      </c>
      <c r="T415" t="str">
        <f t="shared" si="55"/>
        <v>0-20</v>
      </c>
      <c r="U415" t="s">
        <v>32</v>
      </c>
      <c r="V415" t="s">
        <v>113</v>
      </c>
      <c r="W415">
        <f t="shared" si="56"/>
        <v>4000</v>
      </c>
      <c r="AG415">
        <v>19</v>
      </c>
      <c r="AH415">
        <v>0</v>
      </c>
      <c r="AJ415">
        <v>19</v>
      </c>
      <c r="AK415">
        <v>1</v>
      </c>
      <c r="AM415">
        <v>19</v>
      </c>
      <c r="AN415">
        <v>1</v>
      </c>
      <c r="AP415">
        <v>19</v>
      </c>
      <c r="AQ415">
        <v>100</v>
      </c>
    </row>
    <row r="416" spans="1:43" hidden="1" x14ac:dyDescent="0.25">
      <c r="A416" t="s">
        <v>5</v>
      </c>
      <c r="B416">
        <v>60</v>
      </c>
      <c r="C416">
        <v>40</v>
      </c>
      <c r="D416">
        <v>1.5</v>
      </c>
      <c r="E416">
        <v>2</v>
      </c>
      <c r="F416">
        <f t="shared" si="49"/>
        <v>0.5</v>
      </c>
      <c r="G416">
        <v>0.2</v>
      </c>
      <c r="H416" s="18">
        <f t="shared" si="50"/>
        <v>40</v>
      </c>
      <c r="I416">
        <v>32</v>
      </c>
      <c r="J416" t="str">
        <f t="shared" si="51"/>
        <v>25%-50%</v>
      </c>
      <c r="K416">
        <v>6</v>
      </c>
      <c r="L416">
        <v>83.333333333333329</v>
      </c>
      <c r="M416" t="str">
        <f t="shared" si="52"/>
        <v>60mm-200 mm</v>
      </c>
      <c r="N416" s="19">
        <f t="shared" si="53"/>
        <v>12</v>
      </c>
      <c r="O416">
        <v>1</v>
      </c>
      <c r="P416" s="5" t="str">
        <f t="shared" si="54"/>
        <v>0-10</v>
      </c>
      <c r="Q416">
        <v>2</v>
      </c>
      <c r="R416">
        <v>24</v>
      </c>
      <c r="S416">
        <v>27</v>
      </c>
      <c r="T416" t="str">
        <f t="shared" si="55"/>
        <v>20-30</v>
      </c>
      <c r="U416" t="s">
        <v>31</v>
      </c>
      <c r="V416" t="s">
        <v>113</v>
      </c>
      <c r="W416">
        <f t="shared" si="56"/>
        <v>4000</v>
      </c>
      <c r="AG416">
        <v>27</v>
      </c>
      <c r="AH416">
        <v>32</v>
      </c>
      <c r="AJ416">
        <v>27</v>
      </c>
      <c r="AK416">
        <v>2</v>
      </c>
      <c r="AM416">
        <v>27</v>
      </c>
      <c r="AN416">
        <v>1</v>
      </c>
      <c r="AP416">
        <v>27</v>
      </c>
      <c r="AQ416">
        <v>83.333333333333329</v>
      </c>
    </row>
    <row r="417" spans="1:43" hidden="1" x14ac:dyDescent="0.25">
      <c r="A417" t="s">
        <v>5</v>
      </c>
      <c r="B417">
        <v>60</v>
      </c>
      <c r="C417">
        <v>60</v>
      </c>
      <c r="D417">
        <v>2</v>
      </c>
      <c r="E417">
        <v>2.5</v>
      </c>
      <c r="F417">
        <f t="shared" si="49"/>
        <v>0.5</v>
      </c>
      <c r="G417">
        <v>0.24</v>
      </c>
      <c r="H417" s="18">
        <f t="shared" si="50"/>
        <v>48</v>
      </c>
      <c r="I417">
        <v>0</v>
      </c>
      <c r="J417" t="str">
        <f t="shared" si="51"/>
        <v>0%-25%</v>
      </c>
      <c r="K417">
        <v>10</v>
      </c>
      <c r="L417">
        <v>50</v>
      </c>
      <c r="M417" t="str">
        <f t="shared" si="52"/>
        <v>0mm-60 mm</v>
      </c>
      <c r="N417" s="19">
        <f t="shared" si="53"/>
        <v>20</v>
      </c>
      <c r="O417">
        <v>1</v>
      </c>
      <c r="P417" s="5" t="str">
        <f t="shared" si="54"/>
        <v>0-10</v>
      </c>
      <c r="Q417">
        <v>1</v>
      </c>
      <c r="R417">
        <v>14</v>
      </c>
      <c r="S417">
        <v>18</v>
      </c>
      <c r="T417" t="str">
        <f t="shared" si="55"/>
        <v>0-20</v>
      </c>
      <c r="U417" t="s">
        <v>32</v>
      </c>
      <c r="V417" t="s">
        <v>113</v>
      </c>
      <c r="W417">
        <f t="shared" si="56"/>
        <v>4000</v>
      </c>
      <c r="AG417">
        <v>18</v>
      </c>
      <c r="AH417">
        <v>0</v>
      </c>
      <c r="AJ417">
        <v>18</v>
      </c>
      <c r="AK417">
        <v>1</v>
      </c>
      <c r="AM417">
        <v>18</v>
      </c>
      <c r="AN417">
        <v>1</v>
      </c>
      <c r="AP417">
        <v>18</v>
      </c>
      <c r="AQ417">
        <v>50</v>
      </c>
    </row>
    <row r="418" spans="1:43" hidden="1" x14ac:dyDescent="0.25">
      <c r="A418" t="s">
        <v>5</v>
      </c>
      <c r="B418">
        <v>60</v>
      </c>
      <c r="C418">
        <v>40</v>
      </c>
      <c r="D418">
        <v>2.5</v>
      </c>
      <c r="E418">
        <v>3</v>
      </c>
      <c r="F418">
        <f t="shared" si="49"/>
        <v>0.5</v>
      </c>
      <c r="G418">
        <v>0.33</v>
      </c>
      <c r="H418" s="18">
        <f t="shared" si="50"/>
        <v>66</v>
      </c>
      <c r="I418">
        <v>0</v>
      </c>
      <c r="J418" t="str">
        <f t="shared" si="51"/>
        <v>0%-25%</v>
      </c>
      <c r="K418">
        <v>5</v>
      </c>
      <c r="L418">
        <v>100</v>
      </c>
      <c r="M418" t="str">
        <f t="shared" si="52"/>
        <v>60mm-200 mm</v>
      </c>
      <c r="N418" s="19">
        <f t="shared" si="53"/>
        <v>10</v>
      </c>
      <c r="O418">
        <v>5</v>
      </c>
      <c r="P418" s="5" t="str">
        <f t="shared" si="54"/>
        <v>0-10</v>
      </c>
      <c r="Q418">
        <v>0</v>
      </c>
      <c r="R418">
        <v>20</v>
      </c>
      <c r="S418">
        <v>22</v>
      </c>
      <c r="T418" t="str">
        <f t="shared" si="55"/>
        <v>20-30</v>
      </c>
      <c r="U418" t="s">
        <v>28</v>
      </c>
      <c r="V418" t="s">
        <v>113</v>
      </c>
      <c r="W418">
        <f t="shared" si="56"/>
        <v>4000</v>
      </c>
      <c r="AG418">
        <v>22</v>
      </c>
      <c r="AH418">
        <v>0</v>
      </c>
      <c r="AJ418">
        <v>22</v>
      </c>
      <c r="AK418">
        <v>0</v>
      </c>
      <c r="AM418">
        <v>22</v>
      </c>
      <c r="AN418">
        <v>5</v>
      </c>
      <c r="AP418">
        <v>22</v>
      </c>
      <c r="AQ418">
        <v>100</v>
      </c>
    </row>
    <row r="419" spans="1:43" hidden="1" x14ac:dyDescent="0.25">
      <c r="A419" t="s">
        <v>5</v>
      </c>
      <c r="B419">
        <v>60</v>
      </c>
      <c r="C419">
        <v>40</v>
      </c>
      <c r="D419">
        <v>3</v>
      </c>
      <c r="E419">
        <v>3.5</v>
      </c>
      <c r="F419">
        <f t="shared" si="49"/>
        <v>0.5</v>
      </c>
      <c r="G419">
        <v>0.15</v>
      </c>
      <c r="H419" s="18">
        <f t="shared" si="50"/>
        <v>30</v>
      </c>
      <c r="I419">
        <v>0</v>
      </c>
      <c r="J419" t="str">
        <f t="shared" si="51"/>
        <v>0%-25%</v>
      </c>
      <c r="K419">
        <v>5</v>
      </c>
      <c r="L419">
        <v>100</v>
      </c>
      <c r="M419" t="str">
        <f t="shared" si="52"/>
        <v>60mm-200 mm</v>
      </c>
      <c r="N419" s="19">
        <f t="shared" si="53"/>
        <v>10</v>
      </c>
      <c r="O419">
        <v>5</v>
      </c>
      <c r="P419" s="5" t="str">
        <f t="shared" si="54"/>
        <v>0-10</v>
      </c>
      <c r="Q419">
        <v>7</v>
      </c>
      <c r="R419">
        <v>27</v>
      </c>
      <c r="S419">
        <v>29</v>
      </c>
      <c r="T419" t="str">
        <f t="shared" si="55"/>
        <v>20-30</v>
      </c>
      <c r="U419" t="s">
        <v>30</v>
      </c>
      <c r="V419" t="s">
        <v>113</v>
      </c>
      <c r="W419">
        <f t="shared" si="56"/>
        <v>4000</v>
      </c>
      <c r="AG419">
        <v>29</v>
      </c>
      <c r="AH419">
        <v>0</v>
      </c>
      <c r="AJ419">
        <v>29</v>
      </c>
      <c r="AK419">
        <v>7</v>
      </c>
      <c r="AM419">
        <v>29</v>
      </c>
      <c r="AN419">
        <v>5</v>
      </c>
      <c r="AP419">
        <v>29</v>
      </c>
      <c r="AQ419">
        <v>100</v>
      </c>
    </row>
    <row r="420" spans="1:43" hidden="1" x14ac:dyDescent="0.25">
      <c r="A420" t="s">
        <v>5</v>
      </c>
      <c r="B420">
        <v>60</v>
      </c>
      <c r="C420">
        <v>40</v>
      </c>
      <c r="D420">
        <v>3.5</v>
      </c>
      <c r="E420">
        <v>4</v>
      </c>
      <c r="F420">
        <f t="shared" si="49"/>
        <v>0.5</v>
      </c>
      <c r="G420">
        <v>0.16</v>
      </c>
      <c r="H420" s="18">
        <f t="shared" si="50"/>
        <v>32</v>
      </c>
      <c r="I420">
        <v>0</v>
      </c>
      <c r="J420" t="str">
        <f t="shared" si="51"/>
        <v>0%-25%</v>
      </c>
      <c r="K420">
        <v>10</v>
      </c>
      <c r="L420">
        <v>50</v>
      </c>
      <c r="M420" t="str">
        <f t="shared" si="52"/>
        <v>0mm-60 mm</v>
      </c>
      <c r="N420" s="19">
        <f t="shared" si="53"/>
        <v>20</v>
      </c>
      <c r="O420">
        <v>5</v>
      </c>
      <c r="P420" s="5" t="str">
        <f t="shared" si="54"/>
        <v>0-10</v>
      </c>
      <c r="Q420">
        <v>7</v>
      </c>
      <c r="R420">
        <v>24</v>
      </c>
      <c r="S420">
        <v>28</v>
      </c>
      <c r="T420" t="str">
        <f t="shared" si="55"/>
        <v>20-30</v>
      </c>
      <c r="U420" t="s">
        <v>30</v>
      </c>
      <c r="V420" t="s">
        <v>113</v>
      </c>
      <c r="W420">
        <f t="shared" si="56"/>
        <v>4000</v>
      </c>
      <c r="AG420">
        <v>28</v>
      </c>
      <c r="AH420">
        <v>0</v>
      </c>
      <c r="AJ420">
        <v>28</v>
      </c>
      <c r="AK420">
        <v>7</v>
      </c>
      <c r="AM420">
        <v>28</v>
      </c>
      <c r="AN420">
        <v>5</v>
      </c>
      <c r="AP420">
        <v>28</v>
      </c>
      <c r="AQ420">
        <v>50</v>
      </c>
    </row>
    <row r="421" spans="1:43" hidden="1" x14ac:dyDescent="0.25">
      <c r="A421" t="s">
        <v>5</v>
      </c>
      <c r="B421">
        <v>60</v>
      </c>
      <c r="C421">
        <v>40</v>
      </c>
      <c r="D421">
        <v>4</v>
      </c>
      <c r="E421">
        <v>4.5</v>
      </c>
      <c r="F421">
        <f t="shared" si="49"/>
        <v>0.5</v>
      </c>
      <c r="G421">
        <v>0.18</v>
      </c>
      <c r="H421" s="18">
        <f t="shared" si="50"/>
        <v>36</v>
      </c>
      <c r="I421">
        <v>0</v>
      </c>
      <c r="J421" t="str">
        <f t="shared" si="51"/>
        <v>0%-25%</v>
      </c>
      <c r="K421">
        <v>3</v>
      </c>
      <c r="L421">
        <v>166.66666666666666</v>
      </c>
      <c r="M421" t="str">
        <f t="shared" si="52"/>
        <v>60mm-200 mm</v>
      </c>
      <c r="N421" s="19">
        <f t="shared" si="53"/>
        <v>6</v>
      </c>
      <c r="O421">
        <v>5</v>
      </c>
      <c r="P421" s="5" t="str">
        <f t="shared" si="54"/>
        <v>0-10</v>
      </c>
      <c r="Q421">
        <v>7</v>
      </c>
      <c r="R421">
        <v>30</v>
      </c>
      <c r="S421">
        <v>31</v>
      </c>
      <c r="T421" t="str">
        <f t="shared" si="55"/>
        <v>30-40</v>
      </c>
      <c r="U421" t="s">
        <v>30</v>
      </c>
      <c r="V421" t="s">
        <v>113</v>
      </c>
      <c r="W421">
        <f t="shared" si="56"/>
        <v>4000</v>
      </c>
      <c r="AG421">
        <v>31</v>
      </c>
      <c r="AH421">
        <v>0</v>
      </c>
      <c r="AJ421">
        <v>31</v>
      </c>
      <c r="AK421">
        <v>7</v>
      </c>
      <c r="AM421">
        <v>31</v>
      </c>
      <c r="AN421">
        <v>5</v>
      </c>
      <c r="AP421">
        <v>31</v>
      </c>
      <c r="AQ421">
        <v>166.66666666666666</v>
      </c>
    </row>
    <row r="422" spans="1:43" hidden="1" x14ac:dyDescent="0.25">
      <c r="A422" t="s">
        <v>5</v>
      </c>
      <c r="B422">
        <v>60</v>
      </c>
      <c r="C422">
        <v>40</v>
      </c>
      <c r="D422">
        <v>4.5</v>
      </c>
      <c r="E422">
        <v>5</v>
      </c>
      <c r="F422">
        <f t="shared" si="49"/>
        <v>0.5</v>
      </c>
      <c r="G422">
        <v>0.32</v>
      </c>
      <c r="H422" s="18">
        <f t="shared" si="50"/>
        <v>64</v>
      </c>
      <c r="I422">
        <v>64</v>
      </c>
      <c r="J422" t="str">
        <f t="shared" si="51"/>
        <v>50%-75%</v>
      </c>
      <c r="K422">
        <v>4</v>
      </c>
      <c r="L422">
        <v>125</v>
      </c>
      <c r="M422" t="str">
        <f t="shared" si="52"/>
        <v>60mm-200 mm</v>
      </c>
      <c r="N422" s="19">
        <f t="shared" si="53"/>
        <v>8</v>
      </c>
      <c r="O422">
        <v>1</v>
      </c>
      <c r="P422" s="5" t="str">
        <f t="shared" si="54"/>
        <v>0-10</v>
      </c>
      <c r="Q422">
        <v>2</v>
      </c>
      <c r="R422">
        <v>36</v>
      </c>
      <c r="S422">
        <v>39</v>
      </c>
      <c r="T422" t="str">
        <f t="shared" si="55"/>
        <v>30-40</v>
      </c>
      <c r="U422" t="s">
        <v>31</v>
      </c>
      <c r="V422" t="s">
        <v>113</v>
      </c>
      <c r="W422">
        <f t="shared" si="56"/>
        <v>4000</v>
      </c>
      <c r="AG422">
        <v>39</v>
      </c>
      <c r="AH422">
        <v>64</v>
      </c>
      <c r="AJ422">
        <v>39</v>
      </c>
      <c r="AK422">
        <v>2</v>
      </c>
      <c r="AM422">
        <v>39</v>
      </c>
      <c r="AN422">
        <v>1</v>
      </c>
      <c r="AP422">
        <v>39</v>
      </c>
      <c r="AQ422">
        <v>125</v>
      </c>
    </row>
    <row r="423" spans="1:43" hidden="1" x14ac:dyDescent="0.25">
      <c r="A423" t="s">
        <v>5</v>
      </c>
      <c r="B423">
        <v>60</v>
      </c>
      <c r="C423">
        <v>40</v>
      </c>
      <c r="D423">
        <v>5</v>
      </c>
      <c r="E423">
        <v>5.5</v>
      </c>
      <c r="F423">
        <f t="shared" si="49"/>
        <v>0.5</v>
      </c>
      <c r="G423">
        <v>0.17</v>
      </c>
      <c r="H423" s="18">
        <f t="shared" si="50"/>
        <v>34</v>
      </c>
      <c r="I423">
        <v>34</v>
      </c>
      <c r="J423" t="str">
        <f t="shared" si="51"/>
        <v>25%-50%</v>
      </c>
      <c r="K423">
        <v>4</v>
      </c>
      <c r="L423">
        <v>125</v>
      </c>
      <c r="M423" t="str">
        <f t="shared" si="52"/>
        <v>60mm-200 mm</v>
      </c>
      <c r="N423" s="19">
        <f t="shared" si="53"/>
        <v>8</v>
      </c>
      <c r="O423">
        <v>1</v>
      </c>
      <c r="P423" s="5" t="str">
        <f t="shared" si="54"/>
        <v>0-10</v>
      </c>
      <c r="Q423">
        <v>2</v>
      </c>
      <c r="R423">
        <v>30</v>
      </c>
      <c r="S423">
        <v>33</v>
      </c>
      <c r="T423" t="str">
        <f t="shared" si="55"/>
        <v>30-40</v>
      </c>
      <c r="U423" t="s">
        <v>31</v>
      </c>
      <c r="V423" t="s">
        <v>113</v>
      </c>
      <c r="W423">
        <f t="shared" si="56"/>
        <v>4000</v>
      </c>
      <c r="AG423">
        <v>33</v>
      </c>
      <c r="AH423">
        <v>34</v>
      </c>
      <c r="AJ423">
        <v>33</v>
      </c>
      <c r="AK423">
        <v>2</v>
      </c>
      <c r="AM423">
        <v>33</v>
      </c>
      <c r="AN423">
        <v>1</v>
      </c>
      <c r="AP423">
        <v>33</v>
      </c>
      <c r="AQ423">
        <v>125</v>
      </c>
    </row>
    <row r="424" spans="1:43" hidden="1" x14ac:dyDescent="0.25">
      <c r="A424" t="s">
        <v>5</v>
      </c>
      <c r="B424">
        <v>60</v>
      </c>
      <c r="C424">
        <v>40</v>
      </c>
      <c r="D424">
        <v>5.5</v>
      </c>
      <c r="E424">
        <v>6</v>
      </c>
      <c r="F424">
        <f t="shared" si="49"/>
        <v>0.5</v>
      </c>
      <c r="G424">
        <v>0.21</v>
      </c>
      <c r="H424" s="18">
        <f t="shared" si="50"/>
        <v>42</v>
      </c>
      <c r="I424">
        <v>0</v>
      </c>
      <c r="J424" t="str">
        <f t="shared" si="51"/>
        <v>0%-25%</v>
      </c>
      <c r="K424">
        <v>5</v>
      </c>
      <c r="L424">
        <v>100</v>
      </c>
      <c r="M424" t="str">
        <f t="shared" si="52"/>
        <v>60mm-200 mm</v>
      </c>
      <c r="N424" s="19">
        <f t="shared" si="53"/>
        <v>10</v>
      </c>
      <c r="O424">
        <v>1</v>
      </c>
      <c r="P424" s="5" t="str">
        <f t="shared" si="54"/>
        <v>0-10</v>
      </c>
      <c r="Q424">
        <v>2</v>
      </c>
      <c r="R424">
        <v>21</v>
      </c>
      <c r="S424">
        <v>25</v>
      </c>
      <c r="T424" t="str">
        <f t="shared" si="55"/>
        <v>20-30</v>
      </c>
      <c r="U424" t="s">
        <v>31</v>
      </c>
      <c r="V424" t="s">
        <v>113</v>
      </c>
      <c r="W424">
        <f t="shared" si="56"/>
        <v>4000</v>
      </c>
      <c r="AG424">
        <v>25</v>
      </c>
      <c r="AH424">
        <v>0</v>
      </c>
      <c r="AJ424">
        <v>25</v>
      </c>
      <c r="AK424">
        <v>2</v>
      </c>
      <c r="AM424">
        <v>25</v>
      </c>
      <c r="AN424">
        <v>1</v>
      </c>
      <c r="AP424">
        <v>25</v>
      </c>
      <c r="AQ424">
        <v>100</v>
      </c>
    </row>
    <row r="425" spans="1:43" hidden="1" x14ac:dyDescent="0.25">
      <c r="A425" t="s">
        <v>5</v>
      </c>
      <c r="B425">
        <v>40</v>
      </c>
      <c r="C425">
        <v>40</v>
      </c>
      <c r="D425">
        <v>6</v>
      </c>
      <c r="E425">
        <v>6.5</v>
      </c>
      <c r="F425">
        <f t="shared" si="49"/>
        <v>0.5</v>
      </c>
      <c r="G425">
        <v>0.31</v>
      </c>
      <c r="H425" s="18">
        <f t="shared" si="50"/>
        <v>62</v>
      </c>
      <c r="I425">
        <v>0</v>
      </c>
      <c r="J425" t="str">
        <f t="shared" si="51"/>
        <v>0%-25%</v>
      </c>
      <c r="K425">
        <v>4</v>
      </c>
      <c r="L425">
        <v>125</v>
      </c>
      <c r="M425" t="str">
        <f t="shared" si="52"/>
        <v>60mm-200 mm</v>
      </c>
      <c r="N425" s="19">
        <f t="shared" si="53"/>
        <v>8</v>
      </c>
      <c r="O425">
        <v>1</v>
      </c>
      <c r="P425" s="5" t="str">
        <f t="shared" si="54"/>
        <v>0-10</v>
      </c>
      <c r="Q425">
        <v>2</v>
      </c>
      <c r="R425">
        <v>23</v>
      </c>
      <c r="S425">
        <v>26</v>
      </c>
      <c r="T425" t="str">
        <f t="shared" si="55"/>
        <v>20-30</v>
      </c>
      <c r="U425" t="s">
        <v>31</v>
      </c>
      <c r="V425" t="s">
        <v>113</v>
      </c>
      <c r="W425">
        <f t="shared" si="56"/>
        <v>4000</v>
      </c>
      <c r="AG425">
        <v>26</v>
      </c>
      <c r="AH425">
        <v>0</v>
      </c>
      <c r="AJ425">
        <v>26</v>
      </c>
      <c r="AK425">
        <v>2</v>
      </c>
      <c r="AM425">
        <v>26</v>
      </c>
      <c r="AN425">
        <v>1</v>
      </c>
      <c r="AP425">
        <v>26</v>
      </c>
      <c r="AQ425">
        <v>125</v>
      </c>
    </row>
    <row r="426" spans="1:43" hidden="1" x14ac:dyDescent="0.25">
      <c r="A426" t="s">
        <v>5</v>
      </c>
      <c r="B426">
        <v>40</v>
      </c>
      <c r="C426">
        <v>40</v>
      </c>
      <c r="D426">
        <v>6.5</v>
      </c>
      <c r="E426">
        <v>7</v>
      </c>
      <c r="F426">
        <f t="shared" si="49"/>
        <v>0.5</v>
      </c>
      <c r="G426">
        <v>0.24</v>
      </c>
      <c r="H426" s="18">
        <f t="shared" si="50"/>
        <v>48</v>
      </c>
      <c r="I426">
        <v>24</v>
      </c>
      <c r="J426" t="str">
        <f t="shared" si="51"/>
        <v>0%-25%</v>
      </c>
      <c r="K426">
        <v>4</v>
      </c>
      <c r="L426">
        <v>125</v>
      </c>
      <c r="M426" t="str">
        <f t="shared" si="52"/>
        <v>60mm-200 mm</v>
      </c>
      <c r="N426" s="19">
        <f t="shared" si="53"/>
        <v>8</v>
      </c>
      <c r="O426">
        <v>1</v>
      </c>
      <c r="P426" s="5" t="str">
        <f t="shared" si="54"/>
        <v>0-10</v>
      </c>
      <c r="Q426">
        <v>2</v>
      </c>
      <c r="R426">
        <v>28</v>
      </c>
      <c r="S426">
        <v>31</v>
      </c>
      <c r="T426" t="str">
        <f t="shared" si="55"/>
        <v>30-40</v>
      </c>
      <c r="U426" t="s">
        <v>31</v>
      </c>
      <c r="V426" t="s">
        <v>113</v>
      </c>
      <c r="W426">
        <f t="shared" si="56"/>
        <v>4000</v>
      </c>
      <c r="AG426">
        <v>31</v>
      </c>
      <c r="AH426">
        <v>24</v>
      </c>
      <c r="AJ426">
        <v>31</v>
      </c>
      <c r="AK426">
        <v>2</v>
      </c>
      <c r="AM426">
        <v>31</v>
      </c>
      <c r="AN426">
        <v>1</v>
      </c>
      <c r="AP426">
        <v>31</v>
      </c>
      <c r="AQ426">
        <v>125</v>
      </c>
    </row>
    <row r="427" spans="1:43" hidden="1" x14ac:dyDescent="0.25">
      <c r="A427" t="s">
        <v>5</v>
      </c>
      <c r="B427">
        <v>40</v>
      </c>
      <c r="C427">
        <v>40</v>
      </c>
      <c r="D427">
        <v>7</v>
      </c>
      <c r="E427">
        <v>7.5</v>
      </c>
      <c r="F427">
        <f t="shared" si="49"/>
        <v>0.5</v>
      </c>
      <c r="G427">
        <v>0.2</v>
      </c>
      <c r="H427" s="18">
        <f t="shared" si="50"/>
        <v>40</v>
      </c>
      <c r="I427">
        <v>22</v>
      </c>
      <c r="J427" t="str">
        <f t="shared" si="51"/>
        <v>0%-25%</v>
      </c>
      <c r="K427">
        <v>5</v>
      </c>
      <c r="L427">
        <v>100</v>
      </c>
      <c r="M427" t="str">
        <f t="shared" si="52"/>
        <v>60mm-200 mm</v>
      </c>
      <c r="N427" s="19">
        <f t="shared" si="53"/>
        <v>10</v>
      </c>
      <c r="O427">
        <v>1</v>
      </c>
      <c r="P427" s="5" t="str">
        <f t="shared" si="54"/>
        <v>0-10</v>
      </c>
      <c r="Q427">
        <v>2</v>
      </c>
      <c r="R427">
        <v>26</v>
      </c>
      <c r="S427">
        <v>30</v>
      </c>
      <c r="T427" t="str">
        <f t="shared" si="55"/>
        <v>20-30</v>
      </c>
      <c r="U427" t="s">
        <v>31</v>
      </c>
      <c r="V427" t="s">
        <v>113</v>
      </c>
      <c r="W427">
        <f t="shared" si="56"/>
        <v>4000</v>
      </c>
      <c r="AG427">
        <v>30</v>
      </c>
      <c r="AH427">
        <v>22</v>
      </c>
      <c r="AJ427">
        <v>30</v>
      </c>
      <c r="AK427">
        <v>2</v>
      </c>
      <c r="AM427">
        <v>30</v>
      </c>
      <c r="AN427">
        <v>1</v>
      </c>
      <c r="AP427">
        <v>30</v>
      </c>
      <c r="AQ427">
        <v>100</v>
      </c>
    </row>
    <row r="428" spans="1:43" hidden="1" x14ac:dyDescent="0.25">
      <c r="A428" t="s">
        <v>5</v>
      </c>
      <c r="B428">
        <v>40</v>
      </c>
      <c r="C428">
        <v>40</v>
      </c>
      <c r="D428">
        <v>7.5</v>
      </c>
      <c r="E428">
        <v>8</v>
      </c>
      <c r="F428">
        <f t="shared" si="49"/>
        <v>0.5</v>
      </c>
      <c r="G428">
        <v>0.13</v>
      </c>
      <c r="H428" s="18">
        <f t="shared" si="50"/>
        <v>26</v>
      </c>
      <c r="I428">
        <v>0</v>
      </c>
      <c r="J428" t="str">
        <f t="shared" si="51"/>
        <v>0%-25%</v>
      </c>
      <c r="K428">
        <v>3</v>
      </c>
      <c r="L428">
        <v>166.66666666666666</v>
      </c>
      <c r="M428" t="str">
        <f t="shared" si="52"/>
        <v>60mm-200 mm</v>
      </c>
      <c r="N428" s="19">
        <f t="shared" si="53"/>
        <v>6</v>
      </c>
      <c r="O428">
        <v>1</v>
      </c>
      <c r="P428" s="5" t="str">
        <f t="shared" si="54"/>
        <v>0-10</v>
      </c>
      <c r="Q428">
        <v>2</v>
      </c>
      <c r="R428">
        <v>24</v>
      </c>
      <c r="S428">
        <v>27</v>
      </c>
      <c r="T428" t="str">
        <f t="shared" si="55"/>
        <v>20-30</v>
      </c>
      <c r="U428" t="s">
        <v>31</v>
      </c>
      <c r="V428" t="s">
        <v>113</v>
      </c>
      <c r="W428">
        <f t="shared" si="56"/>
        <v>4000</v>
      </c>
      <c r="AG428">
        <v>27</v>
      </c>
      <c r="AH428">
        <v>0</v>
      </c>
      <c r="AJ428">
        <v>27</v>
      </c>
      <c r="AK428">
        <v>2</v>
      </c>
      <c r="AM428">
        <v>27</v>
      </c>
      <c r="AN428">
        <v>1</v>
      </c>
      <c r="AP428">
        <v>27</v>
      </c>
      <c r="AQ428">
        <v>166.66666666666666</v>
      </c>
    </row>
    <row r="429" spans="1:43" hidden="1" x14ac:dyDescent="0.25">
      <c r="A429" t="s">
        <v>5</v>
      </c>
      <c r="B429">
        <v>40</v>
      </c>
      <c r="C429">
        <v>40</v>
      </c>
      <c r="D429">
        <v>8</v>
      </c>
      <c r="E429">
        <v>8.5</v>
      </c>
      <c r="F429">
        <f t="shared" si="49"/>
        <v>0.5</v>
      </c>
      <c r="G429">
        <v>0.28000000000000003</v>
      </c>
      <c r="H429" s="18">
        <f t="shared" si="50"/>
        <v>56.000000000000007</v>
      </c>
      <c r="I429">
        <v>40</v>
      </c>
      <c r="J429" t="str">
        <f t="shared" si="51"/>
        <v>25%-50%</v>
      </c>
      <c r="K429">
        <v>4</v>
      </c>
      <c r="L429">
        <v>125</v>
      </c>
      <c r="M429" t="str">
        <f t="shared" si="52"/>
        <v>60mm-200 mm</v>
      </c>
      <c r="N429" s="19">
        <f t="shared" si="53"/>
        <v>8</v>
      </c>
      <c r="O429">
        <v>1</v>
      </c>
      <c r="P429" s="5" t="str">
        <f t="shared" si="54"/>
        <v>0-10</v>
      </c>
      <c r="Q429">
        <v>4</v>
      </c>
      <c r="R429">
        <v>33</v>
      </c>
      <c r="S429">
        <v>36</v>
      </c>
      <c r="T429" t="str">
        <f t="shared" si="55"/>
        <v>30-40</v>
      </c>
      <c r="U429" t="s">
        <v>29</v>
      </c>
      <c r="V429" t="s">
        <v>113</v>
      </c>
      <c r="W429">
        <f t="shared" si="56"/>
        <v>4000</v>
      </c>
      <c r="AG429">
        <v>36</v>
      </c>
      <c r="AH429">
        <v>40</v>
      </c>
      <c r="AJ429">
        <v>36</v>
      </c>
      <c r="AK429">
        <v>4</v>
      </c>
      <c r="AM429">
        <v>36</v>
      </c>
      <c r="AN429">
        <v>1</v>
      </c>
      <c r="AP429">
        <v>36</v>
      </c>
      <c r="AQ429">
        <v>125</v>
      </c>
    </row>
    <row r="430" spans="1:43" hidden="1" x14ac:dyDescent="0.25">
      <c r="A430" t="s">
        <v>5</v>
      </c>
      <c r="B430">
        <v>40</v>
      </c>
      <c r="C430">
        <v>50</v>
      </c>
      <c r="D430">
        <v>8.5</v>
      </c>
      <c r="E430">
        <v>9</v>
      </c>
      <c r="F430">
        <f t="shared" si="49"/>
        <v>0.5</v>
      </c>
      <c r="G430">
        <v>0.2</v>
      </c>
      <c r="H430" s="18">
        <f t="shared" si="50"/>
        <v>40</v>
      </c>
      <c r="I430">
        <v>20</v>
      </c>
      <c r="J430" t="str">
        <f t="shared" si="51"/>
        <v>0%-25%</v>
      </c>
      <c r="K430">
        <v>4</v>
      </c>
      <c r="L430">
        <v>125</v>
      </c>
      <c r="M430" t="str">
        <f t="shared" si="52"/>
        <v>60mm-200 mm</v>
      </c>
      <c r="N430" s="19">
        <f t="shared" si="53"/>
        <v>8</v>
      </c>
      <c r="O430">
        <v>1</v>
      </c>
      <c r="P430" s="5" t="str">
        <f t="shared" si="54"/>
        <v>0-10</v>
      </c>
      <c r="Q430">
        <v>2</v>
      </c>
      <c r="R430">
        <v>27</v>
      </c>
      <c r="S430">
        <v>30</v>
      </c>
      <c r="T430" t="str">
        <f t="shared" si="55"/>
        <v>20-30</v>
      </c>
      <c r="U430" t="s">
        <v>31</v>
      </c>
      <c r="V430" t="s">
        <v>113</v>
      </c>
      <c r="W430">
        <f t="shared" si="56"/>
        <v>4000</v>
      </c>
      <c r="AG430">
        <v>30</v>
      </c>
      <c r="AH430">
        <v>20</v>
      </c>
      <c r="AJ430">
        <v>30</v>
      </c>
      <c r="AK430">
        <v>2</v>
      </c>
      <c r="AM430">
        <v>30</v>
      </c>
      <c r="AN430">
        <v>1</v>
      </c>
      <c r="AP430">
        <v>30</v>
      </c>
      <c r="AQ430">
        <v>125</v>
      </c>
    </row>
    <row r="431" spans="1:43" hidden="1" x14ac:dyDescent="0.25">
      <c r="A431" t="s">
        <v>5</v>
      </c>
      <c r="B431">
        <v>40</v>
      </c>
      <c r="C431">
        <v>50</v>
      </c>
      <c r="D431">
        <v>9</v>
      </c>
      <c r="E431">
        <v>9.5</v>
      </c>
      <c r="F431">
        <f t="shared" si="49"/>
        <v>0.5</v>
      </c>
      <c r="G431">
        <v>0.29000000000000004</v>
      </c>
      <c r="H431" s="18">
        <f t="shared" si="50"/>
        <v>58.000000000000007</v>
      </c>
      <c r="I431">
        <v>0</v>
      </c>
      <c r="J431" t="str">
        <f t="shared" si="51"/>
        <v>0%-25%</v>
      </c>
      <c r="K431">
        <v>5</v>
      </c>
      <c r="L431">
        <v>100</v>
      </c>
      <c r="M431" t="str">
        <f t="shared" si="52"/>
        <v>60mm-200 mm</v>
      </c>
      <c r="N431" s="19">
        <f t="shared" si="53"/>
        <v>10</v>
      </c>
      <c r="O431">
        <v>1</v>
      </c>
      <c r="P431" s="5" t="str">
        <f t="shared" si="54"/>
        <v>0-10</v>
      </c>
      <c r="Q431">
        <v>4</v>
      </c>
      <c r="R431">
        <v>23</v>
      </c>
      <c r="S431">
        <v>27</v>
      </c>
      <c r="T431" t="str">
        <f t="shared" si="55"/>
        <v>20-30</v>
      </c>
      <c r="U431" t="s">
        <v>29</v>
      </c>
      <c r="V431" t="s">
        <v>113</v>
      </c>
      <c r="W431">
        <f t="shared" si="56"/>
        <v>4000</v>
      </c>
      <c r="AG431">
        <v>27</v>
      </c>
      <c r="AH431">
        <v>0</v>
      </c>
      <c r="AJ431">
        <v>27</v>
      </c>
      <c r="AK431">
        <v>4</v>
      </c>
      <c r="AM431">
        <v>27</v>
      </c>
      <c r="AN431">
        <v>1</v>
      </c>
      <c r="AP431">
        <v>27</v>
      </c>
      <c r="AQ431">
        <v>100</v>
      </c>
    </row>
    <row r="432" spans="1:43" hidden="1" x14ac:dyDescent="0.25">
      <c r="A432" t="s">
        <v>5</v>
      </c>
      <c r="B432">
        <v>40</v>
      </c>
      <c r="C432">
        <v>50</v>
      </c>
      <c r="D432">
        <v>9.5</v>
      </c>
      <c r="E432">
        <v>10</v>
      </c>
      <c r="F432">
        <f t="shared" si="49"/>
        <v>0.5</v>
      </c>
      <c r="G432">
        <v>0.32</v>
      </c>
      <c r="H432" s="18">
        <f t="shared" si="50"/>
        <v>64</v>
      </c>
      <c r="I432">
        <v>22</v>
      </c>
      <c r="J432" t="str">
        <f t="shared" si="51"/>
        <v>0%-25%</v>
      </c>
      <c r="K432">
        <v>4</v>
      </c>
      <c r="L432">
        <v>125</v>
      </c>
      <c r="M432" t="str">
        <f t="shared" si="52"/>
        <v>60mm-200 mm</v>
      </c>
      <c r="N432" s="19">
        <f t="shared" si="53"/>
        <v>8</v>
      </c>
      <c r="O432">
        <v>1</v>
      </c>
      <c r="P432" s="5" t="str">
        <f t="shared" si="54"/>
        <v>0-10</v>
      </c>
      <c r="Q432">
        <v>4</v>
      </c>
      <c r="R432">
        <v>30</v>
      </c>
      <c r="S432">
        <v>33</v>
      </c>
      <c r="T432" t="str">
        <f t="shared" si="55"/>
        <v>30-40</v>
      </c>
      <c r="U432" t="s">
        <v>29</v>
      </c>
      <c r="V432" t="s">
        <v>113</v>
      </c>
      <c r="W432">
        <f t="shared" si="56"/>
        <v>4000</v>
      </c>
      <c r="AG432">
        <v>33</v>
      </c>
      <c r="AH432">
        <v>22</v>
      </c>
      <c r="AJ432">
        <v>33</v>
      </c>
      <c r="AK432">
        <v>4</v>
      </c>
      <c r="AM432">
        <v>33</v>
      </c>
      <c r="AN432">
        <v>1</v>
      </c>
      <c r="AP432">
        <v>33</v>
      </c>
      <c r="AQ432">
        <v>125</v>
      </c>
    </row>
    <row r="433" spans="1:43" hidden="1" x14ac:dyDescent="0.25">
      <c r="A433" t="s">
        <v>5</v>
      </c>
      <c r="B433">
        <v>40</v>
      </c>
      <c r="C433">
        <v>50</v>
      </c>
      <c r="D433">
        <v>10</v>
      </c>
      <c r="E433">
        <v>10.5</v>
      </c>
      <c r="F433">
        <f t="shared" si="49"/>
        <v>0.5</v>
      </c>
      <c r="G433">
        <v>0.37</v>
      </c>
      <c r="H433" s="18">
        <f t="shared" si="50"/>
        <v>74</v>
      </c>
      <c r="I433">
        <v>30</v>
      </c>
      <c r="J433" t="str">
        <f t="shared" si="51"/>
        <v>25%-50%</v>
      </c>
      <c r="K433">
        <v>4</v>
      </c>
      <c r="L433">
        <v>125</v>
      </c>
      <c r="M433" t="str">
        <f t="shared" si="52"/>
        <v>60mm-200 mm</v>
      </c>
      <c r="N433" s="19">
        <f t="shared" si="53"/>
        <v>8</v>
      </c>
      <c r="O433">
        <v>5</v>
      </c>
      <c r="P433" s="5" t="str">
        <f t="shared" si="54"/>
        <v>0-10</v>
      </c>
      <c r="Q433">
        <v>4</v>
      </c>
      <c r="R433">
        <v>32</v>
      </c>
      <c r="S433">
        <v>33</v>
      </c>
      <c r="T433" t="str">
        <f t="shared" si="55"/>
        <v>30-40</v>
      </c>
      <c r="U433" t="s">
        <v>29</v>
      </c>
      <c r="V433" t="s">
        <v>113</v>
      </c>
      <c r="W433">
        <f t="shared" si="56"/>
        <v>4000</v>
      </c>
      <c r="AG433">
        <v>33</v>
      </c>
      <c r="AH433">
        <v>30</v>
      </c>
      <c r="AJ433">
        <v>33</v>
      </c>
      <c r="AK433">
        <v>4</v>
      </c>
      <c r="AM433">
        <v>33</v>
      </c>
      <c r="AN433">
        <v>5</v>
      </c>
      <c r="AP433">
        <v>33</v>
      </c>
      <c r="AQ433">
        <v>125</v>
      </c>
    </row>
    <row r="434" spans="1:43" hidden="1" x14ac:dyDescent="0.25">
      <c r="A434" t="s">
        <v>5</v>
      </c>
      <c r="B434">
        <v>40</v>
      </c>
      <c r="C434">
        <v>50</v>
      </c>
      <c r="D434">
        <v>10.5</v>
      </c>
      <c r="E434">
        <v>11</v>
      </c>
      <c r="F434">
        <f t="shared" si="49"/>
        <v>0.5</v>
      </c>
      <c r="G434">
        <v>0.45</v>
      </c>
      <c r="H434" s="18">
        <f t="shared" si="50"/>
        <v>90</v>
      </c>
      <c r="I434">
        <v>30</v>
      </c>
      <c r="J434" t="str">
        <f t="shared" si="51"/>
        <v>25%-50%</v>
      </c>
      <c r="K434">
        <v>4</v>
      </c>
      <c r="L434">
        <v>125</v>
      </c>
      <c r="M434" t="str">
        <f t="shared" si="52"/>
        <v>60mm-200 mm</v>
      </c>
      <c r="N434" s="19">
        <f t="shared" si="53"/>
        <v>8</v>
      </c>
      <c r="O434">
        <v>5</v>
      </c>
      <c r="P434" s="5" t="str">
        <f t="shared" si="54"/>
        <v>0-10</v>
      </c>
      <c r="Q434">
        <v>4</v>
      </c>
      <c r="R434">
        <v>32</v>
      </c>
      <c r="S434">
        <v>33</v>
      </c>
      <c r="T434" t="str">
        <f t="shared" si="55"/>
        <v>30-40</v>
      </c>
      <c r="U434" t="s">
        <v>29</v>
      </c>
      <c r="V434" t="s">
        <v>113</v>
      </c>
      <c r="W434">
        <f t="shared" si="56"/>
        <v>4000</v>
      </c>
      <c r="AG434">
        <v>33</v>
      </c>
      <c r="AH434">
        <v>30</v>
      </c>
      <c r="AJ434">
        <v>33</v>
      </c>
      <c r="AK434">
        <v>4</v>
      </c>
      <c r="AM434">
        <v>33</v>
      </c>
      <c r="AN434">
        <v>5</v>
      </c>
      <c r="AP434">
        <v>33</v>
      </c>
      <c r="AQ434">
        <v>125</v>
      </c>
    </row>
    <row r="435" spans="1:43" hidden="1" x14ac:dyDescent="0.25">
      <c r="A435" t="s">
        <v>5</v>
      </c>
      <c r="B435">
        <v>40</v>
      </c>
      <c r="C435">
        <v>50</v>
      </c>
      <c r="D435">
        <v>11</v>
      </c>
      <c r="E435">
        <v>11.5</v>
      </c>
      <c r="F435">
        <f t="shared" si="49"/>
        <v>0.5</v>
      </c>
      <c r="G435">
        <v>0.19</v>
      </c>
      <c r="H435" s="18">
        <f t="shared" si="50"/>
        <v>38</v>
      </c>
      <c r="I435">
        <v>0</v>
      </c>
      <c r="J435" t="str">
        <f t="shared" si="51"/>
        <v>0%-25%</v>
      </c>
      <c r="K435">
        <v>5</v>
      </c>
      <c r="L435">
        <v>100</v>
      </c>
      <c r="M435" t="str">
        <f t="shared" si="52"/>
        <v>60mm-200 mm</v>
      </c>
      <c r="N435" s="19">
        <f t="shared" si="53"/>
        <v>10</v>
      </c>
      <c r="O435">
        <v>5</v>
      </c>
      <c r="P435" s="5" t="str">
        <f t="shared" si="54"/>
        <v>0-10</v>
      </c>
      <c r="Q435">
        <v>4</v>
      </c>
      <c r="R435">
        <v>24</v>
      </c>
      <c r="S435">
        <v>26</v>
      </c>
      <c r="T435" t="str">
        <f t="shared" si="55"/>
        <v>20-30</v>
      </c>
      <c r="U435" t="s">
        <v>29</v>
      </c>
      <c r="V435" t="s">
        <v>113</v>
      </c>
      <c r="W435">
        <f t="shared" si="56"/>
        <v>4000</v>
      </c>
      <c r="AG435">
        <v>26</v>
      </c>
      <c r="AH435">
        <v>0</v>
      </c>
      <c r="AJ435">
        <v>26</v>
      </c>
      <c r="AK435">
        <v>4</v>
      </c>
      <c r="AM435">
        <v>26</v>
      </c>
      <c r="AN435">
        <v>5</v>
      </c>
      <c r="AP435">
        <v>26</v>
      </c>
      <c r="AQ435">
        <v>100</v>
      </c>
    </row>
    <row r="436" spans="1:43" hidden="1" x14ac:dyDescent="0.25">
      <c r="A436" t="s">
        <v>5</v>
      </c>
      <c r="B436">
        <v>40</v>
      </c>
      <c r="C436">
        <v>50</v>
      </c>
      <c r="D436">
        <v>11.5</v>
      </c>
      <c r="E436">
        <v>12</v>
      </c>
      <c r="F436">
        <f t="shared" si="49"/>
        <v>0.5</v>
      </c>
      <c r="G436">
        <v>0.24</v>
      </c>
      <c r="H436" s="18">
        <f t="shared" si="50"/>
        <v>48</v>
      </c>
      <c r="I436">
        <v>22</v>
      </c>
      <c r="J436" t="str">
        <f t="shared" si="51"/>
        <v>0%-25%</v>
      </c>
      <c r="K436">
        <v>4</v>
      </c>
      <c r="L436">
        <v>125</v>
      </c>
      <c r="M436" t="str">
        <f t="shared" si="52"/>
        <v>60mm-200 mm</v>
      </c>
      <c r="N436" s="19">
        <f t="shared" si="53"/>
        <v>8</v>
      </c>
      <c r="O436">
        <v>5</v>
      </c>
      <c r="P436" s="5" t="str">
        <f t="shared" si="54"/>
        <v>0-10</v>
      </c>
      <c r="Q436">
        <v>2</v>
      </c>
      <c r="R436">
        <v>29</v>
      </c>
      <c r="S436">
        <v>30</v>
      </c>
      <c r="T436" t="str">
        <f t="shared" si="55"/>
        <v>20-30</v>
      </c>
      <c r="U436" t="s">
        <v>31</v>
      </c>
      <c r="V436" t="s">
        <v>113</v>
      </c>
      <c r="W436">
        <f t="shared" si="56"/>
        <v>4000</v>
      </c>
      <c r="AG436">
        <v>30</v>
      </c>
      <c r="AH436">
        <v>22</v>
      </c>
      <c r="AJ436">
        <v>30</v>
      </c>
      <c r="AK436">
        <v>2</v>
      </c>
      <c r="AM436">
        <v>30</v>
      </c>
      <c r="AN436">
        <v>5</v>
      </c>
      <c r="AP436">
        <v>30</v>
      </c>
      <c r="AQ436">
        <v>125</v>
      </c>
    </row>
    <row r="437" spans="1:43" hidden="1" x14ac:dyDescent="0.25">
      <c r="A437" t="s">
        <v>5</v>
      </c>
      <c r="B437">
        <v>40</v>
      </c>
      <c r="C437">
        <v>50</v>
      </c>
      <c r="D437">
        <v>12</v>
      </c>
      <c r="E437">
        <v>12.5</v>
      </c>
      <c r="F437">
        <f t="shared" si="49"/>
        <v>0.5</v>
      </c>
      <c r="G437">
        <v>0.3</v>
      </c>
      <c r="H437" s="18">
        <f t="shared" si="50"/>
        <v>60</v>
      </c>
      <c r="I437">
        <v>20</v>
      </c>
      <c r="J437" t="str">
        <f t="shared" si="51"/>
        <v>0%-25%</v>
      </c>
      <c r="K437">
        <v>6</v>
      </c>
      <c r="L437">
        <v>83.333333333333329</v>
      </c>
      <c r="M437" t="str">
        <f t="shared" si="52"/>
        <v>60mm-200 mm</v>
      </c>
      <c r="N437" s="19">
        <f t="shared" si="53"/>
        <v>12</v>
      </c>
      <c r="O437">
        <v>5</v>
      </c>
      <c r="P437" s="5" t="str">
        <f t="shared" si="54"/>
        <v>0-10</v>
      </c>
      <c r="Q437">
        <v>1</v>
      </c>
      <c r="R437">
        <v>24</v>
      </c>
      <c r="S437">
        <v>27</v>
      </c>
      <c r="T437" t="str">
        <f t="shared" si="55"/>
        <v>20-30</v>
      </c>
      <c r="U437" t="s">
        <v>32</v>
      </c>
      <c r="V437" t="s">
        <v>113</v>
      </c>
      <c r="W437">
        <f t="shared" si="56"/>
        <v>4000</v>
      </c>
      <c r="AG437">
        <v>27</v>
      </c>
      <c r="AH437">
        <v>20</v>
      </c>
      <c r="AJ437">
        <v>27</v>
      </c>
      <c r="AK437">
        <v>1</v>
      </c>
      <c r="AM437">
        <v>27</v>
      </c>
      <c r="AN437">
        <v>5</v>
      </c>
      <c r="AP437">
        <v>27</v>
      </c>
      <c r="AQ437">
        <v>83.333333333333329</v>
      </c>
    </row>
    <row r="438" spans="1:43" hidden="1" x14ac:dyDescent="0.25">
      <c r="A438" t="s">
        <v>5</v>
      </c>
      <c r="B438">
        <v>40</v>
      </c>
      <c r="C438">
        <v>50</v>
      </c>
      <c r="D438">
        <v>12.5</v>
      </c>
      <c r="E438">
        <v>13</v>
      </c>
      <c r="F438">
        <f t="shared" si="49"/>
        <v>0.5</v>
      </c>
      <c r="G438">
        <v>0.36</v>
      </c>
      <c r="H438" s="18">
        <f t="shared" si="50"/>
        <v>72</v>
      </c>
      <c r="I438">
        <v>24</v>
      </c>
      <c r="J438" t="str">
        <f t="shared" si="51"/>
        <v>0%-25%</v>
      </c>
      <c r="K438">
        <v>4</v>
      </c>
      <c r="L438">
        <v>125</v>
      </c>
      <c r="M438" t="str">
        <f t="shared" si="52"/>
        <v>60mm-200 mm</v>
      </c>
      <c r="N438" s="19">
        <f t="shared" si="53"/>
        <v>8</v>
      </c>
      <c r="O438">
        <v>5</v>
      </c>
      <c r="P438" s="5" t="str">
        <f t="shared" si="54"/>
        <v>0-10</v>
      </c>
      <c r="Q438">
        <v>2</v>
      </c>
      <c r="R438">
        <v>29</v>
      </c>
      <c r="S438">
        <v>30</v>
      </c>
      <c r="T438" t="str">
        <f t="shared" si="55"/>
        <v>20-30</v>
      </c>
      <c r="U438" t="s">
        <v>31</v>
      </c>
      <c r="V438" t="s">
        <v>113</v>
      </c>
      <c r="W438">
        <f t="shared" si="56"/>
        <v>4000</v>
      </c>
      <c r="AG438">
        <v>30</v>
      </c>
      <c r="AH438">
        <v>24</v>
      </c>
      <c r="AJ438">
        <v>30</v>
      </c>
      <c r="AK438">
        <v>2</v>
      </c>
      <c r="AM438">
        <v>30</v>
      </c>
      <c r="AN438">
        <v>5</v>
      </c>
      <c r="AP438">
        <v>30</v>
      </c>
      <c r="AQ438">
        <v>125</v>
      </c>
    </row>
    <row r="439" spans="1:43" hidden="1" x14ac:dyDescent="0.25">
      <c r="A439" t="s">
        <v>5</v>
      </c>
      <c r="B439">
        <v>50</v>
      </c>
      <c r="C439">
        <v>50</v>
      </c>
      <c r="D439">
        <v>13</v>
      </c>
      <c r="E439">
        <v>13.5</v>
      </c>
      <c r="F439">
        <f t="shared" si="49"/>
        <v>0.5</v>
      </c>
      <c r="G439">
        <v>0.21</v>
      </c>
      <c r="H439" s="18">
        <f t="shared" si="50"/>
        <v>42</v>
      </c>
      <c r="I439">
        <v>0</v>
      </c>
      <c r="J439" t="str">
        <f t="shared" si="51"/>
        <v>0%-25%</v>
      </c>
      <c r="K439">
        <v>4</v>
      </c>
      <c r="L439">
        <v>125</v>
      </c>
      <c r="M439" t="str">
        <f t="shared" si="52"/>
        <v>60mm-200 mm</v>
      </c>
      <c r="N439" s="19">
        <f t="shared" si="53"/>
        <v>8</v>
      </c>
      <c r="O439">
        <v>1</v>
      </c>
      <c r="P439" s="5" t="str">
        <f t="shared" si="54"/>
        <v>0-10</v>
      </c>
      <c r="Q439">
        <v>2</v>
      </c>
      <c r="R439">
        <v>23</v>
      </c>
      <c r="S439">
        <v>26</v>
      </c>
      <c r="T439" t="str">
        <f t="shared" si="55"/>
        <v>20-30</v>
      </c>
      <c r="U439" t="s">
        <v>31</v>
      </c>
      <c r="V439" t="s">
        <v>113</v>
      </c>
      <c r="W439">
        <f t="shared" si="56"/>
        <v>4000</v>
      </c>
      <c r="AG439">
        <v>26</v>
      </c>
      <c r="AH439">
        <v>0</v>
      </c>
      <c r="AJ439">
        <v>26</v>
      </c>
      <c r="AK439">
        <v>2</v>
      </c>
      <c r="AM439">
        <v>26</v>
      </c>
      <c r="AN439">
        <v>1</v>
      </c>
      <c r="AP439">
        <v>26</v>
      </c>
      <c r="AQ439">
        <v>125</v>
      </c>
    </row>
    <row r="440" spans="1:43" hidden="1" x14ac:dyDescent="0.25">
      <c r="A440" t="s">
        <v>5</v>
      </c>
      <c r="B440">
        <v>50</v>
      </c>
      <c r="C440">
        <v>50</v>
      </c>
      <c r="D440">
        <v>13.5</v>
      </c>
      <c r="E440">
        <v>14</v>
      </c>
      <c r="F440">
        <f t="shared" si="49"/>
        <v>0.5</v>
      </c>
      <c r="G440">
        <v>0.22</v>
      </c>
      <c r="H440" s="18">
        <f t="shared" si="50"/>
        <v>44</v>
      </c>
      <c r="I440">
        <v>20</v>
      </c>
      <c r="J440" t="str">
        <f t="shared" si="51"/>
        <v>0%-25%</v>
      </c>
      <c r="K440">
        <v>4</v>
      </c>
      <c r="L440">
        <v>125</v>
      </c>
      <c r="M440" t="str">
        <f t="shared" si="52"/>
        <v>60mm-200 mm</v>
      </c>
      <c r="N440" s="19">
        <f t="shared" si="53"/>
        <v>8</v>
      </c>
      <c r="O440">
        <v>1</v>
      </c>
      <c r="P440" s="5" t="str">
        <f t="shared" si="54"/>
        <v>0-10</v>
      </c>
      <c r="Q440">
        <v>1</v>
      </c>
      <c r="R440">
        <v>26</v>
      </c>
      <c r="S440">
        <v>29</v>
      </c>
      <c r="T440" t="str">
        <f t="shared" si="55"/>
        <v>20-30</v>
      </c>
      <c r="U440" t="s">
        <v>32</v>
      </c>
      <c r="V440" t="s">
        <v>113</v>
      </c>
      <c r="W440">
        <f t="shared" si="56"/>
        <v>4000</v>
      </c>
      <c r="AG440">
        <v>29</v>
      </c>
      <c r="AH440">
        <v>20</v>
      </c>
      <c r="AJ440">
        <v>29</v>
      </c>
      <c r="AK440">
        <v>1</v>
      </c>
      <c r="AM440">
        <v>29</v>
      </c>
      <c r="AN440">
        <v>1</v>
      </c>
      <c r="AP440">
        <v>29</v>
      </c>
      <c r="AQ440">
        <v>125</v>
      </c>
    </row>
    <row r="441" spans="1:43" hidden="1" x14ac:dyDescent="0.25">
      <c r="A441" t="s">
        <v>5</v>
      </c>
      <c r="B441">
        <v>50</v>
      </c>
      <c r="C441">
        <v>50</v>
      </c>
      <c r="D441">
        <v>14</v>
      </c>
      <c r="E441">
        <v>14.5</v>
      </c>
      <c r="F441">
        <f t="shared" si="49"/>
        <v>0.5</v>
      </c>
      <c r="G441">
        <v>0.31</v>
      </c>
      <c r="H441" s="18">
        <f t="shared" si="50"/>
        <v>62</v>
      </c>
      <c r="I441">
        <v>28.000000000000004</v>
      </c>
      <c r="J441" t="str">
        <f t="shared" si="51"/>
        <v>25%-50%</v>
      </c>
      <c r="K441">
        <v>4</v>
      </c>
      <c r="L441">
        <v>125</v>
      </c>
      <c r="M441" t="str">
        <f t="shared" si="52"/>
        <v>60mm-200 mm</v>
      </c>
      <c r="N441" s="19">
        <f t="shared" si="53"/>
        <v>8</v>
      </c>
      <c r="O441">
        <v>1</v>
      </c>
      <c r="P441" s="5" t="str">
        <f t="shared" si="54"/>
        <v>0-10</v>
      </c>
      <c r="Q441">
        <v>2</v>
      </c>
      <c r="R441">
        <v>29</v>
      </c>
      <c r="S441">
        <v>32</v>
      </c>
      <c r="T441" t="str">
        <f t="shared" si="55"/>
        <v>30-40</v>
      </c>
      <c r="U441" t="s">
        <v>31</v>
      </c>
      <c r="V441" t="s">
        <v>113</v>
      </c>
      <c r="W441">
        <f t="shared" si="56"/>
        <v>4000</v>
      </c>
      <c r="AG441">
        <v>32</v>
      </c>
      <c r="AH441">
        <v>28.000000000000004</v>
      </c>
      <c r="AJ441">
        <v>32</v>
      </c>
      <c r="AK441">
        <v>2</v>
      </c>
      <c r="AM441">
        <v>32</v>
      </c>
      <c r="AN441">
        <v>1</v>
      </c>
      <c r="AP441">
        <v>32</v>
      </c>
      <c r="AQ441">
        <v>125</v>
      </c>
    </row>
    <row r="442" spans="1:43" hidden="1" x14ac:dyDescent="0.25">
      <c r="A442" t="s">
        <v>5</v>
      </c>
      <c r="B442">
        <v>50</v>
      </c>
      <c r="C442">
        <v>50</v>
      </c>
      <c r="D442">
        <v>14.5</v>
      </c>
      <c r="E442">
        <v>15</v>
      </c>
      <c r="F442">
        <f t="shared" si="49"/>
        <v>0.5</v>
      </c>
      <c r="G442">
        <v>0.26</v>
      </c>
      <c r="H442" s="18">
        <f t="shared" si="50"/>
        <v>52</v>
      </c>
      <c r="I442">
        <v>24</v>
      </c>
      <c r="J442" t="str">
        <f t="shared" si="51"/>
        <v>0%-25%</v>
      </c>
      <c r="K442">
        <v>4</v>
      </c>
      <c r="L442">
        <v>125</v>
      </c>
      <c r="M442" t="str">
        <f t="shared" si="52"/>
        <v>60mm-200 mm</v>
      </c>
      <c r="N442" s="19">
        <f t="shared" si="53"/>
        <v>8</v>
      </c>
      <c r="O442">
        <v>1</v>
      </c>
      <c r="P442" s="5" t="str">
        <f t="shared" si="54"/>
        <v>0-10</v>
      </c>
      <c r="Q442">
        <v>4</v>
      </c>
      <c r="R442">
        <v>30</v>
      </c>
      <c r="S442">
        <v>33</v>
      </c>
      <c r="T442" t="str">
        <f t="shared" si="55"/>
        <v>30-40</v>
      </c>
      <c r="U442" t="s">
        <v>29</v>
      </c>
      <c r="V442" t="s">
        <v>113</v>
      </c>
      <c r="W442">
        <f t="shared" si="56"/>
        <v>4000</v>
      </c>
      <c r="AG442">
        <v>33</v>
      </c>
      <c r="AH442">
        <v>24</v>
      </c>
      <c r="AJ442">
        <v>33</v>
      </c>
      <c r="AK442">
        <v>4</v>
      </c>
      <c r="AM442">
        <v>33</v>
      </c>
      <c r="AN442">
        <v>1</v>
      </c>
      <c r="AP442">
        <v>33</v>
      </c>
      <c r="AQ442">
        <v>125</v>
      </c>
    </row>
    <row r="443" spans="1:43" hidden="1" x14ac:dyDescent="0.25">
      <c r="A443" t="s">
        <v>5</v>
      </c>
      <c r="B443">
        <v>50</v>
      </c>
      <c r="C443">
        <v>50</v>
      </c>
      <c r="D443">
        <v>15</v>
      </c>
      <c r="E443">
        <v>15.5</v>
      </c>
      <c r="F443">
        <f t="shared" si="49"/>
        <v>0.5</v>
      </c>
      <c r="G443">
        <v>0.27</v>
      </c>
      <c r="H443" s="18">
        <f t="shared" si="50"/>
        <v>54</v>
      </c>
      <c r="I443">
        <v>0</v>
      </c>
      <c r="J443" t="str">
        <f t="shared" si="51"/>
        <v>0%-25%</v>
      </c>
      <c r="K443">
        <v>5</v>
      </c>
      <c r="L443">
        <v>100</v>
      </c>
      <c r="M443" t="str">
        <f t="shared" si="52"/>
        <v>60mm-200 mm</v>
      </c>
      <c r="N443" s="19">
        <f t="shared" si="53"/>
        <v>10</v>
      </c>
      <c r="O443">
        <v>1</v>
      </c>
      <c r="P443" s="5" t="str">
        <f t="shared" si="54"/>
        <v>0-10</v>
      </c>
      <c r="Q443">
        <v>1</v>
      </c>
      <c r="R443">
        <v>20</v>
      </c>
      <c r="S443">
        <v>24</v>
      </c>
      <c r="T443" t="str">
        <f t="shared" si="55"/>
        <v>20-30</v>
      </c>
      <c r="U443" t="s">
        <v>32</v>
      </c>
      <c r="V443" t="s">
        <v>113</v>
      </c>
      <c r="W443">
        <f t="shared" si="56"/>
        <v>4000</v>
      </c>
      <c r="AG443">
        <v>24</v>
      </c>
      <c r="AH443">
        <v>0</v>
      </c>
      <c r="AJ443">
        <v>24</v>
      </c>
      <c r="AK443">
        <v>1</v>
      </c>
      <c r="AM443">
        <v>24</v>
      </c>
      <c r="AN443">
        <v>1</v>
      </c>
      <c r="AP443">
        <v>24</v>
      </c>
      <c r="AQ443">
        <v>100</v>
      </c>
    </row>
    <row r="444" spans="1:43" hidden="1" x14ac:dyDescent="0.25">
      <c r="A444" t="s">
        <v>5</v>
      </c>
      <c r="B444">
        <v>50</v>
      </c>
      <c r="C444">
        <v>50</v>
      </c>
      <c r="D444">
        <v>15.5</v>
      </c>
      <c r="E444">
        <v>16</v>
      </c>
      <c r="F444">
        <f t="shared" si="49"/>
        <v>0.5</v>
      </c>
      <c r="G444">
        <v>0.33</v>
      </c>
      <c r="H444" s="18">
        <f t="shared" si="50"/>
        <v>66</v>
      </c>
      <c r="I444">
        <v>0</v>
      </c>
      <c r="J444" t="str">
        <f t="shared" si="51"/>
        <v>0%-25%</v>
      </c>
      <c r="K444">
        <v>4</v>
      </c>
      <c r="L444">
        <v>125</v>
      </c>
      <c r="M444" t="str">
        <f t="shared" si="52"/>
        <v>60mm-200 mm</v>
      </c>
      <c r="N444" s="19">
        <f t="shared" si="53"/>
        <v>8</v>
      </c>
      <c r="O444">
        <v>1</v>
      </c>
      <c r="P444" s="5" t="str">
        <f t="shared" si="54"/>
        <v>0-10</v>
      </c>
      <c r="Q444">
        <v>1</v>
      </c>
      <c r="R444">
        <v>22</v>
      </c>
      <c r="S444">
        <v>25</v>
      </c>
      <c r="T444" t="str">
        <f t="shared" si="55"/>
        <v>20-30</v>
      </c>
      <c r="U444" t="s">
        <v>32</v>
      </c>
      <c r="V444" t="s">
        <v>113</v>
      </c>
      <c r="W444">
        <f t="shared" si="56"/>
        <v>4000</v>
      </c>
      <c r="AG444">
        <v>25</v>
      </c>
      <c r="AH444">
        <v>0</v>
      </c>
      <c r="AJ444">
        <v>25</v>
      </c>
      <c r="AK444">
        <v>1</v>
      </c>
      <c r="AM444">
        <v>25</v>
      </c>
      <c r="AN444">
        <v>1</v>
      </c>
      <c r="AP444">
        <v>25</v>
      </c>
      <c r="AQ444">
        <v>125</v>
      </c>
    </row>
    <row r="445" spans="1:43" hidden="1" x14ac:dyDescent="0.25">
      <c r="A445" t="s">
        <v>5</v>
      </c>
      <c r="B445">
        <v>50</v>
      </c>
      <c r="C445">
        <v>50</v>
      </c>
      <c r="D445">
        <v>16</v>
      </c>
      <c r="E445">
        <v>16.5</v>
      </c>
      <c r="F445">
        <f t="shared" si="49"/>
        <v>0.5</v>
      </c>
      <c r="G445">
        <v>0.28000000000000003</v>
      </c>
      <c r="H445" s="18">
        <f t="shared" si="50"/>
        <v>56.000000000000007</v>
      </c>
      <c r="I445">
        <v>0</v>
      </c>
      <c r="J445" t="str">
        <f t="shared" si="51"/>
        <v>0%-25%</v>
      </c>
      <c r="K445">
        <v>5</v>
      </c>
      <c r="L445">
        <v>100</v>
      </c>
      <c r="M445" t="str">
        <f t="shared" si="52"/>
        <v>60mm-200 mm</v>
      </c>
      <c r="N445" s="19">
        <f t="shared" si="53"/>
        <v>10</v>
      </c>
      <c r="O445">
        <v>1</v>
      </c>
      <c r="P445" s="5" t="str">
        <f t="shared" si="54"/>
        <v>0-10</v>
      </c>
      <c r="Q445">
        <v>1</v>
      </c>
      <c r="R445">
        <v>20</v>
      </c>
      <c r="S445">
        <v>24</v>
      </c>
      <c r="T445" t="str">
        <f t="shared" si="55"/>
        <v>20-30</v>
      </c>
      <c r="U445" t="s">
        <v>32</v>
      </c>
      <c r="V445" t="s">
        <v>113</v>
      </c>
      <c r="W445">
        <f t="shared" si="56"/>
        <v>4000</v>
      </c>
      <c r="AG445">
        <v>24</v>
      </c>
      <c r="AH445">
        <v>0</v>
      </c>
      <c r="AJ445">
        <v>24</v>
      </c>
      <c r="AK445">
        <v>1</v>
      </c>
      <c r="AM445">
        <v>24</v>
      </c>
      <c r="AN445">
        <v>1</v>
      </c>
      <c r="AP445">
        <v>24</v>
      </c>
      <c r="AQ445">
        <v>100</v>
      </c>
    </row>
    <row r="446" spans="1:43" hidden="1" x14ac:dyDescent="0.25">
      <c r="A446" t="s">
        <v>5</v>
      </c>
      <c r="B446">
        <v>50</v>
      </c>
      <c r="C446">
        <v>50</v>
      </c>
      <c r="D446">
        <v>16.5</v>
      </c>
      <c r="E446">
        <v>17</v>
      </c>
      <c r="F446">
        <f t="shared" si="49"/>
        <v>0.5</v>
      </c>
      <c r="G446">
        <v>0.25</v>
      </c>
      <c r="H446" s="18">
        <f t="shared" si="50"/>
        <v>50</v>
      </c>
      <c r="I446">
        <v>28.000000000000004</v>
      </c>
      <c r="J446" t="str">
        <f t="shared" si="51"/>
        <v>25%-50%</v>
      </c>
      <c r="K446">
        <v>4</v>
      </c>
      <c r="L446">
        <v>125</v>
      </c>
      <c r="M446" t="str">
        <f t="shared" si="52"/>
        <v>60mm-200 mm</v>
      </c>
      <c r="N446" s="19">
        <f t="shared" si="53"/>
        <v>8</v>
      </c>
      <c r="O446">
        <v>1</v>
      </c>
      <c r="P446" s="5" t="str">
        <f t="shared" si="54"/>
        <v>0-10</v>
      </c>
      <c r="Q446">
        <v>1</v>
      </c>
      <c r="R446">
        <v>28</v>
      </c>
      <c r="S446">
        <v>31</v>
      </c>
      <c r="T446" t="str">
        <f t="shared" si="55"/>
        <v>30-40</v>
      </c>
      <c r="U446" t="s">
        <v>32</v>
      </c>
      <c r="V446" t="s">
        <v>113</v>
      </c>
      <c r="W446">
        <f t="shared" si="56"/>
        <v>4000</v>
      </c>
      <c r="AG446">
        <v>31</v>
      </c>
      <c r="AH446">
        <v>28.000000000000004</v>
      </c>
      <c r="AJ446">
        <v>31</v>
      </c>
      <c r="AK446">
        <v>1</v>
      </c>
      <c r="AM446">
        <v>31</v>
      </c>
      <c r="AN446">
        <v>1</v>
      </c>
      <c r="AP446">
        <v>31</v>
      </c>
      <c r="AQ446">
        <v>125</v>
      </c>
    </row>
    <row r="447" spans="1:43" hidden="1" x14ac:dyDescent="0.25">
      <c r="A447" t="s">
        <v>5</v>
      </c>
      <c r="B447">
        <v>50</v>
      </c>
      <c r="C447">
        <v>50</v>
      </c>
      <c r="D447">
        <v>17</v>
      </c>
      <c r="E447">
        <v>17.5</v>
      </c>
      <c r="F447">
        <f t="shared" si="49"/>
        <v>0.5</v>
      </c>
      <c r="G447">
        <v>0.34</v>
      </c>
      <c r="H447" s="18">
        <f t="shared" si="50"/>
        <v>68</v>
      </c>
      <c r="I447">
        <v>34</v>
      </c>
      <c r="J447" t="str">
        <f t="shared" si="51"/>
        <v>25%-50%</v>
      </c>
      <c r="K447">
        <v>4</v>
      </c>
      <c r="L447">
        <v>125</v>
      </c>
      <c r="M447" t="str">
        <f t="shared" si="52"/>
        <v>60mm-200 mm</v>
      </c>
      <c r="N447" s="19">
        <f t="shared" si="53"/>
        <v>8</v>
      </c>
      <c r="O447">
        <v>1</v>
      </c>
      <c r="P447" s="5" t="str">
        <f t="shared" si="54"/>
        <v>0-10</v>
      </c>
      <c r="Q447">
        <v>1</v>
      </c>
      <c r="R447">
        <v>29</v>
      </c>
      <c r="S447">
        <v>32</v>
      </c>
      <c r="T447" t="str">
        <f t="shared" si="55"/>
        <v>30-40</v>
      </c>
      <c r="U447" t="s">
        <v>32</v>
      </c>
      <c r="V447" t="s">
        <v>113</v>
      </c>
      <c r="W447">
        <f t="shared" si="56"/>
        <v>4000</v>
      </c>
      <c r="AG447">
        <v>32</v>
      </c>
      <c r="AH447">
        <v>34</v>
      </c>
      <c r="AJ447">
        <v>32</v>
      </c>
      <c r="AK447">
        <v>1</v>
      </c>
      <c r="AM447">
        <v>32</v>
      </c>
      <c r="AN447">
        <v>1</v>
      </c>
      <c r="AP447">
        <v>32</v>
      </c>
      <c r="AQ447">
        <v>125</v>
      </c>
    </row>
    <row r="448" spans="1:43" hidden="1" x14ac:dyDescent="0.25">
      <c r="A448" t="s">
        <v>5</v>
      </c>
      <c r="B448">
        <v>50</v>
      </c>
      <c r="C448">
        <v>50</v>
      </c>
      <c r="D448">
        <v>17.5</v>
      </c>
      <c r="E448">
        <v>18</v>
      </c>
      <c r="F448">
        <f t="shared" si="49"/>
        <v>0.5</v>
      </c>
      <c r="G448">
        <v>0.41</v>
      </c>
      <c r="H448" s="18">
        <f t="shared" si="50"/>
        <v>82</v>
      </c>
      <c r="I448">
        <v>0</v>
      </c>
      <c r="J448" t="str">
        <f t="shared" si="51"/>
        <v>0%-25%</v>
      </c>
      <c r="K448">
        <v>7</v>
      </c>
      <c r="L448">
        <v>71.428571428571431</v>
      </c>
      <c r="M448" t="str">
        <f t="shared" si="52"/>
        <v>60mm-200 mm</v>
      </c>
      <c r="N448" s="19">
        <f t="shared" si="53"/>
        <v>14</v>
      </c>
      <c r="O448">
        <v>1</v>
      </c>
      <c r="P448" s="5" t="str">
        <f t="shared" si="54"/>
        <v>0-10</v>
      </c>
      <c r="Q448">
        <v>0</v>
      </c>
      <c r="R448">
        <v>17</v>
      </c>
      <c r="S448">
        <v>22</v>
      </c>
      <c r="T448" t="str">
        <f t="shared" si="55"/>
        <v>20-30</v>
      </c>
      <c r="U448" t="s">
        <v>28</v>
      </c>
      <c r="V448" t="s">
        <v>113</v>
      </c>
      <c r="W448">
        <f t="shared" si="56"/>
        <v>4000</v>
      </c>
      <c r="AG448">
        <v>22</v>
      </c>
      <c r="AH448">
        <v>0</v>
      </c>
      <c r="AJ448">
        <v>22</v>
      </c>
      <c r="AK448">
        <v>0</v>
      </c>
      <c r="AM448">
        <v>22</v>
      </c>
      <c r="AN448">
        <v>1</v>
      </c>
      <c r="AP448">
        <v>22</v>
      </c>
      <c r="AQ448">
        <v>71.428571428571431</v>
      </c>
    </row>
    <row r="449" spans="1:43" hidden="1" x14ac:dyDescent="0.25">
      <c r="A449" t="s">
        <v>5</v>
      </c>
      <c r="B449">
        <v>50</v>
      </c>
      <c r="C449">
        <v>50</v>
      </c>
      <c r="D449">
        <v>18</v>
      </c>
      <c r="E449">
        <v>18.5</v>
      </c>
      <c r="F449">
        <f t="shared" si="49"/>
        <v>0.5</v>
      </c>
      <c r="G449">
        <v>0.46</v>
      </c>
      <c r="H449" s="18">
        <f t="shared" si="50"/>
        <v>92</v>
      </c>
      <c r="I449">
        <v>0</v>
      </c>
      <c r="J449" t="str">
        <f t="shared" si="51"/>
        <v>0%-25%</v>
      </c>
      <c r="K449">
        <v>7</v>
      </c>
      <c r="L449">
        <v>71.428571428571431</v>
      </c>
      <c r="M449" t="str">
        <f t="shared" si="52"/>
        <v>60mm-200 mm</v>
      </c>
      <c r="N449" s="19">
        <f t="shared" si="53"/>
        <v>14</v>
      </c>
      <c r="O449">
        <v>1</v>
      </c>
      <c r="P449" s="5" t="str">
        <f t="shared" si="54"/>
        <v>0-10</v>
      </c>
      <c r="Q449">
        <v>0</v>
      </c>
      <c r="R449">
        <v>17</v>
      </c>
      <c r="S449">
        <v>22</v>
      </c>
      <c r="T449" t="str">
        <f t="shared" si="55"/>
        <v>20-30</v>
      </c>
      <c r="U449" t="s">
        <v>28</v>
      </c>
      <c r="V449" t="s">
        <v>113</v>
      </c>
      <c r="W449">
        <f t="shared" si="56"/>
        <v>4000</v>
      </c>
      <c r="AG449">
        <v>22</v>
      </c>
      <c r="AH449">
        <v>0</v>
      </c>
      <c r="AJ449">
        <v>22</v>
      </c>
      <c r="AK449">
        <v>0</v>
      </c>
      <c r="AM449">
        <v>22</v>
      </c>
      <c r="AN449">
        <v>1</v>
      </c>
      <c r="AP449">
        <v>22</v>
      </c>
      <c r="AQ449">
        <v>71.428571428571431</v>
      </c>
    </row>
    <row r="450" spans="1:43" hidden="1" x14ac:dyDescent="0.25">
      <c r="A450" t="s">
        <v>5</v>
      </c>
      <c r="B450">
        <v>50</v>
      </c>
      <c r="C450">
        <v>50</v>
      </c>
      <c r="D450">
        <v>18.5</v>
      </c>
      <c r="E450">
        <v>19</v>
      </c>
      <c r="F450">
        <f t="shared" si="49"/>
        <v>0.5</v>
      </c>
      <c r="G450">
        <v>0.36</v>
      </c>
      <c r="H450" s="18">
        <f t="shared" si="50"/>
        <v>72</v>
      </c>
      <c r="I450">
        <v>0</v>
      </c>
      <c r="J450" t="str">
        <f t="shared" si="51"/>
        <v>0%-25%</v>
      </c>
      <c r="K450">
        <v>7</v>
      </c>
      <c r="L450">
        <v>71.428571428571431</v>
      </c>
      <c r="M450" t="str">
        <f t="shared" si="52"/>
        <v>60mm-200 mm</v>
      </c>
      <c r="N450" s="19">
        <f t="shared" si="53"/>
        <v>14</v>
      </c>
      <c r="O450">
        <v>1</v>
      </c>
      <c r="P450" s="5" t="str">
        <f t="shared" si="54"/>
        <v>0-10</v>
      </c>
      <c r="Q450">
        <v>0</v>
      </c>
      <c r="R450">
        <v>17</v>
      </c>
      <c r="S450">
        <v>22</v>
      </c>
      <c r="T450" t="str">
        <f t="shared" si="55"/>
        <v>20-30</v>
      </c>
      <c r="U450" t="s">
        <v>28</v>
      </c>
      <c r="V450" t="s">
        <v>113</v>
      </c>
      <c r="W450">
        <f t="shared" si="56"/>
        <v>4000</v>
      </c>
      <c r="AG450">
        <v>22</v>
      </c>
      <c r="AH450">
        <v>0</v>
      </c>
      <c r="AJ450">
        <v>22</v>
      </c>
      <c r="AK450">
        <v>0</v>
      </c>
      <c r="AM450">
        <v>22</v>
      </c>
      <c r="AN450">
        <v>1</v>
      </c>
      <c r="AP450">
        <v>22</v>
      </c>
      <c r="AQ450">
        <v>71.428571428571431</v>
      </c>
    </row>
    <row r="451" spans="1:43" hidden="1" x14ac:dyDescent="0.25">
      <c r="A451" t="s">
        <v>5</v>
      </c>
      <c r="B451">
        <v>50</v>
      </c>
      <c r="C451">
        <v>50</v>
      </c>
      <c r="D451">
        <v>19</v>
      </c>
      <c r="E451">
        <v>19.5</v>
      </c>
      <c r="F451">
        <f t="shared" ref="F451:F514" si="57">E451-D451</f>
        <v>0.5</v>
      </c>
      <c r="G451">
        <v>0.3</v>
      </c>
      <c r="H451" s="18">
        <f t="shared" ref="H451:H514" si="58">(G451/F451)*100</f>
        <v>60</v>
      </c>
      <c r="I451">
        <v>0</v>
      </c>
      <c r="J451" t="str">
        <f t="shared" ref="J451:J514" si="59">+IF(I451&lt;=25,"0%-25%",IF(I451&lt;=50,"25%-50%",IF(I451&lt;=75,"50%-75%",IF(I451&lt;=90,"75%-90%",IF(I451&lt;=100,"90%-100%","-")))))</f>
        <v>0%-25%</v>
      </c>
      <c r="K451">
        <v>7</v>
      </c>
      <c r="L451">
        <v>71.428571428571431</v>
      </c>
      <c r="M451" t="str">
        <f t="shared" ref="M451:M514" si="60">+IF(L451&lt;=60,"0mm-60 mm",IF(L451&lt;=200,"60mm-200 mm",IF(L451&lt;=600,"200mm-600 mm",IF(L451&lt;=2000,"600mm-2000 mm",IF(L451&gt;2000,"&gt;2000 mm","-")))))</f>
        <v>60mm-200 mm</v>
      </c>
      <c r="N451" s="19">
        <f t="shared" ref="N451:N514" si="61">IF(L451=0,0,1/(L451/1000))</f>
        <v>14</v>
      </c>
      <c r="O451">
        <v>1</v>
      </c>
      <c r="P451" s="5" t="str">
        <f t="shared" ref="P451:P514" si="62">+IF(O451&lt;=10,"0-10",IF(O451&lt;=20,"10-20",IF(O451&lt;=25,"20-25",IF(O451&lt;=30,"25-30","-"))))</f>
        <v>0-10</v>
      </c>
      <c r="Q451">
        <v>0</v>
      </c>
      <c r="R451">
        <v>17</v>
      </c>
      <c r="S451">
        <v>22</v>
      </c>
      <c r="T451" t="str">
        <f t="shared" ref="T451:T514" si="63">+IF(S451&lt;=20,"0-20",IF(S451&lt;=30,"20-30",IF(S451&lt;=40,"30-40",IF(S451&lt;=50,"40-50",IF(S451&lt;=60,"50-60", IF(S451&lt;=70,"60-70",IF(S451&lt;=80,"70-80",IF(S451&lt;=100,"80-100","-"))))))))</f>
        <v>20-30</v>
      </c>
      <c r="U451" t="s">
        <v>28</v>
      </c>
      <c r="V451" t="s">
        <v>113</v>
      </c>
      <c r="W451">
        <f t="shared" ref="W451:W514" si="64">VLOOKUP(V451,$Y$6:$Z$10,2,FALSE)</f>
        <v>4000</v>
      </c>
      <c r="AG451">
        <v>22</v>
      </c>
      <c r="AH451">
        <v>0</v>
      </c>
      <c r="AJ451">
        <v>22</v>
      </c>
      <c r="AK451">
        <v>0</v>
      </c>
      <c r="AM451">
        <v>22</v>
      </c>
      <c r="AN451">
        <v>1</v>
      </c>
      <c r="AP451">
        <v>22</v>
      </c>
      <c r="AQ451">
        <v>71.428571428571431</v>
      </c>
    </row>
    <row r="452" spans="1:43" hidden="1" x14ac:dyDescent="0.25">
      <c r="A452" t="s">
        <v>5</v>
      </c>
      <c r="B452">
        <v>50</v>
      </c>
      <c r="C452">
        <v>50</v>
      </c>
      <c r="D452">
        <v>19.5</v>
      </c>
      <c r="E452">
        <v>20</v>
      </c>
      <c r="F452">
        <f t="shared" si="57"/>
        <v>0.5</v>
      </c>
      <c r="G452">
        <v>0.33</v>
      </c>
      <c r="H452" s="18">
        <f t="shared" si="58"/>
        <v>66</v>
      </c>
      <c r="I452">
        <v>0</v>
      </c>
      <c r="J452" t="str">
        <f t="shared" si="59"/>
        <v>0%-25%</v>
      </c>
      <c r="K452">
        <v>4</v>
      </c>
      <c r="L452">
        <v>125</v>
      </c>
      <c r="M452" t="str">
        <f t="shared" si="60"/>
        <v>60mm-200 mm</v>
      </c>
      <c r="N452" s="19">
        <f t="shared" si="61"/>
        <v>8</v>
      </c>
      <c r="O452">
        <v>5</v>
      </c>
      <c r="P452" s="5" t="str">
        <f t="shared" si="62"/>
        <v>0-10</v>
      </c>
      <c r="Q452">
        <v>1</v>
      </c>
      <c r="R452">
        <v>23</v>
      </c>
      <c r="S452">
        <v>24</v>
      </c>
      <c r="T452" t="str">
        <f t="shared" si="63"/>
        <v>20-30</v>
      </c>
      <c r="U452" t="s">
        <v>32</v>
      </c>
      <c r="V452" t="s">
        <v>113</v>
      </c>
      <c r="W452">
        <f t="shared" si="64"/>
        <v>4000</v>
      </c>
      <c r="AG452">
        <v>24</v>
      </c>
      <c r="AH452">
        <v>0</v>
      </c>
      <c r="AJ452">
        <v>24</v>
      </c>
      <c r="AK452">
        <v>1</v>
      </c>
      <c r="AM452">
        <v>24</v>
      </c>
      <c r="AN452">
        <v>5</v>
      </c>
      <c r="AP452">
        <v>24</v>
      </c>
      <c r="AQ452">
        <v>125</v>
      </c>
    </row>
    <row r="453" spans="1:43" hidden="1" x14ac:dyDescent="0.25">
      <c r="A453" t="s">
        <v>5</v>
      </c>
      <c r="B453">
        <v>40</v>
      </c>
      <c r="C453">
        <v>50</v>
      </c>
      <c r="D453">
        <v>20</v>
      </c>
      <c r="E453">
        <v>20.5</v>
      </c>
      <c r="F453">
        <f t="shared" si="57"/>
        <v>0.5</v>
      </c>
      <c r="G453">
        <v>0.46</v>
      </c>
      <c r="H453" s="18">
        <f t="shared" si="58"/>
        <v>92</v>
      </c>
      <c r="I453">
        <v>54</v>
      </c>
      <c r="J453" t="str">
        <f t="shared" si="59"/>
        <v>50%-75%</v>
      </c>
      <c r="K453">
        <v>4</v>
      </c>
      <c r="L453">
        <v>125</v>
      </c>
      <c r="M453" t="str">
        <f t="shared" si="60"/>
        <v>60mm-200 mm</v>
      </c>
      <c r="N453" s="19">
        <f t="shared" si="61"/>
        <v>8</v>
      </c>
      <c r="O453">
        <v>5</v>
      </c>
      <c r="P453" s="5" t="str">
        <f t="shared" si="62"/>
        <v>0-10</v>
      </c>
      <c r="Q453">
        <v>1</v>
      </c>
      <c r="R453">
        <v>34</v>
      </c>
      <c r="S453">
        <v>35</v>
      </c>
      <c r="T453" t="str">
        <f t="shared" si="63"/>
        <v>30-40</v>
      </c>
      <c r="U453" t="s">
        <v>32</v>
      </c>
      <c r="V453" t="s">
        <v>113</v>
      </c>
      <c r="W453">
        <f t="shared" si="64"/>
        <v>4000</v>
      </c>
      <c r="AG453">
        <v>35</v>
      </c>
      <c r="AH453">
        <v>54</v>
      </c>
      <c r="AJ453">
        <v>35</v>
      </c>
      <c r="AK453">
        <v>1</v>
      </c>
      <c r="AM453">
        <v>35</v>
      </c>
      <c r="AN453">
        <v>5</v>
      </c>
      <c r="AP453">
        <v>35</v>
      </c>
      <c r="AQ453">
        <v>125</v>
      </c>
    </row>
    <row r="454" spans="1:43" hidden="1" x14ac:dyDescent="0.25">
      <c r="A454" t="s">
        <v>5</v>
      </c>
      <c r="B454">
        <v>40</v>
      </c>
      <c r="C454">
        <v>50</v>
      </c>
      <c r="D454">
        <v>20.5</v>
      </c>
      <c r="E454">
        <v>21</v>
      </c>
      <c r="F454">
        <f t="shared" si="57"/>
        <v>0.5</v>
      </c>
      <c r="G454">
        <v>0.36</v>
      </c>
      <c r="H454" s="18">
        <f t="shared" si="58"/>
        <v>72</v>
      </c>
      <c r="I454">
        <v>52</v>
      </c>
      <c r="J454" t="str">
        <f t="shared" si="59"/>
        <v>50%-75%</v>
      </c>
      <c r="K454">
        <v>4</v>
      </c>
      <c r="L454">
        <v>125</v>
      </c>
      <c r="M454" t="str">
        <f t="shared" si="60"/>
        <v>60mm-200 mm</v>
      </c>
      <c r="N454" s="19">
        <f t="shared" si="61"/>
        <v>8</v>
      </c>
      <c r="O454">
        <v>5</v>
      </c>
      <c r="P454" s="5" t="str">
        <f t="shared" si="62"/>
        <v>0-10</v>
      </c>
      <c r="Q454">
        <v>2</v>
      </c>
      <c r="R454">
        <v>35</v>
      </c>
      <c r="S454">
        <v>36</v>
      </c>
      <c r="T454" t="str">
        <f t="shared" si="63"/>
        <v>30-40</v>
      </c>
      <c r="U454" t="s">
        <v>31</v>
      </c>
      <c r="V454" t="s">
        <v>113</v>
      </c>
      <c r="W454">
        <f t="shared" si="64"/>
        <v>4000</v>
      </c>
      <c r="AG454">
        <v>36</v>
      </c>
      <c r="AH454">
        <v>52</v>
      </c>
      <c r="AJ454">
        <v>36</v>
      </c>
      <c r="AK454">
        <v>2</v>
      </c>
      <c r="AM454">
        <v>36</v>
      </c>
      <c r="AN454">
        <v>5</v>
      </c>
      <c r="AP454">
        <v>36</v>
      </c>
      <c r="AQ454">
        <v>125</v>
      </c>
    </row>
    <row r="455" spans="1:43" hidden="1" x14ac:dyDescent="0.25">
      <c r="A455" t="s">
        <v>5</v>
      </c>
      <c r="B455">
        <v>40</v>
      </c>
      <c r="C455">
        <v>50</v>
      </c>
      <c r="D455">
        <v>21</v>
      </c>
      <c r="E455">
        <v>21.5</v>
      </c>
      <c r="F455">
        <f t="shared" si="57"/>
        <v>0.5</v>
      </c>
      <c r="G455">
        <v>0.39</v>
      </c>
      <c r="H455" s="18">
        <f t="shared" si="58"/>
        <v>78</v>
      </c>
      <c r="I455">
        <v>34</v>
      </c>
      <c r="J455" t="str">
        <f t="shared" si="59"/>
        <v>25%-50%</v>
      </c>
      <c r="K455">
        <v>4</v>
      </c>
      <c r="L455">
        <v>125</v>
      </c>
      <c r="M455" t="str">
        <f t="shared" si="60"/>
        <v>60mm-200 mm</v>
      </c>
      <c r="N455" s="19">
        <f t="shared" si="61"/>
        <v>8</v>
      </c>
      <c r="O455">
        <v>5</v>
      </c>
      <c r="P455" s="5" t="str">
        <f t="shared" si="62"/>
        <v>0-10</v>
      </c>
      <c r="Q455">
        <v>2</v>
      </c>
      <c r="R455">
        <v>31</v>
      </c>
      <c r="S455">
        <v>32</v>
      </c>
      <c r="T455" t="str">
        <f t="shared" si="63"/>
        <v>30-40</v>
      </c>
      <c r="U455" t="s">
        <v>31</v>
      </c>
      <c r="V455" t="s">
        <v>113</v>
      </c>
      <c r="W455">
        <f t="shared" si="64"/>
        <v>4000</v>
      </c>
      <c r="AG455">
        <v>32</v>
      </c>
      <c r="AH455">
        <v>34</v>
      </c>
      <c r="AJ455">
        <v>32</v>
      </c>
      <c r="AK455">
        <v>2</v>
      </c>
      <c r="AM455">
        <v>32</v>
      </c>
      <c r="AN455">
        <v>5</v>
      </c>
      <c r="AP455">
        <v>32</v>
      </c>
      <c r="AQ455">
        <v>125</v>
      </c>
    </row>
    <row r="456" spans="1:43" hidden="1" x14ac:dyDescent="0.25">
      <c r="A456" t="s">
        <v>5</v>
      </c>
      <c r="B456">
        <v>40</v>
      </c>
      <c r="C456">
        <v>50</v>
      </c>
      <c r="D456">
        <v>21.5</v>
      </c>
      <c r="E456">
        <v>22</v>
      </c>
      <c r="F456">
        <f t="shared" si="57"/>
        <v>0.5</v>
      </c>
      <c r="G456">
        <v>0.48</v>
      </c>
      <c r="H456" s="18">
        <f t="shared" si="58"/>
        <v>96</v>
      </c>
      <c r="I456">
        <v>28.000000000000004</v>
      </c>
      <c r="J456" t="str">
        <f t="shared" si="59"/>
        <v>25%-50%</v>
      </c>
      <c r="K456">
        <v>8</v>
      </c>
      <c r="L456">
        <v>62.5</v>
      </c>
      <c r="M456" t="str">
        <f t="shared" si="60"/>
        <v>60mm-200 mm</v>
      </c>
      <c r="N456" s="19">
        <f t="shared" si="61"/>
        <v>16</v>
      </c>
      <c r="O456">
        <v>5</v>
      </c>
      <c r="P456" s="5" t="str">
        <f t="shared" si="62"/>
        <v>0-10</v>
      </c>
      <c r="Q456">
        <v>2</v>
      </c>
      <c r="R456">
        <v>25</v>
      </c>
      <c r="S456">
        <v>29</v>
      </c>
      <c r="T456" t="str">
        <f t="shared" si="63"/>
        <v>20-30</v>
      </c>
      <c r="U456" t="s">
        <v>31</v>
      </c>
      <c r="V456" t="s">
        <v>113</v>
      </c>
      <c r="W456">
        <f t="shared" si="64"/>
        <v>4000</v>
      </c>
      <c r="AG456">
        <v>29</v>
      </c>
      <c r="AH456">
        <v>28.000000000000004</v>
      </c>
      <c r="AJ456">
        <v>29</v>
      </c>
      <c r="AK456">
        <v>2</v>
      </c>
      <c r="AM456">
        <v>29</v>
      </c>
      <c r="AN456">
        <v>5</v>
      </c>
      <c r="AP456">
        <v>29</v>
      </c>
      <c r="AQ456">
        <v>62.5</v>
      </c>
    </row>
    <row r="457" spans="1:43" hidden="1" x14ac:dyDescent="0.25">
      <c r="A457" t="s">
        <v>5</v>
      </c>
      <c r="B457">
        <v>40</v>
      </c>
      <c r="C457">
        <v>50</v>
      </c>
      <c r="D457">
        <v>22</v>
      </c>
      <c r="E457">
        <v>22.5</v>
      </c>
      <c r="F457">
        <f t="shared" si="57"/>
        <v>0.5</v>
      </c>
      <c r="G457">
        <v>0.39</v>
      </c>
      <c r="H457" s="18">
        <f t="shared" si="58"/>
        <v>78</v>
      </c>
      <c r="I457">
        <v>0</v>
      </c>
      <c r="J457" t="str">
        <f t="shared" si="59"/>
        <v>0%-25%</v>
      </c>
      <c r="K457">
        <v>8</v>
      </c>
      <c r="L457">
        <v>62.5</v>
      </c>
      <c r="M457" t="str">
        <f t="shared" si="60"/>
        <v>60mm-200 mm</v>
      </c>
      <c r="N457" s="19">
        <f t="shared" si="61"/>
        <v>16</v>
      </c>
      <c r="O457">
        <v>5</v>
      </c>
      <c r="P457" s="5" t="str">
        <f t="shared" si="62"/>
        <v>0-10</v>
      </c>
      <c r="Q457">
        <v>2</v>
      </c>
      <c r="R457">
        <v>19</v>
      </c>
      <c r="S457">
        <v>23</v>
      </c>
      <c r="T457" t="str">
        <f t="shared" si="63"/>
        <v>20-30</v>
      </c>
      <c r="U457" t="s">
        <v>31</v>
      </c>
      <c r="V457" t="s">
        <v>113</v>
      </c>
      <c r="W457">
        <f t="shared" si="64"/>
        <v>4000</v>
      </c>
      <c r="AG457">
        <v>23</v>
      </c>
      <c r="AH457">
        <v>0</v>
      </c>
      <c r="AJ457">
        <v>23</v>
      </c>
      <c r="AK457">
        <v>2</v>
      </c>
      <c r="AM457">
        <v>23</v>
      </c>
      <c r="AN457">
        <v>5</v>
      </c>
      <c r="AP457">
        <v>23</v>
      </c>
      <c r="AQ457">
        <v>62.5</v>
      </c>
    </row>
    <row r="458" spans="1:43" hidden="1" x14ac:dyDescent="0.25">
      <c r="A458" t="s">
        <v>5</v>
      </c>
      <c r="B458">
        <v>40</v>
      </c>
      <c r="C458">
        <v>50</v>
      </c>
      <c r="D458">
        <v>22.5</v>
      </c>
      <c r="E458">
        <v>23</v>
      </c>
      <c r="F458">
        <f t="shared" si="57"/>
        <v>0.5</v>
      </c>
      <c r="G458">
        <v>0.38</v>
      </c>
      <c r="H458" s="18">
        <f t="shared" si="58"/>
        <v>76</v>
      </c>
      <c r="I458">
        <v>50</v>
      </c>
      <c r="J458" t="str">
        <f t="shared" si="59"/>
        <v>25%-50%</v>
      </c>
      <c r="K458">
        <v>4</v>
      </c>
      <c r="L458">
        <v>125</v>
      </c>
      <c r="M458" t="str">
        <f t="shared" si="60"/>
        <v>60mm-200 mm</v>
      </c>
      <c r="N458" s="19">
        <f t="shared" si="61"/>
        <v>8</v>
      </c>
      <c r="O458">
        <v>5</v>
      </c>
      <c r="P458" s="5" t="str">
        <f t="shared" si="62"/>
        <v>0-10</v>
      </c>
      <c r="Q458">
        <v>2</v>
      </c>
      <c r="R458">
        <v>34</v>
      </c>
      <c r="S458">
        <v>35</v>
      </c>
      <c r="T458" t="str">
        <f t="shared" si="63"/>
        <v>30-40</v>
      </c>
      <c r="U458" t="s">
        <v>31</v>
      </c>
      <c r="V458" t="s">
        <v>113</v>
      </c>
      <c r="W458">
        <f t="shared" si="64"/>
        <v>4000</v>
      </c>
      <c r="AG458">
        <v>35</v>
      </c>
      <c r="AH458">
        <v>50</v>
      </c>
      <c r="AJ458">
        <v>35</v>
      </c>
      <c r="AK458">
        <v>2</v>
      </c>
      <c r="AM458">
        <v>35</v>
      </c>
      <c r="AN458">
        <v>5</v>
      </c>
      <c r="AP458">
        <v>35</v>
      </c>
      <c r="AQ458">
        <v>125</v>
      </c>
    </row>
    <row r="459" spans="1:43" hidden="1" x14ac:dyDescent="0.25">
      <c r="A459" t="s">
        <v>5</v>
      </c>
      <c r="B459">
        <v>40</v>
      </c>
      <c r="C459">
        <v>30</v>
      </c>
      <c r="D459">
        <v>23</v>
      </c>
      <c r="E459">
        <v>23.5</v>
      </c>
      <c r="F459">
        <f t="shared" si="57"/>
        <v>0.5</v>
      </c>
      <c r="G459">
        <v>0.33999999999999997</v>
      </c>
      <c r="H459" s="18">
        <f t="shared" si="58"/>
        <v>68</v>
      </c>
      <c r="I459">
        <v>20</v>
      </c>
      <c r="J459" t="str">
        <f t="shared" si="59"/>
        <v>0%-25%</v>
      </c>
      <c r="K459">
        <v>5</v>
      </c>
      <c r="L459">
        <v>100</v>
      </c>
      <c r="M459" t="str">
        <f t="shared" si="60"/>
        <v>60mm-200 mm</v>
      </c>
      <c r="N459" s="19">
        <f t="shared" si="61"/>
        <v>10</v>
      </c>
      <c r="P459" s="5" t="str">
        <f t="shared" si="62"/>
        <v>0-10</v>
      </c>
      <c r="Q459">
        <v>2</v>
      </c>
      <c r="U459" t="s">
        <v>31</v>
      </c>
    </row>
    <row r="460" spans="1:43" hidden="1" x14ac:dyDescent="0.25">
      <c r="A460" t="s">
        <v>5</v>
      </c>
      <c r="B460">
        <v>40</v>
      </c>
      <c r="C460">
        <v>30</v>
      </c>
      <c r="D460">
        <v>23</v>
      </c>
      <c r="E460">
        <v>24.5</v>
      </c>
      <c r="F460">
        <f t="shared" si="57"/>
        <v>1.5</v>
      </c>
      <c r="G460">
        <v>0.48</v>
      </c>
      <c r="H460" s="18">
        <f t="shared" si="58"/>
        <v>32</v>
      </c>
      <c r="I460">
        <v>0</v>
      </c>
      <c r="J460" t="str">
        <f t="shared" si="59"/>
        <v>0%-25%</v>
      </c>
      <c r="K460">
        <v>16</v>
      </c>
      <c r="L460">
        <v>93.75</v>
      </c>
      <c r="M460" t="str">
        <f t="shared" si="60"/>
        <v>60mm-200 mm</v>
      </c>
      <c r="N460" s="19">
        <f t="shared" si="61"/>
        <v>10.666666666666666</v>
      </c>
      <c r="O460">
        <v>5</v>
      </c>
      <c r="P460" s="5" t="str">
        <f t="shared" si="62"/>
        <v>0-10</v>
      </c>
      <c r="Q460">
        <v>2</v>
      </c>
      <c r="R460">
        <v>22</v>
      </c>
      <c r="S460">
        <v>24</v>
      </c>
      <c r="T460" t="str">
        <f t="shared" si="63"/>
        <v>20-30</v>
      </c>
      <c r="U460" t="s">
        <v>31</v>
      </c>
      <c r="V460" t="s">
        <v>113</v>
      </c>
      <c r="W460">
        <f t="shared" si="64"/>
        <v>4000</v>
      </c>
      <c r="AG460">
        <v>24</v>
      </c>
      <c r="AH460">
        <v>0</v>
      </c>
      <c r="AJ460">
        <v>24</v>
      </c>
      <c r="AK460">
        <v>2</v>
      </c>
      <c r="AM460">
        <v>24</v>
      </c>
      <c r="AN460">
        <v>5</v>
      </c>
      <c r="AP460">
        <v>24</v>
      </c>
      <c r="AQ460">
        <v>93.75</v>
      </c>
    </row>
    <row r="461" spans="1:43" hidden="1" x14ac:dyDescent="0.25">
      <c r="A461" t="s">
        <v>5</v>
      </c>
      <c r="B461">
        <v>30</v>
      </c>
      <c r="C461">
        <v>30</v>
      </c>
      <c r="D461">
        <v>24.5</v>
      </c>
      <c r="E461">
        <v>25</v>
      </c>
      <c r="F461">
        <f t="shared" si="57"/>
        <v>0.5</v>
      </c>
      <c r="G461">
        <v>0.42</v>
      </c>
      <c r="H461" s="18">
        <f t="shared" si="58"/>
        <v>84</v>
      </c>
      <c r="I461">
        <v>44</v>
      </c>
      <c r="J461" t="str">
        <f t="shared" si="59"/>
        <v>25%-50%</v>
      </c>
      <c r="K461">
        <v>4</v>
      </c>
      <c r="L461">
        <v>125</v>
      </c>
      <c r="M461" t="str">
        <f t="shared" si="60"/>
        <v>60mm-200 mm</v>
      </c>
      <c r="N461" s="19">
        <f t="shared" si="61"/>
        <v>8</v>
      </c>
      <c r="O461">
        <v>5</v>
      </c>
      <c r="P461" s="5" t="str">
        <f t="shared" si="62"/>
        <v>0-10</v>
      </c>
      <c r="Q461">
        <v>2</v>
      </c>
      <c r="R461">
        <v>33</v>
      </c>
      <c r="S461">
        <v>34</v>
      </c>
      <c r="T461" t="str">
        <f t="shared" si="63"/>
        <v>30-40</v>
      </c>
      <c r="U461" t="s">
        <v>31</v>
      </c>
      <c r="V461" t="s">
        <v>113</v>
      </c>
      <c r="W461">
        <f t="shared" si="64"/>
        <v>4000</v>
      </c>
      <c r="AG461">
        <v>34</v>
      </c>
      <c r="AH461">
        <v>44</v>
      </c>
      <c r="AJ461">
        <v>34</v>
      </c>
      <c r="AK461">
        <v>2</v>
      </c>
      <c r="AM461">
        <v>34</v>
      </c>
      <c r="AN461">
        <v>5</v>
      </c>
      <c r="AP461">
        <v>34</v>
      </c>
      <c r="AQ461">
        <v>125</v>
      </c>
    </row>
    <row r="462" spans="1:43" hidden="1" x14ac:dyDescent="0.25">
      <c r="A462" t="s">
        <v>5</v>
      </c>
      <c r="B462">
        <v>30</v>
      </c>
      <c r="C462">
        <v>30</v>
      </c>
      <c r="D462">
        <v>25</v>
      </c>
      <c r="E462">
        <v>25.5</v>
      </c>
      <c r="F462">
        <f t="shared" si="57"/>
        <v>0.5</v>
      </c>
      <c r="G462">
        <v>0.43</v>
      </c>
      <c r="H462" s="18">
        <f t="shared" si="58"/>
        <v>86</v>
      </c>
      <c r="I462">
        <v>22</v>
      </c>
      <c r="J462" t="str">
        <f t="shared" si="59"/>
        <v>0%-25%</v>
      </c>
      <c r="K462">
        <v>6</v>
      </c>
      <c r="L462">
        <v>83.333333333333329</v>
      </c>
      <c r="M462" t="str">
        <f t="shared" si="60"/>
        <v>60mm-200 mm</v>
      </c>
      <c r="N462" s="19">
        <f t="shared" si="61"/>
        <v>12</v>
      </c>
      <c r="O462">
        <v>5</v>
      </c>
      <c r="P462" s="5" t="str">
        <f t="shared" si="62"/>
        <v>0-10</v>
      </c>
      <c r="Q462">
        <v>2</v>
      </c>
      <c r="R462">
        <v>26</v>
      </c>
      <c r="S462">
        <v>29</v>
      </c>
      <c r="T462" t="str">
        <f t="shared" si="63"/>
        <v>20-30</v>
      </c>
      <c r="U462" t="s">
        <v>31</v>
      </c>
      <c r="V462" t="s">
        <v>113</v>
      </c>
      <c r="W462">
        <f t="shared" si="64"/>
        <v>4000</v>
      </c>
      <c r="AG462">
        <v>29</v>
      </c>
      <c r="AH462">
        <v>22</v>
      </c>
      <c r="AJ462">
        <v>29</v>
      </c>
      <c r="AK462">
        <v>2</v>
      </c>
      <c r="AM462">
        <v>29</v>
      </c>
      <c r="AN462">
        <v>5</v>
      </c>
      <c r="AP462">
        <v>29</v>
      </c>
      <c r="AQ462">
        <v>83.333333333333329</v>
      </c>
    </row>
    <row r="463" spans="1:43" hidden="1" x14ac:dyDescent="0.25">
      <c r="A463" t="s">
        <v>5</v>
      </c>
      <c r="B463">
        <v>30</v>
      </c>
      <c r="C463">
        <v>30</v>
      </c>
      <c r="D463">
        <v>25.5</v>
      </c>
      <c r="E463">
        <v>26</v>
      </c>
      <c r="F463">
        <f t="shared" si="57"/>
        <v>0.5</v>
      </c>
      <c r="G463">
        <v>0.39</v>
      </c>
      <c r="H463" s="18">
        <f t="shared" si="58"/>
        <v>78</v>
      </c>
      <c r="I463">
        <v>30</v>
      </c>
      <c r="J463" t="str">
        <f t="shared" si="59"/>
        <v>25%-50%</v>
      </c>
      <c r="K463">
        <v>4</v>
      </c>
      <c r="L463">
        <v>125</v>
      </c>
      <c r="M463" t="str">
        <f t="shared" si="60"/>
        <v>60mm-200 mm</v>
      </c>
      <c r="N463" s="19">
        <f t="shared" si="61"/>
        <v>8</v>
      </c>
      <c r="O463">
        <v>5</v>
      </c>
      <c r="P463" s="5" t="str">
        <f t="shared" si="62"/>
        <v>0-10</v>
      </c>
      <c r="Q463">
        <v>2</v>
      </c>
      <c r="R463">
        <v>30</v>
      </c>
      <c r="S463">
        <v>31</v>
      </c>
      <c r="T463" t="str">
        <f t="shared" si="63"/>
        <v>30-40</v>
      </c>
      <c r="U463" t="s">
        <v>31</v>
      </c>
      <c r="V463" t="s">
        <v>113</v>
      </c>
      <c r="W463">
        <f t="shared" si="64"/>
        <v>4000</v>
      </c>
      <c r="AG463">
        <v>31</v>
      </c>
      <c r="AH463">
        <v>30</v>
      </c>
      <c r="AJ463">
        <v>31</v>
      </c>
      <c r="AK463">
        <v>2</v>
      </c>
      <c r="AM463">
        <v>31</v>
      </c>
      <c r="AN463">
        <v>5</v>
      </c>
      <c r="AP463">
        <v>31</v>
      </c>
      <c r="AQ463">
        <v>125</v>
      </c>
    </row>
    <row r="464" spans="1:43" hidden="1" x14ac:dyDescent="0.25">
      <c r="A464" t="s">
        <v>5</v>
      </c>
      <c r="B464">
        <v>30</v>
      </c>
      <c r="C464">
        <v>30</v>
      </c>
      <c r="D464">
        <v>26</v>
      </c>
      <c r="E464">
        <v>26.5</v>
      </c>
      <c r="F464">
        <f t="shared" si="57"/>
        <v>0.5</v>
      </c>
      <c r="G464">
        <v>0.44</v>
      </c>
      <c r="H464" s="18">
        <f t="shared" si="58"/>
        <v>88</v>
      </c>
      <c r="I464">
        <v>26</v>
      </c>
      <c r="J464" t="str">
        <f t="shared" si="59"/>
        <v>25%-50%</v>
      </c>
      <c r="K464">
        <v>6</v>
      </c>
      <c r="L464">
        <v>83.333333333333329</v>
      </c>
      <c r="M464" t="str">
        <f t="shared" si="60"/>
        <v>60mm-200 mm</v>
      </c>
      <c r="N464" s="19">
        <f t="shared" si="61"/>
        <v>12</v>
      </c>
      <c r="O464">
        <v>5</v>
      </c>
      <c r="P464" s="5" t="str">
        <f t="shared" si="62"/>
        <v>0-10</v>
      </c>
      <c r="Q464">
        <v>2</v>
      </c>
      <c r="R464">
        <v>27</v>
      </c>
      <c r="S464">
        <v>30</v>
      </c>
      <c r="T464" t="str">
        <f t="shared" si="63"/>
        <v>20-30</v>
      </c>
      <c r="U464" t="s">
        <v>31</v>
      </c>
      <c r="V464" t="s">
        <v>113</v>
      </c>
      <c r="W464">
        <f t="shared" si="64"/>
        <v>4000</v>
      </c>
      <c r="AG464">
        <v>30</v>
      </c>
      <c r="AH464">
        <v>26</v>
      </c>
      <c r="AJ464">
        <v>30</v>
      </c>
      <c r="AK464">
        <v>2</v>
      </c>
      <c r="AM464">
        <v>30</v>
      </c>
      <c r="AN464">
        <v>5</v>
      </c>
      <c r="AP464">
        <v>30</v>
      </c>
      <c r="AQ464">
        <v>83.333333333333329</v>
      </c>
    </row>
    <row r="465" spans="1:43" hidden="1" x14ac:dyDescent="0.25">
      <c r="A465" t="s">
        <v>5</v>
      </c>
      <c r="B465">
        <v>30</v>
      </c>
      <c r="C465">
        <v>30</v>
      </c>
      <c r="D465">
        <v>26.5</v>
      </c>
      <c r="E465">
        <v>27</v>
      </c>
      <c r="F465">
        <f t="shared" si="57"/>
        <v>0.5</v>
      </c>
      <c r="G465">
        <v>0.45</v>
      </c>
      <c r="H465" s="18">
        <f t="shared" si="58"/>
        <v>90</v>
      </c>
      <c r="I465">
        <v>0</v>
      </c>
      <c r="J465" t="str">
        <f t="shared" si="59"/>
        <v>0%-25%</v>
      </c>
      <c r="K465">
        <v>7</v>
      </c>
      <c r="L465">
        <v>71.428571428571431</v>
      </c>
      <c r="M465" t="str">
        <f t="shared" si="60"/>
        <v>60mm-200 mm</v>
      </c>
      <c r="N465" s="19">
        <f t="shared" si="61"/>
        <v>14</v>
      </c>
      <c r="O465">
        <v>5</v>
      </c>
      <c r="P465" s="5" t="str">
        <f t="shared" si="62"/>
        <v>0-10</v>
      </c>
      <c r="Q465">
        <v>2</v>
      </c>
      <c r="R465">
        <v>20</v>
      </c>
      <c r="S465">
        <v>23</v>
      </c>
      <c r="T465" t="str">
        <f t="shared" si="63"/>
        <v>20-30</v>
      </c>
      <c r="U465" t="s">
        <v>31</v>
      </c>
      <c r="V465" t="s">
        <v>113</v>
      </c>
      <c r="W465">
        <f t="shared" si="64"/>
        <v>4000</v>
      </c>
      <c r="AG465">
        <v>23</v>
      </c>
      <c r="AH465">
        <v>0</v>
      </c>
      <c r="AJ465">
        <v>23</v>
      </c>
      <c r="AK465">
        <v>2</v>
      </c>
      <c r="AM465">
        <v>23</v>
      </c>
      <c r="AN465">
        <v>5</v>
      </c>
      <c r="AP465">
        <v>23</v>
      </c>
      <c r="AQ465">
        <v>71.428571428571431</v>
      </c>
    </row>
    <row r="466" spans="1:43" hidden="1" x14ac:dyDescent="0.25">
      <c r="A466" t="s">
        <v>5</v>
      </c>
      <c r="B466">
        <v>30</v>
      </c>
      <c r="C466">
        <v>30</v>
      </c>
      <c r="D466">
        <v>27</v>
      </c>
      <c r="E466">
        <v>27.5</v>
      </c>
      <c r="F466">
        <f t="shared" si="57"/>
        <v>0.5</v>
      </c>
      <c r="G466">
        <v>0.39</v>
      </c>
      <c r="H466" s="18">
        <f t="shared" si="58"/>
        <v>78</v>
      </c>
      <c r="I466">
        <v>66</v>
      </c>
      <c r="J466" t="str">
        <f t="shared" si="59"/>
        <v>50%-75%</v>
      </c>
      <c r="K466">
        <v>4</v>
      </c>
      <c r="L466">
        <v>125</v>
      </c>
      <c r="M466" t="str">
        <f t="shared" si="60"/>
        <v>60mm-200 mm</v>
      </c>
      <c r="N466" s="19">
        <f t="shared" si="61"/>
        <v>8</v>
      </c>
      <c r="O466">
        <v>1</v>
      </c>
      <c r="P466" s="5" t="str">
        <f t="shared" si="62"/>
        <v>0-10</v>
      </c>
      <c r="Q466">
        <v>2</v>
      </c>
      <c r="R466">
        <v>34</v>
      </c>
      <c r="S466">
        <v>35</v>
      </c>
      <c r="T466" t="str">
        <f t="shared" si="63"/>
        <v>30-40</v>
      </c>
      <c r="U466" t="s">
        <v>31</v>
      </c>
      <c r="V466" t="s">
        <v>113</v>
      </c>
      <c r="W466">
        <f t="shared" si="64"/>
        <v>4000</v>
      </c>
      <c r="AG466">
        <v>35</v>
      </c>
      <c r="AH466">
        <v>66</v>
      </c>
      <c r="AJ466">
        <v>35</v>
      </c>
      <c r="AK466">
        <v>2</v>
      </c>
      <c r="AM466">
        <v>35</v>
      </c>
      <c r="AN466">
        <v>1</v>
      </c>
      <c r="AP466">
        <v>35</v>
      </c>
      <c r="AQ466">
        <v>125</v>
      </c>
    </row>
    <row r="467" spans="1:43" hidden="1" x14ac:dyDescent="0.25">
      <c r="A467" t="s">
        <v>5</v>
      </c>
      <c r="B467">
        <v>30</v>
      </c>
      <c r="C467">
        <v>30</v>
      </c>
      <c r="D467">
        <v>27.5</v>
      </c>
      <c r="E467">
        <v>28</v>
      </c>
      <c r="F467">
        <f t="shared" si="57"/>
        <v>0.5</v>
      </c>
      <c r="G467">
        <v>0.41</v>
      </c>
      <c r="H467" s="18">
        <f t="shared" si="58"/>
        <v>82</v>
      </c>
      <c r="I467">
        <v>36</v>
      </c>
      <c r="J467" t="str">
        <f t="shared" si="59"/>
        <v>25%-50%</v>
      </c>
      <c r="K467">
        <v>4</v>
      </c>
      <c r="L467">
        <v>125</v>
      </c>
      <c r="M467" t="str">
        <f t="shared" si="60"/>
        <v>60mm-200 mm</v>
      </c>
      <c r="N467" s="19">
        <f t="shared" si="61"/>
        <v>8</v>
      </c>
      <c r="O467">
        <v>5</v>
      </c>
      <c r="P467" s="5" t="str">
        <f t="shared" si="62"/>
        <v>0-10</v>
      </c>
      <c r="Q467">
        <v>2</v>
      </c>
      <c r="R467">
        <v>32</v>
      </c>
      <c r="S467">
        <v>33</v>
      </c>
      <c r="T467" t="str">
        <f t="shared" si="63"/>
        <v>30-40</v>
      </c>
      <c r="U467" t="s">
        <v>31</v>
      </c>
      <c r="V467" t="s">
        <v>113</v>
      </c>
      <c r="W467">
        <f t="shared" si="64"/>
        <v>4000</v>
      </c>
      <c r="AG467">
        <v>33</v>
      </c>
      <c r="AH467">
        <v>36</v>
      </c>
      <c r="AJ467">
        <v>33</v>
      </c>
      <c r="AK467">
        <v>2</v>
      </c>
      <c r="AM467">
        <v>33</v>
      </c>
      <c r="AN467">
        <v>5</v>
      </c>
      <c r="AP467">
        <v>33</v>
      </c>
      <c r="AQ467">
        <v>125</v>
      </c>
    </row>
    <row r="468" spans="1:43" hidden="1" x14ac:dyDescent="0.25">
      <c r="A468" t="s">
        <v>5</v>
      </c>
      <c r="B468">
        <v>30</v>
      </c>
      <c r="C468">
        <v>30</v>
      </c>
      <c r="D468">
        <v>28</v>
      </c>
      <c r="E468">
        <v>28.5</v>
      </c>
      <c r="F468">
        <f t="shared" si="57"/>
        <v>0.5</v>
      </c>
      <c r="G468">
        <v>0.41</v>
      </c>
      <c r="H468" s="18">
        <f t="shared" si="58"/>
        <v>82</v>
      </c>
      <c r="I468">
        <v>50</v>
      </c>
      <c r="J468" t="str">
        <f t="shared" si="59"/>
        <v>25%-50%</v>
      </c>
      <c r="K468">
        <v>3</v>
      </c>
      <c r="L468">
        <v>166.66666666666666</v>
      </c>
      <c r="M468" t="str">
        <f t="shared" si="60"/>
        <v>60mm-200 mm</v>
      </c>
      <c r="N468" s="19">
        <f t="shared" si="61"/>
        <v>6</v>
      </c>
      <c r="O468">
        <v>5</v>
      </c>
      <c r="P468" s="5" t="str">
        <f t="shared" si="62"/>
        <v>0-10</v>
      </c>
      <c r="Q468">
        <v>2</v>
      </c>
      <c r="R468">
        <v>35</v>
      </c>
      <c r="S468">
        <v>36</v>
      </c>
      <c r="T468" t="str">
        <f t="shared" si="63"/>
        <v>30-40</v>
      </c>
      <c r="U468" t="s">
        <v>31</v>
      </c>
      <c r="V468" t="s">
        <v>113</v>
      </c>
      <c r="W468">
        <f t="shared" si="64"/>
        <v>4000</v>
      </c>
      <c r="AG468">
        <v>36</v>
      </c>
      <c r="AH468">
        <v>50</v>
      </c>
      <c r="AJ468">
        <v>36</v>
      </c>
      <c r="AK468">
        <v>2</v>
      </c>
      <c r="AM468">
        <v>36</v>
      </c>
      <c r="AN468">
        <v>5</v>
      </c>
      <c r="AP468">
        <v>36</v>
      </c>
      <c r="AQ468">
        <v>166.66666666666666</v>
      </c>
    </row>
    <row r="469" spans="1:43" hidden="1" x14ac:dyDescent="0.25">
      <c r="A469" t="s">
        <v>5</v>
      </c>
      <c r="B469">
        <v>30</v>
      </c>
      <c r="C469">
        <v>30</v>
      </c>
      <c r="D469">
        <v>28.5</v>
      </c>
      <c r="E469">
        <v>29</v>
      </c>
      <c r="F469">
        <f t="shared" si="57"/>
        <v>0.5</v>
      </c>
      <c r="G469">
        <v>0.2</v>
      </c>
      <c r="H469" s="18">
        <f t="shared" si="58"/>
        <v>40</v>
      </c>
      <c r="I469">
        <v>0</v>
      </c>
      <c r="J469" t="str">
        <f t="shared" si="59"/>
        <v>0%-25%</v>
      </c>
      <c r="K469">
        <v>5</v>
      </c>
      <c r="L469">
        <v>100</v>
      </c>
      <c r="M469" t="str">
        <f t="shared" si="60"/>
        <v>60mm-200 mm</v>
      </c>
      <c r="N469" s="19">
        <f t="shared" si="61"/>
        <v>10</v>
      </c>
      <c r="O469">
        <v>5</v>
      </c>
      <c r="P469" s="5" t="str">
        <f t="shared" si="62"/>
        <v>0-10</v>
      </c>
      <c r="Q469">
        <v>1</v>
      </c>
      <c r="R469">
        <v>21</v>
      </c>
      <c r="S469">
        <v>23</v>
      </c>
      <c r="T469" t="str">
        <f t="shared" si="63"/>
        <v>20-30</v>
      </c>
      <c r="U469" t="s">
        <v>32</v>
      </c>
      <c r="V469" t="s">
        <v>113</v>
      </c>
      <c r="W469">
        <f t="shared" si="64"/>
        <v>4000</v>
      </c>
      <c r="AG469">
        <v>23</v>
      </c>
      <c r="AH469">
        <v>0</v>
      </c>
      <c r="AJ469">
        <v>23</v>
      </c>
      <c r="AK469">
        <v>1</v>
      </c>
      <c r="AM469">
        <v>23</v>
      </c>
      <c r="AN469">
        <v>5</v>
      </c>
      <c r="AP469">
        <v>23</v>
      </c>
      <c r="AQ469">
        <v>100</v>
      </c>
    </row>
    <row r="470" spans="1:43" hidden="1" x14ac:dyDescent="0.25">
      <c r="A470" t="s">
        <v>5</v>
      </c>
      <c r="B470">
        <v>30</v>
      </c>
      <c r="C470">
        <v>30</v>
      </c>
      <c r="D470">
        <v>29</v>
      </c>
      <c r="E470">
        <v>29.5</v>
      </c>
      <c r="F470">
        <f t="shared" si="57"/>
        <v>0.5</v>
      </c>
      <c r="G470">
        <v>0.23</v>
      </c>
      <c r="H470" s="18">
        <f t="shared" si="58"/>
        <v>46</v>
      </c>
      <c r="I470">
        <v>0</v>
      </c>
      <c r="J470" t="str">
        <f t="shared" si="59"/>
        <v>0%-25%</v>
      </c>
      <c r="K470">
        <v>4</v>
      </c>
      <c r="L470">
        <v>125</v>
      </c>
      <c r="M470" t="str">
        <f t="shared" si="60"/>
        <v>60mm-200 mm</v>
      </c>
      <c r="N470" s="19">
        <f t="shared" si="61"/>
        <v>8</v>
      </c>
      <c r="O470">
        <v>5</v>
      </c>
      <c r="P470" s="5" t="str">
        <f t="shared" si="62"/>
        <v>0-10</v>
      </c>
      <c r="Q470">
        <v>1</v>
      </c>
      <c r="R470">
        <v>23</v>
      </c>
      <c r="S470">
        <v>24</v>
      </c>
      <c r="T470" t="str">
        <f t="shared" si="63"/>
        <v>20-30</v>
      </c>
      <c r="U470" t="s">
        <v>32</v>
      </c>
      <c r="V470" t="s">
        <v>113</v>
      </c>
      <c r="W470">
        <f t="shared" si="64"/>
        <v>4000</v>
      </c>
      <c r="AG470">
        <v>24</v>
      </c>
      <c r="AH470">
        <v>0</v>
      </c>
      <c r="AJ470">
        <v>24</v>
      </c>
      <c r="AK470">
        <v>1</v>
      </c>
      <c r="AM470">
        <v>24</v>
      </c>
      <c r="AN470">
        <v>5</v>
      </c>
      <c r="AP470">
        <v>24</v>
      </c>
      <c r="AQ470">
        <v>125</v>
      </c>
    </row>
    <row r="471" spans="1:43" hidden="1" x14ac:dyDescent="0.25">
      <c r="A471" t="s">
        <v>5</v>
      </c>
      <c r="B471">
        <v>30</v>
      </c>
      <c r="C471">
        <v>30</v>
      </c>
      <c r="D471">
        <v>29.5</v>
      </c>
      <c r="E471">
        <v>30</v>
      </c>
      <c r="F471">
        <f t="shared" si="57"/>
        <v>0.5</v>
      </c>
      <c r="G471">
        <v>0.22</v>
      </c>
      <c r="H471" s="18">
        <f t="shared" si="58"/>
        <v>44</v>
      </c>
      <c r="I471">
        <v>0</v>
      </c>
      <c r="J471" t="str">
        <f t="shared" si="59"/>
        <v>0%-25%</v>
      </c>
      <c r="K471">
        <v>4</v>
      </c>
      <c r="L471">
        <v>125</v>
      </c>
      <c r="M471" t="str">
        <f t="shared" si="60"/>
        <v>60mm-200 mm</v>
      </c>
      <c r="N471" s="19">
        <f t="shared" si="61"/>
        <v>8</v>
      </c>
      <c r="O471">
        <v>5</v>
      </c>
      <c r="P471" s="5" t="str">
        <f t="shared" si="62"/>
        <v>0-10</v>
      </c>
      <c r="Q471">
        <v>2</v>
      </c>
      <c r="R471">
        <v>24</v>
      </c>
      <c r="S471">
        <v>25</v>
      </c>
      <c r="T471" t="str">
        <f t="shared" si="63"/>
        <v>20-30</v>
      </c>
      <c r="U471" t="s">
        <v>31</v>
      </c>
      <c r="V471" t="s">
        <v>113</v>
      </c>
      <c r="W471">
        <f t="shared" si="64"/>
        <v>4000</v>
      </c>
      <c r="AG471">
        <v>25</v>
      </c>
      <c r="AH471">
        <v>0</v>
      </c>
      <c r="AJ471">
        <v>25</v>
      </c>
      <c r="AK471">
        <v>2</v>
      </c>
      <c r="AM471">
        <v>25</v>
      </c>
      <c r="AN471">
        <v>5</v>
      </c>
      <c r="AP471">
        <v>25</v>
      </c>
      <c r="AQ471">
        <v>125</v>
      </c>
    </row>
    <row r="472" spans="1:43" hidden="1" x14ac:dyDescent="0.25">
      <c r="A472" t="s">
        <v>6</v>
      </c>
      <c r="G472">
        <v>0.26</v>
      </c>
      <c r="H472" s="18"/>
      <c r="N472" s="19">
        <f t="shared" si="61"/>
        <v>0</v>
      </c>
      <c r="P472" s="5"/>
      <c r="AQ472">
        <v>60</v>
      </c>
    </row>
    <row r="473" spans="1:43" hidden="1" x14ac:dyDescent="0.25">
      <c r="A473" t="s">
        <v>6</v>
      </c>
      <c r="H473" s="18"/>
      <c r="N473" s="19">
        <f t="shared" si="61"/>
        <v>0</v>
      </c>
      <c r="P473" s="5"/>
    </row>
    <row r="474" spans="1:43" hidden="1" x14ac:dyDescent="0.25">
      <c r="A474" t="s">
        <v>6</v>
      </c>
      <c r="H474" s="18"/>
      <c r="N474" s="19">
        <f t="shared" si="61"/>
        <v>0</v>
      </c>
      <c r="P474" s="5"/>
    </row>
    <row r="475" spans="1:43" hidden="1" x14ac:dyDescent="0.25">
      <c r="A475" t="s">
        <v>6</v>
      </c>
      <c r="H475" s="18"/>
      <c r="N475" s="19">
        <f t="shared" si="61"/>
        <v>0</v>
      </c>
      <c r="P475" s="5"/>
    </row>
    <row r="476" spans="1:43" hidden="1" x14ac:dyDescent="0.25">
      <c r="A476" t="s">
        <v>6</v>
      </c>
      <c r="H476" s="18"/>
      <c r="N476" s="19">
        <f t="shared" si="61"/>
        <v>0</v>
      </c>
      <c r="P476" s="5"/>
    </row>
    <row r="477" spans="1:43" hidden="1" x14ac:dyDescent="0.25">
      <c r="A477" t="s">
        <v>6</v>
      </c>
      <c r="H477" s="18"/>
      <c r="N477" s="19">
        <f t="shared" si="61"/>
        <v>0</v>
      </c>
      <c r="P477" s="5"/>
    </row>
    <row r="478" spans="1:43" hidden="1" x14ac:dyDescent="0.25">
      <c r="A478" t="s">
        <v>6</v>
      </c>
      <c r="H478" s="18"/>
      <c r="N478" s="19">
        <f t="shared" si="61"/>
        <v>0</v>
      </c>
      <c r="P478" s="5"/>
    </row>
    <row r="479" spans="1:43" hidden="1" x14ac:dyDescent="0.25">
      <c r="A479" t="s">
        <v>6</v>
      </c>
      <c r="H479" s="18"/>
      <c r="N479" s="19">
        <f t="shared" si="61"/>
        <v>0</v>
      </c>
      <c r="P479" s="5"/>
    </row>
    <row r="480" spans="1:43" hidden="1" x14ac:dyDescent="0.25">
      <c r="A480" t="s">
        <v>6</v>
      </c>
      <c r="H480" s="18"/>
      <c r="N480" s="19">
        <f t="shared" si="61"/>
        <v>0</v>
      </c>
      <c r="P480" s="5"/>
    </row>
    <row r="481" spans="1:16" hidden="1" x14ac:dyDescent="0.25">
      <c r="A481" t="s">
        <v>6</v>
      </c>
      <c r="H481" s="18"/>
      <c r="N481" s="19">
        <f t="shared" si="61"/>
        <v>0</v>
      </c>
      <c r="P481" s="5"/>
    </row>
    <row r="482" spans="1:16" hidden="1" x14ac:dyDescent="0.25">
      <c r="A482" t="s">
        <v>6</v>
      </c>
      <c r="H482" s="18"/>
      <c r="N482" s="19">
        <f t="shared" si="61"/>
        <v>0</v>
      </c>
      <c r="P482" s="5"/>
    </row>
    <row r="483" spans="1:16" hidden="1" x14ac:dyDescent="0.25">
      <c r="A483" t="s">
        <v>6</v>
      </c>
      <c r="H483" s="18"/>
      <c r="N483" s="19">
        <f t="shared" si="61"/>
        <v>0</v>
      </c>
      <c r="P483" s="5"/>
    </row>
    <row r="484" spans="1:16" hidden="1" x14ac:dyDescent="0.25">
      <c r="A484" t="s">
        <v>6</v>
      </c>
      <c r="H484" s="18"/>
      <c r="N484" s="19">
        <f t="shared" si="61"/>
        <v>0</v>
      </c>
      <c r="P484" s="5"/>
    </row>
    <row r="485" spans="1:16" hidden="1" x14ac:dyDescent="0.25">
      <c r="A485" t="s">
        <v>6</v>
      </c>
      <c r="H485" s="18"/>
      <c r="N485" s="19">
        <f t="shared" si="61"/>
        <v>0</v>
      </c>
      <c r="P485" s="5"/>
    </row>
    <row r="486" spans="1:16" hidden="1" x14ac:dyDescent="0.25">
      <c r="A486" t="s">
        <v>6</v>
      </c>
      <c r="H486" s="18"/>
      <c r="N486" s="19">
        <f t="shared" si="61"/>
        <v>0</v>
      </c>
      <c r="P486" s="5"/>
    </row>
    <row r="487" spans="1:16" hidden="1" x14ac:dyDescent="0.25">
      <c r="A487" t="s">
        <v>7</v>
      </c>
      <c r="H487" s="18"/>
      <c r="N487" s="19">
        <f t="shared" si="61"/>
        <v>0</v>
      </c>
      <c r="P487" s="5"/>
    </row>
    <row r="488" spans="1:16" hidden="1" x14ac:dyDescent="0.25">
      <c r="A488" t="s">
        <v>7</v>
      </c>
      <c r="H488" s="18"/>
      <c r="N488" s="19">
        <f t="shared" si="61"/>
        <v>0</v>
      </c>
      <c r="P488" s="5"/>
    </row>
    <row r="489" spans="1:16" hidden="1" x14ac:dyDescent="0.25">
      <c r="A489" t="s">
        <v>7</v>
      </c>
      <c r="H489" s="18"/>
      <c r="N489" s="19">
        <f t="shared" si="61"/>
        <v>0</v>
      </c>
      <c r="P489" s="5"/>
    </row>
    <row r="490" spans="1:16" hidden="1" x14ac:dyDescent="0.25">
      <c r="A490" t="s">
        <v>7</v>
      </c>
      <c r="H490" s="18"/>
      <c r="N490" s="19">
        <f t="shared" si="61"/>
        <v>0</v>
      </c>
      <c r="P490" s="5"/>
    </row>
    <row r="491" spans="1:16" hidden="1" x14ac:dyDescent="0.25">
      <c r="A491" t="s">
        <v>7</v>
      </c>
      <c r="H491" s="18"/>
      <c r="N491" s="19">
        <f t="shared" si="61"/>
        <v>0</v>
      </c>
      <c r="P491" s="5"/>
    </row>
    <row r="492" spans="1:16" hidden="1" x14ac:dyDescent="0.25">
      <c r="A492" t="s">
        <v>7</v>
      </c>
      <c r="H492" s="18"/>
      <c r="N492" s="19">
        <f t="shared" si="61"/>
        <v>0</v>
      </c>
      <c r="P492" s="5"/>
    </row>
    <row r="493" spans="1:16" hidden="1" x14ac:dyDescent="0.25">
      <c r="A493" t="s">
        <v>7</v>
      </c>
      <c r="H493" s="18"/>
      <c r="N493" s="19">
        <f t="shared" si="61"/>
        <v>0</v>
      </c>
      <c r="P493" s="5"/>
    </row>
    <row r="494" spans="1:16" hidden="1" x14ac:dyDescent="0.25">
      <c r="A494" t="s">
        <v>8</v>
      </c>
      <c r="H494" s="18"/>
      <c r="N494" s="19">
        <f t="shared" si="61"/>
        <v>0</v>
      </c>
      <c r="P494" s="5"/>
    </row>
    <row r="495" spans="1:16" hidden="1" x14ac:dyDescent="0.25">
      <c r="A495" t="s">
        <v>8</v>
      </c>
      <c r="H495" s="18"/>
      <c r="N495" s="19">
        <f t="shared" si="61"/>
        <v>0</v>
      </c>
      <c r="P495" s="5"/>
    </row>
    <row r="496" spans="1:16" hidden="1" x14ac:dyDescent="0.25">
      <c r="A496" t="s">
        <v>8</v>
      </c>
      <c r="H496" s="18"/>
      <c r="N496" s="19">
        <f t="shared" si="61"/>
        <v>0</v>
      </c>
      <c r="P496" s="5"/>
    </row>
    <row r="497" spans="1:43" hidden="1" x14ac:dyDescent="0.25">
      <c r="A497" t="s">
        <v>8</v>
      </c>
      <c r="H497" s="18"/>
      <c r="N497" s="19">
        <f t="shared" si="61"/>
        <v>0</v>
      </c>
      <c r="P497" s="5"/>
    </row>
    <row r="498" spans="1:43" hidden="1" x14ac:dyDescent="0.25">
      <c r="A498" t="s">
        <v>8</v>
      </c>
      <c r="H498" s="18"/>
      <c r="N498" s="19">
        <f t="shared" si="61"/>
        <v>0</v>
      </c>
      <c r="P498" s="5"/>
    </row>
    <row r="499" spans="1:43" hidden="1" x14ac:dyDescent="0.25">
      <c r="A499" t="s">
        <v>8</v>
      </c>
      <c r="H499" s="18"/>
      <c r="N499" s="19">
        <f t="shared" si="61"/>
        <v>0</v>
      </c>
      <c r="P499" s="5"/>
    </row>
    <row r="500" spans="1:43" hidden="1" x14ac:dyDescent="0.25">
      <c r="A500" t="s">
        <v>8</v>
      </c>
      <c r="H500" s="18"/>
      <c r="N500" s="19">
        <f t="shared" si="61"/>
        <v>0</v>
      </c>
      <c r="P500" s="5"/>
    </row>
    <row r="501" spans="1:43" hidden="1" x14ac:dyDescent="0.25">
      <c r="A501" t="s">
        <v>8</v>
      </c>
      <c r="H501" s="18"/>
      <c r="N501" s="19">
        <f t="shared" si="61"/>
        <v>0</v>
      </c>
      <c r="P501" s="5"/>
    </row>
    <row r="502" spans="1:43" hidden="1" x14ac:dyDescent="0.25">
      <c r="A502" t="s">
        <v>8</v>
      </c>
      <c r="H502" s="18"/>
      <c r="N502" s="19">
        <f t="shared" si="61"/>
        <v>0</v>
      </c>
      <c r="P502" s="5"/>
    </row>
    <row r="503" spans="1:43" hidden="1" x14ac:dyDescent="0.25">
      <c r="A503" t="s">
        <v>8</v>
      </c>
      <c r="H503" s="18"/>
      <c r="N503" s="19">
        <f t="shared" si="61"/>
        <v>0</v>
      </c>
      <c r="P503" s="5"/>
    </row>
    <row r="504" spans="1:43" hidden="1" x14ac:dyDescent="0.25">
      <c r="A504" t="s">
        <v>8</v>
      </c>
      <c r="H504" s="18"/>
      <c r="N504" s="19">
        <f t="shared" si="61"/>
        <v>0</v>
      </c>
      <c r="P504" s="5"/>
    </row>
    <row r="505" spans="1:43" hidden="1" x14ac:dyDescent="0.25">
      <c r="A505" t="s">
        <v>8</v>
      </c>
      <c r="H505" s="18"/>
      <c r="N505" s="19">
        <f t="shared" si="61"/>
        <v>0</v>
      </c>
      <c r="P505" s="5"/>
    </row>
    <row r="506" spans="1:43" hidden="1" x14ac:dyDescent="0.25">
      <c r="A506" t="s">
        <v>8</v>
      </c>
      <c r="H506" s="18"/>
      <c r="N506" s="19">
        <f t="shared" si="61"/>
        <v>0</v>
      </c>
      <c r="P506" s="5"/>
    </row>
    <row r="507" spans="1:43" hidden="1" x14ac:dyDescent="0.25">
      <c r="A507" t="s">
        <v>9</v>
      </c>
      <c r="B507">
        <v>60</v>
      </c>
      <c r="C507">
        <v>60</v>
      </c>
      <c r="D507">
        <v>0</v>
      </c>
      <c r="E507">
        <v>0.5</v>
      </c>
      <c r="F507">
        <f t="shared" si="57"/>
        <v>0.5</v>
      </c>
      <c r="G507">
        <v>0.5</v>
      </c>
      <c r="H507" s="18">
        <f t="shared" si="58"/>
        <v>100</v>
      </c>
      <c r="I507">
        <v>34</v>
      </c>
      <c r="J507" t="str">
        <f t="shared" si="59"/>
        <v>25%-50%</v>
      </c>
      <c r="K507">
        <v>4</v>
      </c>
      <c r="L507">
        <v>125</v>
      </c>
      <c r="M507" t="str">
        <f t="shared" si="60"/>
        <v>60mm-200 mm</v>
      </c>
      <c r="N507" s="19">
        <f t="shared" si="61"/>
        <v>8</v>
      </c>
      <c r="O507">
        <v>3</v>
      </c>
      <c r="P507" s="5" t="str">
        <f t="shared" si="62"/>
        <v>0-10</v>
      </c>
      <c r="Q507">
        <v>0</v>
      </c>
      <c r="R507">
        <v>30</v>
      </c>
      <c r="S507">
        <v>33</v>
      </c>
      <c r="T507" t="str">
        <f t="shared" si="63"/>
        <v>30-40</v>
      </c>
      <c r="U507" t="s">
        <v>28</v>
      </c>
      <c r="V507" t="s">
        <v>113</v>
      </c>
      <c r="W507">
        <f t="shared" si="64"/>
        <v>4000</v>
      </c>
      <c r="AG507">
        <v>33</v>
      </c>
      <c r="AH507">
        <v>34</v>
      </c>
      <c r="AJ507">
        <v>33</v>
      </c>
      <c r="AK507">
        <v>0</v>
      </c>
      <c r="AM507">
        <v>33</v>
      </c>
      <c r="AN507">
        <v>3</v>
      </c>
      <c r="AP507">
        <v>33</v>
      </c>
      <c r="AQ507">
        <v>125</v>
      </c>
    </row>
    <row r="508" spans="1:43" hidden="1" x14ac:dyDescent="0.25">
      <c r="A508" t="s">
        <v>9</v>
      </c>
      <c r="B508">
        <v>60</v>
      </c>
      <c r="C508">
        <v>60</v>
      </c>
      <c r="D508">
        <v>0.5</v>
      </c>
      <c r="E508">
        <v>1</v>
      </c>
      <c r="F508">
        <f t="shared" si="57"/>
        <v>0.5</v>
      </c>
      <c r="G508">
        <v>0.38</v>
      </c>
      <c r="H508" s="18">
        <f t="shared" si="58"/>
        <v>76</v>
      </c>
      <c r="I508">
        <v>0</v>
      </c>
      <c r="J508" t="str">
        <f t="shared" si="59"/>
        <v>0%-25%</v>
      </c>
      <c r="K508">
        <v>7</v>
      </c>
      <c r="L508">
        <v>71.428571428571431</v>
      </c>
      <c r="M508" t="str">
        <f t="shared" si="60"/>
        <v>60mm-200 mm</v>
      </c>
      <c r="N508" s="19">
        <f t="shared" si="61"/>
        <v>14</v>
      </c>
      <c r="O508">
        <v>3</v>
      </c>
      <c r="P508" s="5" t="str">
        <f t="shared" si="62"/>
        <v>0-10</v>
      </c>
      <c r="Q508">
        <v>0</v>
      </c>
      <c r="R508">
        <v>19</v>
      </c>
      <c r="S508">
        <v>24</v>
      </c>
      <c r="T508" t="str">
        <f t="shared" si="63"/>
        <v>20-30</v>
      </c>
      <c r="U508" t="s">
        <v>28</v>
      </c>
      <c r="V508" t="s">
        <v>113</v>
      </c>
      <c r="W508">
        <f t="shared" si="64"/>
        <v>4000</v>
      </c>
      <c r="AG508">
        <v>24</v>
      </c>
      <c r="AH508">
        <v>0</v>
      </c>
      <c r="AJ508">
        <v>24</v>
      </c>
      <c r="AK508">
        <v>0</v>
      </c>
      <c r="AM508">
        <v>24</v>
      </c>
      <c r="AN508">
        <v>3</v>
      </c>
      <c r="AP508">
        <v>24</v>
      </c>
      <c r="AQ508">
        <v>71.428571428571431</v>
      </c>
    </row>
    <row r="509" spans="1:43" hidden="1" x14ac:dyDescent="0.25">
      <c r="A509" t="s">
        <v>9</v>
      </c>
      <c r="B509">
        <v>60</v>
      </c>
      <c r="C509">
        <v>60</v>
      </c>
      <c r="D509">
        <v>1</v>
      </c>
      <c r="E509">
        <v>1.5</v>
      </c>
      <c r="F509">
        <f t="shared" si="57"/>
        <v>0.5</v>
      </c>
      <c r="G509">
        <v>0.12</v>
      </c>
      <c r="H509" s="18">
        <f t="shared" si="58"/>
        <v>24</v>
      </c>
      <c r="I509">
        <v>0</v>
      </c>
      <c r="J509" t="str">
        <f t="shared" si="59"/>
        <v>0%-25%</v>
      </c>
      <c r="K509">
        <v>5</v>
      </c>
      <c r="L509">
        <v>100</v>
      </c>
      <c r="M509" t="str">
        <f t="shared" si="60"/>
        <v>60mm-200 mm</v>
      </c>
      <c r="N509" s="19">
        <f t="shared" si="61"/>
        <v>10</v>
      </c>
      <c r="O509">
        <v>3</v>
      </c>
      <c r="P509" s="5" t="str">
        <f t="shared" si="62"/>
        <v>0-10</v>
      </c>
      <c r="Q509">
        <v>0</v>
      </c>
      <c r="R509">
        <v>21</v>
      </c>
      <c r="S509">
        <v>25</v>
      </c>
      <c r="T509" t="str">
        <f t="shared" si="63"/>
        <v>20-30</v>
      </c>
      <c r="U509" t="s">
        <v>28</v>
      </c>
      <c r="V509" t="s">
        <v>113</v>
      </c>
      <c r="W509">
        <f t="shared" si="64"/>
        <v>4000</v>
      </c>
      <c r="AG509">
        <v>25</v>
      </c>
      <c r="AH509">
        <v>0</v>
      </c>
      <c r="AJ509">
        <v>25</v>
      </c>
      <c r="AK509">
        <v>0</v>
      </c>
      <c r="AM509">
        <v>25</v>
      </c>
      <c r="AN509">
        <v>3</v>
      </c>
      <c r="AP509">
        <v>25</v>
      </c>
      <c r="AQ509">
        <v>100</v>
      </c>
    </row>
    <row r="510" spans="1:43" hidden="1" x14ac:dyDescent="0.25">
      <c r="A510" t="s">
        <v>9</v>
      </c>
      <c r="B510">
        <v>60</v>
      </c>
      <c r="C510">
        <v>60</v>
      </c>
      <c r="D510">
        <v>1.5</v>
      </c>
      <c r="E510">
        <v>2</v>
      </c>
      <c r="F510">
        <f t="shared" si="57"/>
        <v>0.5</v>
      </c>
      <c r="G510">
        <v>0.12</v>
      </c>
      <c r="H510" s="18">
        <f t="shared" si="58"/>
        <v>24</v>
      </c>
      <c r="I510">
        <v>0</v>
      </c>
      <c r="J510" t="str">
        <f t="shared" si="59"/>
        <v>0%-25%</v>
      </c>
      <c r="K510">
        <v>5</v>
      </c>
      <c r="L510">
        <v>100</v>
      </c>
      <c r="M510" t="str">
        <f t="shared" si="60"/>
        <v>60mm-200 mm</v>
      </c>
      <c r="N510" s="19">
        <f t="shared" si="61"/>
        <v>10</v>
      </c>
      <c r="O510">
        <v>1</v>
      </c>
      <c r="P510" s="5" t="str">
        <f t="shared" si="62"/>
        <v>0-10</v>
      </c>
      <c r="Q510">
        <v>0</v>
      </c>
      <c r="R510">
        <v>19</v>
      </c>
      <c r="S510">
        <v>23</v>
      </c>
      <c r="T510" t="str">
        <f t="shared" si="63"/>
        <v>20-30</v>
      </c>
      <c r="U510" t="s">
        <v>28</v>
      </c>
      <c r="V510" t="s">
        <v>113</v>
      </c>
      <c r="W510">
        <f t="shared" si="64"/>
        <v>4000</v>
      </c>
      <c r="AG510">
        <v>23</v>
      </c>
      <c r="AH510">
        <v>0</v>
      </c>
      <c r="AJ510">
        <v>23</v>
      </c>
      <c r="AK510">
        <v>0</v>
      </c>
      <c r="AM510">
        <v>23</v>
      </c>
      <c r="AN510">
        <v>1</v>
      </c>
      <c r="AP510">
        <v>23</v>
      </c>
      <c r="AQ510">
        <v>100</v>
      </c>
    </row>
    <row r="511" spans="1:43" hidden="1" x14ac:dyDescent="0.25">
      <c r="A511" t="s">
        <v>9</v>
      </c>
      <c r="B511">
        <v>60</v>
      </c>
      <c r="C511">
        <v>40</v>
      </c>
      <c r="D511">
        <v>2</v>
      </c>
      <c r="E511">
        <v>2.5</v>
      </c>
      <c r="F511">
        <f t="shared" si="57"/>
        <v>0.5</v>
      </c>
      <c r="G511">
        <v>0.18</v>
      </c>
      <c r="H511" s="18">
        <f t="shared" si="58"/>
        <v>36</v>
      </c>
      <c r="I511">
        <v>0</v>
      </c>
      <c r="J511" t="str">
        <f t="shared" si="59"/>
        <v>0%-25%</v>
      </c>
      <c r="K511">
        <v>10</v>
      </c>
      <c r="L511">
        <v>50</v>
      </c>
      <c r="M511" t="str">
        <f t="shared" si="60"/>
        <v>0mm-60 mm</v>
      </c>
      <c r="N511" s="19">
        <f t="shared" si="61"/>
        <v>20</v>
      </c>
      <c r="O511">
        <v>4</v>
      </c>
      <c r="P511" s="5" t="str">
        <f t="shared" si="62"/>
        <v>0-10</v>
      </c>
      <c r="Q511">
        <v>7</v>
      </c>
      <c r="R511">
        <v>26</v>
      </c>
      <c r="S511">
        <v>32</v>
      </c>
      <c r="T511" t="str">
        <f t="shared" si="63"/>
        <v>30-40</v>
      </c>
      <c r="U511" t="s">
        <v>30</v>
      </c>
      <c r="V511" t="s">
        <v>113</v>
      </c>
      <c r="W511">
        <f t="shared" si="64"/>
        <v>4000</v>
      </c>
      <c r="AG511">
        <v>32</v>
      </c>
      <c r="AH511">
        <v>0</v>
      </c>
      <c r="AJ511">
        <v>32</v>
      </c>
      <c r="AK511">
        <v>7</v>
      </c>
      <c r="AM511">
        <v>32</v>
      </c>
      <c r="AN511">
        <v>4</v>
      </c>
      <c r="AP511">
        <v>32</v>
      </c>
      <c r="AQ511">
        <v>50</v>
      </c>
    </row>
    <row r="512" spans="1:43" hidden="1" x14ac:dyDescent="0.25">
      <c r="A512" t="s">
        <v>9</v>
      </c>
      <c r="B512">
        <v>60</v>
      </c>
      <c r="C512">
        <v>40</v>
      </c>
      <c r="D512">
        <v>2.5</v>
      </c>
      <c r="E512">
        <v>3</v>
      </c>
      <c r="F512">
        <f t="shared" si="57"/>
        <v>0.5</v>
      </c>
      <c r="G512">
        <v>0.13</v>
      </c>
      <c r="H512" s="18">
        <f t="shared" si="58"/>
        <v>26</v>
      </c>
      <c r="I512">
        <v>0</v>
      </c>
      <c r="J512" t="str">
        <f t="shared" si="59"/>
        <v>0%-25%</v>
      </c>
      <c r="K512">
        <v>4</v>
      </c>
      <c r="L512">
        <v>125</v>
      </c>
      <c r="M512" t="str">
        <f t="shared" si="60"/>
        <v>60mm-200 mm</v>
      </c>
      <c r="N512" s="19">
        <f t="shared" si="61"/>
        <v>8</v>
      </c>
      <c r="O512">
        <v>7</v>
      </c>
      <c r="P512" s="5" t="str">
        <f t="shared" si="62"/>
        <v>0-10</v>
      </c>
      <c r="Q512">
        <v>4</v>
      </c>
      <c r="R512">
        <v>31</v>
      </c>
      <c r="S512">
        <v>34</v>
      </c>
      <c r="T512" t="str">
        <f t="shared" si="63"/>
        <v>30-40</v>
      </c>
      <c r="U512" t="s">
        <v>29</v>
      </c>
      <c r="V512" t="s">
        <v>113</v>
      </c>
      <c r="W512">
        <f t="shared" si="64"/>
        <v>4000</v>
      </c>
      <c r="AG512">
        <v>34</v>
      </c>
      <c r="AH512">
        <v>0</v>
      </c>
      <c r="AJ512">
        <v>34</v>
      </c>
      <c r="AK512">
        <v>4</v>
      </c>
      <c r="AM512">
        <v>34</v>
      </c>
      <c r="AN512">
        <v>7</v>
      </c>
      <c r="AP512">
        <v>34</v>
      </c>
      <c r="AQ512">
        <v>125</v>
      </c>
    </row>
    <row r="513" spans="1:43" hidden="1" x14ac:dyDescent="0.25">
      <c r="A513" t="s">
        <v>9</v>
      </c>
      <c r="B513">
        <v>60</v>
      </c>
      <c r="C513">
        <v>40</v>
      </c>
      <c r="D513">
        <v>3</v>
      </c>
      <c r="E513">
        <v>3.5</v>
      </c>
      <c r="F513">
        <f t="shared" si="57"/>
        <v>0.5</v>
      </c>
      <c r="G513">
        <v>0.11</v>
      </c>
      <c r="H513" s="18">
        <f t="shared" si="58"/>
        <v>22</v>
      </c>
      <c r="I513">
        <v>0</v>
      </c>
      <c r="J513" t="str">
        <f t="shared" si="59"/>
        <v>0%-25%</v>
      </c>
      <c r="K513">
        <v>10</v>
      </c>
      <c r="L513">
        <v>50</v>
      </c>
      <c r="M513" t="str">
        <f t="shared" si="60"/>
        <v>0mm-60 mm</v>
      </c>
      <c r="N513" s="19">
        <f t="shared" si="61"/>
        <v>20</v>
      </c>
      <c r="O513">
        <v>7</v>
      </c>
      <c r="P513" s="5" t="str">
        <f t="shared" si="62"/>
        <v>0-10</v>
      </c>
      <c r="Q513">
        <v>4</v>
      </c>
      <c r="R513">
        <v>26</v>
      </c>
      <c r="S513">
        <v>32</v>
      </c>
      <c r="T513" t="str">
        <f t="shared" si="63"/>
        <v>30-40</v>
      </c>
      <c r="U513" t="s">
        <v>29</v>
      </c>
      <c r="V513" t="s">
        <v>113</v>
      </c>
      <c r="W513">
        <f t="shared" si="64"/>
        <v>4000</v>
      </c>
      <c r="AG513">
        <v>32</v>
      </c>
      <c r="AH513">
        <v>0</v>
      </c>
      <c r="AJ513">
        <v>32</v>
      </c>
      <c r="AK513">
        <v>4</v>
      </c>
      <c r="AM513">
        <v>32</v>
      </c>
      <c r="AN513">
        <v>7</v>
      </c>
      <c r="AP513">
        <v>32</v>
      </c>
      <c r="AQ513">
        <v>50</v>
      </c>
    </row>
    <row r="514" spans="1:43" hidden="1" x14ac:dyDescent="0.25">
      <c r="A514" t="s">
        <v>9</v>
      </c>
      <c r="B514">
        <v>40</v>
      </c>
      <c r="C514">
        <v>40</v>
      </c>
      <c r="D514">
        <v>3.5</v>
      </c>
      <c r="E514">
        <v>4</v>
      </c>
      <c r="F514">
        <f t="shared" si="57"/>
        <v>0.5</v>
      </c>
      <c r="G514">
        <v>0.11</v>
      </c>
      <c r="H514" s="18">
        <f t="shared" si="58"/>
        <v>22</v>
      </c>
      <c r="I514">
        <v>0</v>
      </c>
      <c r="J514" t="str">
        <f t="shared" si="59"/>
        <v>0%-25%</v>
      </c>
      <c r="K514">
        <v>10</v>
      </c>
      <c r="L514">
        <v>50</v>
      </c>
      <c r="M514" t="str">
        <f t="shared" si="60"/>
        <v>0mm-60 mm</v>
      </c>
      <c r="N514" s="19">
        <f t="shared" si="61"/>
        <v>20</v>
      </c>
      <c r="O514">
        <v>9</v>
      </c>
      <c r="P514" s="5" t="str">
        <f t="shared" si="62"/>
        <v>0-10</v>
      </c>
      <c r="Q514">
        <v>4</v>
      </c>
      <c r="R514">
        <v>32</v>
      </c>
      <c r="S514">
        <v>34</v>
      </c>
      <c r="T514" t="str">
        <f t="shared" si="63"/>
        <v>30-40</v>
      </c>
      <c r="U514" t="s">
        <v>29</v>
      </c>
      <c r="V514" t="s">
        <v>114</v>
      </c>
      <c r="W514">
        <f t="shared" si="64"/>
        <v>3000</v>
      </c>
      <c r="AG514">
        <v>34</v>
      </c>
      <c r="AH514">
        <v>0</v>
      </c>
      <c r="AJ514">
        <v>34</v>
      </c>
      <c r="AK514">
        <v>4</v>
      </c>
      <c r="AM514">
        <v>34</v>
      </c>
      <c r="AN514">
        <v>9</v>
      </c>
      <c r="AP514">
        <v>34</v>
      </c>
      <c r="AQ514">
        <v>50</v>
      </c>
    </row>
    <row r="515" spans="1:43" hidden="1" x14ac:dyDescent="0.25">
      <c r="A515" t="s">
        <v>9</v>
      </c>
      <c r="B515">
        <v>40</v>
      </c>
      <c r="C515">
        <v>40</v>
      </c>
      <c r="D515">
        <v>4</v>
      </c>
      <c r="E515">
        <v>4.5</v>
      </c>
      <c r="F515">
        <f t="shared" ref="F515:F578" si="65">E515-D515</f>
        <v>0.5</v>
      </c>
      <c r="G515">
        <v>0.33</v>
      </c>
      <c r="H515" s="18">
        <f t="shared" ref="H515:H578" si="66">(G515/F515)*100</f>
        <v>66</v>
      </c>
      <c r="I515">
        <v>62</v>
      </c>
      <c r="J515" t="str">
        <f t="shared" ref="J515:J578" si="67">+IF(I515&lt;=25,"0%-25%",IF(I515&lt;=50,"25%-50%",IF(I515&lt;=75,"50%-75%",IF(I515&lt;=90,"75%-90%",IF(I515&lt;=100,"90%-100%","-")))))</f>
        <v>50%-75%</v>
      </c>
      <c r="K515">
        <v>4</v>
      </c>
      <c r="L515">
        <v>125</v>
      </c>
      <c r="M515" t="str">
        <f t="shared" ref="M515:M578" si="68">+IF(L515&lt;=60,"0mm-60 mm",IF(L515&lt;=200,"60mm-200 mm",IF(L515&lt;=600,"200mm-600 mm",IF(L515&lt;=2000,"600mm-2000 mm",IF(L515&gt;2000,"&gt;2000 mm","-")))))</f>
        <v>60mm-200 mm</v>
      </c>
      <c r="N515" s="19">
        <f t="shared" ref="N515:N578" si="69">IF(L515=0,0,1/(L515/1000))</f>
        <v>8</v>
      </c>
      <c r="O515">
        <v>4</v>
      </c>
      <c r="P515" s="5" t="str">
        <f t="shared" ref="P515:P578" si="70">+IF(O515&lt;=10,"0-10",IF(O515&lt;=20,"10-20",IF(O515&lt;=25,"20-25",IF(O515&lt;=30,"25-30","-"))))</f>
        <v>0-10</v>
      </c>
      <c r="Q515">
        <v>12</v>
      </c>
      <c r="R515">
        <v>51</v>
      </c>
      <c r="S515">
        <v>52</v>
      </c>
      <c r="T515" t="str">
        <f t="shared" ref="T515:T578" si="71">+IF(S515&lt;=20,"0-20",IF(S515&lt;=30,"20-30",IF(S515&lt;=40,"30-40",IF(S515&lt;=50,"40-50",IF(S515&lt;=60,"50-60", IF(S515&lt;=70,"60-70",IF(S515&lt;=80,"70-80",IF(S515&lt;=100,"80-100","-"))))))))</f>
        <v>50-60</v>
      </c>
      <c r="U515" t="s">
        <v>33</v>
      </c>
      <c r="V515" t="s">
        <v>113</v>
      </c>
      <c r="W515">
        <f t="shared" ref="W515:W578" si="72">VLOOKUP(V515,$Y$6:$Z$10,2,FALSE)</f>
        <v>4000</v>
      </c>
      <c r="AG515">
        <v>52</v>
      </c>
      <c r="AH515">
        <v>62</v>
      </c>
      <c r="AJ515">
        <v>52</v>
      </c>
      <c r="AK515">
        <v>12</v>
      </c>
      <c r="AM515">
        <v>52</v>
      </c>
      <c r="AN515">
        <v>4</v>
      </c>
      <c r="AP515">
        <v>52</v>
      </c>
      <c r="AQ515">
        <v>125</v>
      </c>
    </row>
    <row r="516" spans="1:43" hidden="1" x14ac:dyDescent="0.25">
      <c r="A516" t="s">
        <v>9</v>
      </c>
      <c r="B516">
        <v>40</v>
      </c>
      <c r="C516">
        <v>40</v>
      </c>
      <c r="D516">
        <v>4.5</v>
      </c>
      <c r="E516">
        <v>5</v>
      </c>
      <c r="F516">
        <f t="shared" si="65"/>
        <v>0.5</v>
      </c>
      <c r="G516">
        <v>0.1</v>
      </c>
      <c r="H516" s="18">
        <f t="shared" si="66"/>
        <v>20</v>
      </c>
      <c r="I516">
        <v>0</v>
      </c>
      <c r="J516" t="str">
        <f t="shared" si="67"/>
        <v>0%-25%</v>
      </c>
      <c r="K516">
        <v>5</v>
      </c>
      <c r="L516">
        <v>100</v>
      </c>
      <c r="M516" t="str">
        <f t="shared" si="68"/>
        <v>60mm-200 mm</v>
      </c>
      <c r="N516" s="19">
        <f t="shared" si="69"/>
        <v>10</v>
      </c>
      <c r="O516">
        <v>4</v>
      </c>
      <c r="P516" s="5" t="str">
        <f t="shared" si="70"/>
        <v>0-10</v>
      </c>
      <c r="Q516">
        <v>2</v>
      </c>
      <c r="R516">
        <v>24</v>
      </c>
      <c r="S516">
        <v>28</v>
      </c>
      <c r="T516" t="str">
        <f t="shared" si="71"/>
        <v>20-30</v>
      </c>
      <c r="U516" t="s">
        <v>31</v>
      </c>
      <c r="V516" t="s">
        <v>113</v>
      </c>
      <c r="W516">
        <f t="shared" si="72"/>
        <v>4000</v>
      </c>
      <c r="AG516">
        <v>28</v>
      </c>
      <c r="AH516">
        <v>0</v>
      </c>
      <c r="AJ516">
        <v>28</v>
      </c>
      <c r="AK516">
        <v>2</v>
      </c>
      <c r="AM516">
        <v>28</v>
      </c>
      <c r="AN516">
        <v>4</v>
      </c>
      <c r="AP516">
        <v>28</v>
      </c>
      <c r="AQ516">
        <v>100</v>
      </c>
    </row>
    <row r="517" spans="1:43" hidden="1" x14ac:dyDescent="0.25">
      <c r="A517" t="s">
        <v>9</v>
      </c>
      <c r="B517">
        <v>40</v>
      </c>
      <c r="C517">
        <v>40</v>
      </c>
      <c r="D517">
        <v>5</v>
      </c>
      <c r="E517">
        <v>5.5</v>
      </c>
      <c r="F517">
        <f t="shared" si="65"/>
        <v>0.5</v>
      </c>
      <c r="G517">
        <v>0.15</v>
      </c>
      <c r="H517" s="18">
        <f t="shared" si="66"/>
        <v>30</v>
      </c>
      <c r="I517">
        <v>0</v>
      </c>
      <c r="J517" t="str">
        <f t="shared" si="67"/>
        <v>0%-25%</v>
      </c>
      <c r="K517">
        <v>10</v>
      </c>
      <c r="L517">
        <v>50</v>
      </c>
      <c r="M517" t="str">
        <f t="shared" si="68"/>
        <v>0mm-60 mm</v>
      </c>
      <c r="N517" s="19">
        <f t="shared" si="69"/>
        <v>20</v>
      </c>
      <c r="O517">
        <v>4</v>
      </c>
      <c r="P517" s="5" t="str">
        <f t="shared" si="70"/>
        <v>0-10</v>
      </c>
      <c r="Q517">
        <v>1</v>
      </c>
      <c r="R517">
        <v>20</v>
      </c>
      <c r="S517">
        <v>26</v>
      </c>
      <c r="T517" t="str">
        <f t="shared" si="71"/>
        <v>20-30</v>
      </c>
      <c r="U517" t="s">
        <v>32</v>
      </c>
      <c r="V517" t="s">
        <v>113</v>
      </c>
      <c r="W517">
        <f t="shared" si="72"/>
        <v>4000</v>
      </c>
      <c r="AG517">
        <v>26</v>
      </c>
      <c r="AH517">
        <v>0</v>
      </c>
      <c r="AJ517">
        <v>26</v>
      </c>
      <c r="AK517">
        <v>1</v>
      </c>
      <c r="AM517">
        <v>26</v>
      </c>
      <c r="AN517">
        <v>4</v>
      </c>
      <c r="AP517">
        <v>26</v>
      </c>
      <c r="AQ517">
        <v>50</v>
      </c>
    </row>
    <row r="518" spans="1:43" hidden="1" x14ac:dyDescent="0.25">
      <c r="A518" t="s">
        <v>9</v>
      </c>
      <c r="B518">
        <v>40</v>
      </c>
      <c r="C518">
        <v>40</v>
      </c>
      <c r="D518">
        <v>5.5</v>
      </c>
      <c r="E518">
        <v>6</v>
      </c>
      <c r="F518">
        <f t="shared" si="65"/>
        <v>0.5</v>
      </c>
      <c r="G518">
        <v>0.1</v>
      </c>
      <c r="H518" s="18">
        <f t="shared" si="66"/>
        <v>20</v>
      </c>
      <c r="I518">
        <v>0</v>
      </c>
      <c r="J518" t="str">
        <f t="shared" si="67"/>
        <v>0%-25%</v>
      </c>
      <c r="K518">
        <v>10</v>
      </c>
      <c r="L518">
        <v>50</v>
      </c>
      <c r="M518" t="str">
        <f t="shared" si="68"/>
        <v>0mm-60 mm</v>
      </c>
      <c r="N518" s="19">
        <f t="shared" si="69"/>
        <v>20</v>
      </c>
      <c r="O518">
        <v>4</v>
      </c>
      <c r="P518" s="5" t="str">
        <f t="shared" si="70"/>
        <v>0-10</v>
      </c>
      <c r="Q518">
        <v>0</v>
      </c>
      <c r="R518">
        <v>19</v>
      </c>
      <c r="S518">
        <v>25</v>
      </c>
      <c r="T518" t="str">
        <f t="shared" si="71"/>
        <v>20-30</v>
      </c>
      <c r="U518" t="s">
        <v>28</v>
      </c>
      <c r="V518" t="s">
        <v>113</v>
      </c>
      <c r="W518">
        <f t="shared" si="72"/>
        <v>4000</v>
      </c>
      <c r="AG518">
        <v>25</v>
      </c>
      <c r="AH518">
        <v>0</v>
      </c>
      <c r="AJ518">
        <v>25</v>
      </c>
      <c r="AK518">
        <v>0</v>
      </c>
      <c r="AM518">
        <v>25</v>
      </c>
      <c r="AN518">
        <v>4</v>
      </c>
      <c r="AP518">
        <v>25</v>
      </c>
      <c r="AQ518">
        <v>50</v>
      </c>
    </row>
    <row r="519" spans="1:43" hidden="1" x14ac:dyDescent="0.25">
      <c r="A519" t="s">
        <v>9</v>
      </c>
      <c r="B519">
        <v>40</v>
      </c>
      <c r="C519">
        <v>40</v>
      </c>
      <c r="D519">
        <v>6</v>
      </c>
      <c r="E519">
        <v>6.5</v>
      </c>
      <c r="F519">
        <f t="shared" si="65"/>
        <v>0.5</v>
      </c>
      <c r="G519">
        <v>0.1</v>
      </c>
      <c r="H519" s="18">
        <f t="shared" si="66"/>
        <v>20</v>
      </c>
      <c r="I519">
        <v>0</v>
      </c>
      <c r="J519" t="str">
        <f t="shared" si="67"/>
        <v>0%-25%</v>
      </c>
      <c r="K519">
        <v>4</v>
      </c>
      <c r="L519">
        <v>125</v>
      </c>
      <c r="M519" t="str">
        <f t="shared" si="68"/>
        <v>60mm-200 mm</v>
      </c>
      <c r="N519" s="19">
        <f t="shared" si="69"/>
        <v>8</v>
      </c>
      <c r="O519">
        <v>8</v>
      </c>
      <c r="P519" s="5" t="str">
        <f t="shared" si="70"/>
        <v>0-10</v>
      </c>
      <c r="Q519">
        <v>2</v>
      </c>
      <c r="R519">
        <v>30</v>
      </c>
      <c r="S519">
        <v>33</v>
      </c>
      <c r="T519" t="str">
        <f t="shared" si="71"/>
        <v>30-40</v>
      </c>
      <c r="U519" t="s">
        <v>31</v>
      </c>
      <c r="V519" t="s">
        <v>114</v>
      </c>
      <c r="W519">
        <f t="shared" si="72"/>
        <v>3000</v>
      </c>
      <c r="AG519">
        <v>33</v>
      </c>
      <c r="AH519">
        <v>0</v>
      </c>
      <c r="AJ519">
        <v>33</v>
      </c>
      <c r="AK519">
        <v>2</v>
      </c>
      <c r="AM519">
        <v>33</v>
      </c>
      <c r="AN519">
        <v>8</v>
      </c>
      <c r="AP519">
        <v>33</v>
      </c>
      <c r="AQ519">
        <v>125</v>
      </c>
    </row>
    <row r="520" spans="1:43" hidden="1" x14ac:dyDescent="0.25">
      <c r="A520" t="s">
        <v>9</v>
      </c>
      <c r="B520">
        <v>40</v>
      </c>
      <c r="C520">
        <v>40</v>
      </c>
      <c r="D520">
        <v>6.5</v>
      </c>
      <c r="E520">
        <v>7</v>
      </c>
      <c r="F520">
        <f t="shared" si="65"/>
        <v>0.5</v>
      </c>
      <c r="G520">
        <v>0.36</v>
      </c>
      <c r="H520" s="18">
        <f t="shared" si="66"/>
        <v>72</v>
      </c>
      <c r="I520">
        <v>40</v>
      </c>
      <c r="J520" t="str">
        <f t="shared" si="67"/>
        <v>25%-50%</v>
      </c>
      <c r="K520">
        <v>5</v>
      </c>
      <c r="L520">
        <v>100</v>
      </c>
      <c r="M520" t="str">
        <f t="shared" si="68"/>
        <v>60mm-200 mm</v>
      </c>
      <c r="N520" s="19">
        <f t="shared" si="69"/>
        <v>10</v>
      </c>
      <c r="O520">
        <v>12</v>
      </c>
      <c r="P520" s="5" t="str">
        <f t="shared" si="70"/>
        <v>10-20</v>
      </c>
      <c r="Q520">
        <v>4</v>
      </c>
      <c r="R520">
        <v>43</v>
      </c>
      <c r="S520">
        <v>46</v>
      </c>
      <c r="T520" t="str">
        <f t="shared" si="71"/>
        <v>40-50</v>
      </c>
      <c r="U520" t="s">
        <v>29</v>
      </c>
      <c r="V520" t="s">
        <v>115</v>
      </c>
      <c r="W520">
        <f t="shared" si="72"/>
        <v>2000</v>
      </c>
      <c r="AG520">
        <v>46</v>
      </c>
      <c r="AH520">
        <v>40</v>
      </c>
      <c r="AJ520">
        <v>46</v>
      </c>
      <c r="AK520">
        <v>4</v>
      </c>
      <c r="AM520">
        <v>46</v>
      </c>
      <c r="AN520">
        <v>12</v>
      </c>
      <c r="AP520">
        <v>46</v>
      </c>
      <c r="AQ520">
        <v>100</v>
      </c>
    </row>
    <row r="521" spans="1:43" hidden="1" x14ac:dyDescent="0.25">
      <c r="A521" t="s">
        <v>9</v>
      </c>
      <c r="B521">
        <v>40</v>
      </c>
      <c r="C521">
        <v>40</v>
      </c>
      <c r="D521">
        <v>7</v>
      </c>
      <c r="E521">
        <v>7.5</v>
      </c>
      <c r="F521">
        <f t="shared" si="65"/>
        <v>0.5</v>
      </c>
      <c r="G521">
        <v>0.39</v>
      </c>
      <c r="H521" s="18">
        <f t="shared" si="66"/>
        <v>78</v>
      </c>
      <c r="I521">
        <v>36</v>
      </c>
      <c r="J521" t="str">
        <f t="shared" si="67"/>
        <v>25%-50%</v>
      </c>
      <c r="K521">
        <v>4</v>
      </c>
      <c r="L521">
        <v>125</v>
      </c>
      <c r="M521" t="str">
        <f t="shared" si="68"/>
        <v>60mm-200 mm</v>
      </c>
      <c r="N521" s="19">
        <f t="shared" si="69"/>
        <v>8</v>
      </c>
      <c r="O521">
        <v>9</v>
      </c>
      <c r="P521" s="5" t="str">
        <f t="shared" si="70"/>
        <v>0-10</v>
      </c>
      <c r="Q521">
        <v>4</v>
      </c>
      <c r="R521">
        <v>42</v>
      </c>
      <c r="S521">
        <v>44</v>
      </c>
      <c r="T521" t="str">
        <f t="shared" si="71"/>
        <v>40-50</v>
      </c>
      <c r="U521" t="s">
        <v>29</v>
      </c>
      <c r="V521" t="s">
        <v>113</v>
      </c>
      <c r="W521">
        <f t="shared" si="72"/>
        <v>4000</v>
      </c>
      <c r="AG521">
        <v>44</v>
      </c>
      <c r="AH521">
        <v>36</v>
      </c>
      <c r="AJ521">
        <v>44</v>
      </c>
      <c r="AK521">
        <v>4</v>
      </c>
      <c r="AM521">
        <v>44</v>
      </c>
      <c r="AN521">
        <v>9</v>
      </c>
      <c r="AP521">
        <v>44</v>
      </c>
      <c r="AQ521">
        <v>125</v>
      </c>
    </row>
    <row r="522" spans="1:43" hidden="1" x14ac:dyDescent="0.25">
      <c r="A522" t="s">
        <v>9</v>
      </c>
      <c r="B522">
        <v>40</v>
      </c>
      <c r="C522">
        <v>40</v>
      </c>
      <c r="D522">
        <v>7.5</v>
      </c>
      <c r="E522">
        <v>8</v>
      </c>
      <c r="F522">
        <f t="shared" si="65"/>
        <v>0.5</v>
      </c>
      <c r="G522">
        <v>0.39</v>
      </c>
      <c r="H522" s="18">
        <f t="shared" si="66"/>
        <v>78</v>
      </c>
      <c r="I522">
        <v>46</v>
      </c>
      <c r="J522" t="str">
        <f t="shared" si="67"/>
        <v>25%-50%</v>
      </c>
      <c r="K522">
        <v>3</v>
      </c>
      <c r="L522">
        <v>166.66666666666666</v>
      </c>
      <c r="M522" t="str">
        <f t="shared" si="68"/>
        <v>60mm-200 mm</v>
      </c>
      <c r="N522" s="19">
        <f t="shared" si="69"/>
        <v>6</v>
      </c>
      <c r="O522">
        <v>12</v>
      </c>
      <c r="P522" s="5" t="str">
        <f t="shared" si="70"/>
        <v>10-20</v>
      </c>
      <c r="Q522">
        <v>7</v>
      </c>
      <c r="R522">
        <v>51</v>
      </c>
      <c r="S522">
        <v>53</v>
      </c>
      <c r="T522" t="str">
        <f t="shared" si="71"/>
        <v>50-60</v>
      </c>
      <c r="U522" t="s">
        <v>30</v>
      </c>
      <c r="V522" t="s">
        <v>115</v>
      </c>
      <c r="W522">
        <f t="shared" si="72"/>
        <v>2000</v>
      </c>
      <c r="AG522">
        <v>53</v>
      </c>
      <c r="AH522">
        <v>46</v>
      </c>
      <c r="AJ522">
        <v>53</v>
      </c>
      <c r="AK522">
        <v>7</v>
      </c>
      <c r="AM522">
        <v>53</v>
      </c>
      <c r="AN522">
        <v>12</v>
      </c>
      <c r="AP522">
        <v>53</v>
      </c>
      <c r="AQ522">
        <v>166.66666666666666</v>
      </c>
    </row>
    <row r="523" spans="1:43" hidden="1" x14ac:dyDescent="0.25">
      <c r="A523" t="s">
        <v>9</v>
      </c>
      <c r="B523">
        <v>40</v>
      </c>
      <c r="C523">
        <v>40</v>
      </c>
      <c r="D523">
        <v>8</v>
      </c>
      <c r="E523">
        <v>8.5</v>
      </c>
      <c r="F523">
        <f t="shared" si="65"/>
        <v>0.5</v>
      </c>
      <c r="G523">
        <v>0.31</v>
      </c>
      <c r="H523" s="18">
        <f t="shared" si="66"/>
        <v>62</v>
      </c>
      <c r="I523">
        <v>26</v>
      </c>
      <c r="J523" t="str">
        <f t="shared" si="67"/>
        <v>25%-50%</v>
      </c>
      <c r="K523">
        <v>5</v>
      </c>
      <c r="L523">
        <v>100</v>
      </c>
      <c r="M523" t="str">
        <f t="shared" si="68"/>
        <v>60mm-200 mm</v>
      </c>
      <c r="N523" s="19">
        <f t="shared" si="69"/>
        <v>10</v>
      </c>
      <c r="O523">
        <v>10</v>
      </c>
      <c r="P523" s="5" t="str">
        <f t="shared" si="70"/>
        <v>0-10</v>
      </c>
      <c r="Q523">
        <v>7</v>
      </c>
      <c r="R523">
        <v>42</v>
      </c>
      <c r="S523">
        <v>45</v>
      </c>
      <c r="T523" t="str">
        <f t="shared" si="71"/>
        <v>40-50</v>
      </c>
      <c r="U523" t="s">
        <v>30</v>
      </c>
      <c r="V523" t="s">
        <v>114</v>
      </c>
      <c r="W523">
        <f t="shared" si="72"/>
        <v>3000</v>
      </c>
      <c r="AG523">
        <v>45</v>
      </c>
      <c r="AH523">
        <v>26</v>
      </c>
      <c r="AJ523">
        <v>45</v>
      </c>
      <c r="AK523">
        <v>7</v>
      </c>
      <c r="AM523">
        <v>45</v>
      </c>
      <c r="AN523">
        <v>10</v>
      </c>
      <c r="AP523">
        <v>45</v>
      </c>
      <c r="AQ523">
        <v>100</v>
      </c>
    </row>
    <row r="524" spans="1:43" hidden="1" x14ac:dyDescent="0.25">
      <c r="A524" t="s">
        <v>9</v>
      </c>
      <c r="B524">
        <v>40</v>
      </c>
      <c r="C524">
        <v>40</v>
      </c>
      <c r="D524">
        <v>8.5</v>
      </c>
      <c r="E524">
        <v>9</v>
      </c>
      <c r="F524">
        <f t="shared" si="65"/>
        <v>0.5</v>
      </c>
      <c r="G524">
        <v>0.22</v>
      </c>
      <c r="H524" s="18">
        <f t="shared" si="66"/>
        <v>44</v>
      </c>
      <c r="I524">
        <v>0</v>
      </c>
      <c r="J524" t="str">
        <f t="shared" si="67"/>
        <v>0%-25%</v>
      </c>
      <c r="K524">
        <v>5</v>
      </c>
      <c r="L524">
        <v>100</v>
      </c>
      <c r="M524" t="str">
        <f t="shared" si="68"/>
        <v>60mm-200 mm</v>
      </c>
      <c r="N524" s="19">
        <f t="shared" si="69"/>
        <v>10</v>
      </c>
      <c r="O524">
        <v>6</v>
      </c>
      <c r="P524" s="5" t="str">
        <f t="shared" si="70"/>
        <v>0-10</v>
      </c>
      <c r="Q524">
        <v>4</v>
      </c>
      <c r="R524">
        <v>28</v>
      </c>
      <c r="S524">
        <v>32</v>
      </c>
      <c r="T524" t="str">
        <f t="shared" si="71"/>
        <v>30-40</v>
      </c>
      <c r="U524" t="s">
        <v>29</v>
      </c>
      <c r="V524" t="s">
        <v>114</v>
      </c>
      <c r="W524">
        <f t="shared" si="72"/>
        <v>3000</v>
      </c>
      <c r="AG524">
        <v>32</v>
      </c>
      <c r="AH524">
        <v>0</v>
      </c>
      <c r="AJ524">
        <v>32</v>
      </c>
      <c r="AK524">
        <v>4</v>
      </c>
      <c r="AM524">
        <v>32</v>
      </c>
      <c r="AN524">
        <v>6</v>
      </c>
      <c r="AP524">
        <v>32</v>
      </c>
      <c r="AQ524">
        <v>100</v>
      </c>
    </row>
    <row r="525" spans="1:43" hidden="1" x14ac:dyDescent="0.25">
      <c r="A525" t="s">
        <v>9</v>
      </c>
      <c r="B525">
        <v>40</v>
      </c>
      <c r="C525">
        <v>40</v>
      </c>
      <c r="D525">
        <v>9</v>
      </c>
      <c r="E525">
        <v>9.5</v>
      </c>
      <c r="F525">
        <f t="shared" si="65"/>
        <v>0.5</v>
      </c>
      <c r="G525">
        <v>0.12</v>
      </c>
      <c r="H525" s="18">
        <f t="shared" si="66"/>
        <v>24</v>
      </c>
      <c r="I525">
        <v>0</v>
      </c>
      <c r="J525" t="str">
        <f t="shared" si="67"/>
        <v>0%-25%</v>
      </c>
      <c r="K525">
        <v>5</v>
      </c>
      <c r="L525">
        <v>100</v>
      </c>
      <c r="M525" t="str">
        <f t="shared" si="68"/>
        <v>60mm-200 mm</v>
      </c>
      <c r="N525" s="19">
        <f t="shared" si="69"/>
        <v>10</v>
      </c>
      <c r="O525">
        <v>6</v>
      </c>
      <c r="P525" s="5" t="str">
        <f t="shared" si="70"/>
        <v>0-10</v>
      </c>
      <c r="Q525">
        <v>2</v>
      </c>
      <c r="R525">
        <v>26</v>
      </c>
      <c r="S525">
        <v>30</v>
      </c>
      <c r="T525" t="str">
        <f t="shared" si="71"/>
        <v>20-30</v>
      </c>
      <c r="U525" t="s">
        <v>31</v>
      </c>
      <c r="V525" t="s">
        <v>114</v>
      </c>
      <c r="W525">
        <f t="shared" si="72"/>
        <v>3000</v>
      </c>
      <c r="AG525">
        <v>30</v>
      </c>
      <c r="AH525">
        <v>0</v>
      </c>
      <c r="AJ525">
        <v>30</v>
      </c>
      <c r="AK525">
        <v>2</v>
      </c>
      <c r="AM525">
        <v>30</v>
      </c>
      <c r="AN525">
        <v>6</v>
      </c>
      <c r="AP525">
        <v>30</v>
      </c>
      <c r="AQ525">
        <v>100</v>
      </c>
    </row>
    <row r="526" spans="1:43" hidden="1" x14ac:dyDescent="0.25">
      <c r="A526" t="s">
        <v>9</v>
      </c>
      <c r="B526">
        <v>40</v>
      </c>
      <c r="C526">
        <v>40</v>
      </c>
      <c r="D526">
        <v>9.5</v>
      </c>
      <c r="E526">
        <v>10</v>
      </c>
      <c r="F526">
        <f t="shared" si="65"/>
        <v>0.5</v>
      </c>
      <c r="G526">
        <v>0.16</v>
      </c>
      <c r="H526" s="18">
        <f t="shared" si="66"/>
        <v>32</v>
      </c>
      <c r="I526">
        <v>0</v>
      </c>
      <c r="J526" t="str">
        <f t="shared" si="67"/>
        <v>0%-25%</v>
      </c>
      <c r="K526">
        <v>5</v>
      </c>
      <c r="L526">
        <v>100</v>
      </c>
      <c r="M526" t="str">
        <f t="shared" si="68"/>
        <v>60mm-200 mm</v>
      </c>
      <c r="N526" s="19">
        <f t="shared" si="69"/>
        <v>10</v>
      </c>
      <c r="O526">
        <v>7</v>
      </c>
      <c r="P526" s="5" t="str">
        <f t="shared" si="70"/>
        <v>0-10</v>
      </c>
      <c r="Q526">
        <v>2</v>
      </c>
      <c r="R526">
        <v>27</v>
      </c>
      <c r="S526">
        <v>31</v>
      </c>
      <c r="T526" t="str">
        <f t="shared" si="71"/>
        <v>30-40</v>
      </c>
      <c r="U526" t="s">
        <v>31</v>
      </c>
      <c r="V526" t="s">
        <v>113</v>
      </c>
      <c r="W526">
        <f t="shared" si="72"/>
        <v>4000</v>
      </c>
      <c r="AG526">
        <v>31</v>
      </c>
      <c r="AH526">
        <v>0</v>
      </c>
      <c r="AJ526">
        <v>31</v>
      </c>
      <c r="AK526">
        <v>2</v>
      </c>
      <c r="AM526">
        <v>31</v>
      </c>
      <c r="AN526">
        <v>7</v>
      </c>
      <c r="AP526">
        <v>31</v>
      </c>
      <c r="AQ526">
        <v>100</v>
      </c>
    </row>
    <row r="527" spans="1:43" hidden="1" x14ac:dyDescent="0.25">
      <c r="A527" t="s">
        <v>9</v>
      </c>
      <c r="B527">
        <v>40</v>
      </c>
      <c r="C527">
        <v>40</v>
      </c>
      <c r="D527">
        <v>10</v>
      </c>
      <c r="E527">
        <v>10.5</v>
      </c>
      <c r="F527">
        <f t="shared" si="65"/>
        <v>0.5</v>
      </c>
      <c r="G527">
        <v>0.23</v>
      </c>
      <c r="H527" s="18">
        <f t="shared" si="66"/>
        <v>46</v>
      </c>
      <c r="I527">
        <v>0</v>
      </c>
      <c r="J527" t="str">
        <f t="shared" si="67"/>
        <v>0%-25%</v>
      </c>
      <c r="K527">
        <v>5</v>
      </c>
      <c r="L527">
        <v>100</v>
      </c>
      <c r="M527" t="str">
        <f t="shared" si="68"/>
        <v>60mm-200 mm</v>
      </c>
      <c r="N527" s="19">
        <f t="shared" si="69"/>
        <v>10</v>
      </c>
      <c r="O527">
        <v>7</v>
      </c>
      <c r="P527" s="5" t="str">
        <f t="shared" si="70"/>
        <v>0-10</v>
      </c>
      <c r="Q527">
        <v>2</v>
      </c>
      <c r="R527">
        <v>27</v>
      </c>
      <c r="S527">
        <v>31</v>
      </c>
      <c r="T527" t="str">
        <f t="shared" si="71"/>
        <v>30-40</v>
      </c>
      <c r="U527" t="s">
        <v>31</v>
      </c>
      <c r="V527" t="s">
        <v>113</v>
      </c>
      <c r="W527">
        <f t="shared" si="72"/>
        <v>4000</v>
      </c>
      <c r="AG527">
        <v>31</v>
      </c>
      <c r="AH527">
        <v>0</v>
      </c>
      <c r="AJ527">
        <v>31</v>
      </c>
      <c r="AK527">
        <v>2</v>
      </c>
      <c r="AM527">
        <v>31</v>
      </c>
      <c r="AN527">
        <v>7</v>
      </c>
      <c r="AP527">
        <v>31</v>
      </c>
      <c r="AQ527">
        <v>100</v>
      </c>
    </row>
    <row r="528" spans="1:43" hidden="1" x14ac:dyDescent="0.25">
      <c r="A528" t="s">
        <v>9</v>
      </c>
      <c r="B528">
        <v>40</v>
      </c>
      <c r="C528">
        <v>40</v>
      </c>
      <c r="D528">
        <v>10.5</v>
      </c>
      <c r="E528">
        <v>11</v>
      </c>
      <c r="F528">
        <f t="shared" si="65"/>
        <v>0.5</v>
      </c>
      <c r="G528">
        <v>0.16</v>
      </c>
      <c r="H528" s="18">
        <f t="shared" si="66"/>
        <v>32</v>
      </c>
      <c r="I528">
        <v>0</v>
      </c>
      <c r="J528" t="str">
        <f t="shared" si="67"/>
        <v>0%-25%</v>
      </c>
      <c r="K528">
        <v>5</v>
      </c>
      <c r="L528">
        <v>100</v>
      </c>
      <c r="M528" t="str">
        <f t="shared" si="68"/>
        <v>60mm-200 mm</v>
      </c>
      <c r="N528" s="19">
        <f t="shared" si="69"/>
        <v>10</v>
      </c>
      <c r="O528">
        <v>3</v>
      </c>
      <c r="P528" s="5" t="str">
        <f t="shared" si="70"/>
        <v>0-10</v>
      </c>
      <c r="Q528">
        <v>0</v>
      </c>
      <c r="R528">
        <v>21</v>
      </c>
      <c r="S528">
        <v>25</v>
      </c>
      <c r="T528" t="str">
        <f t="shared" si="71"/>
        <v>20-30</v>
      </c>
      <c r="U528" t="s">
        <v>28</v>
      </c>
      <c r="V528" t="s">
        <v>113</v>
      </c>
      <c r="W528">
        <f t="shared" si="72"/>
        <v>4000</v>
      </c>
      <c r="AG528">
        <v>25</v>
      </c>
      <c r="AH528">
        <v>0</v>
      </c>
      <c r="AJ528">
        <v>25</v>
      </c>
      <c r="AK528">
        <v>0</v>
      </c>
      <c r="AM528">
        <v>25</v>
      </c>
      <c r="AN528">
        <v>3</v>
      </c>
      <c r="AP528">
        <v>25</v>
      </c>
      <c r="AQ528">
        <v>100</v>
      </c>
    </row>
    <row r="529" spans="1:43" hidden="1" x14ac:dyDescent="0.25">
      <c r="A529" t="s">
        <v>9</v>
      </c>
      <c r="B529">
        <v>40</v>
      </c>
      <c r="C529">
        <v>40</v>
      </c>
      <c r="D529">
        <v>11</v>
      </c>
      <c r="E529">
        <v>11.5</v>
      </c>
      <c r="F529">
        <f t="shared" si="65"/>
        <v>0.5</v>
      </c>
      <c r="G529">
        <v>0.2</v>
      </c>
      <c r="H529" s="18">
        <f t="shared" si="66"/>
        <v>40</v>
      </c>
      <c r="I529">
        <v>22</v>
      </c>
      <c r="J529" t="str">
        <f t="shared" si="67"/>
        <v>0%-25%</v>
      </c>
      <c r="K529">
        <v>5</v>
      </c>
      <c r="L529">
        <v>100</v>
      </c>
      <c r="M529" t="str">
        <f t="shared" si="68"/>
        <v>60mm-200 mm</v>
      </c>
      <c r="N529" s="19">
        <f t="shared" si="69"/>
        <v>10</v>
      </c>
      <c r="O529">
        <v>6</v>
      </c>
      <c r="P529" s="5" t="str">
        <f t="shared" si="70"/>
        <v>0-10</v>
      </c>
      <c r="Q529">
        <v>1</v>
      </c>
      <c r="R529">
        <v>30</v>
      </c>
      <c r="S529">
        <v>34</v>
      </c>
      <c r="T529" t="str">
        <f t="shared" si="71"/>
        <v>30-40</v>
      </c>
      <c r="U529" t="s">
        <v>32</v>
      </c>
      <c r="V529" t="s">
        <v>114</v>
      </c>
      <c r="W529">
        <f t="shared" si="72"/>
        <v>3000</v>
      </c>
      <c r="AG529">
        <v>34</v>
      </c>
      <c r="AH529">
        <v>22</v>
      </c>
      <c r="AJ529">
        <v>34</v>
      </c>
      <c r="AK529">
        <v>1</v>
      </c>
      <c r="AM529">
        <v>34</v>
      </c>
      <c r="AN529">
        <v>6</v>
      </c>
      <c r="AP529">
        <v>34</v>
      </c>
      <c r="AQ529">
        <v>100</v>
      </c>
    </row>
    <row r="530" spans="1:43" hidden="1" x14ac:dyDescent="0.25">
      <c r="A530" t="s">
        <v>9</v>
      </c>
      <c r="B530">
        <v>50</v>
      </c>
      <c r="C530">
        <v>40</v>
      </c>
      <c r="D530">
        <v>11.5</v>
      </c>
      <c r="E530">
        <v>12</v>
      </c>
      <c r="F530">
        <f t="shared" si="65"/>
        <v>0.5</v>
      </c>
      <c r="G530">
        <v>0.42</v>
      </c>
      <c r="H530" s="18">
        <f t="shared" si="66"/>
        <v>84</v>
      </c>
      <c r="I530">
        <v>0</v>
      </c>
      <c r="J530" t="str">
        <f t="shared" si="67"/>
        <v>0%-25%</v>
      </c>
      <c r="K530">
        <v>4</v>
      </c>
      <c r="L530">
        <v>125</v>
      </c>
      <c r="M530" t="str">
        <f t="shared" si="68"/>
        <v>60mm-200 mm</v>
      </c>
      <c r="N530" s="19">
        <f t="shared" si="69"/>
        <v>8</v>
      </c>
      <c r="O530">
        <v>6</v>
      </c>
      <c r="P530" s="5" t="str">
        <f t="shared" si="70"/>
        <v>0-10</v>
      </c>
      <c r="Q530">
        <v>1</v>
      </c>
      <c r="R530">
        <v>27</v>
      </c>
      <c r="S530">
        <v>30</v>
      </c>
      <c r="T530" t="str">
        <f t="shared" si="71"/>
        <v>20-30</v>
      </c>
      <c r="U530" t="s">
        <v>32</v>
      </c>
      <c r="V530" t="s">
        <v>114</v>
      </c>
      <c r="W530">
        <f t="shared" si="72"/>
        <v>3000</v>
      </c>
      <c r="AG530">
        <v>30</v>
      </c>
      <c r="AH530">
        <v>0</v>
      </c>
      <c r="AJ530">
        <v>30</v>
      </c>
      <c r="AK530">
        <v>1</v>
      </c>
      <c r="AM530">
        <v>30</v>
      </c>
      <c r="AN530">
        <v>6</v>
      </c>
      <c r="AP530">
        <v>30</v>
      </c>
      <c r="AQ530">
        <v>125</v>
      </c>
    </row>
    <row r="531" spans="1:43" hidden="1" x14ac:dyDescent="0.25">
      <c r="A531" t="s">
        <v>9</v>
      </c>
      <c r="B531">
        <v>50</v>
      </c>
      <c r="C531">
        <v>50</v>
      </c>
      <c r="D531">
        <v>12</v>
      </c>
      <c r="E531">
        <v>12.5</v>
      </c>
      <c r="F531">
        <f t="shared" si="65"/>
        <v>0.5</v>
      </c>
      <c r="G531">
        <v>0.35</v>
      </c>
      <c r="H531" s="18">
        <f t="shared" si="66"/>
        <v>70</v>
      </c>
      <c r="I531">
        <v>0</v>
      </c>
      <c r="J531" t="str">
        <f t="shared" si="67"/>
        <v>0%-25%</v>
      </c>
      <c r="K531">
        <v>4</v>
      </c>
      <c r="L531">
        <v>125</v>
      </c>
      <c r="M531" t="str">
        <f t="shared" si="68"/>
        <v>60mm-200 mm</v>
      </c>
      <c r="N531" s="19">
        <f t="shared" si="69"/>
        <v>8</v>
      </c>
      <c r="O531">
        <v>3</v>
      </c>
      <c r="P531" s="5" t="str">
        <f t="shared" si="70"/>
        <v>0-10</v>
      </c>
      <c r="Q531">
        <v>1</v>
      </c>
      <c r="R531">
        <v>24</v>
      </c>
      <c r="S531">
        <v>27</v>
      </c>
      <c r="T531" t="str">
        <f t="shared" si="71"/>
        <v>20-30</v>
      </c>
      <c r="U531" t="s">
        <v>32</v>
      </c>
      <c r="V531" t="s">
        <v>113</v>
      </c>
      <c r="W531">
        <f t="shared" si="72"/>
        <v>4000</v>
      </c>
      <c r="AG531">
        <v>27</v>
      </c>
      <c r="AH531">
        <v>0</v>
      </c>
      <c r="AJ531">
        <v>27</v>
      </c>
      <c r="AK531">
        <v>1</v>
      </c>
      <c r="AM531">
        <v>27</v>
      </c>
      <c r="AN531">
        <v>3</v>
      </c>
      <c r="AP531">
        <v>27</v>
      </c>
      <c r="AQ531">
        <v>125</v>
      </c>
    </row>
    <row r="532" spans="1:43" hidden="1" x14ac:dyDescent="0.25">
      <c r="A532" t="s">
        <v>9</v>
      </c>
      <c r="B532">
        <v>50</v>
      </c>
      <c r="C532">
        <v>50</v>
      </c>
      <c r="D532">
        <v>12.5</v>
      </c>
      <c r="E532">
        <v>13</v>
      </c>
      <c r="F532">
        <f t="shared" si="65"/>
        <v>0.5</v>
      </c>
      <c r="G532">
        <v>0.36</v>
      </c>
      <c r="H532" s="18">
        <f t="shared" si="66"/>
        <v>72</v>
      </c>
      <c r="I532">
        <v>0</v>
      </c>
      <c r="J532" t="str">
        <f t="shared" si="67"/>
        <v>0%-25%</v>
      </c>
      <c r="K532">
        <v>5</v>
      </c>
      <c r="L532">
        <v>100</v>
      </c>
      <c r="M532" t="str">
        <f t="shared" si="68"/>
        <v>60mm-200 mm</v>
      </c>
      <c r="N532" s="19">
        <f t="shared" si="69"/>
        <v>10</v>
      </c>
      <c r="O532">
        <v>11</v>
      </c>
      <c r="P532" s="5" t="str">
        <f t="shared" si="70"/>
        <v>10-20</v>
      </c>
      <c r="Q532">
        <v>0</v>
      </c>
      <c r="R532">
        <v>30</v>
      </c>
      <c r="S532">
        <v>33</v>
      </c>
      <c r="T532" t="str">
        <f t="shared" si="71"/>
        <v>30-40</v>
      </c>
      <c r="U532" t="s">
        <v>28</v>
      </c>
      <c r="V532" t="s">
        <v>115</v>
      </c>
      <c r="W532">
        <f t="shared" si="72"/>
        <v>2000</v>
      </c>
      <c r="AG532">
        <v>33</v>
      </c>
      <c r="AH532">
        <v>0</v>
      </c>
      <c r="AJ532">
        <v>33</v>
      </c>
      <c r="AK532">
        <v>0</v>
      </c>
      <c r="AM532">
        <v>33</v>
      </c>
      <c r="AN532">
        <v>11</v>
      </c>
      <c r="AP532">
        <v>33</v>
      </c>
      <c r="AQ532">
        <v>100</v>
      </c>
    </row>
    <row r="533" spans="1:43" hidden="1" x14ac:dyDescent="0.25">
      <c r="A533" t="s">
        <v>9</v>
      </c>
      <c r="B533">
        <v>50</v>
      </c>
      <c r="C533">
        <v>50</v>
      </c>
      <c r="D533">
        <v>13</v>
      </c>
      <c r="E533">
        <v>13.5</v>
      </c>
      <c r="F533">
        <f t="shared" si="65"/>
        <v>0.5</v>
      </c>
      <c r="G533">
        <v>0.46</v>
      </c>
      <c r="H533" s="18">
        <f t="shared" si="66"/>
        <v>92</v>
      </c>
      <c r="I533">
        <v>88</v>
      </c>
      <c r="J533" t="str">
        <f t="shared" si="67"/>
        <v>75%-90%</v>
      </c>
      <c r="K533">
        <v>3</v>
      </c>
      <c r="L533">
        <v>166.66666666666666</v>
      </c>
      <c r="M533" t="str">
        <f t="shared" si="68"/>
        <v>60mm-200 mm</v>
      </c>
      <c r="N533" s="19">
        <f t="shared" si="69"/>
        <v>6</v>
      </c>
      <c r="O533">
        <v>9</v>
      </c>
      <c r="P533" s="5" t="str">
        <f t="shared" si="70"/>
        <v>0-10</v>
      </c>
      <c r="Q533">
        <v>7</v>
      </c>
      <c r="R533">
        <v>56</v>
      </c>
      <c r="S533">
        <v>58</v>
      </c>
      <c r="T533" t="str">
        <f t="shared" si="71"/>
        <v>50-60</v>
      </c>
      <c r="U533" t="s">
        <v>30</v>
      </c>
      <c r="V533" t="s">
        <v>114</v>
      </c>
      <c r="W533">
        <f t="shared" si="72"/>
        <v>3000</v>
      </c>
      <c r="AG533">
        <v>58</v>
      </c>
      <c r="AH533">
        <v>88</v>
      </c>
      <c r="AJ533">
        <v>58</v>
      </c>
      <c r="AK533">
        <v>7</v>
      </c>
      <c r="AM533">
        <v>58</v>
      </c>
      <c r="AN533">
        <v>9</v>
      </c>
      <c r="AP533">
        <v>58</v>
      </c>
      <c r="AQ533">
        <v>166.66666666666666</v>
      </c>
    </row>
    <row r="534" spans="1:43" hidden="1" x14ac:dyDescent="0.25">
      <c r="A534" t="s">
        <v>9</v>
      </c>
      <c r="B534">
        <v>50</v>
      </c>
      <c r="C534">
        <v>50</v>
      </c>
      <c r="D534">
        <v>13.5</v>
      </c>
      <c r="E534">
        <v>14</v>
      </c>
      <c r="F534">
        <f t="shared" si="65"/>
        <v>0.5</v>
      </c>
      <c r="G534">
        <v>0.14000000000000001</v>
      </c>
      <c r="H534" s="18">
        <f t="shared" si="66"/>
        <v>28.000000000000004</v>
      </c>
      <c r="I534">
        <v>20</v>
      </c>
      <c r="J534" t="str">
        <f t="shared" si="67"/>
        <v>0%-25%</v>
      </c>
      <c r="K534">
        <v>5</v>
      </c>
      <c r="L534">
        <v>100</v>
      </c>
      <c r="M534" t="str">
        <f t="shared" si="68"/>
        <v>60mm-200 mm</v>
      </c>
      <c r="N534" s="19">
        <f t="shared" si="69"/>
        <v>10</v>
      </c>
      <c r="O534">
        <v>8</v>
      </c>
      <c r="P534" s="5" t="str">
        <f t="shared" si="70"/>
        <v>0-10</v>
      </c>
      <c r="Q534">
        <v>7</v>
      </c>
      <c r="R534">
        <v>38</v>
      </c>
      <c r="S534">
        <v>41</v>
      </c>
      <c r="T534" t="str">
        <f t="shared" si="71"/>
        <v>40-50</v>
      </c>
      <c r="U534" t="s">
        <v>30</v>
      </c>
      <c r="V534" t="s">
        <v>113</v>
      </c>
      <c r="W534">
        <f t="shared" si="72"/>
        <v>4000</v>
      </c>
      <c r="AG534">
        <v>41</v>
      </c>
      <c r="AH534">
        <v>20</v>
      </c>
      <c r="AJ534">
        <v>41</v>
      </c>
      <c r="AK534">
        <v>7</v>
      </c>
      <c r="AM534">
        <v>41</v>
      </c>
      <c r="AN534">
        <v>8</v>
      </c>
      <c r="AP534">
        <v>41</v>
      </c>
      <c r="AQ534">
        <v>100</v>
      </c>
    </row>
    <row r="535" spans="1:43" hidden="1" x14ac:dyDescent="0.25">
      <c r="A535" t="s">
        <v>9</v>
      </c>
      <c r="B535">
        <v>50</v>
      </c>
      <c r="C535">
        <v>50</v>
      </c>
      <c r="D535">
        <v>14</v>
      </c>
      <c r="E535">
        <v>14.5</v>
      </c>
      <c r="F535">
        <f t="shared" si="65"/>
        <v>0.5</v>
      </c>
      <c r="G535">
        <v>0.49</v>
      </c>
      <c r="H535" s="18">
        <f t="shared" si="66"/>
        <v>98</v>
      </c>
      <c r="I535">
        <v>88</v>
      </c>
      <c r="J535" t="str">
        <f t="shared" si="67"/>
        <v>75%-90%</v>
      </c>
      <c r="K535">
        <v>4</v>
      </c>
      <c r="L535">
        <v>125</v>
      </c>
      <c r="M535" t="str">
        <f t="shared" si="68"/>
        <v>60mm-200 mm</v>
      </c>
      <c r="N535" s="19">
        <f t="shared" si="69"/>
        <v>8</v>
      </c>
      <c r="O535">
        <v>5</v>
      </c>
      <c r="P535" s="5" t="str">
        <f t="shared" si="70"/>
        <v>0-10</v>
      </c>
      <c r="Q535">
        <v>7</v>
      </c>
      <c r="R535">
        <v>50</v>
      </c>
      <c r="S535">
        <v>53</v>
      </c>
      <c r="T535" t="str">
        <f t="shared" si="71"/>
        <v>50-60</v>
      </c>
      <c r="U535" t="s">
        <v>30</v>
      </c>
      <c r="V535" t="s">
        <v>113</v>
      </c>
      <c r="W535">
        <f t="shared" si="72"/>
        <v>4000</v>
      </c>
      <c r="AG535">
        <v>53</v>
      </c>
      <c r="AH535">
        <v>88</v>
      </c>
      <c r="AJ535">
        <v>53</v>
      </c>
      <c r="AK535">
        <v>7</v>
      </c>
      <c r="AM535">
        <v>53</v>
      </c>
      <c r="AN535">
        <v>5</v>
      </c>
      <c r="AP535">
        <v>53</v>
      </c>
      <c r="AQ535">
        <v>125</v>
      </c>
    </row>
    <row r="536" spans="1:43" hidden="1" x14ac:dyDescent="0.25">
      <c r="A536" t="s">
        <v>9</v>
      </c>
      <c r="B536">
        <v>50</v>
      </c>
      <c r="C536">
        <v>50</v>
      </c>
      <c r="D536">
        <v>14.5</v>
      </c>
      <c r="E536">
        <v>15</v>
      </c>
      <c r="F536">
        <f t="shared" si="65"/>
        <v>0.5</v>
      </c>
      <c r="G536">
        <v>0.1</v>
      </c>
      <c r="H536" s="18">
        <f t="shared" si="66"/>
        <v>20</v>
      </c>
      <c r="I536">
        <v>20</v>
      </c>
      <c r="J536" t="str">
        <f t="shared" si="67"/>
        <v>0%-25%</v>
      </c>
      <c r="K536">
        <v>4</v>
      </c>
      <c r="L536">
        <v>125</v>
      </c>
      <c r="M536" t="str">
        <f t="shared" si="68"/>
        <v>60mm-200 mm</v>
      </c>
      <c r="N536" s="19">
        <f t="shared" si="69"/>
        <v>8</v>
      </c>
      <c r="O536">
        <v>1</v>
      </c>
      <c r="P536" s="5" t="str">
        <f t="shared" si="70"/>
        <v>0-10</v>
      </c>
      <c r="Q536">
        <v>2</v>
      </c>
      <c r="R536">
        <v>27</v>
      </c>
      <c r="S536">
        <v>30</v>
      </c>
      <c r="T536" t="str">
        <f t="shared" si="71"/>
        <v>20-30</v>
      </c>
      <c r="U536" t="s">
        <v>31</v>
      </c>
      <c r="V536" t="s">
        <v>113</v>
      </c>
      <c r="W536">
        <f t="shared" si="72"/>
        <v>4000</v>
      </c>
      <c r="AG536">
        <v>30</v>
      </c>
      <c r="AH536">
        <v>20</v>
      </c>
      <c r="AJ536">
        <v>30</v>
      </c>
      <c r="AK536">
        <v>2</v>
      </c>
      <c r="AM536">
        <v>30</v>
      </c>
      <c r="AN536">
        <v>1</v>
      </c>
      <c r="AP536">
        <v>30</v>
      </c>
      <c r="AQ536">
        <v>125</v>
      </c>
    </row>
    <row r="537" spans="1:43" hidden="1" x14ac:dyDescent="0.25">
      <c r="A537" t="s">
        <v>9</v>
      </c>
      <c r="B537">
        <v>50</v>
      </c>
      <c r="C537">
        <v>50</v>
      </c>
      <c r="D537">
        <v>15</v>
      </c>
      <c r="E537">
        <v>15.5</v>
      </c>
      <c r="F537">
        <f t="shared" si="65"/>
        <v>0.5</v>
      </c>
      <c r="G537">
        <v>0.32</v>
      </c>
      <c r="H537" s="18">
        <f t="shared" si="66"/>
        <v>64</v>
      </c>
      <c r="I537">
        <v>0</v>
      </c>
      <c r="J537" t="str">
        <f t="shared" si="67"/>
        <v>0%-25%</v>
      </c>
      <c r="K537">
        <v>10</v>
      </c>
      <c r="L537">
        <v>50</v>
      </c>
      <c r="M537" t="str">
        <f t="shared" si="68"/>
        <v>0mm-60 mm</v>
      </c>
      <c r="N537" s="19">
        <f t="shared" si="69"/>
        <v>20</v>
      </c>
      <c r="O537">
        <v>5</v>
      </c>
      <c r="P537" s="5" t="str">
        <f t="shared" si="70"/>
        <v>0-10</v>
      </c>
      <c r="Q537">
        <v>1</v>
      </c>
      <c r="R537">
        <v>18</v>
      </c>
      <c r="S537">
        <v>22</v>
      </c>
      <c r="T537" t="str">
        <f t="shared" si="71"/>
        <v>20-30</v>
      </c>
      <c r="U537" t="s">
        <v>32</v>
      </c>
      <c r="V537" t="s">
        <v>113</v>
      </c>
      <c r="W537">
        <f t="shared" si="72"/>
        <v>4000</v>
      </c>
      <c r="AG537">
        <v>22</v>
      </c>
      <c r="AH537">
        <v>0</v>
      </c>
      <c r="AJ537">
        <v>22</v>
      </c>
      <c r="AK537">
        <v>1</v>
      </c>
      <c r="AM537">
        <v>22</v>
      </c>
      <c r="AN537">
        <v>5</v>
      </c>
      <c r="AP537">
        <v>22</v>
      </c>
      <c r="AQ537">
        <v>50</v>
      </c>
    </row>
    <row r="538" spans="1:43" hidden="1" x14ac:dyDescent="0.25">
      <c r="A538" t="s">
        <v>9</v>
      </c>
      <c r="B538">
        <v>50</v>
      </c>
      <c r="C538">
        <v>50</v>
      </c>
      <c r="D538">
        <v>15.5</v>
      </c>
      <c r="E538">
        <v>16</v>
      </c>
      <c r="F538">
        <f t="shared" si="65"/>
        <v>0.5</v>
      </c>
      <c r="G538">
        <v>0.5</v>
      </c>
      <c r="H538" s="18">
        <f t="shared" si="66"/>
        <v>100</v>
      </c>
      <c r="I538">
        <v>72</v>
      </c>
      <c r="J538" t="str">
        <f t="shared" si="67"/>
        <v>50%-75%</v>
      </c>
      <c r="K538">
        <v>3</v>
      </c>
      <c r="L538">
        <v>166.66666666666666</v>
      </c>
      <c r="M538" t="str">
        <f t="shared" si="68"/>
        <v>60mm-200 mm</v>
      </c>
      <c r="N538" s="19">
        <f t="shared" si="69"/>
        <v>6</v>
      </c>
      <c r="O538">
        <v>2</v>
      </c>
      <c r="P538" s="5" t="str">
        <f t="shared" si="70"/>
        <v>0-10</v>
      </c>
      <c r="Q538">
        <v>2</v>
      </c>
      <c r="R538">
        <v>37</v>
      </c>
      <c r="S538">
        <v>38</v>
      </c>
      <c r="T538" t="str">
        <f t="shared" si="71"/>
        <v>30-40</v>
      </c>
      <c r="U538" t="s">
        <v>31</v>
      </c>
      <c r="V538" t="s">
        <v>113</v>
      </c>
      <c r="W538">
        <f t="shared" si="72"/>
        <v>4000</v>
      </c>
      <c r="AG538">
        <v>38</v>
      </c>
      <c r="AH538">
        <v>72</v>
      </c>
      <c r="AJ538">
        <v>38</v>
      </c>
      <c r="AK538">
        <v>2</v>
      </c>
      <c r="AM538">
        <v>38</v>
      </c>
      <c r="AN538">
        <v>2</v>
      </c>
      <c r="AP538">
        <v>38</v>
      </c>
      <c r="AQ538">
        <v>166.66666666666666</v>
      </c>
    </row>
    <row r="539" spans="1:43" hidden="1" x14ac:dyDescent="0.25">
      <c r="A539" t="s">
        <v>9</v>
      </c>
      <c r="B539">
        <v>50</v>
      </c>
      <c r="C539">
        <v>50</v>
      </c>
      <c r="D539">
        <v>16</v>
      </c>
      <c r="E539">
        <v>16.5</v>
      </c>
      <c r="F539">
        <f t="shared" si="65"/>
        <v>0.5</v>
      </c>
      <c r="G539">
        <v>0.46</v>
      </c>
      <c r="H539" s="18">
        <f t="shared" si="66"/>
        <v>92</v>
      </c>
      <c r="I539">
        <v>0</v>
      </c>
      <c r="J539" t="str">
        <f t="shared" si="67"/>
        <v>0%-25%</v>
      </c>
      <c r="K539">
        <v>5</v>
      </c>
      <c r="L539">
        <v>100</v>
      </c>
      <c r="M539" t="str">
        <f t="shared" si="68"/>
        <v>60mm-200 mm</v>
      </c>
      <c r="N539" s="19">
        <f t="shared" si="69"/>
        <v>10</v>
      </c>
      <c r="O539">
        <v>2</v>
      </c>
      <c r="P539" s="5" t="str">
        <f t="shared" si="70"/>
        <v>0-10</v>
      </c>
      <c r="Q539">
        <v>0</v>
      </c>
      <c r="R539">
        <v>17</v>
      </c>
      <c r="S539">
        <v>19</v>
      </c>
      <c r="T539" t="str">
        <f t="shared" si="71"/>
        <v>0-20</v>
      </c>
      <c r="U539" t="s">
        <v>28</v>
      </c>
      <c r="V539" t="s">
        <v>113</v>
      </c>
      <c r="W539">
        <f t="shared" si="72"/>
        <v>4000</v>
      </c>
      <c r="AG539">
        <v>19</v>
      </c>
      <c r="AH539">
        <v>0</v>
      </c>
      <c r="AJ539">
        <v>19</v>
      </c>
      <c r="AK539">
        <v>0</v>
      </c>
      <c r="AM539">
        <v>19</v>
      </c>
      <c r="AN539">
        <v>2</v>
      </c>
      <c r="AP539">
        <v>19</v>
      </c>
      <c r="AQ539">
        <v>100</v>
      </c>
    </row>
    <row r="540" spans="1:43" hidden="1" x14ac:dyDescent="0.25">
      <c r="A540" t="s">
        <v>9</v>
      </c>
      <c r="B540">
        <v>50</v>
      </c>
      <c r="C540">
        <v>50</v>
      </c>
      <c r="D540">
        <v>16.5</v>
      </c>
      <c r="E540">
        <v>17</v>
      </c>
      <c r="F540">
        <f t="shared" si="65"/>
        <v>0.5</v>
      </c>
      <c r="G540">
        <v>0.49</v>
      </c>
      <c r="H540" s="18">
        <f t="shared" si="66"/>
        <v>98</v>
      </c>
      <c r="I540">
        <v>0</v>
      </c>
      <c r="J540" t="str">
        <f t="shared" si="67"/>
        <v>0%-25%</v>
      </c>
      <c r="K540">
        <v>8</v>
      </c>
      <c r="L540">
        <v>62.5</v>
      </c>
      <c r="M540" t="str">
        <f t="shared" si="68"/>
        <v>60mm-200 mm</v>
      </c>
      <c r="N540" s="19">
        <f t="shared" si="69"/>
        <v>16</v>
      </c>
      <c r="O540">
        <v>2</v>
      </c>
      <c r="P540" s="5" t="str">
        <f t="shared" si="70"/>
        <v>0-10</v>
      </c>
      <c r="Q540">
        <v>0</v>
      </c>
      <c r="R540">
        <v>14</v>
      </c>
      <c r="S540">
        <v>18</v>
      </c>
      <c r="T540" t="str">
        <f t="shared" si="71"/>
        <v>0-20</v>
      </c>
      <c r="U540" t="s">
        <v>28</v>
      </c>
      <c r="V540" t="s">
        <v>113</v>
      </c>
      <c r="W540">
        <f t="shared" si="72"/>
        <v>4000</v>
      </c>
      <c r="AG540">
        <v>18</v>
      </c>
      <c r="AH540">
        <v>0</v>
      </c>
      <c r="AJ540">
        <v>18</v>
      </c>
      <c r="AK540">
        <v>0</v>
      </c>
      <c r="AM540">
        <v>18</v>
      </c>
      <c r="AN540">
        <v>2</v>
      </c>
      <c r="AP540">
        <v>18</v>
      </c>
      <c r="AQ540">
        <v>62.5</v>
      </c>
    </row>
    <row r="541" spans="1:43" hidden="1" x14ac:dyDescent="0.25">
      <c r="A541" t="s">
        <v>9</v>
      </c>
      <c r="B541">
        <v>50</v>
      </c>
      <c r="C541">
        <v>50</v>
      </c>
      <c r="D541">
        <v>17</v>
      </c>
      <c r="E541">
        <v>17.5</v>
      </c>
      <c r="F541">
        <f t="shared" si="65"/>
        <v>0.5</v>
      </c>
      <c r="G541">
        <v>0.31</v>
      </c>
      <c r="H541" s="18">
        <f t="shared" si="66"/>
        <v>62</v>
      </c>
      <c r="I541">
        <v>0</v>
      </c>
      <c r="J541" t="str">
        <f t="shared" si="67"/>
        <v>0%-25%</v>
      </c>
      <c r="K541">
        <v>4</v>
      </c>
      <c r="L541">
        <v>125</v>
      </c>
      <c r="M541" t="str">
        <f t="shared" si="68"/>
        <v>60mm-200 mm</v>
      </c>
      <c r="N541" s="19">
        <f t="shared" si="69"/>
        <v>8</v>
      </c>
      <c r="O541">
        <v>2</v>
      </c>
      <c r="P541" s="5" t="str">
        <f t="shared" si="70"/>
        <v>0-10</v>
      </c>
      <c r="Q541">
        <v>2</v>
      </c>
      <c r="R541">
        <v>21</v>
      </c>
      <c r="S541">
        <v>22</v>
      </c>
      <c r="T541" t="str">
        <f t="shared" si="71"/>
        <v>20-30</v>
      </c>
      <c r="U541" t="s">
        <v>31</v>
      </c>
      <c r="V541" t="s">
        <v>114</v>
      </c>
      <c r="W541">
        <f t="shared" si="72"/>
        <v>3000</v>
      </c>
      <c r="AG541">
        <v>22</v>
      </c>
      <c r="AH541">
        <v>0</v>
      </c>
      <c r="AJ541">
        <v>22</v>
      </c>
      <c r="AK541">
        <v>2</v>
      </c>
      <c r="AM541">
        <v>22</v>
      </c>
      <c r="AN541">
        <v>2</v>
      </c>
      <c r="AP541">
        <v>22</v>
      </c>
      <c r="AQ541">
        <v>125</v>
      </c>
    </row>
    <row r="542" spans="1:43" hidden="1" x14ac:dyDescent="0.25">
      <c r="A542" t="s">
        <v>9</v>
      </c>
      <c r="B542">
        <v>50</v>
      </c>
      <c r="C542">
        <v>50</v>
      </c>
      <c r="D542">
        <v>17.5</v>
      </c>
      <c r="E542">
        <v>18</v>
      </c>
      <c r="F542">
        <f t="shared" si="65"/>
        <v>0.5</v>
      </c>
      <c r="G542">
        <v>0.31</v>
      </c>
      <c r="H542" s="18">
        <f t="shared" si="66"/>
        <v>62</v>
      </c>
      <c r="I542">
        <v>36</v>
      </c>
      <c r="J542" t="str">
        <f t="shared" si="67"/>
        <v>25%-50%</v>
      </c>
      <c r="K542">
        <v>4</v>
      </c>
      <c r="L542">
        <v>125</v>
      </c>
      <c r="M542" t="str">
        <f t="shared" si="68"/>
        <v>60mm-200 mm</v>
      </c>
      <c r="N542" s="19">
        <f t="shared" si="69"/>
        <v>8</v>
      </c>
      <c r="O542">
        <v>2</v>
      </c>
      <c r="P542" s="5" t="str">
        <f t="shared" si="70"/>
        <v>0-10</v>
      </c>
      <c r="Q542">
        <v>2</v>
      </c>
      <c r="R542">
        <v>29</v>
      </c>
      <c r="S542">
        <v>30</v>
      </c>
      <c r="T542" t="str">
        <f t="shared" si="71"/>
        <v>20-30</v>
      </c>
      <c r="U542" t="s">
        <v>31</v>
      </c>
      <c r="V542" t="s">
        <v>114</v>
      </c>
      <c r="W542">
        <f t="shared" si="72"/>
        <v>3000</v>
      </c>
      <c r="AG542">
        <v>30</v>
      </c>
      <c r="AH542">
        <v>36</v>
      </c>
      <c r="AJ542">
        <v>30</v>
      </c>
      <c r="AK542">
        <v>2</v>
      </c>
      <c r="AM542">
        <v>30</v>
      </c>
      <c r="AN542">
        <v>2</v>
      </c>
      <c r="AP542">
        <v>30</v>
      </c>
      <c r="AQ542">
        <v>125</v>
      </c>
    </row>
    <row r="543" spans="1:43" hidden="1" x14ac:dyDescent="0.25">
      <c r="A543" t="s">
        <v>9</v>
      </c>
      <c r="B543">
        <v>50</v>
      </c>
      <c r="C543">
        <v>50</v>
      </c>
      <c r="D543">
        <v>18</v>
      </c>
      <c r="E543">
        <v>18.5</v>
      </c>
      <c r="F543">
        <f t="shared" si="65"/>
        <v>0.5</v>
      </c>
      <c r="G543">
        <v>0.39</v>
      </c>
      <c r="H543" s="18">
        <f t="shared" si="66"/>
        <v>78</v>
      </c>
      <c r="I543">
        <v>32</v>
      </c>
      <c r="J543" t="str">
        <f t="shared" si="67"/>
        <v>25%-50%</v>
      </c>
      <c r="K543">
        <v>4</v>
      </c>
      <c r="L543">
        <v>125</v>
      </c>
      <c r="M543" t="str">
        <f t="shared" si="68"/>
        <v>60mm-200 mm</v>
      </c>
      <c r="N543" s="19">
        <f t="shared" si="69"/>
        <v>8</v>
      </c>
      <c r="O543">
        <v>2</v>
      </c>
      <c r="P543" s="5" t="str">
        <f t="shared" si="70"/>
        <v>0-10</v>
      </c>
      <c r="Q543">
        <v>2</v>
      </c>
      <c r="R543">
        <v>28</v>
      </c>
      <c r="S543">
        <v>29</v>
      </c>
      <c r="T543" t="str">
        <f t="shared" si="71"/>
        <v>20-30</v>
      </c>
      <c r="U543" t="s">
        <v>31</v>
      </c>
      <c r="V543" t="s">
        <v>114</v>
      </c>
      <c r="W543">
        <f t="shared" si="72"/>
        <v>3000</v>
      </c>
      <c r="AG543">
        <v>29</v>
      </c>
      <c r="AH543">
        <v>32</v>
      </c>
      <c r="AJ543">
        <v>29</v>
      </c>
      <c r="AK543">
        <v>2</v>
      </c>
      <c r="AM543">
        <v>29</v>
      </c>
      <c r="AN543">
        <v>2</v>
      </c>
      <c r="AP543">
        <v>29</v>
      </c>
      <c r="AQ543">
        <v>125</v>
      </c>
    </row>
    <row r="544" spans="1:43" hidden="1" x14ac:dyDescent="0.25">
      <c r="A544" t="s">
        <v>9</v>
      </c>
      <c r="B544">
        <v>50</v>
      </c>
      <c r="C544">
        <v>50</v>
      </c>
      <c r="D544">
        <v>18.5</v>
      </c>
      <c r="E544">
        <v>19</v>
      </c>
      <c r="F544">
        <f t="shared" si="65"/>
        <v>0.5</v>
      </c>
      <c r="G544">
        <v>0.35</v>
      </c>
      <c r="H544" s="18">
        <f t="shared" si="66"/>
        <v>70</v>
      </c>
      <c r="I544">
        <v>30</v>
      </c>
      <c r="J544" t="str">
        <f t="shared" si="67"/>
        <v>25%-50%</v>
      </c>
      <c r="K544">
        <v>4</v>
      </c>
      <c r="L544">
        <v>125</v>
      </c>
      <c r="M544" t="str">
        <f t="shared" si="68"/>
        <v>60mm-200 mm</v>
      </c>
      <c r="N544" s="19">
        <f t="shared" si="69"/>
        <v>8</v>
      </c>
      <c r="O544">
        <v>2</v>
      </c>
      <c r="P544" s="5" t="str">
        <f t="shared" si="70"/>
        <v>0-10</v>
      </c>
      <c r="Q544">
        <v>2</v>
      </c>
      <c r="R544">
        <v>25</v>
      </c>
      <c r="S544">
        <v>25</v>
      </c>
      <c r="T544" t="str">
        <f t="shared" si="71"/>
        <v>20-30</v>
      </c>
      <c r="U544" t="s">
        <v>31</v>
      </c>
      <c r="V544" t="s">
        <v>114</v>
      </c>
      <c r="W544">
        <f t="shared" si="72"/>
        <v>3000</v>
      </c>
      <c r="AG544">
        <v>25</v>
      </c>
      <c r="AH544">
        <v>30</v>
      </c>
      <c r="AJ544">
        <v>25</v>
      </c>
      <c r="AK544">
        <v>2</v>
      </c>
      <c r="AM544">
        <v>25</v>
      </c>
      <c r="AN544">
        <v>2</v>
      </c>
      <c r="AP544">
        <v>25</v>
      </c>
      <c r="AQ544">
        <v>125</v>
      </c>
    </row>
    <row r="545" spans="1:43" hidden="1" x14ac:dyDescent="0.25">
      <c r="A545" t="s">
        <v>9</v>
      </c>
      <c r="B545">
        <v>50</v>
      </c>
      <c r="C545">
        <v>50</v>
      </c>
      <c r="D545">
        <v>19</v>
      </c>
      <c r="E545">
        <v>19.5</v>
      </c>
      <c r="F545">
        <f t="shared" si="65"/>
        <v>0.5</v>
      </c>
      <c r="G545">
        <v>0.41</v>
      </c>
      <c r="H545" s="18">
        <f t="shared" si="66"/>
        <v>82</v>
      </c>
      <c r="I545">
        <v>68</v>
      </c>
      <c r="J545" t="str">
        <f t="shared" si="67"/>
        <v>50%-75%</v>
      </c>
      <c r="K545">
        <v>4</v>
      </c>
      <c r="L545">
        <v>125</v>
      </c>
      <c r="M545" t="str">
        <f t="shared" si="68"/>
        <v>60mm-200 mm</v>
      </c>
      <c r="N545" s="19">
        <f t="shared" si="69"/>
        <v>8</v>
      </c>
      <c r="O545">
        <v>2</v>
      </c>
      <c r="P545" s="5" t="str">
        <f t="shared" si="70"/>
        <v>0-10</v>
      </c>
      <c r="Q545">
        <v>2</v>
      </c>
      <c r="R545">
        <v>33</v>
      </c>
      <c r="S545">
        <v>33</v>
      </c>
      <c r="T545" t="str">
        <f t="shared" si="71"/>
        <v>30-40</v>
      </c>
      <c r="U545" t="s">
        <v>31</v>
      </c>
      <c r="V545" t="s">
        <v>114</v>
      </c>
      <c r="W545">
        <f t="shared" si="72"/>
        <v>3000</v>
      </c>
      <c r="AG545">
        <v>33</v>
      </c>
      <c r="AH545">
        <v>68</v>
      </c>
      <c r="AJ545">
        <v>33</v>
      </c>
      <c r="AK545">
        <v>2</v>
      </c>
      <c r="AM545">
        <v>33</v>
      </c>
      <c r="AN545">
        <v>2</v>
      </c>
      <c r="AP545">
        <v>33</v>
      </c>
      <c r="AQ545">
        <v>125</v>
      </c>
    </row>
    <row r="546" spans="1:43" hidden="1" x14ac:dyDescent="0.25">
      <c r="A546" t="s">
        <v>9</v>
      </c>
      <c r="B546">
        <v>50</v>
      </c>
      <c r="C546">
        <v>50</v>
      </c>
      <c r="D546">
        <v>19.5</v>
      </c>
      <c r="E546">
        <v>20</v>
      </c>
      <c r="F546">
        <f t="shared" si="65"/>
        <v>0.5</v>
      </c>
      <c r="G546">
        <v>0.31</v>
      </c>
      <c r="H546" s="18">
        <f t="shared" si="66"/>
        <v>62</v>
      </c>
      <c r="I546">
        <v>0</v>
      </c>
      <c r="J546" t="str">
        <f t="shared" si="67"/>
        <v>0%-25%</v>
      </c>
      <c r="K546">
        <v>4</v>
      </c>
      <c r="L546">
        <v>125</v>
      </c>
      <c r="M546" t="str">
        <f t="shared" si="68"/>
        <v>60mm-200 mm</v>
      </c>
      <c r="N546" s="19">
        <f t="shared" si="69"/>
        <v>8</v>
      </c>
      <c r="O546">
        <v>2</v>
      </c>
      <c r="P546" s="5" t="str">
        <f t="shared" si="70"/>
        <v>0-10</v>
      </c>
      <c r="Q546">
        <v>2</v>
      </c>
      <c r="R546">
        <v>19</v>
      </c>
      <c r="S546">
        <v>19</v>
      </c>
      <c r="T546" t="str">
        <f t="shared" si="71"/>
        <v>0-20</v>
      </c>
      <c r="U546" t="s">
        <v>31</v>
      </c>
      <c r="V546" t="s">
        <v>114</v>
      </c>
      <c r="W546">
        <f t="shared" si="72"/>
        <v>3000</v>
      </c>
      <c r="AG546">
        <v>19</v>
      </c>
      <c r="AH546">
        <v>0</v>
      </c>
      <c r="AJ546">
        <v>19</v>
      </c>
      <c r="AK546">
        <v>2</v>
      </c>
      <c r="AM546">
        <v>19</v>
      </c>
      <c r="AN546">
        <v>2</v>
      </c>
      <c r="AP546">
        <v>19</v>
      </c>
      <c r="AQ546">
        <v>125</v>
      </c>
    </row>
    <row r="547" spans="1:43" hidden="1" x14ac:dyDescent="0.25">
      <c r="A547" t="s">
        <v>9</v>
      </c>
      <c r="B547">
        <v>50</v>
      </c>
      <c r="C547">
        <v>50</v>
      </c>
      <c r="D547">
        <v>20</v>
      </c>
      <c r="E547">
        <v>20.5</v>
      </c>
      <c r="F547">
        <f t="shared" si="65"/>
        <v>0.5</v>
      </c>
      <c r="G547">
        <v>0.33</v>
      </c>
      <c r="H547" s="18">
        <f t="shared" si="66"/>
        <v>66</v>
      </c>
      <c r="I547">
        <v>40</v>
      </c>
      <c r="J547" t="str">
        <f t="shared" si="67"/>
        <v>25%-50%</v>
      </c>
      <c r="K547">
        <v>4</v>
      </c>
      <c r="L547">
        <v>125</v>
      </c>
      <c r="M547" t="str">
        <f t="shared" si="68"/>
        <v>60mm-200 mm</v>
      </c>
      <c r="N547" s="19">
        <f t="shared" si="69"/>
        <v>8</v>
      </c>
      <c r="O547">
        <v>2</v>
      </c>
      <c r="P547" s="5" t="str">
        <f t="shared" si="70"/>
        <v>0-10</v>
      </c>
      <c r="Q547">
        <v>2</v>
      </c>
      <c r="R547">
        <v>27</v>
      </c>
      <c r="S547">
        <v>27</v>
      </c>
      <c r="T547" t="str">
        <f t="shared" si="71"/>
        <v>20-30</v>
      </c>
      <c r="U547" t="s">
        <v>31</v>
      </c>
      <c r="V547" t="s">
        <v>114</v>
      </c>
      <c r="W547">
        <f t="shared" si="72"/>
        <v>3000</v>
      </c>
      <c r="AG547">
        <v>27</v>
      </c>
      <c r="AH547">
        <v>40</v>
      </c>
      <c r="AJ547">
        <v>27</v>
      </c>
      <c r="AK547">
        <v>2</v>
      </c>
      <c r="AM547">
        <v>27</v>
      </c>
      <c r="AN547">
        <v>2</v>
      </c>
      <c r="AP547">
        <v>27</v>
      </c>
      <c r="AQ547">
        <v>125</v>
      </c>
    </row>
    <row r="548" spans="1:43" hidden="1" x14ac:dyDescent="0.25">
      <c r="A548" t="s">
        <v>9</v>
      </c>
      <c r="B548">
        <v>50</v>
      </c>
      <c r="C548">
        <v>50</v>
      </c>
      <c r="D548">
        <v>20.5</v>
      </c>
      <c r="E548">
        <v>21</v>
      </c>
      <c r="F548">
        <f t="shared" si="65"/>
        <v>0.5</v>
      </c>
      <c r="G548">
        <v>0.35</v>
      </c>
      <c r="H548" s="18">
        <f t="shared" si="66"/>
        <v>70</v>
      </c>
      <c r="I548">
        <v>46</v>
      </c>
      <c r="J548" t="str">
        <f t="shared" si="67"/>
        <v>25%-50%</v>
      </c>
      <c r="K548">
        <v>4</v>
      </c>
      <c r="L548">
        <v>125</v>
      </c>
      <c r="M548" t="str">
        <f t="shared" si="68"/>
        <v>60mm-200 mm</v>
      </c>
      <c r="N548" s="19">
        <f t="shared" si="69"/>
        <v>8</v>
      </c>
      <c r="O548">
        <v>6</v>
      </c>
      <c r="P548" s="5" t="str">
        <f t="shared" si="70"/>
        <v>0-10</v>
      </c>
      <c r="Q548">
        <v>2</v>
      </c>
      <c r="R548">
        <v>38</v>
      </c>
      <c r="S548">
        <v>41</v>
      </c>
      <c r="T548" t="str">
        <f t="shared" si="71"/>
        <v>40-50</v>
      </c>
      <c r="U548" t="s">
        <v>31</v>
      </c>
      <c r="V548" t="s">
        <v>114</v>
      </c>
      <c r="W548">
        <f t="shared" si="72"/>
        <v>3000</v>
      </c>
      <c r="AG548">
        <v>41</v>
      </c>
      <c r="AH548">
        <v>46</v>
      </c>
      <c r="AJ548">
        <v>41</v>
      </c>
      <c r="AK548">
        <v>2</v>
      </c>
      <c r="AM548">
        <v>41</v>
      </c>
      <c r="AN548">
        <v>6</v>
      </c>
      <c r="AP548">
        <v>41</v>
      </c>
      <c r="AQ548">
        <v>125</v>
      </c>
    </row>
    <row r="549" spans="1:43" hidden="1" x14ac:dyDescent="0.25">
      <c r="A549" t="s">
        <v>9</v>
      </c>
      <c r="B549">
        <v>50</v>
      </c>
      <c r="C549">
        <v>50</v>
      </c>
      <c r="D549">
        <v>21</v>
      </c>
      <c r="E549">
        <v>21.5</v>
      </c>
      <c r="F549">
        <f t="shared" si="65"/>
        <v>0.5</v>
      </c>
      <c r="G549">
        <v>0.3</v>
      </c>
      <c r="H549" s="18">
        <f t="shared" si="66"/>
        <v>60</v>
      </c>
      <c r="I549">
        <v>40</v>
      </c>
      <c r="J549" t="str">
        <f t="shared" si="67"/>
        <v>25%-50%</v>
      </c>
      <c r="K549">
        <v>5</v>
      </c>
      <c r="L549">
        <v>100</v>
      </c>
      <c r="M549" t="str">
        <f t="shared" si="68"/>
        <v>60mm-200 mm</v>
      </c>
      <c r="N549" s="19">
        <f t="shared" si="69"/>
        <v>10</v>
      </c>
      <c r="O549">
        <v>6</v>
      </c>
      <c r="P549" s="5" t="str">
        <f t="shared" si="70"/>
        <v>0-10</v>
      </c>
      <c r="Q549">
        <v>2</v>
      </c>
      <c r="R549">
        <v>34</v>
      </c>
      <c r="S549">
        <v>38</v>
      </c>
      <c r="T549" t="str">
        <f t="shared" si="71"/>
        <v>30-40</v>
      </c>
      <c r="U549" t="s">
        <v>31</v>
      </c>
      <c r="V549" t="s">
        <v>114</v>
      </c>
      <c r="W549">
        <f t="shared" si="72"/>
        <v>3000</v>
      </c>
      <c r="AG549">
        <v>38</v>
      </c>
      <c r="AH549">
        <v>40</v>
      </c>
      <c r="AJ549">
        <v>38</v>
      </c>
      <c r="AK549">
        <v>2</v>
      </c>
      <c r="AM549">
        <v>38</v>
      </c>
      <c r="AN549">
        <v>6</v>
      </c>
      <c r="AP549">
        <v>38</v>
      </c>
      <c r="AQ549">
        <v>100</v>
      </c>
    </row>
    <row r="550" spans="1:43" hidden="1" x14ac:dyDescent="0.25">
      <c r="A550" t="s">
        <v>9</v>
      </c>
      <c r="B550">
        <v>50</v>
      </c>
      <c r="C550">
        <v>50</v>
      </c>
      <c r="D550">
        <v>21.5</v>
      </c>
      <c r="E550">
        <v>22</v>
      </c>
      <c r="F550">
        <f t="shared" si="65"/>
        <v>0.5</v>
      </c>
      <c r="G550">
        <v>0.36</v>
      </c>
      <c r="H550" s="18">
        <f t="shared" si="66"/>
        <v>72</v>
      </c>
      <c r="I550">
        <v>52</v>
      </c>
      <c r="J550" t="str">
        <f t="shared" si="67"/>
        <v>50%-75%</v>
      </c>
      <c r="K550">
        <v>4</v>
      </c>
      <c r="L550">
        <v>125</v>
      </c>
      <c r="M550" t="str">
        <f t="shared" si="68"/>
        <v>60mm-200 mm</v>
      </c>
      <c r="N550" s="19">
        <f t="shared" si="69"/>
        <v>8</v>
      </c>
      <c r="O550">
        <v>6</v>
      </c>
      <c r="P550" s="5" t="str">
        <f t="shared" si="70"/>
        <v>0-10</v>
      </c>
      <c r="Q550">
        <v>2</v>
      </c>
      <c r="R550">
        <v>39</v>
      </c>
      <c r="S550">
        <v>42</v>
      </c>
      <c r="T550" t="str">
        <f t="shared" si="71"/>
        <v>40-50</v>
      </c>
      <c r="U550" t="s">
        <v>31</v>
      </c>
      <c r="V550" t="s">
        <v>114</v>
      </c>
      <c r="W550">
        <f t="shared" si="72"/>
        <v>3000</v>
      </c>
      <c r="AG550">
        <v>42</v>
      </c>
      <c r="AH550">
        <v>52</v>
      </c>
      <c r="AJ550">
        <v>42</v>
      </c>
      <c r="AK550">
        <v>2</v>
      </c>
      <c r="AM550">
        <v>42</v>
      </c>
      <c r="AN550">
        <v>6</v>
      </c>
      <c r="AP550">
        <v>42</v>
      </c>
      <c r="AQ550">
        <v>125</v>
      </c>
    </row>
    <row r="551" spans="1:43" hidden="1" x14ac:dyDescent="0.25">
      <c r="A551" t="s">
        <v>9</v>
      </c>
      <c r="B551">
        <v>50</v>
      </c>
      <c r="C551">
        <v>50</v>
      </c>
      <c r="D551">
        <v>22</v>
      </c>
      <c r="E551">
        <v>22.5</v>
      </c>
      <c r="F551">
        <f t="shared" si="65"/>
        <v>0.5</v>
      </c>
      <c r="G551">
        <v>0.33</v>
      </c>
      <c r="H551" s="18">
        <f t="shared" si="66"/>
        <v>66</v>
      </c>
      <c r="I551">
        <v>38</v>
      </c>
      <c r="J551" t="str">
        <f t="shared" si="67"/>
        <v>25%-50%</v>
      </c>
      <c r="K551">
        <v>4</v>
      </c>
      <c r="L551">
        <v>125</v>
      </c>
      <c r="M551" t="str">
        <f t="shared" si="68"/>
        <v>60mm-200 mm</v>
      </c>
      <c r="N551" s="19">
        <f t="shared" si="69"/>
        <v>8</v>
      </c>
      <c r="O551">
        <v>4</v>
      </c>
      <c r="P551" s="5" t="str">
        <f t="shared" si="70"/>
        <v>0-10</v>
      </c>
      <c r="Q551">
        <v>2</v>
      </c>
      <c r="R551">
        <v>34</v>
      </c>
      <c r="S551">
        <v>37</v>
      </c>
      <c r="T551" t="str">
        <f t="shared" si="71"/>
        <v>30-40</v>
      </c>
      <c r="U551" t="s">
        <v>31</v>
      </c>
      <c r="V551" t="s">
        <v>114</v>
      </c>
      <c r="W551">
        <f t="shared" si="72"/>
        <v>3000</v>
      </c>
      <c r="AG551">
        <v>37</v>
      </c>
      <c r="AH551">
        <v>38</v>
      </c>
      <c r="AJ551">
        <v>37</v>
      </c>
      <c r="AK551">
        <v>2</v>
      </c>
      <c r="AM551">
        <v>37</v>
      </c>
      <c r="AN551">
        <v>4</v>
      </c>
      <c r="AP551">
        <v>37</v>
      </c>
      <c r="AQ551">
        <v>125</v>
      </c>
    </row>
    <row r="552" spans="1:43" hidden="1" x14ac:dyDescent="0.25">
      <c r="A552" t="s">
        <v>9</v>
      </c>
      <c r="B552">
        <v>50</v>
      </c>
      <c r="C552">
        <v>50</v>
      </c>
      <c r="D552">
        <v>22.5</v>
      </c>
      <c r="E552">
        <v>23</v>
      </c>
      <c r="F552">
        <f t="shared" si="65"/>
        <v>0.5</v>
      </c>
      <c r="G552">
        <v>0.28000000000000003</v>
      </c>
      <c r="H552" s="18">
        <f t="shared" si="66"/>
        <v>56.000000000000007</v>
      </c>
      <c r="I552">
        <v>52</v>
      </c>
      <c r="J552" t="str">
        <f t="shared" si="67"/>
        <v>50%-75%</v>
      </c>
      <c r="K552">
        <v>4</v>
      </c>
      <c r="L552">
        <v>125</v>
      </c>
      <c r="M552" t="str">
        <f t="shared" si="68"/>
        <v>60mm-200 mm</v>
      </c>
      <c r="N552" s="19">
        <f t="shared" si="69"/>
        <v>8</v>
      </c>
      <c r="O552">
        <v>4</v>
      </c>
      <c r="P552" s="5" t="str">
        <f t="shared" si="70"/>
        <v>0-10</v>
      </c>
      <c r="Q552">
        <v>2</v>
      </c>
      <c r="R552">
        <v>37</v>
      </c>
      <c r="S552">
        <v>40</v>
      </c>
      <c r="T552" t="str">
        <f t="shared" si="71"/>
        <v>30-40</v>
      </c>
      <c r="U552" t="s">
        <v>31</v>
      </c>
      <c r="V552" t="s">
        <v>114</v>
      </c>
      <c r="W552">
        <f t="shared" si="72"/>
        <v>3000</v>
      </c>
      <c r="AG552">
        <v>40</v>
      </c>
      <c r="AH552">
        <v>52</v>
      </c>
      <c r="AJ552">
        <v>40</v>
      </c>
      <c r="AK552">
        <v>2</v>
      </c>
      <c r="AM552">
        <v>40</v>
      </c>
      <c r="AN552">
        <v>4</v>
      </c>
      <c r="AP552">
        <v>40</v>
      </c>
      <c r="AQ552">
        <v>125</v>
      </c>
    </row>
    <row r="553" spans="1:43" hidden="1" x14ac:dyDescent="0.25">
      <c r="A553" t="s">
        <v>9</v>
      </c>
      <c r="B553">
        <v>50</v>
      </c>
      <c r="C553">
        <v>50</v>
      </c>
      <c r="D553">
        <v>23</v>
      </c>
      <c r="E553">
        <v>23.5</v>
      </c>
      <c r="F553">
        <f t="shared" si="65"/>
        <v>0.5</v>
      </c>
      <c r="G553">
        <v>0.3</v>
      </c>
      <c r="H553" s="18">
        <f t="shared" si="66"/>
        <v>60</v>
      </c>
      <c r="I553">
        <v>34</v>
      </c>
      <c r="J553" t="str">
        <f t="shared" si="67"/>
        <v>25%-50%</v>
      </c>
      <c r="K553">
        <v>4</v>
      </c>
      <c r="L553">
        <v>125</v>
      </c>
      <c r="M553" t="str">
        <f t="shared" si="68"/>
        <v>60mm-200 mm</v>
      </c>
      <c r="N553" s="19">
        <f t="shared" si="69"/>
        <v>8</v>
      </c>
      <c r="O553">
        <v>3</v>
      </c>
      <c r="P553" s="5" t="str">
        <f t="shared" si="70"/>
        <v>0-10</v>
      </c>
      <c r="Q553">
        <v>2</v>
      </c>
      <c r="R553">
        <v>32</v>
      </c>
      <c r="S553">
        <v>35</v>
      </c>
      <c r="T553" t="str">
        <f t="shared" si="71"/>
        <v>30-40</v>
      </c>
      <c r="U553" t="s">
        <v>31</v>
      </c>
      <c r="V553" t="s">
        <v>113</v>
      </c>
      <c r="W553">
        <f t="shared" si="72"/>
        <v>4000</v>
      </c>
      <c r="AG553">
        <v>35</v>
      </c>
      <c r="AH553">
        <v>34</v>
      </c>
      <c r="AJ553">
        <v>35</v>
      </c>
      <c r="AK553">
        <v>2</v>
      </c>
      <c r="AM553">
        <v>35</v>
      </c>
      <c r="AN553">
        <v>3</v>
      </c>
      <c r="AP553">
        <v>35</v>
      </c>
      <c r="AQ553">
        <v>125</v>
      </c>
    </row>
    <row r="554" spans="1:43" hidden="1" x14ac:dyDescent="0.25">
      <c r="A554" t="s">
        <v>9</v>
      </c>
      <c r="B554">
        <v>50</v>
      </c>
      <c r="C554">
        <v>50</v>
      </c>
      <c r="D554">
        <v>23.5</v>
      </c>
      <c r="E554">
        <v>24</v>
      </c>
      <c r="F554">
        <f t="shared" si="65"/>
        <v>0.5</v>
      </c>
      <c r="G554">
        <v>0.26</v>
      </c>
      <c r="H554" s="18">
        <f t="shared" si="66"/>
        <v>52</v>
      </c>
      <c r="I554">
        <v>22</v>
      </c>
      <c r="J554" t="str">
        <f t="shared" si="67"/>
        <v>0%-25%</v>
      </c>
      <c r="K554">
        <v>4</v>
      </c>
      <c r="L554">
        <v>125</v>
      </c>
      <c r="M554" t="str">
        <f t="shared" si="68"/>
        <v>60mm-200 mm</v>
      </c>
      <c r="N554" s="19">
        <f t="shared" si="69"/>
        <v>8</v>
      </c>
      <c r="O554">
        <v>7</v>
      </c>
      <c r="P554" s="5" t="str">
        <f t="shared" si="70"/>
        <v>0-10</v>
      </c>
      <c r="Q554">
        <v>2</v>
      </c>
      <c r="R554">
        <v>35</v>
      </c>
      <c r="S554">
        <v>37</v>
      </c>
      <c r="T554" t="str">
        <f t="shared" si="71"/>
        <v>30-40</v>
      </c>
      <c r="U554" t="s">
        <v>31</v>
      </c>
      <c r="V554" t="s">
        <v>114</v>
      </c>
      <c r="W554">
        <f t="shared" si="72"/>
        <v>3000</v>
      </c>
      <c r="AG554">
        <v>37</v>
      </c>
      <c r="AH554">
        <v>22</v>
      </c>
      <c r="AJ554">
        <v>37</v>
      </c>
      <c r="AK554">
        <v>2</v>
      </c>
      <c r="AM554">
        <v>37</v>
      </c>
      <c r="AN554">
        <v>7</v>
      </c>
      <c r="AP554">
        <v>37</v>
      </c>
      <c r="AQ554">
        <v>125</v>
      </c>
    </row>
    <row r="555" spans="1:43" hidden="1" x14ac:dyDescent="0.25">
      <c r="A555" t="s">
        <v>9</v>
      </c>
      <c r="B555">
        <v>50</v>
      </c>
      <c r="C555">
        <v>50</v>
      </c>
      <c r="D555">
        <v>24</v>
      </c>
      <c r="E555">
        <v>24.5</v>
      </c>
      <c r="F555">
        <f t="shared" si="65"/>
        <v>0.5</v>
      </c>
      <c r="G555">
        <v>0.36</v>
      </c>
      <c r="H555" s="18">
        <f t="shared" si="66"/>
        <v>72</v>
      </c>
      <c r="I555">
        <v>66</v>
      </c>
      <c r="J555" t="str">
        <f t="shared" si="67"/>
        <v>50%-75%</v>
      </c>
      <c r="K555">
        <v>5</v>
      </c>
      <c r="L555">
        <v>100</v>
      </c>
      <c r="M555" t="str">
        <f t="shared" si="68"/>
        <v>60mm-200 mm</v>
      </c>
      <c r="N555" s="19">
        <f t="shared" si="69"/>
        <v>10</v>
      </c>
      <c r="O555">
        <v>6</v>
      </c>
      <c r="P555" s="5" t="str">
        <f t="shared" si="70"/>
        <v>0-10</v>
      </c>
      <c r="Q555">
        <v>1</v>
      </c>
      <c r="R555">
        <v>39</v>
      </c>
      <c r="S555">
        <v>43</v>
      </c>
      <c r="T555" t="str">
        <f t="shared" si="71"/>
        <v>40-50</v>
      </c>
      <c r="U555" t="s">
        <v>32</v>
      </c>
      <c r="V555" t="s">
        <v>113</v>
      </c>
      <c r="W555">
        <f t="shared" si="72"/>
        <v>4000</v>
      </c>
      <c r="AG555">
        <v>43</v>
      </c>
      <c r="AH555">
        <v>66</v>
      </c>
      <c r="AJ555">
        <v>43</v>
      </c>
      <c r="AK555">
        <v>1</v>
      </c>
      <c r="AM555">
        <v>43</v>
      </c>
      <c r="AN555">
        <v>6</v>
      </c>
      <c r="AP555">
        <v>43</v>
      </c>
      <c r="AQ555">
        <v>100</v>
      </c>
    </row>
    <row r="556" spans="1:43" hidden="1" x14ac:dyDescent="0.25">
      <c r="A556" t="s">
        <v>9</v>
      </c>
      <c r="B556">
        <v>50</v>
      </c>
      <c r="C556">
        <v>50</v>
      </c>
      <c r="D556">
        <v>24.5</v>
      </c>
      <c r="E556">
        <v>25</v>
      </c>
      <c r="F556">
        <f t="shared" si="65"/>
        <v>0.5</v>
      </c>
      <c r="G556">
        <v>0.37</v>
      </c>
      <c r="H556" s="18">
        <f t="shared" si="66"/>
        <v>74</v>
      </c>
      <c r="I556">
        <v>20</v>
      </c>
      <c r="J556" t="str">
        <f t="shared" si="67"/>
        <v>0%-25%</v>
      </c>
      <c r="K556">
        <v>4</v>
      </c>
      <c r="L556">
        <v>125</v>
      </c>
      <c r="M556" t="str">
        <f t="shared" si="68"/>
        <v>60mm-200 mm</v>
      </c>
      <c r="N556" s="19">
        <f t="shared" si="69"/>
        <v>8</v>
      </c>
      <c r="O556">
        <v>5</v>
      </c>
      <c r="P556" s="5" t="str">
        <f t="shared" si="70"/>
        <v>0-10</v>
      </c>
      <c r="Q556">
        <v>1</v>
      </c>
      <c r="R556">
        <v>30</v>
      </c>
      <c r="S556">
        <v>33</v>
      </c>
      <c r="T556" t="str">
        <f t="shared" si="71"/>
        <v>30-40</v>
      </c>
      <c r="U556" t="s">
        <v>32</v>
      </c>
      <c r="V556" t="s">
        <v>113</v>
      </c>
      <c r="W556">
        <f t="shared" si="72"/>
        <v>4000</v>
      </c>
      <c r="AG556">
        <v>33</v>
      </c>
      <c r="AH556">
        <v>20</v>
      </c>
      <c r="AJ556">
        <v>33</v>
      </c>
      <c r="AK556">
        <v>1</v>
      </c>
      <c r="AM556">
        <v>33</v>
      </c>
      <c r="AN556">
        <v>5</v>
      </c>
      <c r="AP556">
        <v>33</v>
      </c>
      <c r="AQ556">
        <v>125</v>
      </c>
    </row>
    <row r="557" spans="1:43" hidden="1" x14ac:dyDescent="0.25">
      <c r="A557" t="s">
        <v>9</v>
      </c>
      <c r="B557">
        <v>50</v>
      </c>
      <c r="C557">
        <v>50</v>
      </c>
      <c r="D557">
        <v>25</v>
      </c>
      <c r="E557">
        <v>25.5</v>
      </c>
      <c r="F557">
        <f t="shared" si="65"/>
        <v>0.5</v>
      </c>
      <c r="G557">
        <v>0.39</v>
      </c>
      <c r="H557" s="18">
        <f t="shared" si="66"/>
        <v>78</v>
      </c>
      <c r="I557">
        <v>42</v>
      </c>
      <c r="J557" t="str">
        <f t="shared" si="67"/>
        <v>25%-50%</v>
      </c>
      <c r="K557">
        <v>4</v>
      </c>
      <c r="L557">
        <v>125</v>
      </c>
      <c r="M557" t="str">
        <f t="shared" si="68"/>
        <v>60mm-200 mm</v>
      </c>
      <c r="N557" s="19">
        <f t="shared" si="69"/>
        <v>8</v>
      </c>
      <c r="O557">
        <v>5</v>
      </c>
      <c r="P557" s="5" t="str">
        <f t="shared" si="70"/>
        <v>0-10</v>
      </c>
      <c r="Q557">
        <v>1</v>
      </c>
      <c r="R557">
        <v>35</v>
      </c>
      <c r="S557">
        <v>38</v>
      </c>
      <c r="T557" t="str">
        <f t="shared" si="71"/>
        <v>30-40</v>
      </c>
      <c r="U557" t="s">
        <v>32</v>
      </c>
      <c r="V557" t="s">
        <v>113</v>
      </c>
      <c r="W557">
        <f t="shared" si="72"/>
        <v>4000</v>
      </c>
      <c r="AG557">
        <v>38</v>
      </c>
      <c r="AH557">
        <v>42</v>
      </c>
      <c r="AJ557">
        <v>38</v>
      </c>
      <c r="AK557">
        <v>1</v>
      </c>
      <c r="AM557">
        <v>38</v>
      </c>
      <c r="AN557">
        <v>5</v>
      </c>
      <c r="AP557">
        <v>38</v>
      </c>
      <c r="AQ557">
        <v>125</v>
      </c>
    </row>
    <row r="558" spans="1:43" hidden="1" x14ac:dyDescent="0.25">
      <c r="A558" t="s">
        <v>9</v>
      </c>
      <c r="B558">
        <v>50</v>
      </c>
      <c r="C558">
        <v>50</v>
      </c>
      <c r="D558">
        <v>25.5</v>
      </c>
      <c r="E558">
        <v>26</v>
      </c>
      <c r="F558">
        <f t="shared" si="65"/>
        <v>0.5</v>
      </c>
      <c r="G558">
        <v>0.38</v>
      </c>
      <c r="H558" s="18">
        <f t="shared" si="66"/>
        <v>76</v>
      </c>
      <c r="I558">
        <v>24</v>
      </c>
      <c r="J558" t="str">
        <f t="shared" si="67"/>
        <v>0%-25%</v>
      </c>
      <c r="K558">
        <v>6</v>
      </c>
      <c r="L558">
        <v>83.333333333333329</v>
      </c>
      <c r="M558" t="str">
        <f t="shared" si="68"/>
        <v>60mm-200 mm</v>
      </c>
      <c r="N558" s="19">
        <f t="shared" si="69"/>
        <v>12</v>
      </c>
      <c r="O558">
        <v>1</v>
      </c>
      <c r="P558" s="5" t="str">
        <f t="shared" si="70"/>
        <v>0-10</v>
      </c>
      <c r="Q558">
        <v>1</v>
      </c>
      <c r="R558">
        <v>24</v>
      </c>
      <c r="S558">
        <v>29</v>
      </c>
      <c r="T558" t="str">
        <f t="shared" si="71"/>
        <v>20-30</v>
      </c>
      <c r="U558" t="s">
        <v>32</v>
      </c>
      <c r="V558" t="s">
        <v>113</v>
      </c>
      <c r="W558">
        <f t="shared" si="72"/>
        <v>4000</v>
      </c>
      <c r="AG558">
        <v>29</v>
      </c>
      <c r="AH558">
        <v>24</v>
      </c>
      <c r="AJ558">
        <v>29</v>
      </c>
      <c r="AK558">
        <v>1</v>
      </c>
      <c r="AM558">
        <v>29</v>
      </c>
      <c r="AN558">
        <v>1</v>
      </c>
      <c r="AP558">
        <v>29</v>
      </c>
      <c r="AQ558">
        <v>83.333333333333329</v>
      </c>
    </row>
    <row r="559" spans="1:43" hidden="1" x14ac:dyDescent="0.25">
      <c r="A559" t="s">
        <v>9</v>
      </c>
      <c r="B559">
        <v>40</v>
      </c>
      <c r="C559">
        <v>40</v>
      </c>
      <c r="D559">
        <v>26</v>
      </c>
      <c r="E559">
        <v>26.5</v>
      </c>
      <c r="F559">
        <f t="shared" si="65"/>
        <v>0.5</v>
      </c>
      <c r="G559">
        <v>0.19</v>
      </c>
      <c r="H559" s="18">
        <f t="shared" si="66"/>
        <v>38</v>
      </c>
      <c r="I559">
        <v>0</v>
      </c>
      <c r="J559" t="str">
        <f t="shared" si="67"/>
        <v>0%-25%</v>
      </c>
      <c r="K559">
        <v>5</v>
      </c>
      <c r="L559">
        <v>100</v>
      </c>
      <c r="M559" t="str">
        <f t="shared" si="68"/>
        <v>60mm-200 mm</v>
      </c>
      <c r="N559" s="19">
        <f t="shared" si="69"/>
        <v>10</v>
      </c>
      <c r="O559">
        <v>6</v>
      </c>
      <c r="P559" s="5" t="str">
        <f t="shared" si="70"/>
        <v>0-10</v>
      </c>
      <c r="Q559">
        <v>1</v>
      </c>
      <c r="R559">
        <v>22</v>
      </c>
      <c r="S559">
        <v>24</v>
      </c>
      <c r="T559" t="str">
        <f t="shared" si="71"/>
        <v>20-30</v>
      </c>
      <c r="U559" t="s">
        <v>32</v>
      </c>
      <c r="V559" t="s">
        <v>114</v>
      </c>
      <c r="W559">
        <f t="shared" si="72"/>
        <v>3000</v>
      </c>
      <c r="AG559">
        <v>24</v>
      </c>
      <c r="AH559">
        <v>0</v>
      </c>
      <c r="AJ559">
        <v>24</v>
      </c>
      <c r="AK559">
        <v>1</v>
      </c>
      <c r="AM559">
        <v>24</v>
      </c>
      <c r="AN559">
        <v>6</v>
      </c>
      <c r="AP559">
        <v>24</v>
      </c>
      <c r="AQ559">
        <v>100</v>
      </c>
    </row>
    <row r="560" spans="1:43" hidden="1" x14ac:dyDescent="0.25">
      <c r="A560" t="s">
        <v>9</v>
      </c>
      <c r="B560">
        <v>40</v>
      </c>
      <c r="C560">
        <v>40</v>
      </c>
      <c r="D560">
        <v>26.5</v>
      </c>
      <c r="E560">
        <v>27</v>
      </c>
      <c r="F560">
        <f t="shared" si="65"/>
        <v>0.5</v>
      </c>
      <c r="G560">
        <v>0.16</v>
      </c>
      <c r="H560" s="18">
        <f t="shared" si="66"/>
        <v>32</v>
      </c>
      <c r="I560">
        <v>20</v>
      </c>
      <c r="J560" t="str">
        <f t="shared" si="67"/>
        <v>0%-25%</v>
      </c>
      <c r="K560">
        <v>5</v>
      </c>
      <c r="L560">
        <v>100</v>
      </c>
      <c r="M560" t="str">
        <f t="shared" si="68"/>
        <v>60mm-200 mm</v>
      </c>
      <c r="N560" s="19">
        <f t="shared" si="69"/>
        <v>10</v>
      </c>
      <c r="O560">
        <v>6</v>
      </c>
      <c r="P560" s="5" t="str">
        <f t="shared" si="70"/>
        <v>0-10</v>
      </c>
      <c r="Q560">
        <v>2</v>
      </c>
      <c r="R560">
        <v>27</v>
      </c>
      <c r="S560">
        <v>29</v>
      </c>
      <c r="T560" t="str">
        <f t="shared" si="71"/>
        <v>20-30</v>
      </c>
      <c r="U560" t="s">
        <v>31</v>
      </c>
      <c r="V560" t="s">
        <v>114</v>
      </c>
      <c r="W560">
        <f t="shared" si="72"/>
        <v>3000</v>
      </c>
      <c r="AG560">
        <v>29</v>
      </c>
      <c r="AH560">
        <v>20</v>
      </c>
      <c r="AJ560">
        <v>29</v>
      </c>
      <c r="AK560">
        <v>2</v>
      </c>
      <c r="AM560">
        <v>29</v>
      </c>
      <c r="AN560">
        <v>6</v>
      </c>
      <c r="AP560">
        <v>29</v>
      </c>
      <c r="AQ560">
        <v>100</v>
      </c>
    </row>
    <row r="561" spans="1:43" hidden="1" x14ac:dyDescent="0.25">
      <c r="A561" t="s">
        <v>9</v>
      </c>
      <c r="B561">
        <v>40</v>
      </c>
      <c r="C561">
        <v>40</v>
      </c>
      <c r="D561">
        <v>27</v>
      </c>
      <c r="E561">
        <v>27.5</v>
      </c>
      <c r="F561">
        <f t="shared" si="65"/>
        <v>0.5</v>
      </c>
      <c r="G561">
        <v>0.15</v>
      </c>
      <c r="H561" s="18">
        <f t="shared" si="66"/>
        <v>30</v>
      </c>
      <c r="I561">
        <v>30</v>
      </c>
      <c r="J561" t="str">
        <f t="shared" si="67"/>
        <v>25%-50%</v>
      </c>
      <c r="K561">
        <v>5</v>
      </c>
      <c r="L561">
        <v>100</v>
      </c>
      <c r="M561" t="str">
        <f t="shared" si="68"/>
        <v>60mm-200 mm</v>
      </c>
      <c r="N561" s="19">
        <f t="shared" si="69"/>
        <v>10</v>
      </c>
      <c r="O561">
        <v>6</v>
      </c>
      <c r="P561" s="5" t="str">
        <f t="shared" si="70"/>
        <v>0-10</v>
      </c>
      <c r="Q561">
        <v>2</v>
      </c>
      <c r="R561">
        <v>29</v>
      </c>
      <c r="S561">
        <v>31</v>
      </c>
      <c r="T561" t="str">
        <f t="shared" si="71"/>
        <v>30-40</v>
      </c>
      <c r="U561" t="s">
        <v>31</v>
      </c>
      <c r="V561" t="s">
        <v>114</v>
      </c>
      <c r="W561">
        <f t="shared" si="72"/>
        <v>3000</v>
      </c>
      <c r="AG561">
        <v>31</v>
      </c>
      <c r="AH561">
        <v>30</v>
      </c>
      <c r="AJ561">
        <v>31</v>
      </c>
      <c r="AK561">
        <v>2</v>
      </c>
      <c r="AM561">
        <v>31</v>
      </c>
      <c r="AN561">
        <v>6</v>
      </c>
      <c r="AP561">
        <v>31</v>
      </c>
      <c r="AQ561">
        <v>100</v>
      </c>
    </row>
    <row r="562" spans="1:43" hidden="1" x14ac:dyDescent="0.25">
      <c r="A562" t="s">
        <v>9</v>
      </c>
      <c r="B562">
        <v>40</v>
      </c>
      <c r="C562">
        <v>40</v>
      </c>
      <c r="D562">
        <v>27.5</v>
      </c>
      <c r="E562">
        <v>28</v>
      </c>
      <c r="F562">
        <f t="shared" si="65"/>
        <v>0.5</v>
      </c>
      <c r="G562">
        <v>0.16</v>
      </c>
      <c r="H562" s="18">
        <f t="shared" si="66"/>
        <v>32</v>
      </c>
      <c r="I562">
        <v>0</v>
      </c>
      <c r="J562" t="str">
        <f t="shared" si="67"/>
        <v>0%-25%</v>
      </c>
      <c r="K562">
        <v>10</v>
      </c>
      <c r="L562">
        <v>50</v>
      </c>
      <c r="M562" t="str">
        <f t="shared" si="68"/>
        <v>0mm-60 mm</v>
      </c>
      <c r="N562" s="19">
        <f t="shared" si="69"/>
        <v>20</v>
      </c>
      <c r="O562">
        <v>1</v>
      </c>
      <c r="P562" s="5" t="str">
        <f t="shared" si="70"/>
        <v>0-10</v>
      </c>
      <c r="Q562">
        <v>1</v>
      </c>
      <c r="R562">
        <v>17</v>
      </c>
      <c r="S562">
        <v>23</v>
      </c>
      <c r="T562" t="str">
        <f t="shared" si="71"/>
        <v>20-30</v>
      </c>
      <c r="U562" t="s">
        <v>32</v>
      </c>
      <c r="V562" t="s">
        <v>113</v>
      </c>
      <c r="W562">
        <f t="shared" si="72"/>
        <v>4000</v>
      </c>
      <c r="AG562">
        <v>23</v>
      </c>
      <c r="AH562">
        <v>0</v>
      </c>
      <c r="AJ562">
        <v>23</v>
      </c>
      <c r="AK562">
        <v>1</v>
      </c>
      <c r="AM562">
        <v>23</v>
      </c>
      <c r="AN562">
        <v>1</v>
      </c>
      <c r="AP562">
        <v>23</v>
      </c>
      <c r="AQ562">
        <v>50</v>
      </c>
    </row>
    <row r="563" spans="1:43" hidden="1" x14ac:dyDescent="0.25">
      <c r="A563" t="s">
        <v>9</v>
      </c>
      <c r="B563">
        <v>40</v>
      </c>
      <c r="C563">
        <v>40</v>
      </c>
      <c r="D563">
        <v>28</v>
      </c>
      <c r="E563">
        <v>28.5</v>
      </c>
      <c r="F563">
        <f t="shared" si="65"/>
        <v>0.5</v>
      </c>
      <c r="G563">
        <v>0.18</v>
      </c>
      <c r="H563" s="18">
        <f t="shared" si="66"/>
        <v>36</v>
      </c>
      <c r="I563">
        <v>0</v>
      </c>
      <c r="J563" t="str">
        <f t="shared" si="67"/>
        <v>0%-25%</v>
      </c>
      <c r="K563">
        <v>5</v>
      </c>
      <c r="L563">
        <v>100</v>
      </c>
      <c r="M563" t="str">
        <f t="shared" si="68"/>
        <v>60mm-200 mm</v>
      </c>
      <c r="N563" s="19">
        <f t="shared" si="69"/>
        <v>10</v>
      </c>
      <c r="O563">
        <v>1</v>
      </c>
      <c r="P563" s="5" t="str">
        <f t="shared" si="70"/>
        <v>0-10</v>
      </c>
      <c r="Q563">
        <v>1</v>
      </c>
      <c r="R563">
        <v>20</v>
      </c>
      <c r="S563">
        <v>24</v>
      </c>
      <c r="T563" t="str">
        <f t="shared" si="71"/>
        <v>20-30</v>
      </c>
      <c r="U563" t="s">
        <v>32</v>
      </c>
      <c r="V563" t="s">
        <v>113</v>
      </c>
      <c r="W563">
        <f t="shared" si="72"/>
        <v>4000</v>
      </c>
      <c r="AG563">
        <v>24</v>
      </c>
      <c r="AH563">
        <v>0</v>
      </c>
      <c r="AJ563">
        <v>24</v>
      </c>
      <c r="AK563">
        <v>1</v>
      </c>
      <c r="AM563">
        <v>24</v>
      </c>
      <c r="AN563">
        <v>1</v>
      </c>
      <c r="AP563">
        <v>24</v>
      </c>
      <c r="AQ563">
        <v>100</v>
      </c>
    </row>
    <row r="564" spans="1:43" hidden="1" x14ac:dyDescent="0.25">
      <c r="A564" t="s">
        <v>9</v>
      </c>
      <c r="B564">
        <v>40</v>
      </c>
      <c r="C564">
        <v>40</v>
      </c>
      <c r="D564">
        <v>28.5</v>
      </c>
      <c r="E564">
        <v>29</v>
      </c>
      <c r="F564">
        <f t="shared" si="65"/>
        <v>0.5</v>
      </c>
      <c r="G564">
        <v>0.19</v>
      </c>
      <c r="H564" s="18">
        <f t="shared" si="66"/>
        <v>38</v>
      </c>
      <c r="I564">
        <v>0</v>
      </c>
      <c r="J564" t="str">
        <f t="shared" si="67"/>
        <v>0%-25%</v>
      </c>
      <c r="K564">
        <v>5</v>
      </c>
      <c r="L564">
        <v>100</v>
      </c>
      <c r="M564" t="str">
        <f t="shared" si="68"/>
        <v>60mm-200 mm</v>
      </c>
      <c r="N564" s="19">
        <f t="shared" si="69"/>
        <v>10</v>
      </c>
      <c r="O564">
        <v>1</v>
      </c>
      <c r="P564" s="5" t="str">
        <f t="shared" si="70"/>
        <v>0-10</v>
      </c>
      <c r="Q564">
        <v>1</v>
      </c>
      <c r="R564">
        <v>20</v>
      </c>
      <c r="S564">
        <v>24</v>
      </c>
      <c r="T564" t="str">
        <f t="shared" si="71"/>
        <v>20-30</v>
      </c>
      <c r="U564" t="s">
        <v>32</v>
      </c>
      <c r="V564" t="s">
        <v>113</v>
      </c>
      <c r="W564">
        <f t="shared" si="72"/>
        <v>4000</v>
      </c>
      <c r="AG564">
        <v>24</v>
      </c>
      <c r="AH564">
        <v>0</v>
      </c>
      <c r="AJ564">
        <v>24</v>
      </c>
      <c r="AK564">
        <v>1</v>
      </c>
      <c r="AM564">
        <v>24</v>
      </c>
      <c r="AN564">
        <v>1</v>
      </c>
      <c r="AP564">
        <v>24</v>
      </c>
      <c r="AQ564">
        <v>100</v>
      </c>
    </row>
    <row r="565" spans="1:43" hidden="1" x14ac:dyDescent="0.25">
      <c r="A565" t="s">
        <v>9</v>
      </c>
      <c r="B565">
        <v>40</v>
      </c>
      <c r="C565">
        <v>40</v>
      </c>
      <c r="D565">
        <v>29</v>
      </c>
      <c r="E565">
        <v>29.5</v>
      </c>
      <c r="F565">
        <f t="shared" si="65"/>
        <v>0.5</v>
      </c>
      <c r="G565">
        <v>0.18</v>
      </c>
      <c r="H565" s="18">
        <f t="shared" si="66"/>
        <v>36</v>
      </c>
      <c r="I565">
        <v>0</v>
      </c>
      <c r="J565" t="str">
        <f t="shared" si="67"/>
        <v>0%-25%</v>
      </c>
      <c r="K565">
        <v>5</v>
      </c>
      <c r="L565">
        <v>100</v>
      </c>
      <c r="M565" t="str">
        <f t="shared" si="68"/>
        <v>60mm-200 mm</v>
      </c>
      <c r="N565" s="19">
        <f t="shared" si="69"/>
        <v>10</v>
      </c>
      <c r="O565">
        <v>8</v>
      </c>
      <c r="P565" s="5" t="str">
        <f t="shared" si="70"/>
        <v>0-10</v>
      </c>
      <c r="Q565">
        <v>1</v>
      </c>
      <c r="R565">
        <v>27</v>
      </c>
      <c r="S565">
        <v>31</v>
      </c>
      <c r="T565" t="str">
        <f t="shared" si="71"/>
        <v>30-40</v>
      </c>
      <c r="U565" t="s">
        <v>32</v>
      </c>
      <c r="V565" t="s">
        <v>114</v>
      </c>
      <c r="W565">
        <f t="shared" si="72"/>
        <v>3000</v>
      </c>
      <c r="AG565">
        <v>31</v>
      </c>
      <c r="AH565">
        <v>0</v>
      </c>
      <c r="AJ565">
        <v>31</v>
      </c>
      <c r="AK565">
        <v>1</v>
      </c>
      <c r="AM565">
        <v>31</v>
      </c>
      <c r="AN565">
        <v>8</v>
      </c>
      <c r="AP565">
        <v>31</v>
      </c>
      <c r="AQ565">
        <v>100</v>
      </c>
    </row>
    <row r="566" spans="1:43" hidden="1" x14ac:dyDescent="0.25">
      <c r="A566" t="s">
        <v>9</v>
      </c>
      <c r="B566">
        <v>40</v>
      </c>
      <c r="C566">
        <v>40</v>
      </c>
      <c r="D566">
        <v>29.5</v>
      </c>
      <c r="E566">
        <v>30</v>
      </c>
      <c r="F566">
        <f t="shared" si="65"/>
        <v>0.5</v>
      </c>
      <c r="G566">
        <v>0.25</v>
      </c>
      <c r="H566" s="18">
        <f t="shared" si="66"/>
        <v>50</v>
      </c>
      <c r="I566">
        <v>0</v>
      </c>
      <c r="J566" t="str">
        <f t="shared" si="67"/>
        <v>0%-25%</v>
      </c>
      <c r="K566">
        <v>4</v>
      </c>
      <c r="L566">
        <v>125</v>
      </c>
      <c r="M566" t="str">
        <f t="shared" si="68"/>
        <v>60mm-200 mm</v>
      </c>
      <c r="N566" s="19">
        <f t="shared" si="69"/>
        <v>8</v>
      </c>
      <c r="O566">
        <v>7</v>
      </c>
      <c r="P566" s="5" t="str">
        <f t="shared" si="70"/>
        <v>0-10</v>
      </c>
      <c r="Q566">
        <v>1</v>
      </c>
      <c r="R566">
        <v>28</v>
      </c>
      <c r="S566">
        <v>31</v>
      </c>
      <c r="T566" t="str">
        <f t="shared" si="71"/>
        <v>30-40</v>
      </c>
      <c r="U566" t="s">
        <v>32</v>
      </c>
      <c r="V566" t="s">
        <v>114</v>
      </c>
      <c r="W566">
        <f t="shared" si="72"/>
        <v>3000</v>
      </c>
      <c r="AG566">
        <v>31</v>
      </c>
      <c r="AH566">
        <v>0</v>
      </c>
      <c r="AJ566">
        <v>31</v>
      </c>
      <c r="AK566">
        <v>1</v>
      </c>
      <c r="AM566">
        <v>31</v>
      </c>
      <c r="AN566">
        <v>7</v>
      </c>
      <c r="AP566">
        <v>31</v>
      </c>
      <c r="AQ566">
        <v>125</v>
      </c>
    </row>
    <row r="567" spans="1:43" hidden="1" x14ac:dyDescent="0.25">
      <c r="A567" t="s">
        <v>9</v>
      </c>
      <c r="B567">
        <v>40</v>
      </c>
      <c r="C567">
        <v>40</v>
      </c>
      <c r="D567">
        <v>30</v>
      </c>
      <c r="E567">
        <v>30.5</v>
      </c>
      <c r="F567">
        <f t="shared" si="65"/>
        <v>0.5</v>
      </c>
      <c r="G567">
        <v>0.27</v>
      </c>
      <c r="H567" s="18">
        <f t="shared" si="66"/>
        <v>54</v>
      </c>
      <c r="I567">
        <v>20</v>
      </c>
      <c r="J567" t="str">
        <f t="shared" si="67"/>
        <v>0%-25%</v>
      </c>
      <c r="K567">
        <v>5</v>
      </c>
      <c r="L567">
        <v>100</v>
      </c>
      <c r="M567" t="str">
        <f t="shared" si="68"/>
        <v>60mm-200 mm</v>
      </c>
      <c r="N567" s="19">
        <f t="shared" si="69"/>
        <v>10</v>
      </c>
      <c r="O567">
        <v>6</v>
      </c>
      <c r="P567" s="5" t="str">
        <f t="shared" si="70"/>
        <v>0-10</v>
      </c>
      <c r="Q567">
        <v>1</v>
      </c>
      <c r="R567">
        <v>30</v>
      </c>
      <c r="S567">
        <v>33</v>
      </c>
      <c r="T567" t="str">
        <f t="shared" si="71"/>
        <v>30-40</v>
      </c>
      <c r="U567" t="s">
        <v>32</v>
      </c>
      <c r="V567" t="s">
        <v>113</v>
      </c>
      <c r="W567">
        <f t="shared" si="72"/>
        <v>4000</v>
      </c>
      <c r="AG567">
        <v>33</v>
      </c>
      <c r="AH567">
        <v>20</v>
      </c>
      <c r="AJ567">
        <v>33</v>
      </c>
      <c r="AK567">
        <v>1</v>
      </c>
      <c r="AM567">
        <v>33</v>
      </c>
      <c r="AN567">
        <v>6</v>
      </c>
      <c r="AP567">
        <v>33</v>
      </c>
      <c r="AQ567">
        <v>100</v>
      </c>
    </row>
    <row r="568" spans="1:43" hidden="1" x14ac:dyDescent="0.25">
      <c r="A568" t="s">
        <v>9</v>
      </c>
      <c r="B568">
        <v>40</v>
      </c>
      <c r="C568">
        <v>40</v>
      </c>
      <c r="D568">
        <v>30.5</v>
      </c>
      <c r="E568">
        <v>31</v>
      </c>
      <c r="F568">
        <f t="shared" si="65"/>
        <v>0.5</v>
      </c>
      <c r="G568">
        <v>0.27</v>
      </c>
      <c r="H568" s="18">
        <f t="shared" si="66"/>
        <v>54</v>
      </c>
      <c r="I568">
        <v>24</v>
      </c>
      <c r="J568" t="str">
        <f t="shared" si="67"/>
        <v>0%-25%</v>
      </c>
      <c r="K568">
        <v>5</v>
      </c>
      <c r="L568">
        <v>100</v>
      </c>
      <c r="M568" t="str">
        <f t="shared" si="68"/>
        <v>60mm-200 mm</v>
      </c>
      <c r="N568" s="19">
        <f t="shared" si="69"/>
        <v>10</v>
      </c>
      <c r="O568">
        <v>6</v>
      </c>
      <c r="P568" s="5" t="str">
        <f t="shared" si="70"/>
        <v>0-10</v>
      </c>
      <c r="Q568">
        <v>1</v>
      </c>
      <c r="R568">
        <v>31</v>
      </c>
      <c r="S568">
        <v>34</v>
      </c>
      <c r="T568" t="str">
        <f t="shared" si="71"/>
        <v>30-40</v>
      </c>
      <c r="U568" t="s">
        <v>32</v>
      </c>
      <c r="V568" t="s">
        <v>113</v>
      </c>
      <c r="W568">
        <f t="shared" si="72"/>
        <v>4000</v>
      </c>
      <c r="AG568">
        <v>34</v>
      </c>
      <c r="AH568">
        <v>24</v>
      </c>
      <c r="AJ568">
        <v>34</v>
      </c>
      <c r="AK568">
        <v>1</v>
      </c>
      <c r="AM568">
        <v>34</v>
      </c>
      <c r="AN568">
        <v>6</v>
      </c>
      <c r="AP568">
        <v>34</v>
      </c>
      <c r="AQ568">
        <v>100</v>
      </c>
    </row>
    <row r="569" spans="1:43" hidden="1" x14ac:dyDescent="0.25">
      <c r="A569" t="s">
        <v>9</v>
      </c>
      <c r="B569">
        <v>40</v>
      </c>
      <c r="C569">
        <v>40</v>
      </c>
      <c r="D569">
        <v>31</v>
      </c>
      <c r="E569">
        <v>31.5</v>
      </c>
      <c r="F569">
        <f t="shared" si="65"/>
        <v>0.5</v>
      </c>
      <c r="G569">
        <v>0.35</v>
      </c>
      <c r="H569" s="18">
        <f t="shared" si="66"/>
        <v>70</v>
      </c>
      <c r="I569">
        <v>54</v>
      </c>
      <c r="J569" t="str">
        <f t="shared" si="67"/>
        <v>50%-75%</v>
      </c>
      <c r="K569">
        <v>5</v>
      </c>
      <c r="L569">
        <v>100</v>
      </c>
      <c r="M569" t="str">
        <f t="shared" si="68"/>
        <v>60mm-200 mm</v>
      </c>
      <c r="N569" s="19">
        <f t="shared" si="69"/>
        <v>10</v>
      </c>
      <c r="O569">
        <v>9</v>
      </c>
      <c r="P569" s="5" t="str">
        <f t="shared" si="70"/>
        <v>0-10</v>
      </c>
      <c r="Q569">
        <v>2</v>
      </c>
      <c r="R569">
        <v>41</v>
      </c>
      <c r="S569">
        <v>44</v>
      </c>
      <c r="T569" t="str">
        <f t="shared" si="71"/>
        <v>40-50</v>
      </c>
      <c r="U569" t="s">
        <v>31</v>
      </c>
      <c r="V569" t="s">
        <v>114</v>
      </c>
      <c r="W569">
        <f t="shared" si="72"/>
        <v>3000</v>
      </c>
      <c r="AG569">
        <v>44</v>
      </c>
      <c r="AH569">
        <v>54</v>
      </c>
      <c r="AJ569">
        <v>44</v>
      </c>
      <c r="AK569">
        <v>2</v>
      </c>
      <c r="AM569">
        <v>44</v>
      </c>
      <c r="AN569">
        <v>9</v>
      </c>
      <c r="AP569">
        <v>44</v>
      </c>
      <c r="AQ569">
        <v>100</v>
      </c>
    </row>
    <row r="570" spans="1:43" hidden="1" x14ac:dyDescent="0.25">
      <c r="A570" t="s">
        <v>9</v>
      </c>
      <c r="B570">
        <v>40</v>
      </c>
      <c r="C570">
        <v>40</v>
      </c>
      <c r="D570">
        <v>31.5</v>
      </c>
      <c r="E570">
        <v>32</v>
      </c>
      <c r="F570">
        <f t="shared" si="65"/>
        <v>0.5</v>
      </c>
      <c r="G570">
        <v>0.28000000000000003</v>
      </c>
      <c r="H570" s="18">
        <f t="shared" si="66"/>
        <v>56.000000000000007</v>
      </c>
      <c r="I570">
        <v>52</v>
      </c>
      <c r="J570" t="str">
        <f t="shared" si="67"/>
        <v>50%-75%</v>
      </c>
      <c r="K570">
        <v>5</v>
      </c>
      <c r="L570">
        <v>100</v>
      </c>
      <c r="M570" t="str">
        <f t="shared" si="68"/>
        <v>60mm-200 mm</v>
      </c>
      <c r="N570" s="19">
        <f t="shared" si="69"/>
        <v>10</v>
      </c>
      <c r="O570">
        <v>9</v>
      </c>
      <c r="P570" s="5" t="str">
        <f t="shared" si="70"/>
        <v>0-10</v>
      </c>
      <c r="Q570">
        <v>2</v>
      </c>
      <c r="R570">
        <v>41</v>
      </c>
      <c r="S570">
        <v>44</v>
      </c>
      <c r="T570" t="str">
        <f t="shared" si="71"/>
        <v>40-50</v>
      </c>
      <c r="U570" t="s">
        <v>31</v>
      </c>
      <c r="V570" t="s">
        <v>114</v>
      </c>
      <c r="W570">
        <f t="shared" si="72"/>
        <v>3000</v>
      </c>
      <c r="AG570">
        <v>44</v>
      </c>
      <c r="AH570">
        <v>52</v>
      </c>
      <c r="AJ570">
        <v>44</v>
      </c>
      <c r="AK570">
        <v>2</v>
      </c>
      <c r="AM570">
        <v>44</v>
      </c>
      <c r="AN570">
        <v>9</v>
      </c>
      <c r="AP570">
        <v>44</v>
      </c>
      <c r="AQ570">
        <v>100</v>
      </c>
    </row>
    <row r="571" spans="1:43" hidden="1" x14ac:dyDescent="0.25">
      <c r="A571" t="s">
        <v>9</v>
      </c>
      <c r="B571">
        <v>40</v>
      </c>
      <c r="C571">
        <v>40</v>
      </c>
      <c r="D571">
        <v>32</v>
      </c>
      <c r="E571">
        <v>32.5</v>
      </c>
      <c r="F571">
        <f t="shared" si="65"/>
        <v>0.5</v>
      </c>
      <c r="G571">
        <v>0.32</v>
      </c>
      <c r="H571" s="18">
        <f t="shared" si="66"/>
        <v>64</v>
      </c>
      <c r="I571">
        <v>24</v>
      </c>
      <c r="J571" t="str">
        <f t="shared" si="67"/>
        <v>0%-25%</v>
      </c>
      <c r="K571">
        <v>4</v>
      </c>
      <c r="L571">
        <v>125</v>
      </c>
      <c r="M571" t="str">
        <f t="shared" si="68"/>
        <v>60mm-200 mm</v>
      </c>
      <c r="N571" s="19">
        <f t="shared" si="69"/>
        <v>8</v>
      </c>
      <c r="O571">
        <v>11</v>
      </c>
      <c r="P571" s="5" t="str">
        <f t="shared" si="70"/>
        <v>10-20</v>
      </c>
      <c r="Q571">
        <v>2</v>
      </c>
      <c r="R571">
        <v>39</v>
      </c>
      <c r="S571">
        <v>41</v>
      </c>
      <c r="T571" t="str">
        <f t="shared" si="71"/>
        <v>40-50</v>
      </c>
      <c r="U571" t="s">
        <v>31</v>
      </c>
      <c r="V571" t="s">
        <v>115</v>
      </c>
      <c r="W571">
        <f t="shared" si="72"/>
        <v>2000</v>
      </c>
      <c r="AG571">
        <v>41</v>
      </c>
      <c r="AH571">
        <v>24</v>
      </c>
      <c r="AJ571">
        <v>41</v>
      </c>
      <c r="AK571">
        <v>2</v>
      </c>
      <c r="AM571">
        <v>41</v>
      </c>
      <c r="AN571">
        <v>11</v>
      </c>
      <c r="AP571">
        <v>41</v>
      </c>
      <c r="AQ571">
        <v>125</v>
      </c>
    </row>
    <row r="572" spans="1:43" hidden="1" x14ac:dyDescent="0.25">
      <c r="A572" t="s">
        <v>9</v>
      </c>
      <c r="B572">
        <v>40</v>
      </c>
      <c r="C572">
        <v>40</v>
      </c>
      <c r="D572">
        <v>32.5</v>
      </c>
      <c r="E572">
        <v>33</v>
      </c>
      <c r="F572">
        <f t="shared" si="65"/>
        <v>0.5</v>
      </c>
      <c r="G572">
        <v>0.32</v>
      </c>
      <c r="H572" s="18">
        <f t="shared" si="66"/>
        <v>64</v>
      </c>
      <c r="I572">
        <v>64</v>
      </c>
      <c r="J572" t="str">
        <f t="shared" si="67"/>
        <v>50%-75%</v>
      </c>
      <c r="K572">
        <v>3</v>
      </c>
      <c r="L572">
        <v>166.66666666666666</v>
      </c>
      <c r="M572" t="str">
        <f t="shared" si="68"/>
        <v>60mm-200 mm</v>
      </c>
      <c r="N572" s="19">
        <f t="shared" si="69"/>
        <v>6</v>
      </c>
      <c r="O572">
        <v>11</v>
      </c>
      <c r="P572" s="5" t="str">
        <f t="shared" si="70"/>
        <v>10-20</v>
      </c>
      <c r="Q572">
        <v>2</v>
      </c>
      <c r="R572">
        <v>48</v>
      </c>
      <c r="S572">
        <v>50</v>
      </c>
      <c r="T572" t="str">
        <f t="shared" si="71"/>
        <v>40-50</v>
      </c>
      <c r="U572" t="s">
        <v>31</v>
      </c>
      <c r="V572" t="s">
        <v>115</v>
      </c>
      <c r="W572">
        <f t="shared" si="72"/>
        <v>2000</v>
      </c>
      <c r="AG572">
        <v>50</v>
      </c>
      <c r="AH572">
        <v>64</v>
      </c>
      <c r="AJ572">
        <v>50</v>
      </c>
      <c r="AK572">
        <v>2</v>
      </c>
      <c r="AM572">
        <v>50</v>
      </c>
      <c r="AN572">
        <v>11</v>
      </c>
      <c r="AP572">
        <v>50</v>
      </c>
      <c r="AQ572">
        <v>166.66666666666666</v>
      </c>
    </row>
    <row r="573" spans="1:43" hidden="1" x14ac:dyDescent="0.25">
      <c r="A573" t="s">
        <v>9</v>
      </c>
      <c r="B573">
        <v>40</v>
      </c>
      <c r="C573">
        <v>40</v>
      </c>
      <c r="D573">
        <v>33</v>
      </c>
      <c r="E573">
        <v>33.5</v>
      </c>
      <c r="F573">
        <f t="shared" si="65"/>
        <v>0.5</v>
      </c>
      <c r="G573">
        <v>0.15</v>
      </c>
      <c r="H573" s="18">
        <f t="shared" si="66"/>
        <v>30</v>
      </c>
      <c r="I573">
        <v>20</v>
      </c>
      <c r="J573" t="str">
        <f t="shared" si="67"/>
        <v>0%-25%</v>
      </c>
      <c r="K573">
        <v>5</v>
      </c>
      <c r="L573">
        <v>100</v>
      </c>
      <c r="M573" t="str">
        <f t="shared" si="68"/>
        <v>60mm-200 mm</v>
      </c>
      <c r="N573" s="19">
        <f t="shared" si="69"/>
        <v>10</v>
      </c>
      <c r="O573">
        <v>9</v>
      </c>
      <c r="P573" s="5" t="str">
        <f t="shared" si="70"/>
        <v>0-10</v>
      </c>
      <c r="Q573">
        <v>2</v>
      </c>
      <c r="R573">
        <v>34</v>
      </c>
      <c r="S573">
        <v>37</v>
      </c>
      <c r="T573" t="str">
        <f t="shared" si="71"/>
        <v>30-40</v>
      </c>
      <c r="U573" t="s">
        <v>31</v>
      </c>
      <c r="V573" t="s">
        <v>114</v>
      </c>
      <c r="W573">
        <f t="shared" si="72"/>
        <v>3000</v>
      </c>
      <c r="AG573">
        <v>37</v>
      </c>
      <c r="AH573">
        <v>20</v>
      </c>
      <c r="AJ573">
        <v>37</v>
      </c>
      <c r="AK573">
        <v>2</v>
      </c>
      <c r="AM573">
        <v>37</v>
      </c>
      <c r="AN573">
        <v>9</v>
      </c>
      <c r="AP573">
        <v>37</v>
      </c>
      <c r="AQ573">
        <v>100</v>
      </c>
    </row>
    <row r="574" spans="1:43" hidden="1" x14ac:dyDescent="0.25">
      <c r="A574" t="s">
        <v>9</v>
      </c>
      <c r="B574">
        <v>40</v>
      </c>
      <c r="C574">
        <v>40</v>
      </c>
      <c r="D574">
        <v>33.5</v>
      </c>
      <c r="E574">
        <v>34</v>
      </c>
      <c r="F574">
        <f t="shared" si="65"/>
        <v>0.5</v>
      </c>
      <c r="G574">
        <v>0.19</v>
      </c>
      <c r="H574" s="18">
        <f t="shared" si="66"/>
        <v>38</v>
      </c>
      <c r="I574">
        <v>0</v>
      </c>
      <c r="J574" t="str">
        <f t="shared" si="67"/>
        <v>0%-25%</v>
      </c>
      <c r="K574">
        <v>10</v>
      </c>
      <c r="L574">
        <v>50</v>
      </c>
      <c r="M574" t="str">
        <f t="shared" si="68"/>
        <v>0mm-60 mm</v>
      </c>
      <c r="N574" s="19">
        <f t="shared" si="69"/>
        <v>20</v>
      </c>
      <c r="O574">
        <v>5</v>
      </c>
      <c r="P574" s="5" t="str">
        <f t="shared" si="70"/>
        <v>0-10</v>
      </c>
      <c r="Q574">
        <v>2</v>
      </c>
      <c r="R574">
        <v>22</v>
      </c>
      <c r="S574">
        <v>28</v>
      </c>
      <c r="T574" t="str">
        <f t="shared" si="71"/>
        <v>20-30</v>
      </c>
      <c r="U574" t="s">
        <v>31</v>
      </c>
      <c r="V574" t="s">
        <v>113</v>
      </c>
      <c r="W574">
        <f t="shared" si="72"/>
        <v>4000</v>
      </c>
      <c r="AG574">
        <v>28</v>
      </c>
      <c r="AH574">
        <v>0</v>
      </c>
      <c r="AJ574">
        <v>28</v>
      </c>
      <c r="AK574">
        <v>2</v>
      </c>
      <c r="AM574">
        <v>28</v>
      </c>
      <c r="AN574">
        <v>5</v>
      </c>
      <c r="AP574">
        <v>28</v>
      </c>
      <c r="AQ574">
        <v>50</v>
      </c>
    </row>
    <row r="575" spans="1:43" hidden="1" x14ac:dyDescent="0.25">
      <c r="A575" t="s">
        <v>9</v>
      </c>
      <c r="B575">
        <v>40</v>
      </c>
      <c r="C575">
        <v>40</v>
      </c>
      <c r="D575">
        <v>34</v>
      </c>
      <c r="E575">
        <v>34.5</v>
      </c>
      <c r="F575">
        <f t="shared" si="65"/>
        <v>0.5</v>
      </c>
      <c r="G575">
        <v>0.21</v>
      </c>
      <c r="H575" s="18">
        <f t="shared" si="66"/>
        <v>42</v>
      </c>
      <c r="I575">
        <v>22</v>
      </c>
      <c r="J575" t="str">
        <f t="shared" si="67"/>
        <v>0%-25%</v>
      </c>
      <c r="K575">
        <v>5</v>
      </c>
      <c r="L575">
        <v>100</v>
      </c>
      <c r="M575" t="str">
        <f t="shared" si="68"/>
        <v>60mm-200 mm</v>
      </c>
      <c r="N575" s="19">
        <f t="shared" si="69"/>
        <v>10</v>
      </c>
      <c r="O575">
        <v>1</v>
      </c>
      <c r="P575" s="5" t="str">
        <f t="shared" si="70"/>
        <v>0-10</v>
      </c>
      <c r="Q575">
        <v>2</v>
      </c>
      <c r="R575">
        <v>23</v>
      </c>
      <c r="S575">
        <v>25</v>
      </c>
      <c r="T575" t="str">
        <f t="shared" si="71"/>
        <v>20-30</v>
      </c>
      <c r="U575" t="s">
        <v>31</v>
      </c>
      <c r="V575" t="s">
        <v>113</v>
      </c>
      <c r="W575">
        <f t="shared" si="72"/>
        <v>4000</v>
      </c>
      <c r="AG575">
        <v>25</v>
      </c>
      <c r="AH575">
        <v>22</v>
      </c>
      <c r="AJ575">
        <v>25</v>
      </c>
      <c r="AK575">
        <v>2</v>
      </c>
      <c r="AM575">
        <v>25</v>
      </c>
      <c r="AN575">
        <v>1</v>
      </c>
      <c r="AP575">
        <v>25</v>
      </c>
      <c r="AQ575">
        <v>100</v>
      </c>
    </row>
    <row r="576" spans="1:43" hidden="1" x14ac:dyDescent="0.25">
      <c r="A576" t="s">
        <v>9</v>
      </c>
      <c r="B576">
        <v>40</v>
      </c>
      <c r="C576">
        <v>40</v>
      </c>
      <c r="D576">
        <v>34.5</v>
      </c>
      <c r="E576">
        <v>35</v>
      </c>
      <c r="F576">
        <f t="shared" si="65"/>
        <v>0.5</v>
      </c>
      <c r="G576">
        <v>0.27</v>
      </c>
      <c r="H576" s="18">
        <f t="shared" si="66"/>
        <v>54</v>
      </c>
      <c r="I576">
        <v>0</v>
      </c>
      <c r="J576" t="str">
        <f t="shared" si="67"/>
        <v>0%-25%</v>
      </c>
      <c r="K576">
        <v>4</v>
      </c>
      <c r="L576">
        <v>125</v>
      </c>
      <c r="M576" t="str">
        <f t="shared" si="68"/>
        <v>60mm-200 mm</v>
      </c>
      <c r="N576" s="19">
        <f t="shared" si="69"/>
        <v>8</v>
      </c>
      <c r="O576">
        <v>1</v>
      </c>
      <c r="P576" s="5" t="str">
        <f t="shared" si="70"/>
        <v>0-10</v>
      </c>
      <c r="Q576">
        <v>2</v>
      </c>
      <c r="R576">
        <v>20</v>
      </c>
      <c r="S576">
        <v>21</v>
      </c>
      <c r="T576" t="str">
        <f t="shared" si="71"/>
        <v>20-30</v>
      </c>
      <c r="U576" t="s">
        <v>31</v>
      </c>
      <c r="V576" t="s">
        <v>113</v>
      </c>
      <c r="W576">
        <f t="shared" si="72"/>
        <v>4000</v>
      </c>
      <c r="AG576">
        <v>21</v>
      </c>
      <c r="AH576">
        <v>0</v>
      </c>
      <c r="AJ576">
        <v>21</v>
      </c>
      <c r="AK576">
        <v>2</v>
      </c>
      <c r="AM576">
        <v>21</v>
      </c>
      <c r="AN576">
        <v>1</v>
      </c>
      <c r="AP576">
        <v>21</v>
      </c>
      <c r="AQ576">
        <v>125</v>
      </c>
    </row>
    <row r="577" spans="1:43" hidden="1" x14ac:dyDescent="0.25">
      <c r="A577" t="s">
        <v>9</v>
      </c>
      <c r="B577">
        <v>40</v>
      </c>
      <c r="C577">
        <v>40</v>
      </c>
      <c r="D577">
        <v>35</v>
      </c>
      <c r="E577">
        <v>35.5</v>
      </c>
      <c r="F577">
        <f t="shared" si="65"/>
        <v>0.5</v>
      </c>
      <c r="G577">
        <v>0.32</v>
      </c>
      <c r="H577" s="18">
        <f t="shared" si="66"/>
        <v>64</v>
      </c>
      <c r="I577">
        <v>0</v>
      </c>
      <c r="J577" t="str">
        <f t="shared" si="67"/>
        <v>0%-25%</v>
      </c>
      <c r="K577">
        <v>8</v>
      </c>
      <c r="L577">
        <v>62.5</v>
      </c>
      <c r="M577" t="str">
        <f t="shared" si="68"/>
        <v>60mm-200 mm</v>
      </c>
      <c r="N577" s="19">
        <f t="shared" si="69"/>
        <v>16</v>
      </c>
      <c r="O577">
        <v>7</v>
      </c>
      <c r="P577" s="5" t="str">
        <f t="shared" si="70"/>
        <v>0-10</v>
      </c>
      <c r="Q577">
        <v>2</v>
      </c>
      <c r="R577">
        <v>24</v>
      </c>
      <c r="S577">
        <v>30</v>
      </c>
      <c r="T577" t="str">
        <f t="shared" si="71"/>
        <v>20-30</v>
      </c>
      <c r="U577" t="s">
        <v>31</v>
      </c>
      <c r="V577" t="s">
        <v>114</v>
      </c>
      <c r="W577">
        <f t="shared" si="72"/>
        <v>3000</v>
      </c>
      <c r="AG577">
        <v>30</v>
      </c>
      <c r="AH577">
        <v>0</v>
      </c>
      <c r="AJ577">
        <v>30</v>
      </c>
      <c r="AK577">
        <v>2</v>
      </c>
      <c r="AM577">
        <v>30</v>
      </c>
      <c r="AN577">
        <v>7</v>
      </c>
      <c r="AP577">
        <v>30</v>
      </c>
      <c r="AQ577">
        <v>62.5</v>
      </c>
    </row>
    <row r="578" spans="1:43" hidden="1" x14ac:dyDescent="0.25">
      <c r="A578" t="s">
        <v>9</v>
      </c>
      <c r="B578">
        <v>40</v>
      </c>
      <c r="C578">
        <v>40</v>
      </c>
      <c r="D578">
        <v>35.5</v>
      </c>
      <c r="E578">
        <v>36</v>
      </c>
      <c r="F578">
        <f t="shared" si="65"/>
        <v>0.5</v>
      </c>
      <c r="G578">
        <v>0.17</v>
      </c>
      <c r="H578" s="18">
        <f t="shared" si="66"/>
        <v>34</v>
      </c>
      <c r="I578">
        <v>0</v>
      </c>
      <c r="J578" t="str">
        <f t="shared" si="67"/>
        <v>0%-25%</v>
      </c>
      <c r="K578">
        <v>5</v>
      </c>
      <c r="L578">
        <v>100</v>
      </c>
      <c r="M578" t="str">
        <f t="shared" si="68"/>
        <v>60mm-200 mm</v>
      </c>
      <c r="N578" s="19">
        <f t="shared" si="69"/>
        <v>10</v>
      </c>
      <c r="O578">
        <v>7</v>
      </c>
      <c r="P578" s="5" t="str">
        <f t="shared" si="70"/>
        <v>0-10</v>
      </c>
      <c r="Q578">
        <v>2</v>
      </c>
      <c r="R578">
        <v>27</v>
      </c>
      <c r="S578">
        <v>31</v>
      </c>
      <c r="T578" t="str">
        <f t="shared" si="71"/>
        <v>30-40</v>
      </c>
      <c r="U578" t="s">
        <v>31</v>
      </c>
      <c r="V578" t="s">
        <v>114</v>
      </c>
      <c r="W578">
        <f t="shared" si="72"/>
        <v>3000</v>
      </c>
      <c r="AG578">
        <v>31</v>
      </c>
      <c r="AH578">
        <v>0</v>
      </c>
      <c r="AJ578">
        <v>31</v>
      </c>
      <c r="AK578">
        <v>2</v>
      </c>
      <c r="AM578">
        <v>31</v>
      </c>
      <c r="AN578">
        <v>7</v>
      </c>
      <c r="AP578">
        <v>31</v>
      </c>
      <c r="AQ578">
        <v>100</v>
      </c>
    </row>
    <row r="579" spans="1:43" hidden="1" x14ac:dyDescent="0.25">
      <c r="A579" t="s">
        <v>9</v>
      </c>
      <c r="B579">
        <v>40</v>
      </c>
      <c r="C579">
        <v>40</v>
      </c>
      <c r="D579">
        <v>36</v>
      </c>
      <c r="E579">
        <v>36.5</v>
      </c>
      <c r="F579">
        <f t="shared" ref="F579:F642" si="73">E579-D579</f>
        <v>0.5</v>
      </c>
      <c r="G579">
        <v>0.1</v>
      </c>
      <c r="H579" s="18">
        <f t="shared" ref="H579:H642" si="74">(G579/F579)*100</f>
        <v>20</v>
      </c>
      <c r="I579">
        <v>0</v>
      </c>
      <c r="J579" t="str">
        <f t="shared" ref="J579:J642" si="75">+IF(I579&lt;=25,"0%-25%",IF(I579&lt;=50,"25%-50%",IF(I579&lt;=75,"50%-75%",IF(I579&lt;=90,"75%-90%",IF(I579&lt;=100,"90%-100%","-")))))</f>
        <v>0%-25%</v>
      </c>
      <c r="K579">
        <v>10</v>
      </c>
      <c r="L579">
        <v>50</v>
      </c>
      <c r="M579" t="str">
        <f t="shared" ref="M579:M642" si="76">+IF(L579&lt;=60,"0mm-60 mm",IF(L579&lt;=200,"60mm-200 mm",IF(L579&lt;=600,"200mm-600 mm",IF(L579&lt;=2000,"600mm-2000 mm",IF(L579&gt;2000,"&gt;2000 mm","-")))))</f>
        <v>0mm-60 mm</v>
      </c>
      <c r="N579" s="19">
        <f t="shared" ref="N579:N642" si="77">IF(L579=0,0,1/(L579/1000))</f>
        <v>20</v>
      </c>
      <c r="O579">
        <v>1</v>
      </c>
      <c r="P579" s="5" t="str">
        <f t="shared" ref="P579:P642" si="78">+IF(O579&lt;=10,"0-10",IF(O579&lt;=20,"10-20",IF(O579&lt;=25,"20-25",IF(O579&lt;=30,"25-30","-"))))</f>
        <v>0-10</v>
      </c>
      <c r="Q579">
        <v>2</v>
      </c>
      <c r="R579">
        <v>15</v>
      </c>
      <c r="S579">
        <v>19</v>
      </c>
      <c r="T579" t="str">
        <f t="shared" ref="T579:T642" si="79">+IF(S579&lt;=20,"0-20",IF(S579&lt;=30,"20-30",IF(S579&lt;=40,"30-40",IF(S579&lt;=50,"40-50",IF(S579&lt;=60,"50-60", IF(S579&lt;=70,"60-70",IF(S579&lt;=80,"70-80",IF(S579&lt;=100,"80-100","-"))))))))</f>
        <v>0-20</v>
      </c>
      <c r="U579" t="s">
        <v>31</v>
      </c>
      <c r="V579" t="s">
        <v>113</v>
      </c>
      <c r="W579">
        <f t="shared" ref="W579:W642" si="80">VLOOKUP(V579,$Y$6:$Z$10,2,FALSE)</f>
        <v>4000</v>
      </c>
      <c r="AG579">
        <v>19</v>
      </c>
      <c r="AH579">
        <v>0</v>
      </c>
      <c r="AJ579">
        <v>19</v>
      </c>
      <c r="AK579">
        <v>2</v>
      </c>
      <c r="AM579">
        <v>19</v>
      </c>
      <c r="AN579">
        <v>1</v>
      </c>
      <c r="AP579">
        <v>19</v>
      </c>
      <c r="AQ579">
        <v>50</v>
      </c>
    </row>
    <row r="580" spans="1:43" hidden="1" x14ac:dyDescent="0.25">
      <c r="A580" t="s">
        <v>9</v>
      </c>
      <c r="B580">
        <v>40</v>
      </c>
      <c r="C580">
        <v>40</v>
      </c>
      <c r="D580">
        <v>36.5</v>
      </c>
      <c r="E580">
        <v>37</v>
      </c>
      <c r="F580">
        <f t="shared" si="73"/>
        <v>0.5</v>
      </c>
      <c r="G580">
        <v>0.12</v>
      </c>
      <c r="H580" s="18">
        <f t="shared" si="74"/>
        <v>24</v>
      </c>
      <c r="I580">
        <v>0</v>
      </c>
      <c r="J580" t="str">
        <f t="shared" si="75"/>
        <v>0%-25%</v>
      </c>
      <c r="K580">
        <v>10</v>
      </c>
      <c r="L580">
        <v>50</v>
      </c>
      <c r="M580" t="str">
        <f t="shared" si="76"/>
        <v>0mm-60 mm</v>
      </c>
      <c r="N580" s="19">
        <f t="shared" si="77"/>
        <v>20</v>
      </c>
      <c r="O580">
        <v>1</v>
      </c>
      <c r="P580" s="5" t="str">
        <f t="shared" si="78"/>
        <v>0-10</v>
      </c>
      <c r="Q580">
        <v>2</v>
      </c>
      <c r="R580">
        <v>15</v>
      </c>
      <c r="S580">
        <v>19</v>
      </c>
      <c r="T580" t="str">
        <f t="shared" si="79"/>
        <v>0-20</v>
      </c>
      <c r="U580" t="s">
        <v>31</v>
      </c>
      <c r="V580" t="s">
        <v>113</v>
      </c>
      <c r="W580">
        <f t="shared" si="80"/>
        <v>4000</v>
      </c>
      <c r="AG580">
        <v>19</v>
      </c>
      <c r="AH580">
        <v>0</v>
      </c>
      <c r="AJ580">
        <v>19</v>
      </c>
      <c r="AK580">
        <v>2</v>
      </c>
      <c r="AM580">
        <v>19</v>
      </c>
      <c r="AN580">
        <v>1</v>
      </c>
      <c r="AP580">
        <v>19</v>
      </c>
      <c r="AQ580">
        <v>50</v>
      </c>
    </row>
    <row r="581" spans="1:43" hidden="1" x14ac:dyDescent="0.25">
      <c r="A581" t="s">
        <v>9</v>
      </c>
      <c r="B581">
        <v>40</v>
      </c>
      <c r="C581">
        <v>40</v>
      </c>
      <c r="D581">
        <v>37</v>
      </c>
      <c r="E581">
        <v>37.5</v>
      </c>
      <c r="F581">
        <f t="shared" si="73"/>
        <v>0.5</v>
      </c>
      <c r="G581">
        <v>0.36</v>
      </c>
      <c r="H581" s="18">
        <f t="shared" si="74"/>
        <v>72</v>
      </c>
      <c r="I581">
        <v>0</v>
      </c>
      <c r="J581" t="str">
        <f t="shared" si="75"/>
        <v>0%-25%</v>
      </c>
      <c r="K581">
        <v>5</v>
      </c>
      <c r="L581">
        <v>100</v>
      </c>
      <c r="M581" t="str">
        <f t="shared" si="76"/>
        <v>60mm-200 mm</v>
      </c>
      <c r="N581" s="19">
        <f t="shared" si="77"/>
        <v>10</v>
      </c>
      <c r="O581">
        <v>9</v>
      </c>
      <c r="P581" s="5" t="str">
        <f t="shared" si="78"/>
        <v>0-10</v>
      </c>
      <c r="Q581">
        <v>2</v>
      </c>
      <c r="R581">
        <v>30</v>
      </c>
      <c r="S581">
        <v>33</v>
      </c>
      <c r="T581" t="str">
        <f t="shared" si="79"/>
        <v>30-40</v>
      </c>
      <c r="U581" t="s">
        <v>31</v>
      </c>
      <c r="V581" t="s">
        <v>114</v>
      </c>
      <c r="W581">
        <f t="shared" si="80"/>
        <v>3000</v>
      </c>
      <c r="AG581">
        <v>33</v>
      </c>
      <c r="AH581">
        <v>0</v>
      </c>
      <c r="AJ581">
        <v>33</v>
      </c>
      <c r="AK581">
        <v>2</v>
      </c>
      <c r="AM581">
        <v>33</v>
      </c>
      <c r="AN581">
        <v>9</v>
      </c>
      <c r="AP581">
        <v>33</v>
      </c>
      <c r="AQ581">
        <v>100</v>
      </c>
    </row>
    <row r="582" spans="1:43" hidden="1" x14ac:dyDescent="0.25">
      <c r="A582" t="s">
        <v>9</v>
      </c>
      <c r="B582">
        <v>40</v>
      </c>
      <c r="C582">
        <v>40</v>
      </c>
      <c r="D582">
        <v>37.5</v>
      </c>
      <c r="E582">
        <v>38</v>
      </c>
      <c r="F582">
        <f t="shared" si="73"/>
        <v>0.5</v>
      </c>
      <c r="G582">
        <v>0.4</v>
      </c>
      <c r="H582" s="18">
        <f t="shared" si="74"/>
        <v>80</v>
      </c>
      <c r="I582">
        <v>48</v>
      </c>
      <c r="J582" t="str">
        <f t="shared" si="75"/>
        <v>25%-50%</v>
      </c>
      <c r="K582">
        <v>3</v>
      </c>
      <c r="L582">
        <v>166.66666666666666</v>
      </c>
      <c r="M582" t="str">
        <f t="shared" si="76"/>
        <v>60mm-200 mm</v>
      </c>
      <c r="N582" s="19">
        <f t="shared" si="77"/>
        <v>6</v>
      </c>
      <c r="O582">
        <v>4</v>
      </c>
      <c r="P582" s="5" t="str">
        <f t="shared" si="78"/>
        <v>0-10</v>
      </c>
      <c r="Q582">
        <v>7</v>
      </c>
      <c r="R582">
        <v>42</v>
      </c>
      <c r="S582">
        <v>45</v>
      </c>
      <c r="T582" t="str">
        <f t="shared" si="79"/>
        <v>40-50</v>
      </c>
      <c r="U582" t="s">
        <v>30</v>
      </c>
      <c r="V582" t="s">
        <v>113</v>
      </c>
      <c r="W582">
        <f t="shared" si="80"/>
        <v>4000</v>
      </c>
      <c r="AG582">
        <v>45</v>
      </c>
      <c r="AH582">
        <v>48</v>
      </c>
      <c r="AJ582">
        <v>45</v>
      </c>
      <c r="AK582">
        <v>7</v>
      </c>
      <c r="AM582">
        <v>45</v>
      </c>
      <c r="AN582">
        <v>4</v>
      </c>
      <c r="AP582">
        <v>45</v>
      </c>
      <c r="AQ582">
        <v>166.66666666666666</v>
      </c>
    </row>
    <row r="583" spans="1:43" hidden="1" x14ac:dyDescent="0.25">
      <c r="A583" t="s">
        <v>9</v>
      </c>
      <c r="B583">
        <v>40</v>
      </c>
      <c r="C583">
        <v>40</v>
      </c>
      <c r="D583">
        <v>38</v>
      </c>
      <c r="E583">
        <v>38.5</v>
      </c>
      <c r="F583">
        <f t="shared" si="73"/>
        <v>0.5</v>
      </c>
      <c r="G583">
        <v>0.46</v>
      </c>
      <c r="H583" s="18">
        <f t="shared" si="74"/>
        <v>92</v>
      </c>
      <c r="I583">
        <v>0</v>
      </c>
      <c r="J583" t="str">
        <f t="shared" si="75"/>
        <v>0%-25%</v>
      </c>
      <c r="K583">
        <v>4</v>
      </c>
      <c r="L583">
        <v>125</v>
      </c>
      <c r="M583" t="str">
        <f t="shared" si="76"/>
        <v>60mm-200 mm</v>
      </c>
      <c r="N583" s="19">
        <f t="shared" si="77"/>
        <v>8</v>
      </c>
      <c r="O583">
        <v>1</v>
      </c>
      <c r="P583" s="5" t="str">
        <f t="shared" si="78"/>
        <v>0-10</v>
      </c>
      <c r="Q583">
        <v>2</v>
      </c>
      <c r="R583">
        <v>20</v>
      </c>
      <c r="S583">
        <v>21</v>
      </c>
      <c r="T583" t="str">
        <f t="shared" si="79"/>
        <v>20-30</v>
      </c>
      <c r="U583" t="s">
        <v>31</v>
      </c>
      <c r="V583" t="s">
        <v>113</v>
      </c>
      <c r="W583">
        <f t="shared" si="80"/>
        <v>4000</v>
      </c>
      <c r="AG583">
        <v>21</v>
      </c>
      <c r="AH583">
        <v>0</v>
      </c>
      <c r="AJ583">
        <v>21</v>
      </c>
      <c r="AK583">
        <v>2</v>
      </c>
      <c r="AM583">
        <v>21</v>
      </c>
      <c r="AN583">
        <v>1</v>
      </c>
      <c r="AP583">
        <v>21</v>
      </c>
      <c r="AQ583">
        <v>125</v>
      </c>
    </row>
    <row r="584" spans="1:43" hidden="1" x14ac:dyDescent="0.25">
      <c r="A584" t="s">
        <v>9</v>
      </c>
      <c r="B584">
        <v>40</v>
      </c>
      <c r="C584">
        <v>40</v>
      </c>
      <c r="D584">
        <v>38.5</v>
      </c>
      <c r="E584">
        <v>39</v>
      </c>
      <c r="F584">
        <f t="shared" si="73"/>
        <v>0.5</v>
      </c>
      <c r="G584">
        <v>0.43</v>
      </c>
      <c r="H584" s="18">
        <f t="shared" si="74"/>
        <v>86</v>
      </c>
      <c r="I584">
        <v>36</v>
      </c>
      <c r="J584" t="str">
        <f t="shared" si="75"/>
        <v>25%-50%</v>
      </c>
      <c r="K584">
        <v>4</v>
      </c>
      <c r="L584">
        <v>125</v>
      </c>
      <c r="M584" t="str">
        <f t="shared" si="76"/>
        <v>60mm-200 mm</v>
      </c>
      <c r="N584" s="19">
        <f t="shared" si="77"/>
        <v>8</v>
      </c>
      <c r="O584">
        <v>6</v>
      </c>
      <c r="P584" s="5" t="str">
        <f t="shared" si="78"/>
        <v>0-10</v>
      </c>
      <c r="Q584">
        <v>2</v>
      </c>
      <c r="R584">
        <v>36</v>
      </c>
      <c r="S584">
        <v>39</v>
      </c>
      <c r="T584" t="str">
        <f t="shared" si="79"/>
        <v>30-40</v>
      </c>
      <c r="U584" t="s">
        <v>31</v>
      </c>
      <c r="V584" t="s">
        <v>114</v>
      </c>
      <c r="W584">
        <f t="shared" si="80"/>
        <v>3000</v>
      </c>
      <c r="AG584">
        <v>39</v>
      </c>
      <c r="AH584">
        <v>36</v>
      </c>
      <c r="AJ584">
        <v>39</v>
      </c>
      <c r="AK584">
        <v>2</v>
      </c>
      <c r="AM584">
        <v>39</v>
      </c>
      <c r="AN584">
        <v>6</v>
      </c>
      <c r="AP584">
        <v>39</v>
      </c>
      <c r="AQ584">
        <v>125</v>
      </c>
    </row>
    <row r="585" spans="1:43" hidden="1" x14ac:dyDescent="0.25">
      <c r="A585" t="s">
        <v>9</v>
      </c>
      <c r="B585">
        <v>30</v>
      </c>
      <c r="C585">
        <v>40</v>
      </c>
      <c r="D585">
        <v>39</v>
      </c>
      <c r="E585">
        <v>39.5</v>
      </c>
      <c r="F585">
        <f t="shared" si="73"/>
        <v>0.5</v>
      </c>
      <c r="G585">
        <v>0.46</v>
      </c>
      <c r="H585" s="18">
        <f t="shared" si="74"/>
        <v>92</v>
      </c>
      <c r="I585">
        <v>9.376786022400001</v>
      </c>
      <c r="J585" t="str">
        <f t="shared" si="75"/>
        <v>0%-25%</v>
      </c>
      <c r="K585">
        <v>15</v>
      </c>
      <c r="L585">
        <v>33.333333333333336</v>
      </c>
      <c r="M585" t="str">
        <f t="shared" si="76"/>
        <v>0mm-60 mm</v>
      </c>
      <c r="N585" s="19">
        <f t="shared" si="77"/>
        <v>30</v>
      </c>
      <c r="O585">
        <v>6</v>
      </c>
      <c r="P585" s="5" t="str">
        <f t="shared" si="78"/>
        <v>0-10</v>
      </c>
      <c r="Q585">
        <v>2</v>
      </c>
      <c r="R585">
        <v>25</v>
      </c>
      <c r="S585">
        <v>30</v>
      </c>
      <c r="T585" t="str">
        <f t="shared" si="79"/>
        <v>20-30</v>
      </c>
      <c r="U585" t="s">
        <v>31</v>
      </c>
      <c r="V585" t="s">
        <v>114</v>
      </c>
      <c r="W585">
        <f t="shared" si="80"/>
        <v>3000</v>
      </c>
      <c r="AG585">
        <v>30</v>
      </c>
      <c r="AH585">
        <v>9.376786022400001</v>
      </c>
      <c r="AJ585">
        <v>30</v>
      </c>
      <c r="AK585">
        <v>2</v>
      </c>
      <c r="AM585">
        <v>30</v>
      </c>
      <c r="AN585">
        <v>6</v>
      </c>
      <c r="AP585">
        <v>30</v>
      </c>
      <c r="AQ585">
        <v>33.333333333333336</v>
      </c>
    </row>
    <row r="586" spans="1:43" hidden="1" x14ac:dyDescent="0.25">
      <c r="A586" t="s">
        <v>9</v>
      </c>
      <c r="B586">
        <v>30</v>
      </c>
      <c r="C586">
        <v>40</v>
      </c>
      <c r="D586">
        <v>39.5</v>
      </c>
      <c r="E586">
        <v>40</v>
      </c>
      <c r="F586">
        <f t="shared" si="73"/>
        <v>0.5</v>
      </c>
      <c r="G586">
        <v>0.5</v>
      </c>
      <c r="H586" s="18">
        <f t="shared" si="74"/>
        <v>100</v>
      </c>
      <c r="I586">
        <v>12.5</v>
      </c>
      <c r="J586" t="str">
        <f t="shared" si="75"/>
        <v>0%-25%</v>
      </c>
      <c r="K586">
        <v>7.62939453125</v>
      </c>
      <c r="L586">
        <v>65.536000000000001</v>
      </c>
      <c r="M586" t="str">
        <f t="shared" si="76"/>
        <v>60mm-200 mm</v>
      </c>
      <c r="N586" s="19">
        <f t="shared" si="77"/>
        <v>15.2587890625</v>
      </c>
      <c r="O586">
        <v>6</v>
      </c>
      <c r="P586" s="5" t="str">
        <f t="shared" si="78"/>
        <v>0-10</v>
      </c>
      <c r="Q586">
        <v>2</v>
      </c>
      <c r="R586">
        <v>27</v>
      </c>
      <c r="S586">
        <v>32</v>
      </c>
      <c r="T586" t="str">
        <f t="shared" si="79"/>
        <v>30-40</v>
      </c>
      <c r="U586" t="s">
        <v>31</v>
      </c>
      <c r="V586" t="s">
        <v>114</v>
      </c>
      <c r="W586">
        <f t="shared" si="80"/>
        <v>3000</v>
      </c>
      <c r="AG586">
        <v>32</v>
      </c>
      <c r="AH586">
        <v>12.5</v>
      </c>
      <c r="AJ586">
        <v>32</v>
      </c>
      <c r="AK586">
        <v>2</v>
      </c>
      <c r="AM586">
        <v>32</v>
      </c>
      <c r="AN586">
        <v>6</v>
      </c>
      <c r="AP586">
        <v>32</v>
      </c>
      <c r="AQ586">
        <v>65.536000000000001</v>
      </c>
    </row>
    <row r="587" spans="1:43" hidden="1" x14ac:dyDescent="0.25">
      <c r="A587" t="s">
        <v>10</v>
      </c>
      <c r="B587">
        <v>60</v>
      </c>
      <c r="C587">
        <v>50</v>
      </c>
      <c r="D587">
        <v>0</v>
      </c>
      <c r="E587">
        <v>0.5</v>
      </c>
      <c r="F587">
        <f t="shared" si="73"/>
        <v>0.5</v>
      </c>
      <c r="G587">
        <v>0.39</v>
      </c>
      <c r="H587" s="18">
        <f t="shared" si="74"/>
        <v>78</v>
      </c>
      <c r="I587">
        <v>2.8149950088000009</v>
      </c>
      <c r="J587" t="str">
        <f t="shared" si="75"/>
        <v>0%-25%</v>
      </c>
      <c r="K587">
        <v>20</v>
      </c>
      <c r="L587">
        <v>25</v>
      </c>
      <c r="M587" t="str">
        <f t="shared" si="76"/>
        <v>0mm-60 mm</v>
      </c>
      <c r="N587" s="19">
        <f t="shared" si="77"/>
        <v>40</v>
      </c>
      <c r="O587">
        <v>2</v>
      </c>
      <c r="P587" s="5" t="str">
        <f t="shared" si="78"/>
        <v>0-10</v>
      </c>
      <c r="Q587">
        <v>0</v>
      </c>
      <c r="R587">
        <v>18</v>
      </c>
      <c r="S587">
        <v>23</v>
      </c>
      <c r="T587" t="str">
        <f t="shared" si="79"/>
        <v>20-30</v>
      </c>
      <c r="U587" t="s">
        <v>28</v>
      </c>
      <c r="V587" t="s">
        <v>113</v>
      </c>
      <c r="W587">
        <f t="shared" si="80"/>
        <v>4000</v>
      </c>
      <c r="AG587">
        <v>23</v>
      </c>
      <c r="AH587">
        <v>2.8149950088000009</v>
      </c>
      <c r="AJ587">
        <v>23</v>
      </c>
      <c r="AK587">
        <v>0</v>
      </c>
      <c r="AM587">
        <v>23</v>
      </c>
      <c r="AN587">
        <v>2</v>
      </c>
      <c r="AP587">
        <v>23</v>
      </c>
      <c r="AQ587">
        <v>25</v>
      </c>
    </row>
    <row r="588" spans="1:43" hidden="1" x14ac:dyDescent="0.25">
      <c r="A588" t="s">
        <v>10</v>
      </c>
      <c r="B588">
        <v>60</v>
      </c>
      <c r="C588">
        <v>50</v>
      </c>
      <c r="D588">
        <v>0.5</v>
      </c>
      <c r="E588">
        <v>1.1000000000000001</v>
      </c>
      <c r="F588">
        <f t="shared" si="73"/>
        <v>0.60000000000000009</v>
      </c>
      <c r="H588" s="18">
        <f t="shared" si="74"/>
        <v>0</v>
      </c>
      <c r="I588">
        <v>0</v>
      </c>
      <c r="J588" t="str">
        <f t="shared" si="75"/>
        <v>0%-25%</v>
      </c>
      <c r="K588">
        <v>30</v>
      </c>
      <c r="L588">
        <v>20.000000000000004</v>
      </c>
      <c r="M588" t="str">
        <f t="shared" si="76"/>
        <v>0mm-60 mm</v>
      </c>
      <c r="N588" s="19">
        <f t="shared" si="77"/>
        <v>49.999999999999993</v>
      </c>
      <c r="O588">
        <v>2</v>
      </c>
      <c r="P588" s="5" t="str">
        <f t="shared" si="78"/>
        <v>0-10</v>
      </c>
      <c r="Q588">
        <v>0</v>
      </c>
      <c r="R588">
        <v>17</v>
      </c>
      <c r="S588">
        <v>21</v>
      </c>
      <c r="T588" t="str">
        <f t="shared" si="79"/>
        <v>20-30</v>
      </c>
      <c r="U588" t="s">
        <v>28</v>
      </c>
      <c r="V588" t="s">
        <v>113</v>
      </c>
      <c r="W588">
        <f t="shared" si="80"/>
        <v>4000</v>
      </c>
      <c r="AG588">
        <v>21</v>
      </c>
      <c r="AH588">
        <v>0</v>
      </c>
      <c r="AJ588">
        <v>21</v>
      </c>
      <c r="AK588">
        <v>0</v>
      </c>
      <c r="AM588">
        <v>21</v>
      </c>
      <c r="AN588">
        <v>2</v>
      </c>
      <c r="AP588">
        <v>21</v>
      </c>
      <c r="AQ588">
        <v>20.000000000000004</v>
      </c>
    </row>
    <row r="589" spans="1:43" hidden="1" x14ac:dyDescent="0.25">
      <c r="A589" t="s">
        <v>10</v>
      </c>
      <c r="B589">
        <v>60</v>
      </c>
      <c r="C589">
        <v>50</v>
      </c>
      <c r="D589">
        <v>1.1000000000000001</v>
      </c>
      <c r="E589">
        <v>1.7</v>
      </c>
      <c r="F589">
        <f t="shared" si="73"/>
        <v>0.59999999999999987</v>
      </c>
      <c r="H589" s="18">
        <f t="shared" si="74"/>
        <v>0</v>
      </c>
      <c r="I589">
        <v>0</v>
      </c>
      <c r="J589" t="str">
        <f t="shared" si="75"/>
        <v>0%-25%</v>
      </c>
      <c r="K589">
        <v>30</v>
      </c>
      <c r="L589">
        <v>19.999999999999996</v>
      </c>
      <c r="M589" t="str">
        <f t="shared" si="76"/>
        <v>0mm-60 mm</v>
      </c>
      <c r="N589" s="19">
        <f t="shared" si="77"/>
        <v>50.000000000000007</v>
      </c>
      <c r="O589">
        <v>2</v>
      </c>
      <c r="P589" s="5" t="str">
        <f t="shared" si="78"/>
        <v>0-10</v>
      </c>
      <c r="Q589">
        <v>0</v>
      </c>
      <c r="R589">
        <v>17</v>
      </c>
      <c r="S589">
        <v>21</v>
      </c>
      <c r="T589" t="str">
        <f t="shared" si="79"/>
        <v>20-30</v>
      </c>
      <c r="U589" t="s">
        <v>28</v>
      </c>
      <c r="V589" t="s">
        <v>113</v>
      </c>
      <c r="W589">
        <f t="shared" si="80"/>
        <v>4000</v>
      </c>
      <c r="AG589">
        <v>21</v>
      </c>
      <c r="AH589">
        <v>0</v>
      </c>
      <c r="AJ589">
        <v>21</v>
      </c>
      <c r="AK589">
        <v>0</v>
      </c>
      <c r="AM589">
        <v>21</v>
      </c>
      <c r="AN589">
        <v>2</v>
      </c>
      <c r="AP589">
        <v>21</v>
      </c>
      <c r="AQ589">
        <v>19.999999999999996</v>
      </c>
    </row>
    <row r="590" spans="1:43" hidden="1" x14ac:dyDescent="0.25">
      <c r="A590" t="s">
        <v>10</v>
      </c>
      <c r="B590">
        <v>60</v>
      </c>
      <c r="C590">
        <v>50</v>
      </c>
      <c r="D590">
        <v>1.7</v>
      </c>
      <c r="E590">
        <v>2.15</v>
      </c>
      <c r="F590">
        <f t="shared" si="73"/>
        <v>0.44999999999999996</v>
      </c>
      <c r="H590" s="18">
        <f t="shared" si="74"/>
        <v>0</v>
      </c>
      <c r="I590">
        <v>0</v>
      </c>
      <c r="J590" t="str">
        <f t="shared" si="75"/>
        <v>0%-25%</v>
      </c>
      <c r="K590">
        <v>30</v>
      </c>
      <c r="L590">
        <v>14.999999999999998</v>
      </c>
      <c r="M590" t="str">
        <f t="shared" si="76"/>
        <v>0mm-60 mm</v>
      </c>
      <c r="N590" s="19">
        <f t="shared" si="77"/>
        <v>66.666666666666671</v>
      </c>
      <c r="O590">
        <v>2</v>
      </c>
      <c r="P590" s="5" t="str">
        <f t="shared" si="78"/>
        <v>0-10</v>
      </c>
      <c r="Q590">
        <v>0</v>
      </c>
      <c r="R590">
        <v>17</v>
      </c>
      <c r="S590">
        <v>21</v>
      </c>
      <c r="T590" t="str">
        <f t="shared" si="79"/>
        <v>20-30</v>
      </c>
      <c r="U590" t="s">
        <v>28</v>
      </c>
      <c r="V590" t="s">
        <v>113</v>
      </c>
      <c r="W590">
        <f t="shared" si="80"/>
        <v>4000</v>
      </c>
      <c r="AG590">
        <v>21</v>
      </c>
      <c r="AH590">
        <v>0</v>
      </c>
      <c r="AJ590">
        <v>21</v>
      </c>
      <c r="AK590">
        <v>0</v>
      </c>
      <c r="AM590">
        <v>21</v>
      </c>
      <c r="AN590">
        <v>2</v>
      </c>
      <c r="AP590">
        <v>21</v>
      </c>
      <c r="AQ590">
        <v>14.999999999999998</v>
      </c>
    </row>
    <row r="591" spans="1:43" hidden="1" x14ac:dyDescent="0.25">
      <c r="A591" t="s">
        <v>10</v>
      </c>
      <c r="B591">
        <v>60</v>
      </c>
      <c r="C591">
        <v>50</v>
      </c>
      <c r="D591">
        <v>2.15</v>
      </c>
      <c r="E591">
        <v>2.8</v>
      </c>
      <c r="F591">
        <f t="shared" si="73"/>
        <v>0.64999999999999991</v>
      </c>
      <c r="H591" s="18">
        <f t="shared" si="74"/>
        <v>0</v>
      </c>
      <c r="I591">
        <v>0</v>
      </c>
      <c r="J591" t="str">
        <f t="shared" si="75"/>
        <v>0%-25%</v>
      </c>
      <c r="K591">
        <v>30</v>
      </c>
      <c r="L591">
        <v>21.666666666666664</v>
      </c>
      <c r="M591" t="str">
        <f t="shared" si="76"/>
        <v>0mm-60 mm</v>
      </c>
      <c r="N591" s="19">
        <f t="shared" si="77"/>
        <v>46.15384615384616</v>
      </c>
      <c r="O591">
        <v>2</v>
      </c>
      <c r="P591" s="5" t="str">
        <f t="shared" si="78"/>
        <v>0-10</v>
      </c>
      <c r="Q591">
        <v>0</v>
      </c>
      <c r="R591">
        <v>17</v>
      </c>
      <c r="S591">
        <v>21</v>
      </c>
      <c r="T591" t="str">
        <f t="shared" si="79"/>
        <v>20-30</v>
      </c>
      <c r="U591" t="s">
        <v>28</v>
      </c>
      <c r="V591" t="s">
        <v>113</v>
      </c>
      <c r="W591">
        <f t="shared" si="80"/>
        <v>4000</v>
      </c>
      <c r="AG591">
        <v>21</v>
      </c>
      <c r="AH591">
        <v>0</v>
      </c>
      <c r="AJ591">
        <v>21</v>
      </c>
      <c r="AK591">
        <v>0</v>
      </c>
      <c r="AM591">
        <v>21</v>
      </c>
      <c r="AN591">
        <v>2</v>
      </c>
      <c r="AP591">
        <v>21</v>
      </c>
      <c r="AQ591">
        <v>21.666666666666664</v>
      </c>
    </row>
    <row r="592" spans="1:43" hidden="1" x14ac:dyDescent="0.25">
      <c r="A592" t="s">
        <v>10</v>
      </c>
      <c r="B592">
        <v>60</v>
      </c>
      <c r="C592">
        <v>50</v>
      </c>
      <c r="D592">
        <v>2.8</v>
      </c>
      <c r="E592">
        <v>3.3</v>
      </c>
      <c r="F592">
        <f t="shared" si="73"/>
        <v>0.5</v>
      </c>
      <c r="H592" s="18">
        <f t="shared" si="74"/>
        <v>0</v>
      </c>
      <c r="I592">
        <v>0</v>
      </c>
      <c r="J592" t="str">
        <f t="shared" si="75"/>
        <v>0%-25%</v>
      </c>
      <c r="K592">
        <v>30</v>
      </c>
      <c r="L592">
        <v>16.666666666666668</v>
      </c>
      <c r="M592" t="str">
        <f t="shared" si="76"/>
        <v>0mm-60 mm</v>
      </c>
      <c r="N592" s="19">
        <f t="shared" si="77"/>
        <v>60</v>
      </c>
      <c r="O592">
        <v>2</v>
      </c>
      <c r="P592" s="5" t="str">
        <f t="shared" si="78"/>
        <v>0-10</v>
      </c>
      <c r="Q592">
        <v>0</v>
      </c>
      <c r="R592">
        <v>17</v>
      </c>
      <c r="S592">
        <v>21</v>
      </c>
      <c r="T592" t="str">
        <f t="shared" si="79"/>
        <v>20-30</v>
      </c>
      <c r="U592" t="s">
        <v>28</v>
      </c>
      <c r="V592" t="s">
        <v>113</v>
      </c>
      <c r="W592">
        <f t="shared" si="80"/>
        <v>4000</v>
      </c>
      <c r="AG592">
        <v>21</v>
      </c>
      <c r="AH592">
        <v>0</v>
      </c>
      <c r="AJ592">
        <v>21</v>
      </c>
      <c r="AK592">
        <v>0</v>
      </c>
      <c r="AM592">
        <v>21</v>
      </c>
      <c r="AN592">
        <v>2</v>
      </c>
      <c r="AP592">
        <v>21</v>
      </c>
      <c r="AQ592">
        <v>16.666666666666668</v>
      </c>
    </row>
    <row r="593" spans="1:43" hidden="1" x14ac:dyDescent="0.25">
      <c r="A593" t="s">
        <v>10</v>
      </c>
      <c r="B593">
        <v>60</v>
      </c>
      <c r="C593">
        <v>50</v>
      </c>
      <c r="D593">
        <v>3.3</v>
      </c>
      <c r="E593">
        <v>3.9</v>
      </c>
      <c r="F593">
        <f t="shared" si="73"/>
        <v>0.60000000000000009</v>
      </c>
      <c r="H593" s="18">
        <f t="shared" si="74"/>
        <v>0</v>
      </c>
      <c r="I593">
        <v>0</v>
      </c>
      <c r="J593" t="str">
        <f t="shared" si="75"/>
        <v>0%-25%</v>
      </c>
      <c r="K593">
        <v>30</v>
      </c>
      <c r="L593">
        <v>20.000000000000004</v>
      </c>
      <c r="M593" t="str">
        <f t="shared" si="76"/>
        <v>0mm-60 mm</v>
      </c>
      <c r="N593" s="19">
        <f t="shared" si="77"/>
        <v>49.999999999999993</v>
      </c>
      <c r="O593">
        <v>2</v>
      </c>
      <c r="P593" s="5" t="str">
        <f t="shared" si="78"/>
        <v>0-10</v>
      </c>
      <c r="Q593">
        <v>0</v>
      </c>
      <c r="R593">
        <v>17</v>
      </c>
      <c r="S593">
        <v>21</v>
      </c>
      <c r="T593" t="str">
        <f t="shared" si="79"/>
        <v>20-30</v>
      </c>
      <c r="U593" t="s">
        <v>28</v>
      </c>
      <c r="V593" t="s">
        <v>113</v>
      </c>
      <c r="W593">
        <f t="shared" si="80"/>
        <v>4000</v>
      </c>
      <c r="AG593">
        <v>21</v>
      </c>
      <c r="AH593">
        <v>0</v>
      </c>
      <c r="AJ593">
        <v>21</v>
      </c>
      <c r="AK593">
        <v>0</v>
      </c>
      <c r="AM593">
        <v>21</v>
      </c>
      <c r="AN593">
        <v>2</v>
      </c>
      <c r="AP593">
        <v>21</v>
      </c>
      <c r="AQ593">
        <v>20.000000000000004</v>
      </c>
    </row>
    <row r="594" spans="1:43" hidden="1" x14ac:dyDescent="0.25">
      <c r="A594" t="s">
        <v>10</v>
      </c>
      <c r="B594">
        <v>60</v>
      </c>
      <c r="C594">
        <v>50</v>
      </c>
      <c r="D594">
        <v>3.9</v>
      </c>
      <c r="E594">
        <v>4.5</v>
      </c>
      <c r="F594">
        <f t="shared" si="73"/>
        <v>0.60000000000000009</v>
      </c>
      <c r="H594" s="18">
        <f t="shared" si="74"/>
        <v>0</v>
      </c>
      <c r="I594">
        <v>0</v>
      </c>
      <c r="J594" t="str">
        <f t="shared" si="75"/>
        <v>0%-25%</v>
      </c>
      <c r="K594">
        <v>30</v>
      </c>
      <c r="L594">
        <v>20.000000000000004</v>
      </c>
      <c r="M594" t="str">
        <f t="shared" si="76"/>
        <v>0mm-60 mm</v>
      </c>
      <c r="N594" s="19">
        <f t="shared" si="77"/>
        <v>49.999999999999993</v>
      </c>
      <c r="O594">
        <v>2</v>
      </c>
      <c r="P594" s="5" t="str">
        <f t="shared" si="78"/>
        <v>0-10</v>
      </c>
      <c r="Q594">
        <v>0</v>
      </c>
      <c r="R594">
        <v>17</v>
      </c>
      <c r="S594">
        <v>21</v>
      </c>
      <c r="T594" t="str">
        <f t="shared" si="79"/>
        <v>20-30</v>
      </c>
      <c r="U594" t="s">
        <v>28</v>
      </c>
      <c r="V594" t="s">
        <v>113</v>
      </c>
      <c r="W594">
        <f t="shared" si="80"/>
        <v>4000</v>
      </c>
      <c r="AG594">
        <v>21</v>
      </c>
      <c r="AH594">
        <v>0</v>
      </c>
      <c r="AJ594">
        <v>21</v>
      </c>
      <c r="AK594">
        <v>0</v>
      </c>
      <c r="AM594">
        <v>21</v>
      </c>
      <c r="AN594">
        <v>2</v>
      </c>
      <c r="AP594">
        <v>21</v>
      </c>
      <c r="AQ594">
        <v>20.000000000000004</v>
      </c>
    </row>
    <row r="595" spans="1:43" hidden="1" x14ac:dyDescent="0.25">
      <c r="A595" t="s">
        <v>10</v>
      </c>
      <c r="B595">
        <v>40</v>
      </c>
      <c r="C595">
        <v>50</v>
      </c>
      <c r="D595">
        <v>4.5</v>
      </c>
      <c r="E595">
        <v>6.15</v>
      </c>
      <c r="F595">
        <f t="shared" si="73"/>
        <v>1.6500000000000004</v>
      </c>
      <c r="H595" s="18">
        <f t="shared" si="74"/>
        <v>0</v>
      </c>
      <c r="I595">
        <v>0</v>
      </c>
      <c r="J595" t="str">
        <f t="shared" si="75"/>
        <v>0%-25%</v>
      </c>
      <c r="K595">
        <v>30</v>
      </c>
      <c r="L595">
        <v>55.000000000000014</v>
      </c>
      <c r="M595" t="str">
        <f t="shared" si="76"/>
        <v>0mm-60 mm</v>
      </c>
      <c r="N595" s="19">
        <f t="shared" si="77"/>
        <v>18.181818181818176</v>
      </c>
      <c r="O595">
        <v>2</v>
      </c>
      <c r="P595" s="5" t="str">
        <f t="shared" si="78"/>
        <v>0-10</v>
      </c>
      <c r="Q595">
        <v>0</v>
      </c>
      <c r="R595">
        <v>17</v>
      </c>
      <c r="S595">
        <v>23</v>
      </c>
      <c r="T595" t="str">
        <f t="shared" si="79"/>
        <v>20-30</v>
      </c>
      <c r="U595" t="s">
        <v>28</v>
      </c>
      <c r="V595" t="s">
        <v>113</v>
      </c>
      <c r="W595">
        <f t="shared" si="80"/>
        <v>4000</v>
      </c>
      <c r="AG595">
        <v>23</v>
      </c>
      <c r="AH595">
        <v>0</v>
      </c>
      <c r="AJ595">
        <v>23</v>
      </c>
      <c r="AK595">
        <v>0</v>
      </c>
      <c r="AM595">
        <v>23</v>
      </c>
      <c r="AN595">
        <v>2</v>
      </c>
      <c r="AP595">
        <v>23</v>
      </c>
      <c r="AQ595">
        <v>55.000000000000014</v>
      </c>
    </row>
    <row r="596" spans="1:43" hidden="1" x14ac:dyDescent="0.25">
      <c r="A596" t="s">
        <v>10</v>
      </c>
      <c r="B596">
        <v>40</v>
      </c>
      <c r="C596">
        <v>40</v>
      </c>
      <c r="D596">
        <v>6.15</v>
      </c>
      <c r="E596">
        <v>7.05</v>
      </c>
      <c r="F596">
        <f t="shared" si="73"/>
        <v>0.89999999999999947</v>
      </c>
      <c r="H596" s="18">
        <f t="shared" si="74"/>
        <v>0</v>
      </c>
      <c r="I596">
        <v>0</v>
      </c>
      <c r="J596" t="str">
        <f t="shared" si="75"/>
        <v>0%-25%</v>
      </c>
      <c r="K596">
        <v>30</v>
      </c>
      <c r="L596">
        <v>29.999999999999982</v>
      </c>
      <c r="M596" t="str">
        <f t="shared" si="76"/>
        <v>0mm-60 mm</v>
      </c>
      <c r="N596" s="19">
        <f t="shared" si="77"/>
        <v>33.333333333333357</v>
      </c>
      <c r="O596">
        <v>2</v>
      </c>
      <c r="P596" s="5" t="str">
        <f t="shared" si="78"/>
        <v>0-10</v>
      </c>
      <c r="Q596">
        <v>4</v>
      </c>
      <c r="R596">
        <v>21</v>
      </c>
      <c r="S596">
        <v>26</v>
      </c>
      <c r="T596" t="str">
        <f t="shared" si="79"/>
        <v>20-30</v>
      </c>
      <c r="U596" t="s">
        <v>29</v>
      </c>
      <c r="V596" t="s">
        <v>113</v>
      </c>
      <c r="W596">
        <f t="shared" si="80"/>
        <v>4000</v>
      </c>
      <c r="AG596">
        <v>26</v>
      </c>
      <c r="AH596">
        <v>0</v>
      </c>
      <c r="AJ596">
        <v>26</v>
      </c>
      <c r="AK596">
        <v>4</v>
      </c>
      <c r="AM596">
        <v>26</v>
      </c>
      <c r="AN596">
        <v>2</v>
      </c>
      <c r="AP596">
        <v>26</v>
      </c>
      <c r="AQ596">
        <v>29.999999999999982</v>
      </c>
    </row>
    <row r="597" spans="1:43" hidden="1" x14ac:dyDescent="0.25">
      <c r="A597" t="s">
        <v>10</v>
      </c>
      <c r="B597">
        <v>40</v>
      </c>
      <c r="C597">
        <v>40</v>
      </c>
      <c r="D597">
        <v>7.05</v>
      </c>
      <c r="E597">
        <v>7.65</v>
      </c>
      <c r="F597">
        <f t="shared" si="73"/>
        <v>0.60000000000000053</v>
      </c>
      <c r="G597">
        <v>0.39</v>
      </c>
      <c r="H597" s="18">
        <f t="shared" si="74"/>
        <v>64.999999999999943</v>
      </c>
      <c r="I597">
        <v>23.333333333333314</v>
      </c>
      <c r="J597" t="str">
        <f t="shared" si="75"/>
        <v>0%-25%</v>
      </c>
      <c r="K597">
        <v>6</v>
      </c>
      <c r="L597">
        <v>100.0000000000001</v>
      </c>
      <c r="M597" t="str">
        <f t="shared" si="76"/>
        <v>60mm-200 mm</v>
      </c>
      <c r="N597" s="19">
        <f t="shared" si="77"/>
        <v>9.9999999999999893</v>
      </c>
      <c r="O597">
        <v>11</v>
      </c>
      <c r="P597" s="5" t="str">
        <f t="shared" si="78"/>
        <v>10-20</v>
      </c>
      <c r="Q597">
        <v>4</v>
      </c>
      <c r="R597">
        <v>38</v>
      </c>
      <c r="S597">
        <v>42</v>
      </c>
      <c r="T597" t="str">
        <f t="shared" si="79"/>
        <v>40-50</v>
      </c>
      <c r="U597" t="s">
        <v>29</v>
      </c>
      <c r="V597" t="s">
        <v>114</v>
      </c>
      <c r="W597">
        <f t="shared" si="80"/>
        <v>3000</v>
      </c>
      <c r="AG597">
        <v>42</v>
      </c>
      <c r="AH597">
        <v>23.333333333333314</v>
      </c>
      <c r="AJ597">
        <v>42</v>
      </c>
      <c r="AK597">
        <v>4</v>
      </c>
      <c r="AM597">
        <v>42</v>
      </c>
      <c r="AN597">
        <v>11</v>
      </c>
      <c r="AP597">
        <v>42</v>
      </c>
      <c r="AQ597">
        <v>100.0000000000001</v>
      </c>
    </row>
    <row r="598" spans="1:43" hidden="1" x14ac:dyDescent="0.25">
      <c r="A598" t="s">
        <v>10</v>
      </c>
      <c r="B598">
        <v>40</v>
      </c>
      <c r="C598">
        <v>40</v>
      </c>
      <c r="D598">
        <v>7.65</v>
      </c>
      <c r="E598">
        <v>8.3000000000000007</v>
      </c>
      <c r="F598">
        <f t="shared" si="73"/>
        <v>0.65000000000000036</v>
      </c>
      <c r="G598">
        <v>0.4</v>
      </c>
      <c r="H598" s="18">
        <f t="shared" si="74"/>
        <v>61.538461538461512</v>
      </c>
      <c r="I598">
        <v>19.999999999999989</v>
      </c>
      <c r="J598" t="str">
        <f t="shared" si="75"/>
        <v>0%-25%</v>
      </c>
      <c r="K598">
        <v>4</v>
      </c>
      <c r="L598">
        <v>162.50000000000009</v>
      </c>
      <c r="M598" t="str">
        <f t="shared" si="76"/>
        <v>60mm-200 mm</v>
      </c>
      <c r="N598" s="19">
        <f t="shared" si="77"/>
        <v>6.1538461538461506</v>
      </c>
      <c r="O598">
        <v>11</v>
      </c>
      <c r="P598" s="5" t="str">
        <f t="shared" si="78"/>
        <v>10-20</v>
      </c>
      <c r="Q598">
        <v>4</v>
      </c>
      <c r="R598">
        <v>40</v>
      </c>
      <c r="S598">
        <v>43</v>
      </c>
      <c r="T598" t="str">
        <f t="shared" si="79"/>
        <v>40-50</v>
      </c>
      <c r="U598" t="s">
        <v>29</v>
      </c>
      <c r="V598" t="s">
        <v>114</v>
      </c>
      <c r="W598">
        <f t="shared" si="80"/>
        <v>3000</v>
      </c>
      <c r="AG598">
        <v>43</v>
      </c>
      <c r="AH598">
        <v>19.999999999999989</v>
      </c>
      <c r="AJ598">
        <v>43</v>
      </c>
      <c r="AK598">
        <v>4</v>
      </c>
      <c r="AM598">
        <v>43</v>
      </c>
      <c r="AN598">
        <v>11</v>
      </c>
      <c r="AP598">
        <v>43</v>
      </c>
      <c r="AQ598">
        <v>162.50000000000009</v>
      </c>
    </row>
    <row r="599" spans="1:43" hidden="1" x14ac:dyDescent="0.25">
      <c r="A599" t="s">
        <v>10</v>
      </c>
      <c r="B599">
        <v>40</v>
      </c>
      <c r="C599">
        <v>40</v>
      </c>
      <c r="D599">
        <v>8.3000000000000007</v>
      </c>
      <c r="E599">
        <v>8.6999999999999993</v>
      </c>
      <c r="F599">
        <f t="shared" si="73"/>
        <v>0.39999999999999858</v>
      </c>
      <c r="G599">
        <v>0.3</v>
      </c>
      <c r="H599" s="18">
        <f t="shared" si="74"/>
        <v>75.00000000000027</v>
      </c>
      <c r="I599">
        <v>0</v>
      </c>
      <c r="J599" t="str">
        <f t="shared" si="75"/>
        <v>0%-25%</v>
      </c>
      <c r="K599">
        <v>20</v>
      </c>
      <c r="L599">
        <v>19.999999999999929</v>
      </c>
      <c r="M599" t="str">
        <f t="shared" si="76"/>
        <v>0mm-60 mm</v>
      </c>
      <c r="N599" s="19">
        <f t="shared" si="77"/>
        <v>50.000000000000178</v>
      </c>
      <c r="O599">
        <v>8</v>
      </c>
      <c r="P599" s="5" t="str">
        <f t="shared" si="78"/>
        <v>0-10</v>
      </c>
      <c r="Q599">
        <v>1</v>
      </c>
      <c r="R599">
        <v>24</v>
      </c>
      <c r="S599">
        <v>28</v>
      </c>
      <c r="T599" t="str">
        <f t="shared" si="79"/>
        <v>20-30</v>
      </c>
      <c r="U599" t="s">
        <v>32</v>
      </c>
      <c r="V599" t="s">
        <v>114</v>
      </c>
      <c r="W599">
        <f t="shared" si="80"/>
        <v>3000</v>
      </c>
      <c r="AG599">
        <v>28</v>
      </c>
      <c r="AH599">
        <v>0</v>
      </c>
      <c r="AJ599">
        <v>28</v>
      </c>
      <c r="AK599">
        <v>1</v>
      </c>
      <c r="AM599">
        <v>28</v>
      </c>
      <c r="AN599">
        <v>8</v>
      </c>
      <c r="AP599">
        <v>28</v>
      </c>
      <c r="AQ599">
        <v>19.999999999999929</v>
      </c>
    </row>
    <row r="600" spans="1:43" hidden="1" x14ac:dyDescent="0.25">
      <c r="A600" t="s">
        <v>10</v>
      </c>
      <c r="B600">
        <v>40</v>
      </c>
      <c r="C600">
        <v>40</v>
      </c>
      <c r="D600">
        <v>8.6999999999999993</v>
      </c>
      <c r="E600">
        <v>8.9</v>
      </c>
      <c r="F600">
        <f t="shared" si="73"/>
        <v>0.20000000000000107</v>
      </c>
      <c r="G600">
        <v>0.16</v>
      </c>
      <c r="H600" s="18">
        <f t="shared" si="74"/>
        <v>79.999999999999574</v>
      </c>
      <c r="I600">
        <v>0</v>
      </c>
      <c r="J600" t="str">
        <f t="shared" si="75"/>
        <v>0%-25%</v>
      </c>
      <c r="K600">
        <v>20</v>
      </c>
      <c r="L600">
        <v>10.000000000000053</v>
      </c>
      <c r="M600" t="str">
        <f t="shared" si="76"/>
        <v>0mm-60 mm</v>
      </c>
      <c r="N600" s="19">
        <f t="shared" si="77"/>
        <v>99.99999999999946</v>
      </c>
      <c r="O600">
        <v>7</v>
      </c>
      <c r="P600" s="5" t="str">
        <f t="shared" si="78"/>
        <v>0-10</v>
      </c>
      <c r="Q600">
        <v>2</v>
      </c>
      <c r="R600">
        <v>24</v>
      </c>
      <c r="S600">
        <v>27</v>
      </c>
      <c r="T600" t="str">
        <f t="shared" si="79"/>
        <v>20-30</v>
      </c>
      <c r="U600" t="s">
        <v>31</v>
      </c>
      <c r="V600" t="s">
        <v>114</v>
      </c>
      <c r="W600">
        <f t="shared" si="80"/>
        <v>3000</v>
      </c>
      <c r="AG600">
        <v>27</v>
      </c>
      <c r="AH600">
        <v>0</v>
      </c>
      <c r="AJ600">
        <v>27</v>
      </c>
      <c r="AK600">
        <v>2</v>
      </c>
      <c r="AM600">
        <v>27</v>
      </c>
      <c r="AN600">
        <v>7</v>
      </c>
      <c r="AP600">
        <v>27</v>
      </c>
      <c r="AQ600">
        <v>10.000000000000053</v>
      </c>
    </row>
    <row r="601" spans="1:43" hidden="1" x14ac:dyDescent="0.25">
      <c r="A601" t="s">
        <v>10</v>
      </c>
      <c r="B601">
        <v>40</v>
      </c>
      <c r="C601">
        <v>40</v>
      </c>
      <c r="D601">
        <v>8.9</v>
      </c>
      <c r="E601">
        <v>9.35</v>
      </c>
      <c r="F601">
        <f t="shared" si="73"/>
        <v>0.44999999999999929</v>
      </c>
      <c r="G601">
        <v>0.27</v>
      </c>
      <c r="H601" s="18">
        <f t="shared" si="74"/>
        <v>60.000000000000099</v>
      </c>
      <c r="I601">
        <v>0</v>
      </c>
      <c r="J601" t="str">
        <f t="shared" si="75"/>
        <v>0%-25%</v>
      </c>
      <c r="K601">
        <v>20</v>
      </c>
      <c r="L601">
        <v>22.499999999999964</v>
      </c>
      <c r="M601" t="str">
        <f t="shared" si="76"/>
        <v>0mm-60 mm</v>
      </c>
      <c r="N601" s="19">
        <f t="shared" si="77"/>
        <v>44.444444444444514</v>
      </c>
      <c r="O601">
        <v>7</v>
      </c>
      <c r="P601" s="5" t="str">
        <f t="shared" si="78"/>
        <v>0-10</v>
      </c>
      <c r="Q601">
        <v>1</v>
      </c>
      <c r="R601">
        <v>23</v>
      </c>
      <c r="S601">
        <v>27</v>
      </c>
      <c r="T601" t="str">
        <f t="shared" si="79"/>
        <v>20-30</v>
      </c>
      <c r="U601" t="s">
        <v>32</v>
      </c>
      <c r="V601" t="s">
        <v>114</v>
      </c>
      <c r="W601">
        <f t="shared" si="80"/>
        <v>3000</v>
      </c>
      <c r="AG601">
        <v>27</v>
      </c>
      <c r="AH601">
        <v>0</v>
      </c>
      <c r="AJ601">
        <v>27</v>
      </c>
      <c r="AK601">
        <v>1</v>
      </c>
      <c r="AM601">
        <v>27</v>
      </c>
      <c r="AN601">
        <v>7</v>
      </c>
      <c r="AP601">
        <v>27</v>
      </c>
      <c r="AQ601">
        <v>22.499999999999964</v>
      </c>
    </row>
    <row r="602" spans="1:43" hidden="1" x14ac:dyDescent="0.25">
      <c r="A602" t="s">
        <v>10</v>
      </c>
      <c r="B602">
        <v>40</v>
      </c>
      <c r="C602">
        <v>40</v>
      </c>
      <c r="D602">
        <v>9.35</v>
      </c>
      <c r="E602">
        <v>9.8000000000000007</v>
      </c>
      <c r="F602">
        <f t="shared" si="73"/>
        <v>0.45000000000000107</v>
      </c>
      <c r="G602">
        <v>0.28999999999999998</v>
      </c>
      <c r="H602" s="18">
        <f t="shared" si="74"/>
        <v>64.444444444444287</v>
      </c>
      <c r="I602">
        <v>53.333333333333208</v>
      </c>
      <c r="J602" t="str">
        <f t="shared" si="75"/>
        <v>50%-75%</v>
      </c>
      <c r="K602">
        <v>4</v>
      </c>
      <c r="L602">
        <v>112.50000000000027</v>
      </c>
      <c r="M602" t="str">
        <f t="shared" si="76"/>
        <v>60mm-200 mm</v>
      </c>
      <c r="N602" s="19">
        <f t="shared" si="77"/>
        <v>8.888888888888868</v>
      </c>
      <c r="O602">
        <v>10</v>
      </c>
      <c r="P602" s="5" t="str">
        <f t="shared" si="78"/>
        <v>0-10</v>
      </c>
      <c r="Q602">
        <v>4</v>
      </c>
      <c r="R602">
        <v>44</v>
      </c>
      <c r="S602">
        <v>48</v>
      </c>
      <c r="T602" t="str">
        <f t="shared" si="79"/>
        <v>40-50</v>
      </c>
      <c r="U602" t="s">
        <v>29</v>
      </c>
      <c r="V602" t="s">
        <v>115</v>
      </c>
      <c r="W602">
        <f t="shared" si="80"/>
        <v>2000</v>
      </c>
      <c r="AG602">
        <v>48</v>
      </c>
      <c r="AH602">
        <v>53.333333333333208</v>
      </c>
      <c r="AJ602">
        <v>48</v>
      </c>
      <c r="AK602">
        <v>4</v>
      </c>
      <c r="AM602">
        <v>48</v>
      </c>
      <c r="AN602">
        <v>10</v>
      </c>
      <c r="AP602">
        <v>48</v>
      </c>
      <c r="AQ602">
        <v>112.50000000000027</v>
      </c>
    </row>
    <row r="603" spans="1:43" hidden="1" x14ac:dyDescent="0.25">
      <c r="A603" t="s">
        <v>10</v>
      </c>
      <c r="B603">
        <v>40</v>
      </c>
      <c r="C603">
        <v>40</v>
      </c>
      <c r="D603">
        <v>9.8000000000000007</v>
      </c>
      <c r="E603">
        <v>10.7</v>
      </c>
      <c r="F603">
        <f t="shared" si="73"/>
        <v>0.89999999999999858</v>
      </c>
      <c r="G603">
        <v>0.3</v>
      </c>
      <c r="H603" s="18">
        <f t="shared" si="74"/>
        <v>33.333333333333385</v>
      </c>
      <c r="I603">
        <v>16.666666666666693</v>
      </c>
      <c r="J603" t="str">
        <f t="shared" si="75"/>
        <v>0%-25%</v>
      </c>
      <c r="K603">
        <v>7</v>
      </c>
      <c r="L603">
        <v>128.57142857142838</v>
      </c>
      <c r="M603" t="str">
        <f t="shared" si="76"/>
        <v>60mm-200 mm</v>
      </c>
      <c r="N603" s="19">
        <f t="shared" si="77"/>
        <v>7.7777777777777883</v>
      </c>
      <c r="O603">
        <v>11</v>
      </c>
      <c r="P603" s="5" t="str">
        <f t="shared" si="78"/>
        <v>10-20</v>
      </c>
      <c r="Q603">
        <v>4</v>
      </c>
      <c r="R603">
        <v>40</v>
      </c>
      <c r="S603">
        <v>42</v>
      </c>
      <c r="T603" t="str">
        <f t="shared" si="79"/>
        <v>40-50</v>
      </c>
      <c r="U603" t="s">
        <v>29</v>
      </c>
      <c r="V603" t="s">
        <v>115</v>
      </c>
      <c r="W603">
        <f t="shared" si="80"/>
        <v>2000</v>
      </c>
      <c r="AG603">
        <v>42</v>
      </c>
      <c r="AH603">
        <v>16.666666666666693</v>
      </c>
      <c r="AJ603">
        <v>42</v>
      </c>
      <c r="AK603">
        <v>4</v>
      </c>
      <c r="AM603">
        <v>42</v>
      </c>
      <c r="AN603">
        <v>11</v>
      </c>
      <c r="AP603">
        <v>42</v>
      </c>
      <c r="AQ603">
        <v>128.57142857142838</v>
      </c>
    </row>
    <row r="604" spans="1:43" hidden="1" x14ac:dyDescent="0.25">
      <c r="A604" t="s">
        <v>10</v>
      </c>
      <c r="B604">
        <v>40</v>
      </c>
      <c r="C604">
        <v>40</v>
      </c>
      <c r="D604">
        <v>10.7</v>
      </c>
      <c r="E604">
        <v>11.1</v>
      </c>
      <c r="F604">
        <f t="shared" si="73"/>
        <v>0.40000000000000036</v>
      </c>
      <c r="G604">
        <v>0.33</v>
      </c>
      <c r="H604" s="18">
        <f t="shared" si="74"/>
        <v>82.499999999999929</v>
      </c>
      <c r="I604">
        <v>27.499999999999975</v>
      </c>
      <c r="J604" t="str">
        <f t="shared" si="75"/>
        <v>25%-50%</v>
      </c>
      <c r="K604">
        <v>5</v>
      </c>
      <c r="L604">
        <v>80.000000000000071</v>
      </c>
      <c r="M604" t="str">
        <f t="shared" si="76"/>
        <v>60mm-200 mm</v>
      </c>
      <c r="N604" s="19">
        <f t="shared" si="77"/>
        <v>12.499999999999989</v>
      </c>
      <c r="O604">
        <v>11</v>
      </c>
      <c r="P604" s="5" t="str">
        <f t="shared" si="78"/>
        <v>10-20</v>
      </c>
      <c r="Q604">
        <v>4</v>
      </c>
      <c r="R604">
        <v>39</v>
      </c>
      <c r="S604">
        <v>43</v>
      </c>
      <c r="T604" t="str">
        <f t="shared" si="79"/>
        <v>40-50</v>
      </c>
      <c r="U604" t="s">
        <v>29</v>
      </c>
      <c r="V604" t="s">
        <v>115</v>
      </c>
      <c r="W604">
        <f t="shared" si="80"/>
        <v>2000</v>
      </c>
      <c r="AG604">
        <v>43</v>
      </c>
      <c r="AH604">
        <v>27.499999999999975</v>
      </c>
      <c r="AJ604">
        <v>43</v>
      </c>
      <c r="AK604">
        <v>4</v>
      </c>
      <c r="AM604">
        <v>43</v>
      </c>
      <c r="AN604">
        <v>11</v>
      </c>
      <c r="AP604">
        <v>43</v>
      </c>
      <c r="AQ604">
        <v>80.000000000000071</v>
      </c>
    </row>
    <row r="605" spans="1:43" hidden="1" x14ac:dyDescent="0.25">
      <c r="A605" t="s">
        <v>10</v>
      </c>
      <c r="B605">
        <v>40</v>
      </c>
      <c r="C605">
        <v>40</v>
      </c>
      <c r="D605">
        <v>11.1</v>
      </c>
      <c r="E605">
        <v>11.35</v>
      </c>
      <c r="F605">
        <f t="shared" si="73"/>
        <v>0.25</v>
      </c>
      <c r="G605">
        <v>0.18</v>
      </c>
      <c r="H605" s="18">
        <f t="shared" si="74"/>
        <v>72</v>
      </c>
      <c r="I605">
        <v>40</v>
      </c>
      <c r="J605" t="str">
        <f t="shared" si="75"/>
        <v>25%-50%</v>
      </c>
      <c r="K605">
        <v>3</v>
      </c>
      <c r="L605">
        <v>83.333333333333329</v>
      </c>
      <c r="M605" t="str">
        <f t="shared" si="76"/>
        <v>60mm-200 mm</v>
      </c>
      <c r="N605" s="19">
        <f t="shared" si="77"/>
        <v>12</v>
      </c>
      <c r="O605">
        <v>11</v>
      </c>
      <c r="P605" s="5" t="str">
        <f t="shared" si="78"/>
        <v>10-20</v>
      </c>
      <c r="Q605">
        <v>4</v>
      </c>
      <c r="R605">
        <v>41</v>
      </c>
      <c r="S605">
        <v>45</v>
      </c>
      <c r="T605" t="str">
        <f t="shared" si="79"/>
        <v>40-50</v>
      </c>
      <c r="U605" t="s">
        <v>29</v>
      </c>
      <c r="V605" t="s">
        <v>115</v>
      </c>
      <c r="W605">
        <f t="shared" si="80"/>
        <v>2000</v>
      </c>
      <c r="AG605">
        <v>45</v>
      </c>
      <c r="AH605">
        <v>40</v>
      </c>
      <c r="AJ605">
        <v>45</v>
      </c>
      <c r="AK605">
        <v>4</v>
      </c>
      <c r="AM605">
        <v>45</v>
      </c>
      <c r="AN605">
        <v>11</v>
      </c>
      <c r="AP605">
        <v>45</v>
      </c>
      <c r="AQ605">
        <v>83.333333333333329</v>
      </c>
    </row>
    <row r="606" spans="1:43" hidden="1" x14ac:dyDescent="0.25">
      <c r="A606" t="s">
        <v>10</v>
      </c>
      <c r="B606">
        <v>40</v>
      </c>
      <c r="C606">
        <v>40</v>
      </c>
      <c r="D606">
        <v>11.35</v>
      </c>
      <c r="E606">
        <v>11.8</v>
      </c>
      <c r="F606">
        <f t="shared" si="73"/>
        <v>0.45000000000000107</v>
      </c>
      <c r="G606">
        <v>0.32</v>
      </c>
      <c r="H606" s="18">
        <f t="shared" si="74"/>
        <v>71.111111111110944</v>
      </c>
      <c r="I606">
        <v>0</v>
      </c>
      <c r="J606" t="str">
        <f t="shared" si="75"/>
        <v>0%-25%</v>
      </c>
      <c r="K606">
        <v>20</v>
      </c>
      <c r="L606">
        <v>22.500000000000053</v>
      </c>
      <c r="M606" t="str">
        <f t="shared" si="76"/>
        <v>0mm-60 mm</v>
      </c>
      <c r="N606" s="19">
        <f t="shared" si="77"/>
        <v>44.444444444444336</v>
      </c>
      <c r="O606">
        <v>7</v>
      </c>
      <c r="P606" s="5" t="str">
        <f t="shared" si="78"/>
        <v>0-10</v>
      </c>
      <c r="Q606">
        <v>2</v>
      </c>
      <c r="R606">
        <v>24</v>
      </c>
      <c r="S606">
        <v>28</v>
      </c>
      <c r="T606" t="str">
        <f t="shared" si="79"/>
        <v>20-30</v>
      </c>
      <c r="U606" t="s">
        <v>31</v>
      </c>
      <c r="V606" t="s">
        <v>114</v>
      </c>
      <c r="W606">
        <f t="shared" si="80"/>
        <v>3000</v>
      </c>
      <c r="AG606">
        <v>28</v>
      </c>
      <c r="AH606">
        <v>0</v>
      </c>
      <c r="AJ606">
        <v>28</v>
      </c>
      <c r="AK606">
        <v>2</v>
      </c>
      <c r="AM606">
        <v>28</v>
      </c>
      <c r="AN606">
        <v>7</v>
      </c>
      <c r="AP606">
        <v>28</v>
      </c>
      <c r="AQ606">
        <v>22.500000000000053</v>
      </c>
    </row>
    <row r="607" spans="1:43" hidden="1" x14ac:dyDescent="0.25">
      <c r="A607" t="s">
        <v>10</v>
      </c>
      <c r="B607">
        <v>40</v>
      </c>
      <c r="C607">
        <v>40</v>
      </c>
      <c r="D607">
        <v>11.8</v>
      </c>
      <c r="E607">
        <v>12.3</v>
      </c>
      <c r="F607">
        <f t="shared" si="73"/>
        <v>0.5</v>
      </c>
      <c r="G607">
        <v>0.32</v>
      </c>
      <c r="H607" s="18">
        <f t="shared" si="74"/>
        <v>64</v>
      </c>
      <c r="I607">
        <v>30</v>
      </c>
      <c r="J607" t="str">
        <f t="shared" si="75"/>
        <v>25%-50%</v>
      </c>
      <c r="K607">
        <v>5</v>
      </c>
      <c r="L607">
        <v>100</v>
      </c>
      <c r="M607" t="str">
        <f t="shared" si="76"/>
        <v>60mm-200 mm</v>
      </c>
      <c r="N607" s="19">
        <f t="shared" si="77"/>
        <v>10</v>
      </c>
      <c r="O607">
        <v>13</v>
      </c>
      <c r="P607" s="5" t="str">
        <f t="shared" si="78"/>
        <v>10-20</v>
      </c>
      <c r="Q607">
        <v>7</v>
      </c>
      <c r="R607">
        <v>45</v>
      </c>
      <c r="S607">
        <v>48</v>
      </c>
      <c r="T607" t="str">
        <f t="shared" si="79"/>
        <v>40-50</v>
      </c>
      <c r="U607" t="s">
        <v>30</v>
      </c>
      <c r="V607" t="s">
        <v>115</v>
      </c>
      <c r="W607">
        <f t="shared" si="80"/>
        <v>2000</v>
      </c>
      <c r="AG607">
        <v>48</v>
      </c>
      <c r="AH607">
        <v>30</v>
      </c>
      <c r="AJ607">
        <v>48</v>
      </c>
      <c r="AK607">
        <v>7</v>
      </c>
      <c r="AM607">
        <v>48</v>
      </c>
      <c r="AN607">
        <v>13</v>
      </c>
      <c r="AP607">
        <v>48</v>
      </c>
      <c r="AQ607">
        <v>100</v>
      </c>
    </row>
    <row r="608" spans="1:43" hidden="1" x14ac:dyDescent="0.25">
      <c r="A608" t="s">
        <v>10</v>
      </c>
      <c r="B608">
        <v>40</v>
      </c>
      <c r="C608">
        <v>40</v>
      </c>
      <c r="D608">
        <v>12.3</v>
      </c>
      <c r="E608">
        <v>12.9</v>
      </c>
      <c r="F608">
        <f t="shared" si="73"/>
        <v>0.59999999999999964</v>
      </c>
      <c r="G608">
        <v>0.24</v>
      </c>
      <c r="H608" s="18">
        <f t="shared" si="74"/>
        <v>40.000000000000021</v>
      </c>
      <c r="I608">
        <v>0</v>
      </c>
      <c r="J608" t="str">
        <f t="shared" si="75"/>
        <v>0%-25%</v>
      </c>
      <c r="K608">
        <v>20</v>
      </c>
      <c r="L608">
        <v>29.999999999999982</v>
      </c>
      <c r="M608" t="str">
        <f t="shared" si="76"/>
        <v>0mm-60 mm</v>
      </c>
      <c r="N608" s="19">
        <f t="shared" si="77"/>
        <v>33.333333333333357</v>
      </c>
      <c r="O608">
        <v>9</v>
      </c>
      <c r="P608" s="5" t="str">
        <f t="shared" si="78"/>
        <v>0-10</v>
      </c>
      <c r="Q608">
        <v>4</v>
      </c>
      <c r="R608">
        <v>29</v>
      </c>
      <c r="S608">
        <v>33</v>
      </c>
      <c r="T608" t="str">
        <f t="shared" si="79"/>
        <v>30-40</v>
      </c>
      <c r="U608" t="s">
        <v>29</v>
      </c>
      <c r="V608" t="s">
        <v>115</v>
      </c>
      <c r="W608">
        <f t="shared" si="80"/>
        <v>2000</v>
      </c>
      <c r="AG608">
        <v>33</v>
      </c>
      <c r="AH608">
        <v>0</v>
      </c>
      <c r="AJ608">
        <v>33</v>
      </c>
      <c r="AK608">
        <v>4</v>
      </c>
      <c r="AM608">
        <v>33</v>
      </c>
      <c r="AN608">
        <v>9</v>
      </c>
      <c r="AP608">
        <v>33</v>
      </c>
      <c r="AQ608">
        <v>29.999999999999982</v>
      </c>
    </row>
    <row r="609" spans="1:43" hidden="1" x14ac:dyDescent="0.25">
      <c r="A609" t="s">
        <v>10</v>
      </c>
      <c r="B609">
        <v>40</v>
      </c>
      <c r="C609">
        <v>40</v>
      </c>
      <c r="D609">
        <v>12.9</v>
      </c>
      <c r="E609">
        <v>13.2</v>
      </c>
      <c r="F609">
        <f t="shared" si="73"/>
        <v>0.29999999999999893</v>
      </c>
      <c r="G609">
        <v>0.18</v>
      </c>
      <c r="H609" s="18">
        <f t="shared" si="74"/>
        <v>60.000000000000206</v>
      </c>
      <c r="I609">
        <v>0</v>
      </c>
      <c r="J609" t="str">
        <f t="shared" si="75"/>
        <v>0%-25%</v>
      </c>
      <c r="K609">
        <v>20</v>
      </c>
      <c r="L609">
        <v>14.999999999999947</v>
      </c>
      <c r="M609" t="str">
        <f t="shared" si="76"/>
        <v>0mm-60 mm</v>
      </c>
      <c r="N609" s="19">
        <f t="shared" si="77"/>
        <v>66.666666666666899</v>
      </c>
      <c r="O609">
        <v>6</v>
      </c>
      <c r="P609" s="5" t="str">
        <f t="shared" si="78"/>
        <v>0-10</v>
      </c>
      <c r="Q609">
        <v>2</v>
      </c>
      <c r="R609">
        <v>23</v>
      </c>
      <c r="S609">
        <v>27</v>
      </c>
      <c r="T609" t="str">
        <f t="shared" si="79"/>
        <v>20-30</v>
      </c>
      <c r="U609" t="s">
        <v>31</v>
      </c>
      <c r="V609" t="s">
        <v>114</v>
      </c>
      <c r="W609">
        <f t="shared" si="80"/>
        <v>3000</v>
      </c>
      <c r="AG609">
        <v>27</v>
      </c>
      <c r="AH609">
        <v>0</v>
      </c>
      <c r="AJ609">
        <v>27</v>
      </c>
      <c r="AK609">
        <v>2</v>
      </c>
      <c r="AM609">
        <v>27</v>
      </c>
      <c r="AN609">
        <v>6</v>
      </c>
      <c r="AP609">
        <v>27</v>
      </c>
      <c r="AQ609">
        <v>14.999999999999947</v>
      </c>
    </row>
    <row r="610" spans="1:43" hidden="1" x14ac:dyDescent="0.25">
      <c r="A610" t="s">
        <v>10</v>
      </c>
      <c r="B610">
        <v>50</v>
      </c>
      <c r="C610">
        <v>40</v>
      </c>
      <c r="D610">
        <v>13.2</v>
      </c>
      <c r="E610">
        <v>13.45</v>
      </c>
      <c r="F610">
        <f t="shared" si="73"/>
        <v>0.25</v>
      </c>
      <c r="G610">
        <v>0.1</v>
      </c>
      <c r="H610" s="18">
        <f t="shared" si="74"/>
        <v>40</v>
      </c>
      <c r="I610">
        <v>0</v>
      </c>
      <c r="J610" t="str">
        <f t="shared" si="75"/>
        <v>0%-25%</v>
      </c>
      <c r="K610">
        <v>20</v>
      </c>
      <c r="L610">
        <v>12.5</v>
      </c>
      <c r="M610" t="str">
        <f t="shared" si="76"/>
        <v>0mm-60 mm</v>
      </c>
      <c r="N610" s="19">
        <f t="shared" si="77"/>
        <v>80</v>
      </c>
      <c r="O610">
        <v>6</v>
      </c>
      <c r="P610" s="5" t="str">
        <f t="shared" si="78"/>
        <v>0-10</v>
      </c>
      <c r="Q610">
        <v>2</v>
      </c>
      <c r="R610">
        <v>23</v>
      </c>
      <c r="S610">
        <v>27</v>
      </c>
      <c r="T610" t="str">
        <f t="shared" si="79"/>
        <v>20-30</v>
      </c>
      <c r="U610" t="s">
        <v>31</v>
      </c>
      <c r="V610" t="s">
        <v>114</v>
      </c>
      <c r="W610">
        <f t="shared" si="80"/>
        <v>3000</v>
      </c>
      <c r="AG610">
        <v>27</v>
      </c>
      <c r="AH610">
        <v>0</v>
      </c>
      <c r="AJ610">
        <v>27</v>
      </c>
      <c r="AK610">
        <v>2</v>
      </c>
      <c r="AM610">
        <v>27</v>
      </c>
      <c r="AN610">
        <v>6</v>
      </c>
      <c r="AP610">
        <v>27</v>
      </c>
      <c r="AQ610">
        <v>12.5</v>
      </c>
    </row>
    <row r="611" spans="1:43" hidden="1" x14ac:dyDescent="0.25">
      <c r="A611" t="s">
        <v>10</v>
      </c>
      <c r="B611">
        <v>50</v>
      </c>
      <c r="C611">
        <v>40</v>
      </c>
      <c r="D611">
        <v>13.45</v>
      </c>
      <c r="E611">
        <v>13.75</v>
      </c>
      <c r="F611">
        <f t="shared" si="73"/>
        <v>0.30000000000000071</v>
      </c>
      <c r="G611">
        <v>0.16</v>
      </c>
      <c r="H611" s="18">
        <f t="shared" si="74"/>
        <v>53.333333333333208</v>
      </c>
      <c r="I611">
        <v>0</v>
      </c>
      <c r="J611" t="str">
        <f t="shared" si="75"/>
        <v>0%-25%</v>
      </c>
      <c r="K611">
        <v>20</v>
      </c>
      <c r="L611">
        <v>15.000000000000034</v>
      </c>
      <c r="M611" t="str">
        <f t="shared" si="76"/>
        <v>0mm-60 mm</v>
      </c>
      <c r="N611" s="19">
        <f t="shared" si="77"/>
        <v>66.666666666666515</v>
      </c>
      <c r="O611">
        <v>6</v>
      </c>
      <c r="P611" s="5" t="str">
        <f t="shared" si="78"/>
        <v>0-10</v>
      </c>
      <c r="Q611">
        <v>2</v>
      </c>
      <c r="R611">
        <v>23</v>
      </c>
      <c r="S611">
        <v>27</v>
      </c>
      <c r="T611" t="str">
        <f t="shared" si="79"/>
        <v>20-30</v>
      </c>
      <c r="U611" t="s">
        <v>31</v>
      </c>
      <c r="V611" t="s">
        <v>114</v>
      </c>
      <c r="W611">
        <f t="shared" si="80"/>
        <v>3000</v>
      </c>
      <c r="AG611">
        <v>27</v>
      </c>
      <c r="AH611">
        <v>0</v>
      </c>
      <c r="AJ611">
        <v>27</v>
      </c>
      <c r="AK611">
        <v>2</v>
      </c>
      <c r="AM611">
        <v>27</v>
      </c>
      <c r="AN611">
        <v>6</v>
      </c>
      <c r="AP611">
        <v>27</v>
      </c>
      <c r="AQ611">
        <v>15.000000000000034</v>
      </c>
    </row>
    <row r="612" spans="1:43" hidden="1" x14ac:dyDescent="0.25">
      <c r="A612" t="s">
        <v>10</v>
      </c>
      <c r="B612">
        <v>50</v>
      </c>
      <c r="C612">
        <v>50</v>
      </c>
      <c r="D612">
        <v>13.75</v>
      </c>
      <c r="E612">
        <v>14.75</v>
      </c>
      <c r="F612">
        <f t="shared" si="73"/>
        <v>1</v>
      </c>
      <c r="G612">
        <v>0.51</v>
      </c>
      <c r="H612" s="18">
        <f t="shared" si="74"/>
        <v>51</v>
      </c>
      <c r="I612">
        <v>0</v>
      </c>
      <c r="J612" t="str">
        <f t="shared" si="75"/>
        <v>0%-25%</v>
      </c>
      <c r="K612">
        <v>20</v>
      </c>
      <c r="L612">
        <v>50</v>
      </c>
      <c r="M612" t="str">
        <f t="shared" si="76"/>
        <v>0mm-60 mm</v>
      </c>
      <c r="N612" s="19">
        <f t="shared" si="77"/>
        <v>20</v>
      </c>
      <c r="O612">
        <v>2</v>
      </c>
      <c r="P612" s="5" t="str">
        <f t="shared" si="78"/>
        <v>0-10</v>
      </c>
      <c r="Q612">
        <v>1</v>
      </c>
      <c r="R612">
        <v>18</v>
      </c>
      <c r="S612">
        <v>24</v>
      </c>
      <c r="T612" t="str">
        <f t="shared" si="79"/>
        <v>20-30</v>
      </c>
      <c r="U612" t="s">
        <v>32</v>
      </c>
      <c r="V612" t="s">
        <v>113</v>
      </c>
      <c r="W612">
        <f t="shared" si="80"/>
        <v>4000</v>
      </c>
      <c r="AG612">
        <v>24</v>
      </c>
      <c r="AH612">
        <v>0</v>
      </c>
      <c r="AJ612">
        <v>24</v>
      </c>
      <c r="AK612">
        <v>1</v>
      </c>
      <c r="AM612">
        <v>24</v>
      </c>
      <c r="AN612">
        <v>2</v>
      </c>
      <c r="AP612">
        <v>24</v>
      </c>
      <c r="AQ612">
        <v>50</v>
      </c>
    </row>
    <row r="613" spans="1:43" hidden="1" x14ac:dyDescent="0.25">
      <c r="A613" t="s">
        <v>10</v>
      </c>
      <c r="B613">
        <v>50</v>
      </c>
      <c r="C613">
        <v>70</v>
      </c>
      <c r="D613">
        <v>14.75</v>
      </c>
      <c r="E613">
        <v>15.4</v>
      </c>
      <c r="F613">
        <f t="shared" si="73"/>
        <v>0.65000000000000036</v>
      </c>
      <c r="G613">
        <v>0.59</v>
      </c>
      <c r="H613" s="18">
        <f t="shared" si="74"/>
        <v>90.769230769230717</v>
      </c>
      <c r="I613">
        <v>0</v>
      </c>
      <c r="J613" t="str">
        <f t="shared" si="75"/>
        <v>0%-25%</v>
      </c>
      <c r="K613">
        <v>20</v>
      </c>
      <c r="L613">
        <v>32.500000000000014</v>
      </c>
      <c r="M613" t="str">
        <f t="shared" si="76"/>
        <v>0mm-60 mm</v>
      </c>
      <c r="N613" s="19">
        <f t="shared" si="77"/>
        <v>30.769230769230756</v>
      </c>
      <c r="O613">
        <v>2</v>
      </c>
      <c r="P613" s="5" t="str">
        <f t="shared" si="78"/>
        <v>0-10</v>
      </c>
      <c r="Q613">
        <v>1</v>
      </c>
      <c r="R613">
        <v>18</v>
      </c>
      <c r="S613">
        <v>23</v>
      </c>
      <c r="T613" t="str">
        <f t="shared" si="79"/>
        <v>20-30</v>
      </c>
      <c r="U613" t="s">
        <v>32</v>
      </c>
      <c r="V613" t="s">
        <v>113</v>
      </c>
      <c r="W613">
        <f t="shared" si="80"/>
        <v>4000</v>
      </c>
      <c r="AG613">
        <v>23</v>
      </c>
      <c r="AH613">
        <v>0</v>
      </c>
      <c r="AJ613">
        <v>23</v>
      </c>
      <c r="AK613">
        <v>1</v>
      </c>
      <c r="AM613">
        <v>23</v>
      </c>
      <c r="AN613">
        <v>2</v>
      </c>
      <c r="AP613">
        <v>23</v>
      </c>
      <c r="AQ613">
        <v>32.500000000000014</v>
      </c>
    </row>
    <row r="614" spans="1:43" hidden="1" x14ac:dyDescent="0.25">
      <c r="A614" t="s">
        <v>10</v>
      </c>
      <c r="B614">
        <v>50</v>
      </c>
      <c r="C614">
        <v>70</v>
      </c>
      <c r="D614">
        <v>15.4</v>
      </c>
      <c r="E614">
        <v>16.2</v>
      </c>
      <c r="F614">
        <f t="shared" si="73"/>
        <v>0.79999999999999893</v>
      </c>
      <c r="G614">
        <v>0.6</v>
      </c>
      <c r="H614" s="18">
        <f t="shared" si="74"/>
        <v>75.000000000000099</v>
      </c>
      <c r="I614">
        <v>0</v>
      </c>
      <c r="J614" t="str">
        <f t="shared" si="75"/>
        <v>0%-25%</v>
      </c>
      <c r="K614">
        <v>20</v>
      </c>
      <c r="L614">
        <v>39.99999999999995</v>
      </c>
      <c r="M614" t="str">
        <f t="shared" si="76"/>
        <v>0mm-60 mm</v>
      </c>
      <c r="N614" s="19">
        <f t="shared" si="77"/>
        <v>25.000000000000028</v>
      </c>
      <c r="O614">
        <v>2</v>
      </c>
      <c r="P614" s="5" t="str">
        <f t="shared" si="78"/>
        <v>0-10</v>
      </c>
      <c r="Q614">
        <v>1</v>
      </c>
      <c r="R614">
        <v>18</v>
      </c>
      <c r="S614">
        <v>23</v>
      </c>
      <c r="T614" t="str">
        <f t="shared" si="79"/>
        <v>20-30</v>
      </c>
      <c r="U614" t="s">
        <v>32</v>
      </c>
      <c r="V614" t="s">
        <v>113</v>
      </c>
      <c r="W614">
        <f t="shared" si="80"/>
        <v>4000</v>
      </c>
      <c r="AG614">
        <v>23</v>
      </c>
      <c r="AH614">
        <v>0</v>
      </c>
      <c r="AJ614">
        <v>23</v>
      </c>
      <c r="AK614">
        <v>1</v>
      </c>
      <c r="AM614">
        <v>23</v>
      </c>
      <c r="AN614">
        <v>2</v>
      </c>
      <c r="AP614">
        <v>23</v>
      </c>
      <c r="AQ614">
        <v>39.99999999999995</v>
      </c>
    </row>
    <row r="615" spans="1:43" hidden="1" x14ac:dyDescent="0.25">
      <c r="A615" t="s">
        <v>10</v>
      </c>
      <c r="B615">
        <v>50</v>
      </c>
      <c r="C615">
        <v>70</v>
      </c>
      <c r="D615">
        <v>16.2</v>
      </c>
      <c r="E615">
        <v>17.75</v>
      </c>
      <c r="F615">
        <f t="shared" si="73"/>
        <v>1.5500000000000007</v>
      </c>
      <c r="G615">
        <v>1.04</v>
      </c>
      <c r="H615" s="18">
        <f t="shared" si="74"/>
        <v>67.096774193548356</v>
      </c>
      <c r="I615">
        <v>27.096774193548374</v>
      </c>
      <c r="J615" t="str">
        <f t="shared" si="75"/>
        <v>25%-50%</v>
      </c>
      <c r="K615">
        <v>12</v>
      </c>
      <c r="L615">
        <v>129.16666666666671</v>
      </c>
      <c r="M615" t="str">
        <f t="shared" si="76"/>
        <v>60mm-200 mm</v>
      </c>
      <c r="N615" s="19">
        <f t="shared" si="77"/>
        <v>7.7419354838709653</v>
      </c>
      <c r="O615">
        <v>6</v>
      </c>
      <c r="P615" s="5" t="str">
        <f t="shared" si="78"/>
        <v>0-10</v>
      </c>
      <c r="Q615">
        <v>1</v>
      </c>
      <c r="R615">
        <v>33</v>
      </c>
      <c r="S615">
        <v>36</v>
      </c>
      <c r="T615" t="str">
        <f t="shared" si="79"/>
        <v>30-40</v>
      </c>
      <c r="U615" t="s">
        <v>32</v>
      </c>
      <c r="V615" t="s">
        <v>114</v>
      </c>
      <c r="W615">
        <f t="shared" si="80"/>
        <v>3000</v>
      </c>
      <c r="AG615">
        <v>36</v>
      </c>
      <c r="AH615">
        <v>27.096774193548374</v>
      </c>
      <c r="AJ615">
        <v>36</v>
      </c>
      <c r="AK615">
        <v>1</v>
      </c>
      <c r="AM615">
        <v>36</v>
      </c>
      <c r="AN615">
        <v>6</v>
      </c>
      <c r="AP615">
        <v>36</v>
      </c>
      <c r="AQ615">
        <v>129.16666666666671</v>
      </c>
    </row>
    <row r="616" spans="1:43" hidden="1" x14ac:dyDescent="0.25">
      <c r="A616" t="s">
        <v>10</v>
      </c>
      <c r="B616">
        <v>50</v>
      </c>
      <c r="C616">
        <v>70</v>
      </c>
      <c r="D616">
        <v>17.75</v>
      </c>
      <c r="E616">
        <v>19.350000000000001</v>
      </c>
      <c r="F616">
        <f t="shared" si="73"/>
        <v>1.6000000000000014</v>
      </c>
      <c r="G616">
        <v>1.19</v>
      </c>
      <c r="H616" s="18">
        <f t="shared" si="74"/>
        <v>74.374999999999929</v>
      </c>
      <c r="I616">
        <v>63.749999999999943</v>
      </c>
      <c r="J616" t="str">
        <f t="shared" si="75"/>
        <v>50%-75%</v>
      </c>
      <c r="K616">
        <v>6</v>
      </c>
      <c r="L616">
        <v>266.66666666666691</v>
      </c>
      <c r="M616" t="str">
        <f t="shared" si="76"/>
        <v>200mm-600 mm</v>
      </c>
      <c r="N616" s="19">
        <f t="shared" si="77"/>
        <v>3.749999999999996</v>
      </c>
      <c r="O616">
        <v>7</v>
      </c>
      <c r="P616" s="5" t="str">
        <f t="shared" si="78"/>
        <v>0-10</v>
      </c>
      <c r="Q616">
        <v>1</v>
      </c>
      <c r="R616">
        <v>46</v>
      </c>
      <c r="S616">
        <v>46</v>
      </c>
      <c r="T616" t="str">
        <f t="shared" si="79"/>
        <v>40-50</v>
      </c>
      <c r="U616" t="s">
        <v>32</v>
      </c>
      <c r="V616" t="s">
        <v>114</v>
      </c>
      <c r="W616">
        <f t="shared" si="80"/>
        <v>3000</v>
      </c>
      <c r="AG616">
        <v>46</v>
      </c>
      <c r="AH616">
        <v>63.749999999999943</v>
      </c>
      <c r="AJ616">
        <v>46</v>
      </c>
      <c r="AK616">
        <v>1</v>
      </c>
      <c r="AM616">
        <v>46</v>
      </c>
      <c r="AN616">
        <v>7</v>
      </c>
      <c r="AP616">
        <v>46</v>
      </c>
      <c r="AQ616">
        <v>266.66666666666691</v>
      </c>
    </row>
    <row r="617" spans="1:43" hidden="1" x14ac:dyDescent="0.25">
      <c r="A617" t="s">
        <v>10</v>
      </c>
      <c r="B617">
        <v>40</v>
      </c>
      <c r="C617">
        <v>70</v>
      </c>
      <c r="D617">
        <v>19.350000000000001</v>
      </c>
      <c r="E617">
        <v>20.75</v>
      </c>
      <c r="F617">
        <f t="shared" si="73"/>
        <v>1.3999999999999986</v>
      </c>
      <c r="G617">
        <v>1.1800000000000002</v>
      </c>
      <c r="H617" s="18">
        <f t="shared" si="74"/>
        <v>84.285714285714391</v>
      </c>
      <c r="I617">
        <v>64.285714285714363</v>
      </c>
      <c r="J617" t="str">
        <f t="shared" si="75"/>
        <v>50%-75%</v>
      </c>
      <c r="K617">
        <v>7</v>
      </c>
      <c r="L617">
        <v>199.9999999999998</v>
      </c>
      <c r="M617" t="str">
        <f t="shared" si="76"/>
        <v>60mm-200 mm</v>
      </c>
      <c r="N617" s="19">
        <f t="shared" si="77"/>
        <v>5.0000000000000053</v>
      </c>
      <c r="O617">
        <v>7</v>
      </c>
      <c r="P617" s="5" t="str">
        <f t="shared" si="78"/>
        <v>0-10</v>
      </c>
      <c r="Q617">
        <v>2</v>
      </c>
      <c r="R617">
        <v>45</v>
      </c>
      <c r="S617">
        <v>46</v>
      </c>
      <c r="T617" t="str">
        <f t="shared" si="79"/>
        <v>40-50</v>
      </c>
      <c r="U617" t="s">
        <v>31</v>
      </c>
      <c r="V617" t="s">
        <v>114</v>
      </c>
      <c r="W617">
        <f t="shared" si="80"/>
        <v>3000</v>
      </c>
      <c r="AG617">
        <v>46</v>
      </c>
      <c r="AH617">
        <v>64.285714285714363</v>
      </c>
      <c r="AJ617">
        <v>46</v>
      </c>
      <c r="AK617">
        <v>2</v>
      </c>
      <c r="AM617">
        <v>46</v>
      </c>
      <c r="AN617">
        <v>7</v>
      </c>
      <c r="AP617">
        <v>46</v>
      </c>
      <c r="AQ617">
        <v>199.9999999999998</v>
      </c>
    </row>
    <row r="618" spans="1:43" hidden="1" x14ac:dyDescent="0.25">
      <c r="A618" t="s">
        <v>10</v>
      </c>
      <c r="B618">
        <v>40</v>
      </c>
      <c r="C618">
        <v>70</v>
      </c>
      <c r="D618">
        <v>20.75</v>
      </c>
      <c r="E618">
        <v>22.35</v>
      </c>
      <c r="F618">
        <f t="shared" si="73"/>
        <v>1.6000000000000014</v>
      </c>
      <c r="G618">
        <v>1.32</v>
      </c>
      <c r="H618" s="18">
        <f t="shared" si="74"/>
        <v>82.499999999999929</v>
      </c>
      <c r="I618">
        <v>73.124999999999929</v>
      </c>
      <c r="J618" t="str">
        <f t="shared" si="75"/>
        <v>50%-75%</v>
      </c>
      <c r="K618">
        <v>5</v>
      </c>
      <c r="L618">
        <v>320.00000000000028</v>
      </c>
      <c r="M618" t="str">
        <f t="shared" si="76"/>
        <v>200mm-600 mm</v>
      </c>
      <c r="N618" s="19">
        <f t="shared" si="77"/>
        <v>3.1249999999999973</v>
      </c>
      <c r="O618">
        <v>6</v>
      </c>
      <c r="P618" s="5" t="str">
        <f t="shared" si="78"/>
        <v>0-10</v>
      </c>
      <c r="Q618">
        <v>2</v>
      </c>
      <c r="R618">
        <v>48</v>
      </c>
      <c r="S618">
        <v>49</v>
      </c>
      <c r="T618" t="str">
        <f t="shared" si="79"/>
        <v>40-50</v>
      </c>
      <c r="U618" t="s">
        <v>31</v>
      </c>
      <c r="V618" t="s">
        <v>114</v>
      </c>
      <c r="W618">
        <f t="shared" si="80"/>
        <v>3000</v>
      </c>
      <c r="AG618">
        <v>49</v>
      </c>
      <c r="AH618">
        <v>73.124999999999929</v>
      </c>
      <c r="AJ618">
        <v>49</v>
      </c>
      <c r="AK618">
        <v>2</v>
      </c>
      <c r="AM618">
        <v>49</v>
      </c>
      <c r="AN618">
        <v>6</v>
      </c>
      <c r="AP618">
        <v>49</v>
      </c>
      <c r="AQ618">
        <v>320.00000000000028</v>
      </c>
    </row>
    <row r="619" spans="1:43" hidden="1" x14ac:dyDescent="0.25">
      <c r="A619" t="s">
        <v>10</v>
      </c>
      <c r="B619">
        <v>40</v>
      </c>
      <c r="C619">
        <v>30</v>
      </c>
      <c r="D619">
        <v>22.35</v>
      </c>
      <c r="E619">
        <v>23.85</v>
      </c>
      <c r="F619">
        <f t="shared" si="73"/>
        <v>1.5</v>
      </c>
      <c r="G619">
        <v>0.9</v>
      </c>
      <c r="H619" s="18">
        <f t="shared" si="74"/>
        <v>60</v>
      </c>
      <c r="I619">
        <v>43.333333333333336</v>
      </c>
      <c r="J619" t="str">
        <f t="shared" si="75"/>
        <v>25%-50%</v>
      </c>
      <c r="K619">
        <v>10</v>
      </c>
      <c r="L619">
        <v>150</v>
      </c>
      <c r="M619" t="str">
        <f t="shared" si="76"/>
        <v>60mm-200 mm</v>
      </c>
      <c r="N619" s="19">
        <f t="shared" si="77"/>
        <v>6.666666666666667</v>
      </c>
      <c r="O619">
        <v>6</v>
      </c>
      <c r="P619" s="5" t="str">
        <f t="shared" si="78"/>
        <v>0-10</v>
      </c>
      <c r="Q619">
        <v>4</v>
      </c>
      <c r="R619">
        <v>40</v>
      </c>
      <c r="S619">
        <v>42</v>
      </c>
      <c r="T619" t="str">
        <f t="shared" si="79"/>
        <v>40-50</v>
      </c>
      <c r="U619" t="s">
        <v>29</v>
      </c>
      <c r="V619" t="s">
        <v>114</v>
      </c>
      <c r="W619">
        <f t="shared" si="80"/>
        <v>3000</v>
      </c>
      <c r="AG619">
        <v>42</v>
      </c>
      <c r="AH619">
        <v>43.333333333333336</v>
      </c>
      <c r="AJ619">
        <v>42</v>
      </c>
      <c r="AK619">
        <v>4</v>
      </c>
      <c r="AM619">
        <v>42</v>
      </c>
      <c r="AN619">
        <v>6</v>
      </c>
      <c r="AP619">
        <v>42</v>
      </c>
      <c r="AQ619">
        <v>150</v>
      </c>
    </row>
    <row r="620" spans="1:43" hidden="1" x14ac:dyDescent="0.25">
      <c r="A620" t="s">
        <v>10</v>
      </c>
      <c r="B620">
        <v>40</v>
      </c>
      <c r="C620">
        <v>30</v>
      </c>
      <c r="D620">
        <v>23.85</v>
      </c>
      <c r="E620">
        <v>25</v>
      </c>
      <c r="F620">
        <f t="shared" si="73"/>
        <v>1.1499999999999986</v>
      </c>
      <c r="G620">
        <v>0.96</v>
      </c>
      <c r="H620" s="18">
        <f t="shared" si="74"/>
        <v>83.478260869565318</v>
      </c>
      <c r="I620">
        <v>49.565217391304408</v>
      </c>
      <c r="J620" t="str">
        <f t="shared" si="75"/>
        <v>25%-50%</v>
      </c>
      <c r="K620">
        <v>6</v>
      </c>
      <c r="L620">
        <v>191.66666666666643</v>
      </c>
      <c r="M620" t="str">
        <f t="shared" si="76"/>
        <v>60mm-200 mm</v>
      </c>
      <c r="N620" s="19">
        <f t="shared" si="77"/>
        <v>5.2173913043478324</v>
      </c>
      <c r="O620">
        <v>9</v>
      </c>
      <c r="P620" s="5" t="str">
        <f t="shared" si="78"/>
        <v>0-10</v>
      </c>
      <c r="Q620">
        <v>4</v>
      </c>
      <c r="R620">
        <v>46</v>
      </c>
      <c r="S620">
        <v>47</v>
      </c>
      <c r="T620" t="str">
        <f t="shared" si="79"/>
        <v>40-50</v>
      </c>
      <c r="U620" t="s">
        <v>29</v>
      </c>
      <c r="V620" t="s">
        <v>114</v>
      </c>
      <c r="W620">
        <f t="shared" si="80"/>
        <v>3000</v>
      </c>
      <c r="AG620">
        <v>47</v>
      </c>
      <c r="AH620">
        <v>49.565217391304408</v>
      </c>
      <c r="AJ620">
        <v>47</v>
      </c>
      <c r="AK620">
        <v>4</v>
      </c>
      <c r="AM620">
        <v>47</v>
      </c>
      <c r="AN620">
        <v>9</v>
      </c>
      <c r="AP620">
        <v>47</v>
      </c>
      <c r="AQ620">
        <v>191.66666666666643</v>
      </c>
    </row>
    <row r="621" spans="1:43" hidden="1" x14ac:dyDescent="0.25">
      <c r="A621" t="s">
        <v>10</v>
      </c>
      <c r="B621">
        <v>40</v>
      </c>
      <c r="C621">
        <v>20</v>
      </c>
      <c r="D621">
        <v>25</v>
      </c>
      <c r="E621">
        <v>26.6</v>
      </c>
      <c r="F621">
        <f t="shared" si="73"/>
        <v>1.6000000000000014</v>
      </c>
      <c r="G621">
        <v>1.23</v>
      </c>
      <c r="H621" s="18">
        <f t="shared" si="74"/>
        <v>76.874999999999929</v>
      </c>
      <c r="I621">
        <v>46.874999999999957</v>
      </c>
      <c r="J621" t="str">
        <f t="shared" si="75"/>
        <v>25%-50%</v>
      </c>
      <c r="K621">
        <v>8</v>
      </c>
      <c r="L621">
        <v>200.00000000000017</v>
      </c>
      <c r="M621" t="str">
        <f t="shared" si="76"/>
        <v>60mm-200 mm</v>
      </c>
      <c r="N621" s="19">
        <f t="shared" si="77"/>
        <v>4.9999999999999956</v>
      </c>
      <c r="O621">
        <v>6</v>
      </c>
      <c r="P621" s="5" t="str">
        <f t="shared" si="78"/>
        <v>0-10</v>
      </c>
      <c r="Q621">
        <v>2</v>
      </c>
      <c r="R621">
        <v>40</v>
      </c>
      <c r="S621">
        <v>42</v>
      </c>
      <c r="T621" t="str">
        <f t="shared" si="79"/>
        <v>40-50</v>
      </c>
      <c r="U621" t="s">
        <v>31</v>
      </c>
      <c r="V621" t="s">
        <v>114</v>
      </c>
      <c r="W621">
        <f t="shared" si="80"/>
        <v>3000</v>
      </c>
      <c r="AG621">
        <v>42</v>
      </c>
      <c r="AH621">
        <v>46.874999999999957</v>
      </c>
      <c r="AJ621">
        <v>42</v>
      </c>
      <c r="AK621">
        <v>2</v>
      </c>
      <c r="AM621">
        <v>42</v>
      </c>
      <c r="AN621">
        <v>6</v>
      </c>
      <c r="AP621">
        <v>42</v>
      </c>
      <c r="AQ621">
        <v>200.00000000000017</v>
      </c>
    </row>
    <row r="622" spans="1:43" hidden="1" x14ac:dyDescent="0.25">
      <c r="A622" t="s">
        <v>10</v>
      </c>
      <c r="B622">
        <v>30</v>
      </c>
      <c r="C622">
        <v>20</v>
      </c>
      <c r="D622">
        <v>26.6</v>
      </c>
      <c r="E622">
        <v>27.85</v>
      </c>
      <c r="F622">
        <f t="shared" si="73"/>
        <v>1.25</v>
      </c>
      <c r="G622">
        <v>0.75</v>
      </c>
      <c r="H622" s="18">
        <f t="shared" si="74"/>
        <v>60</v>
      </c>
      <c r="I622">
        <v>15.2</v>
      </c>
      <c r="J622" t="str">
        <f t="shared" si="75"/>
        <v>0%-25%</v>
      </c>
      <c r="K622">
        <v>10</v>
      </c>
      <c r="L622">
        <v>125</v>
      </c>
      <c r="M622" t="str">
        <f t="shared" si="76"/>
        <v>60mm-200 mm</v>
      </c>
      <c r="N622" s="19">
        <f t="shared" si="77"/>
        <v>8</v>
      </c>
      <c r="O622">
        <v>6</v>
      </c>
      <c r="P622" s="5" t="str">
        <f t="shared" si="78"/>
        <v>0-10</v>
      </c>
      <c r="Q622">
        <v>2</v>
      </c>
      <c r="R622">
        <v>31</v>
      </c>
      <c r="S622">
        <v>34</v>
      </c>
      <c r="T622" t="str">
        <f t="shared" si="79"/>
        <v>30-40</v>
      </c>
      <c r="U622" t="s">
        <v>31</v>
      </c>
      <c r="V622" t="s">
        <v>114</v>
      </c>
      <c r="W622">
        <f t="shared" si="80"/>
        <v>3000</v>
      </c>
      <c r="AG622">
        <v>34</v>
      </c>
      <c r="AH622">
        <v>15.2</v>
      </c>
      <c r="AJ622">
        <v>34</v>
      </c>
      <c r="AK622">
        <v>2</v>
      </c>
      <c r="AM622">
        <v>34</v>
      </c>
      <c r="AN622">
        <v>6</v>
      </c>
      <c r="AP622">
        <v>34</v>
      </c>
      <c r="AQ622">
        <v>125</v>
      </c>
    </row>
    <row r="623" spans="1:43" hidden="1" x14ac:dyDescent="0.25">
      <c r="A623" t="s">
        <v>10</v>
      </c>
      <c r="B623">
        <v>30</v>
      </c>
      <c r="C623">
        <v>40</v>
      </c>
      <c r="D623">
        <v>27.85</v>
      </c>
      <c r="E623">
        <v>29.6</v>
      </c>
      <c r="F623">
        <f t="shared" si="73"/>
        <v>1.75</v>
      </c>
      <c r="G623">
        <v>1.1299999999999999</v>
      </c>
      <c r="H623" s="18">
        <f t="shared" si="74"/>
        <v>64.571428571428569</v>
      </c>
      <c r="I623">
        <v>22.857142857142858</v>
      </c>
      <c r="J623" t="str">
        <f t="shared" si="75"/>
        <v>0%-25%</v>
      </c>
      <c r="K623">
        <v>12</v>
      </c>
      <c r="L623">
        <v>145.83333333333334</v>
      </c>
      <c r="M623" t="str">
        <f t="shared" si="76"/>
        <v>60mm-200 mm</v>
      </c>
      <c r="N623" s="19">
        <f t="shared" si="77"/>
        <v>6.8571428571428568</v>
      </c>
      <c r="O623">
        <v>9</v>
      </c>
      <c r="P623" s="5" t="str">
        <f t="shared" si="78"/>
        <v>0-10</v>
      </c>
      <c r="Q623">
        <v>2</v>
      </c>
      <c r="R623">
        <v>37</v>
      </c>
      <c r="S623">
        <v>39</v>
      </c>
      <c r="T623" t="str">
        <f t="shared" si="79"/>
        <v>30-40</v>
      </c>
      <c r="U623" t="s">
        <v>31</v>
      </c>
      <c r="V623" t="s">
        <v>114</v>
      </c>
      <c r="W623">
        <f t="shared" si="80"/>
        <v>3000</v>
      </c>
      <c r="AG623">
        <v>39</v>
      </c>
      <c r="AH623">
        <v>22.857142857142858</v>
      </c>
      <c r="AJ623">
        <v>39</v>
      </c>
      <c r="AK623">
        <v>2</v>
      </c>
      <c r="AM623">
        <v>39</v>
      </c>
      <c r="AN623">
        <v>9</v>
      </c>
      <c r="AP623">
        <v>39</v>
      </c>
      <c r="AQ623">
        <v>145.83333333333334</v>
      </c>
    </row>
    <row r="624" spans="1:43" hidden="1" x14ac:dyDescent="0.25">
      <c r="A624" t="s">
        <v>10</v>
      </c>
      <c r="B624">
        <v>30</v>
      </c>
      <c r="C624">
        <v>30</v>
      </c>
      <c r="D624">
        <v>29.6</v>
      </c>
      <c r="E624">
        <v>30.85</v>
      </c>
      <c r="F624">
        <f t="shared" si="73"/>
        <v>1.25</v>
      </c>
      <c r="G624">
        <v>0.93</v>
      </c>
      <c r="H624" s="18">
        <f t="shared" si="74"/>
        <v>74.400000000000006</v>
      </c>
      <c r="I624">
        <v>45.599999999999994</v>
      </c>
      <c r="J624" t="str">
        <f t="shared" si="75"/>
        <v>25%-50%</v>
      </c>
      <c r="K624">
        <v>9</v>
      </c>
      <c r="L624">
        <v>138.88888888888889</v>
      </c>
      <c r="M624" t="str">
        <f t="shared" si="76"/>
        <v>60mm-200 mm</v>
      </c>
      <c r="N624" s="19">
        <f t="shared" si="77"/>
        <v>7.1999999999999993</v>
      </c>
      <c r="O624">
        <v>9</v>
      </c>
      <c r="P624" s="5" t="str">
        <f t="shared" si="78"/>
        <v>0-10</v>
      </c>
      <c r="Q624">
        <v>2</v>
      </c>
      <c r="R624">
        <v>42</v>
      </c>
      <c r="S624">
        <v>44</v>
      </c>
      <c r="T624" t="str">
        <f t="shared" si="79"/>
        <v>40-50</v>
      </c>
      <c r="U624" t="s">
        <v>31</v>
      </c>
      <c r="V624" t="s">
        <v>114</v>
      </c>
      <c r="W624">
        <f t="shared" si="80"/>
        <v>3000</v>
      </c>
      <c r="AG624">
        <v>44</v>
      </c>
      <c r="AH624">
        <v>45.599999999999994</v>
      </c>
      <c r="AJ624">
        <v>44</v>
      </c>
      <c r="AK624">
        <v>2</v>
      </c>
      <c r="AM624">
        <v>44</v>
      </c>
      <c r="AN624">
        <v>9</v>
      </c>
      <c r="AP624">
        <v>44</v>
      </c>
      <c r="AQ624">
        <v>138.88888888888889</v>
      </c>
    </row>
    <row r="625" spans="1:43" hidden="1" x14ac:dyDescent="0.25">
      <c r="A625" t="s">
        <v>10</v>
      </c>
      <c r="B625">
        <v>30</v>
      </c>
      <c r="C625">
        <v>30</v>
      </c>
      <c r="D625">
        <v>30.85</v>
      </c>
      <c r="E625">
        <v>32.75</v>
      </c>
      <c r="F625">
        <f t="shared" si="73"/>
        <v>1.8999999999999986</v>
      </c>
      <c r="G625">
        <v>1.67</v>
      </c>
      <c r="H625" s="18">
        <f t="shared" si="74"/>
        <v>87.894736842105331</v>
      </c>
      <c r="I625">
        <v>65.263157894736892</v>
      </c>
      <c r="J625" t="str">
        <f t="shared" si="75"/>
        <v>50%-75%</v>
      </c>
      <c r="K625">
        <v>6</v>
      </c>
      <c r="L625">
        <v>316.66666666666646</v>
      </c>
      <c r="M625" t="str">
        <f t="shared" si="76"/>
        <v>200mm-600 mm</v>
      </c>
      <c r="N625" s="19">
        <f t="shared" si="77"/>
        <v>3.1578947368421071</v>
      </c>
      <c r="O625">
        <v>9</v>
      </c>
      <c r="P625" s="5" t="str">
        <f t="shared" si="78"/>
        <v>0-10</v>
      </c>
      <c r="Q625">
        <v>2</v>
      </c>
      <c r="R625">
        <v>50</v>
      </c>
      <c r="S625">
        <v>50</v>
      </c>
      <c r="T625" t="str">
        <f t="shared" si="79"/>
        <v>40-50</v>
      </c>
      <c r="U625" t="s">
        <v>31</v>
      </c>
      <c r="V625" t="s">
        <v>114</v>
      </c>
      <c r="W625">
        <f t="shared" si="80"/>
        <v>3000</v>
      </c>
      <c r="AG625">
        <v>50</v>
      </c>
      <c r="AH625">
        <v>65.263157894736892</v>
      </c>
      <c r="AJ625">
        <v>50</v>
      </c>
      <c r="AK625">
        <v>2</v>
      </c>
      <c r="AM625">
        <v>50</v>
      </c>
      <c r="AN625">
        <v>9</v>
      </c>
      <c r="AP625">
        <v>50</v>
      </c>
      <c r="AQ625">
        <v>316.66666666666646</v>
      </c>
    </row>
    <row r="626" spans="1:43" hidden="1" x14ac:dyDescent="0.25">
      <c r="A626" t="s">
        <v>10</v>
      </c>
      <c r="B626">
        <v>30</v>
      </c>
      <c r="C626">
        <v>30</v>
      </c>
      <c r="D626">
        <v>32.75</v>
      </c>
      <c r="E626">
        <v>34.35</v>
      </c>
      <c r="F626">
        <f t="shared" si="73"/>
        <v>1.6000000000000014</v>
      </c>
      <c r="G626">
        <v>1.37</v>
      </c>
      <c r="H626" s="18">
        <f t="shared" si="74"/>
        <v>85.624999999999929</v>
      </c>
      <c r="I626">
        <v>11.874999999999989</v>
      </c>
      <c r="J626" t="str">
        <f t="shared" si="75"/>
        <v>0%-25%</v>
      </c>
      <c r="K626">
        <v>16</v>
      </c>
      <c r="L626">
        <v>100.00000000000009</v>
      </c>
      <c r="M626" t="str">
        <f t="shared" si="76"/>
        <v>60mm-200 mm</v>
      </c>
      <c r="N626" s="19">
        <f t="shared" si="77"/>
        <v>9.9999999999999911</v>
      </c>
      <c r="O626">
        <v>2</v>
      </c>
      <c r="P626" s="5" t="str">
        <f t="shared" si="78"/>
        <v>0-10</v>
      </c>
      <c r="Q626">
        <v>1</v>
      </c>
      <c r="R626">
        <v>24</v>
      </c>
      <c r="S626">
        <v>28</v>
      </c>
      <c r="T626" t="str">
        <f t="shared" si="79"/>
        <v>20-30</v>
      </c>
      <c r="U626" t="s">
        <v>32</v>
      </c>
      <c r="V626" t="s">
        <v>113</v>
      </c>
      <c r="W626">
        <f t="shared" si="80"/>
        <v>4000</v>
      </c>
      <c r="AG626">
        <v>28</v>
      </c>
      <c r="AH626">
        <v>11.874999999999989</v>
      </c>
      <c r="AJ626">
        <v>28</v>
      </c>
      <c r="AK626">
        <v>1</v>
      </c>
      <c r="AM626">
        <v>28</v>
      </c>
      <c r="AN626">
        <v>2</v>
      </c>
      <c r="AP626">
        <v>28</v>
      </c>
      <c r="AQ626">
        <v>100.00000000000009</v>
      </c>
    </row>
    <row r="627" spans="1:43" hidden="1" x14ac:dyDescent="0.25">
      <c r="A627" t="s">
        <v>10</v>
      </c>
      <c r="B627">
        <v>30</v>
      </c>
      <c r="C627">
        <v>30</v>
      </c>
      <c r="D627">
        <v>34.35</v>
      </c>
      <c r="E627">
        <v>35.299999999999997</v>
      </c>
      <c r="F627">
        <f t="shared" si="73"/>
        <v>0.94999999999999574</v>
      </c>
      <c r="G627">
        <v>0.91</v>
      </c>
      <c r="H627" s="18">
        <f t="shared" si="74"/>
        <v>95.789473684210961</v>
      </c>
      <c r="I627">
        <v>13.684210526315852</v>
      </c>
      <c r="J627" t="str">
        <f t="shared" si="75"/>
        <v>0%-25%</v>
      </c>
      <c r="K627">
        <v>12</v>
      </c>
      <c r="L627">
        <v>79.166666666666302</v>
      </c>
      <c r="M627" t="str">
        <f t="shared" si="76"/>
        <v>60mm-200 mm</v>
      </c>
      <c r="N627" s="19">
        <f t="shared" si="77"/>
        <v>12.63157894736848</v>
      </c>
      <c r="O627">
        <v>2</v>
      </c>
      <c r="P627" s="5" t="str">
        <f t="shared" si="78"/>
        <v>0-10</v>
      </c>
      <c r="Q627">
        <v>4</v>
      </c>
      <c r="R627">
        <v>26</v>
      </c>
      <c r="S627">
        <v>31</v>
      </c>
      <c r="T627" t="str">
        <f t="shared" si="79"/>
        <v>30-40</v>
      </c>
      <c r="U627" t="s">
        <v>29</v>
      </c>
      <c r="V627" t="s">
        <v>113</v>
      </c>
      <c r="W627">
        <f t="shared" si="80"/>
        <v>4000</v>
      </c>
      <c r="AG627">
        <v>31</v>
      </c>
      <c r="AH627">
        <v>13.684210526315852</v>
      </c>
      <c r="AJ627">
        <v>31</v>
      </c>
      <c r="AK627">
        <v>4</v>
      </c>
      <c r="AM627">
        <v>31</v>
      </c>
      <c r="AN627">
        <v>2</v>
      </c>
      <c r="AP627">
        <v>31</v>
      </c>
      <c r="AQ627">
        <v>79.166666666666302</v>
      </c>
    </row>
    <row r="628" spans="1:43" hidden="1" x14ac:dyDescent="0.25">
      <c r="A628" t="s">
        <v>10</v>
      </c>
      <c r="B628">
        <v>30</v>
      </c>
      <c r="C628">
        <v>30</v>
      </c>
      <c r="D628">
        <v>35.299999999999997</v>
      </c>
      <c r="E628">
        <v>36.799999999999997</v>
      </c>
      <c r="F628">
        <f t="shared" si="73"/>
        <v>1.5</v>
      </c>
      <c r="G628">
        <v>1.27</v>
      </c>
      <c r="H628" s="18">
        <f t="shared" si="74"/>
        <v>84.666666666666671</v>
      </c>
      <c r="I628">
        <v>48.666666666666664</v>
      </c>
      <c r="J628" t="str">
        <f t="shared" si="75"/>
        <v>25%-50%</v>
      </c>
      <c r="K628">
        <v>11</v>
      </c>
      <c r="L628">
        <v>136.36363636363637</v>
      </c>
      <c r="M628" t="str">
        <f t="shared" si="76"/>
        <v>60mm-200 mm</v>
      </c>
      <c r="N628" s="19">
        <f t="shared" si="77"/>
        <v>7.3333333333333321</v>
      </c>
      <c r="O628">
        <v>9</v>
      </c>
      <c r="P628" s="5" t="str">
        <f t="shared" si="78"/>
        <v>0-10</v>
      </c>
      <c r="Q628">
        <v>4</v>
      </c>
      <c r="R628">
        <v>44</v>
      </c>
      <c r="S628">
        <v>46</v>
      </c>
      <c r="T628" t="str">
        <f t="shared" si="79"/>
        <v>40-50</v>
      </c>
      <c r="U628" t="s">
        <v>29</v>
      </c>
      <c r="V628" t="s">
        <v>114</v>
      </c>
      <c r="W628">
        <f t="shared" si="80"/>
        <v>3000</v>
      </c>
      <c r="AG628">
        <v>46</v>
      </c>
      <c r="AH628">
        <v>48.666666666666664</v>
      </c>
      <c r="AJ628">
        <v>46</v>
      </c>
      <c r="AK628">
        <v>4</v>
      </c>
      <c r="AM628">
        <v>46</v>
      </c>
      <c r="AN628">
        <v>9</v>
      </c>
      <c r="AP628">
        <v>46</v>
      </c>
      <c r="AQ628">
        <v>136.36363636363637</v>
      </c>
    </row>
    <row r="629" spans="1:43" hidden="1" x14ac:dyDescent="0.25">
      <c r="A629" t="s">
        <v>10</v>
      </c>
      <c r="B629">
        <v>30</v>
      </c>
      <c r="C629">
        <v>30</v>
      </c>
      <c r="D629">
        <v>36.799999999999997</v>
      </c>
      <c r="E629">
        <v>37.85</v>
      </c>
      <c r="F629">
        <f t="shared" si="73"/>
        <v>1.0500000000000043</v>
      </c>
      <c r="G629">
        <v>0.93</v>
      </c>
      <c r="H629" s="18">
        <f t="shared" si="74"/>
        <v>88.571428571428214</v>
      </c>
      <c r="I629">
        <v>13.333333333333281</v>
      </c>
      <c r="J629" t="str">
        <f t="shared" si="75"/>
        <v>0%-25%</v>
      </c>
      <c r="K629">
        <v>11</v>
      </c>
      <c r="L629">
        <v>95.454545454545851</v>
      </c>
      <c r="M629" t="str">
        <f t="shared" si="76"/>
        <v>60mm-200 mm</v>
      </c>
      <c r="N629" s="19">
        <f t="shared" si="77"/>
        <v>10.476190476190434</v>
      </c>
      <c r="O629">
        <v>7</v>
      </c>
      <c r="P629" s="5" t="str">
        <f t="shared" si="78"/>
        <v>0-10</v>
      </c>
      <c r="Q629">
        <v>4</v>
      </c>
      <c r="R629">
        <v>33</v>
      </c>
      <c r="S629">
        <v>36</v>
      </c>
      <c r="T629" t="str">
        <f t="shared" si="79"/>
        <v>30-40</v>
      </c>
      <c r="U629" t="s">
        <v>29</v>
      </c>
      <c r="V629" t="s">
        <v>113</v>
      </c>
      <c r="W629">
        <f t="shared" si="80"/>
        <v>4000</v>
      </c>
      <c r="AG629">
        <v>36</v>
      </c>
      <c r="AH629">
        <v>13.333333333333281</v>
      </c>
      <c r="AJ629">
        <v>36</v>
      </c>
      <c r="AK629">
        <v>4</v>
      </c>
      <c r="AM629">
        <v>36</v>
      </c>
      <c r="AN629">
        <v>7</v>
      </c>
      <c r="AP629">
        <v>36</v>
      </c>
      <c r="AQ629">
        <v>95.454545454545851</v>
      </c>
    </row>
    <row r="630" spans="1:43" hidden="1" x14ac:dyDescent="0.25">
      <c r="A630" t="s">
        <v>10</v>
      </c>
      <c r="B630">
        <v>30</v>
      </c>
      <c r="C630">
        <v>30</v>
      </c>
      <c r="D630">
        <v>37.85</v>
      </c>
      <c r="E630">
        <v>39.549999999999997</v>
      </c>
      <c r="F630">
        <f t="shared" si="73"/>
        <v>1.6999999999999957</v>
      </c>
      <c r="G630">
        <v>1.28</v>
      </c>
      <c r="H630" s="18">
        <f t="shared" si="74"/>
        <v>75.294117647059011</v>
      </c>
      <c r="I630">
        <v>30.588235294117727</v>
      </c>
      <c r="J630" t="str">
        <f t="shared" si="75"/>
        <v>25%-50%</v>
      </c>
      <c r="K630">
        <v>14</v>
      </c>
      <c r="L630">
        <v>121.42857142857112</v>
      </c>
      <c r="M630" t="str">
        <f t="shared" si="76"/>
        <v>60mm-200 mm</v>
      </c>
      <c r="N630" s="19">
        <f t="shared" si="77"/>
        <v>8.2352941176470793</v>
      </c>
      <c r="O630">
        <v>9</v>
      </c>
      <c r="P630" s="5" t="str">
        <f t="shared" si="78"/>
        <v>0-10</v>
      </c>
      <c r="Q630">
        <v>4</v>
      </c>
      <c r="R630">
        <v>40</v>
      </c>
      <c r="S630">
        <v>43</v>
      </c>
      <c r="T630" t="str">
        <f t="shared" si="79"/>
        <v>40-50</v>
      </c>
      <c r="U630" t="s">
        <v>29</v>
      </c>
      <c r="V630" t="s">
        <v>114</v>
      </c>
      <c r="W630">
        <f t="shared" si="80"/>
        <v>3000</v>
      </c>
      <c r="AG630">
        <v>43</v>
      </c>
      <c r="AH630">
        <v>30.588235294117727</v>
      </c>
      <c r="AJ630">
        <v>43</v>
      </c>
      <c r="AK630">
        <v>4</v>
      </c>
      <c r="AM630">
        <v>43</v>
      </c>
      <c r="AN630">
        <v>9</v>
      </c>
      <c r="AP630">
        <v>43</v>
      </c>
      <c r="AQ630">
        <v>121.42857142857112</v>
      </c>
    </row>
    <row r="631" spans="1:43" hidden="1" x14ac:dyDescent="0.25">
      <c r="A631" t="s">
        <v>10</v>
      </c>
      <c r="B631">
        <v>30</v>
      </c>
      <c r="C631">
        <v>30</v>
      </c>
      <c r="D631">
        <v>39.549999999999997</v>
      </c>
      <c r="E631">
        <v>40.85</v>
      </c>
      <c r="F631">
        <f t="shared" si="73"/>
        <v>1.3000000000000043</v>
      </c>
      <c r="G631">
        <v>1.01</v>
      </c>
      <c r="H631" s="18">
        <f t="shared" si="74"/>
        <v>77.692307692307438</v>
      </c>
      <c r="I631">
        <v>52.307692307692143</v>
      </c>
      <c r="J631" t="str">
        <f t="shared" si="75"/>
        <v>50%-75%</v>
      </c>
      <c r="K631">
        <v>9</v>
      </c>
      <c r="L631">
        <v>144.44444444444491</v>
      </c>
      <c r="M631" t="str">
        <f t="shared" si="76"/>
        <v>60mm-200 mm</v>
      </c>
      <c r="N631" s="19">
        <f t="shared" si="77"/>
        <v>6.9230769230769011</v>
      </c>
      <c r="O631">
        <v>9</v>
      </c>
      <c r="P631" s="5" t="str">
        <f t="shared" si="78"/>
        <v>0-10</v>
      </c>
      <c r="Q631">
        <v>4</v>
      </c>
      <c r="R631">
        <v>45</v>
      </c>
      <c r="S631">
        <v>47</v>
      </c>
      <c r="T631" t="str">
        <f t="shared" si="79"/>
        <v>40-50</v>
      </c>
      <c r="U631" t="s">
        <v>29</v>
      </c>
      <c r="V631" t="s">
        <v>114</v>
      </c>
      <c r="W631">
        <f t="shared" si="80"/>
        <v>3000</v>
      </c>
      <c r="AG631">
        <v>47</v>
      </c>
      <c r="AH631">
        <v>52.307692307692143</v>
      </c>
      <c r="AJ631">
        <v>47</v>
      </c>
      <c r="AK631">
        <v>4</v>
      </c>
      <c r="AM631">
        <v>47</v>
      </c>
      <c r="AN631">
        <v>9</v>
      </c>
      <c r="AP631">
        <v>47</v>
      </c>
      <c r="AQ631">
        <v>144.44444444444491</v>
      </c>
    </row>
    <row r="632" spans="1:43" hidden="1" x14ac:dyDescent="0.25">
      <c r="A632" t="s">
        <v>10</v>
      </c>
      <c r="B632">
        <v>30</v>
      </c>
      <c r="C632">
        <v>30</v>
      </c>
      <c r="D632">
        <v>40.85</v>
      </c>
      <c r="E632">
        <v>42.15</v>
      </c>
      <c r="F632">
        <f t="shared" si="73"/>
        <v>1.2999999999999972</v>
      </c>
      <c r="G632">
        <v>0.99</v>
      </c>
      <c r="H632" s="18">
        <f t="shared" si="74"/>
        <v>76.153846153846317</v>
      </c>
      <c r="I632">
        <v>7.6923076923077094</v>
      </c>
      <c r="J632" t="str">
        <f t="shared" si="75"/>
        <v>0%-25%</v>
      </c>
      <c r="K632">
        <v>14</v>
      </c>
      <c r="L632">
        <v>92.857142857142662</v>
      </c>
      <c r="M632" t="str">
        <f t="shared" si="76"/>
        <v>60mm-200 mm</v>
      </c>
      <c r="N632" s="19">
        <f t="shared" si="77"/>
        <v>10.769230769230791</v>
      </c>
      <c r="O632">
        <v>6</v>
      </c>
      <c r="P632" s="5" t="str">
        <f t="shared" si="78"/>
        <v>0-10</v>
      </c>
      <c r="Q632">
        <v>2</v>
      </c>
      <c r="R632">
        <v>29</v>
      </c>
      <c r="S632">
        <v>32</v>
      </c>
      <c r="T632" t="str">
        <f t="shared" si="79"/>
        <v>30-40</v>
      </c>
      <c r="U632" t="s">
        <v>31</v>
      </c>
      <c r="V632" t="s">
        <v>113</v>
      </c>
      <c r="W632">
        <f t="shared" si="80"/>
        <v>4000</v>
      </c>
      <c r="AG632">
        <v>32</v>
      </c>
      <c r="AH632">
        <v>7.6923076923077094</v>
      </c>
      <c r="AJ632">
        <v>32</v>
      </c>
      <c r="AK632">
        <v>2</v>
      </c>
      <c r="AM632">
        <v>32</v>
      </c>
      <c r="AN632">
        <v>6</v>
      </c>
      <c r="AP632">
        <v>32</v>
      </c>
      <c r="AQ632">
        <v>92.857142857142662</v>
      </c>
    </row>
    <row r="633" spans="1:43" hidden="1" x14ac:dyDescent="0.25">
      <c r="A633" t="s">
        <v>10</v>
      </c>
      <c r="B633">
        <v>30</v>
      </c>
      <c r="C633">
        <v>30</v>
      </c>
      <c r="D633">
        <v>42.15</v>
      </c>
      <c r="E633">
        <v>43.05</v>
      </c>
      <c r="F633">
        <f t="shared" si="73"/>
        <v>0.89999999999999858</v>
      </c>
      <c r="G633">
        <v>0.65</v>
      </c>
      <c r="H633" s="18">
        <f t="shared" si="74"/>
        <v>72.222222222222342</v>
      </c>
      <c r="I633">
        <v>12.222222222222241</v>
      </c>
      <c r="J633" t="str">
        <f t="shared" si="75"/>
        <v>0%-25%</v>
      </c>
      <c r="K633">
        <v>9</v>
      </c>
      <c r="L633">
        <v>99.999999999999844</v>
      </c>
      <c r="M633" t="str">
        <f t="shared" si="76"/>
        <v>60mm-200 mm</v>
      </c>
      <c r="N633" s="19">
        <f t="shared" si="77"/>
        <v>10.000000000000016</v>
      </c>
      <c r="O633">
        <v>6</v>
      </c>
      <c r="P633" s="5" t="str">
        <f t="shared" si="78"/>
        <v>0-10</v>
      </c>
      <c r="Q633">
        <v>2</v>
      </c>
      <c r="R633">
        <v>29</v>
      </c>
      <c r="S633">
        <v>33</v>
      </c>
      <c r="T633" t="str">
        <f t="shared" si="79"/>
        <v>30-40</v>
      </c>
      <c r="U633" t="s">
        <v>31</v>
      </c>
      <c r="V633" t="s">
        <v>114</v>
      </c>
      <c r="W633">
        <f t="shared" si="80"/>
        <v>3000</v>
      </c>
      <c r="AG633">
        <v>33</v>
      </c>
      <c r="AH633">
        <v>12.222222222222241</v>
      </c>
      <c r="AJ633">
        <v>33</v>
      </c>
      <c r="AK633">
        <v>2</v>
      </c>
      <c r="AM633">
        <v>33</v>
      </c>
      <c r="AN633">
        <v>6</v>
      </c>
      <c r="AP633">
        <v>33</v>
      </c>
      <c r="AQ633">
        <v>99.999999999999844</v>
      </c>
    </row>
    <row r="634" spans="1:43" hidden="1" x14ac:dyDescent="0.25">
      <c r="A634" t="s">
        <v>10</v>
      </c>
      <c r="B634">
        <v>30</v>
      </c>
      <c r="C634">
        <v>30</v>
      </c>
      <c r="D634">
        <v>43.05</v>
      </c>
      <c r="E634">
        <v>44.15</v>
      </c>
      <c r="F634">
        <f t="shared" si="73"/>
        <v>1.1000000000000014</v>
      </c>
      <c r="G634">
        <v>0.77</v>
      </c>
      <c r="H634" s="18">
        <f t="shared" si="74"/>
        <v>69.999999999999901</v>
      </c>
      <c r="I634">
        <v>39.999999999999943</v>
      </c>
      <c r="J634" t="str">
        <f t="shared" si="75"/>
        <v>25%-50%</v>
      </c>
      <c r="K634">
        <v>7</v>
      </c>
      <c r="L634">
        <v>157.14285714285734</v>
      </c>
      <c r="M634" t="str">
        <f t="shared" si="76"/>
        <v>60mm-200 mm</v>
      </c>
      <c r="N634" s="19">
        <f t="shared" si="77"/>
        <v>6.3636363636363562</v>
      </c>
      <c r="O634">
        <v>6</v>
      </c>
      <c r="P634" s="5" t="str">
        <f t="shared" si="78"/>
        <v>0-10</v>
      </c>
      <c r="Q634">
        <v>12</v>
      </c>
      <c r="R634">
        <v>43</v>
      </c>
      <c r="S634">
        <v>49</v>
      </c>
      <c r="T634" t="str">
        <f t="shared" si="79"/>
        <v>40-50</v>
      </c>
      <c r="U634" t="s">
        <v>33</v>
      </c>
      <c r="V634" t="s">
        <v>113</v>
      </c>
      <c r="W634">
        <f t="shared" si="80"/>
        <v>4000</v>
      </c>
      <c r="AG634">
        <v>49</v>
      </c>
      <c r="AH634">
        <v>39.999999999999943</v>
      </c>
      <c r="AJ634">
        <v>49</v>
      </c>
      <c r="AK634">
        <v>12</v>
      </c>
      <c r="AM634">
        <v>49</v>
      </c>
      <c r="AN634">
        <v>6</v>
      </c>
      <c r="AP634">
        <v>49</v>
      </c>
      <c r="AQ634">
        <v>157.14285714285734</v>
      </c>
    </row>
    <row r="635" spans="1:43" hidden="1" x14ac:dyDescent="0.25">
      <c r="A635" t="s">
        <v>10</v>
      </c>
      <c r="B635">
        <v>30</v>
      </c>
      <c r="C635">
        <v>30</v>
      </c>
      <c r="D635">
        <v>44.15</v>
      </c>
      <c r="E635">
        <v>45.3</v>
      </c>
      <c r="F635">
        <f t="shared" si="73"/>
        <v>1.1499999999999986</v>
      </c>
      <c r="G635">
        <v>0.83</v>
      </c>
      <c r="H635" s="18">
        <f t="shared" si="74"/>
        <v>72.17391304347835</v>
      </c>
      <c r="I635">
        <v>39.130434782608745</v>
      </c>
      <c r="J635" t="str">
        <f t="shared" si="75"/>
        <v>25%-50%</v>
      </c>
      <c r="K635">
        <v>8</v>
      </c>
      <c r="L635">
        <v>143.74999999999983</v>
      </c>
      <c r="M635" t="str">
        <f t="shared" si="76"/>
        <v>60mm-200 mm</v>
      </c>
      <c r="N635" s="19">
        <f t="shared" si="77"/>
        <v>6.9565217391304435</v>
      </c>
      <c r="O635">
        <v>8</v>
      </c>
      <c r="P635" s="5" t="str">
        <f t="shared" si="78"/>
        <v>0-10</v>
      </c>
      <c r="Q635">
        <v>12</v>
      </c>
      <c r="R635">
        <v>44</v>
      </c>
      <c r="S635">
        <v>51</v>
      </c>
      <c r="T635" t="str">
        <f t="shared" si="79"/>
        <v>50-60</v>
      </c>
      <c r="U635" t="s">
        <v>33</v>
      </c>
      <c r="V635" t="s">
        <v>114</v>
      </c>
      <c r="W635">
        <f t="shared" si="80"/>
        <v>3000</v>
      </c>
      <c r="AG635">
        <v>51</v>
      </c>
      <c r="AH635">
        <v>39.130434782608745</v>
      </c>
      <c r="AJ635">
        <v>51</v>
      </c>
      <c r="AK635">
        <v>12</v>
      </c>
      <c r="AM635">
        <v>51</v>
      </c>
      <c r="AN635">
        <v>8</v>
      </c>
      <c r="AP635">
        <v>51</v>
      </c>
      <c r="AQ635">
        <v>143.74999999999983</v>
      </c>
    </row>
    <row r="636" spans="1:43" hidden="1" x14ac:dyDescent="0.25">
      <c r="A636" t="s">
        <v>10</v>
      </c>
      <c r="B636">
        <v>30</v>
      </c>
      <c r="C636">
        <v>30</v>
      </c>
      <c r="D636">
        <v>45.3</v>
      </c>
      <c r="E636">
        <v>47.05</v>
      </c>
      <c r="F636">
        <f t="shared" si="73"/>
        <v>1.75</v>
      </c>
      <c r="G636">
        <v>1.54</v>
      </c>
      <c r="H636" s="18">
        <f t="shared" si="74"/>
        <v>88</v>
      </c>
      <c r="I636">
        <v>30.857142857142861</v>
      </c>
      <c r="J636" t="str">
        <f t="shared" si="75"/>
        <v>25%-50%</v>
      </c>
      <c r="K636">
        <v>13</v>
      </c>
      <c r="L636">
        <v>134.61538461538461</v>
      </c>
      <c r="M636" t="str">
        <f t="shared" si="76"/>
        <v>60mm-200 mm</v>
      </c>
      <c r="N636" s="19">
        <f t="shared" si="77"/>
        <v>7.4285714285714288</v>
      </c>
      <c r="O636">
        <v>6</v>
      </c>
      <c r="P636" s="5" t="str">
        <f t="shared" si="78"/>
        <v>0-10</v>
      </c>
      <c r="Q636">
        <v>2</v>
      </c>
      <c r="R636">
        <v>35</v>
      </c>
      <c r="S636">
        <v>38</v>
      </c>
      <c r="T636" t="str">
        <f t="shared" si="79"/>
        <v>30-40</v>
      </c>
      <c r="U636" t="s">
        <v>31</v>
      </c>
      <c r="V636" t="s">
        <v>114</v>
      </c>
      <c r="W636">
        <f t="shared" si="80"/>
        <v>3000</v>
      </c>
      <c r="AG636">
        <v>38</v>
      </c>
      <c r="AH636">
        <v>30.857142857142861</v>
      </c>
      <c r="AJ636">
        <v>38</v>
      </c>
      <c r="AK636">
        <v>2</v>
      </c>
      <c r="AM636">
        <v>38</v>
      </c>
      <c r="AN636">
        <v>6</v>
      </c>
      <c r="AP636">
        <v>38</v>
      </c>
      <c r="AQ636">
        <v>134.61538461538461</v>
      </c>
    </row>
    <row r="637" spans="1:43" hidden="1" x14ac:dyDescent="0.25">
      <c r="A637" t="s">
        <v>10</v>
      </c>
      <c r="B637">
        <v>30</v>
      </c>
      <c r="C637">
        <v>30</v>
      </c>
      <c r="D637">
        <v>47.05</v>
      </c>
      <c r="E637">
        <v>47.75</v>
      </c>
      <c r="F637">
        <f t="shared" si="73"/>
        <v>0.70000000000000284</v>
      </c>
      <c r="G637">
        <v>0.62</v>
      </c>
      <c r="H637" s="18">
        <f t="shared" si="74"/>
        <v>88.571428571428214</v>
      </c>
      <c r="I637">
        <v>0</v>
      </c>
      <c r="J637" t="str">
        <f t="shared" si="75"/>
        <v>0%-25%</v>
      </c>
      <c r="K637">
        <v>20</v>
      </c>
      <c r="L637">
        <v>35.000000000000142</v>
      </c>
      <c r="M637" t="str">
        <f t="shared" si="76"/>
        <v>0mm-60 mm</v>
      </c>
      <c r="N637" s="19">
        <f t="shared" si="77"/>
        <v>28.571428571428456</v>
      </c>
      <c r="O637">
        <v>4</v>
      </c>
      <c r="P637" s="5" t="str">
        <f t="shared" si="78"/>
        <v>0-10</v>
      </c>
      <c r="Q637">
        <v>1</v>
      </c>
      <c r="R637">
        <v>20</v>
      </c>
      <c r="S637">
        <v>25</v>
      </c>
      <c r="T637" t="str">
        <f t="shared" si="79"/>
        <v>20-30</v>
      </c>
      <c r="U637" t="s">
        <v>32</v>
      </c>
      <c r="V637" t="s">
        <v>113</v>
      </c>
      <c r="W637">
        <f t="shared" si="80"/>
        <v>4000</v>
      </c>
      <c r="AG637">
        <v>25</v>
      </c>
      <c r="AH637">
        <v>0</v>
      </c>
      <c r="AJ637">
        <v>25</v>
      </c>
      <c r="AK637">
        <v>1</v>
      </c>
      <c r="AM637">
        <v>25</v>
      </c>
      <c r="AN637">
        <v>4</v>
      </c>
      <c r="AP637">
        <v>25</v>
      </c>
      <c r="AQ637">
        <v>35.000000000000142</v>
      </c>
    </row>
    <row r="638" spans="1:43" hidden="1" x14ac:dyDescent="0.25">
      <c r="A638" t="s">
        <v>10</v>
      </c>
      <c r="B638">
        <v>30</v>
      </c>
      <c r="C638">
        <v>30</v>
      </c>
      <c r="D638">
        <v>47.75</v>
      </c>
      <c r="E638">
        <v>48.4</v>
      </c>
      <c r="F638">
        <f t="shared" si="73"/>
        <v>0.64999999999999858</v>
      </c>
      <c r="G638">
        <v>0.42</v>
      </c>
      <c r="H638" s="18">
        <f t="shared" si="74"/>
        <v>64.615384615384755</v>
      </c>
      <c r="I638">
        <v>0</v>
      </c>
      <c r="J638" t="str">
        <f t="shared" si="75"/>
        <v>0%-25%</v>
      </c>
      <c r="K638">
        <v>20</v>
      </c>
      <c r="L638">
        <v>32.499999999999929</v>
      </c>
      <c r="M638" t="str">
        <f t="shared" si="76"/>
        <v>0mm-60 mm</v>
      </c>
      <c r="N638" s="19">
        <f t="shared" si="77"/>
        <v>30.769230769230834</v>
      </c>
      <c r="O638">
        <v>5</v>
      </c>
      <c r="P638" s="5" t="str">
        <f t="shared" si="78"/>
        <v>0-10</v>
      </c>
      <c r="Q638">
        <v>2</v>
      </c>
      <c r="R638">
        <v>23</v>
      </c>
      <c r="S638">
        <v>27</v>
      </c>
      <c r="T638" t="str">
        <f t="shared" si="79"/>
        <v>20-30</v>
      </c>
      <c r="U638" t="s">
        <v>31</v>
      </c>
      <c r="V638" t="s">
        <v>113</v>
      </c>
      <c r="W638">
        <f t="shared" si="80"/>
        <v>4000</v>
      </c>
      <c r="AG638">
        <v>27</v>
      </c>
      <c r="AH638">
        <v>0</v>
      </c>
      <c r="AJ638">
        <v>27</v>
      </c>
      <c r="AK638">
        <v>2</v>
      </c>
      <c r="AM638">
        <v>27</v>
      </c>
      <c r="AN638">
        <v>5</v>
      </c>
      <c r="AP638">
        <v>27</v>
      </c>
      <c r="AQ638">
        <v>32.499999999999929</v>
      </c>
    </row>
    <row r="639" spans="1:43" hidden="1" x14ac:dyDescent="0.25">
      <c r="A639" t="s">
        <v>10</v>
      </c>
      <c r="B639">
        <v>30</v>
      </c>
      <c r="C639">
        <v>40</v>
      </c>
      <c r="D639">
        <v>48.4</v>
      </c>
      <c r="E639">
        <v>48.65</v>
      </c>
      <c r="F639">
        <f t="shared" si="73"/>
        <v>0.25</v>
      </c>
      <c r="G639">
        <v>0.14000000000000001</v>
      </c>
      <c r="H639" s="18">
        <f t="shared" si="74"/>
        <v>56.000000000000007</v>
      </c>
      <c r="I639">
        <v>0</v>
      </c>
      <c r="J639" t="str">
        <f t="shared" si="75"/>
        <v>0%-25%</v>
      </c>
      <c r="K639">
        <v>20</v>
      </c>
      <c r="L639">
        <v>12.5</v>
      </c>
      <c r="M639" t="str">
        <f t="shared" si="76"/>
        <v>0mm-60 mm</v>
      </c>
      <c r="N639" s="19">
        <f t="shared" si="77"/>
        <v>80</v>
      </c>
      <c r="O639">
        <v>5</v>
      </c>
      <c r="P639" s="5" t="str">
        <f t="shared" si="78"/>
        <v>0-10</v>
      </c>
      <c r="Q639">
        <v>1</v>
      </c>
      <c r="R639">
        <v>21</v>
      </c>
      <c r="S639">
        <v>25</v>
      </c>
      <c r="T639" t="str">
        <f t="shared" si="79"/>
        <v>20-30</v>
      </c>
      <c r="U639" t="s">
        <v>32</v>
      </c>
      <c r="V639" t="s">
        <v>114</v>
      </c>
      <c r="W639">
        <f t="shared" si="80"/>
        <v>3000</v>
      </c>
      <c r="AG639">
        <v>25</v>
      </c>
      <c r="AH639">
        <v>0</v>
      </c>
      <c r="AJ639">
        <v>25</v>
      </c>
      <c r="AK639">
        <v>1</v>
      </c>
      <c r="AM639">
        <v>25</v>
      </c>
      <c r="AN639">
        <v>5</v>
      </c>
      <c r="AP639">
        <v>25</v>
      </c>
      <c r="AQ639">
        <v>12.5</v>
      </c>
    </row>
    <row r="640" spans="1:43" hidden="1" x14ac:dyDescent="0.25">
      <c r="A640" t="s">
        <v>10</v>
      </c>
      <c r="B640">
        <v>30</v>
      </c>
      <c r="C640">
        <v>40</v>
      </c>
      <c r="D640">
        <v>48.65</v>
      </c>
      <c r="E640">
        <v>49.05</v>
      </c>
      <c r="F640">
        <f t="shared" si="73"/>
        <v>0.39999999999999858</v>
      </c>
      <c r="G640">
        <v>0.24</v>
      </c>
      <c r="H640" s="18">
        <f t="shared" si="74"/>
        <v>60.000000000000206</v>
      </c>
      <c r="I640">
        <v>25.000000000000089</v>
      </c>
      <c r="J640" t="str">
        <f t="shared" si="75"/>
        <v>25%-50%</v>
      </c>
      <c r="K640">
        <v>6</v>
      </c>
      <c r="L640">
        <v>66.66666666666643</v>
      </c>
      <c r="M640" t="str">
        <f t="shared" si="76"/>
        <v>60mm-200 mm</v>
      </c>
      <c r="N640" s="19">
        <f t="shared" si="77"/>
        <v>15.000000000000053</v>
      </c>
      <c r="O640">
        <v>5</v>
      </c>
      <c r="P640" s="5" t="str">
        <f t="shared" si="78"/>
        <v>0-10</v>
      </c>
      <c r="Q640">
        <v>4</v>
      </c>
      <c r="R640">
        <v>30</v>
      </c>
      <c r="S640">
        <v>35</v>
      </c>
      <c r="T640" t="str">
        <f t="shared" si="79"/>
        <v>30-40</v>
      </c>
      <c r="U640" t="s">
        <v>29</v>
      </c>
      <c r="V640" t="s">
        <v>114</v>
      </c>
      <c r="W640">
        <f t="shared" si="80"/>
        <v>3000</v>
      </c>
      <c r="AG640">
        <v>35</v>
      </c>
      <c r="AH640">
        <v>25.000000000000089</v>
      </c>
      <c r="AJ640">
        <v>35</v>
      </c>
      <c r="AK640">
        <v>4</v>
      </c>
      <c r="AM640">
        <v>35</v>
      </c>
      <c r="AN640">
        <v>5</v>
      </c>
      <c r="AP640">
        <v>35</v>
      </c>
      <c r="AQ640">
        <v>66.66666666666643</v>
      </c>
    </row>
    <row r="641" spans="1:43" hidden="1" x14ac:dyDescent="0.25">
      <c r="A641" t="s">
        <v>10</v>
      </c>
      <c r="B641">
        <v>30</v>
      </c>
      <c r="C641">
        <v>40</v>
      </c>
      <c r="D641">
        <v>49.05</v>
      </c>
      <c r="E641">
        <v>50.45</v>
      </c>
      <c r="F641">
        <f t="shared" si="73"/>
        <v>1.4000000000000057</v>
      </c>
      <c r="G641">
        <v>0.42</v>
      </c>
      <c r="H641" s="18">
        <f t="shared" si="74"/>
        <v>29.999999999999876</v>
      </c>
      <c r="I641">
        <v>24.285714285714189</v>
      </c>
      <c r="J641" t="str">
        <f t="shared" si="75"/>
        <v>0%-25%</v>
      </c>
      <c r="K641">
        <v>12</v>
      </c>
      <c r="L641">
        <v>116.66666666666714</v>
      </c>
      <c r="M641" t="str">
        <f t="shared" si="76"/>
        <v>60mm-200 mm</v>
      </c>
      <c r="N641" s="19">
        <f t="shared" si="77"/>
        <v>8.5714285714285374</v>
      </c>
      <c r="O641">
        <v>9</v>
      </c>
      <c r="P641" s="5" t="str">
        <f t="shared" si="78"/>
        <v>0-10</v>
      </c>
      <c r="Q641">
        <v>4</v>
      </c>
      <c r="R641">
        <v>38</v>
      </c>
      <c r="S641">
        <v>41</v>
      </c>
      <c r="T641" t="str">
        <f t="shared" si="79"/>
        <v>40-50</v>
      </c>
      <c r="U641" t="s">
        <v>29</v>
      </c>
      <c r="V641" t="s">
        <v>114</v>
      </c>
      <c r="W641">
        <f t="shared" si="80"/>
        <v>3000</v>
      </c>
      <c r="AG641">
        <v>41</v>
      </c>
      <c r="AH641">
        <v>24.285714285714189</v>
      </c>
      <c r="AJ641">
        <v>41</v>
      </c>
      <c r="AK641">
        <v>4</v>
      </c>
      <c r="AM641">
        <v>41</v>
      </c>
      <c r="AN641">
        <v>9</v>
      </c>
      <c r="AP641">
        <v>41</v>
      </c>
      <c r="AQ641">
        <v>116.66666666666714</v>
      </c>
    </row>
    <row r="642" spans="1:43" hidden="1" x14ac:dyDescent="0.25">
      <c r="A642" t="s">
        <v>10</v>
      </c>
      <c r="B642">
        <v>30</v>
      </c>
      <c r="C642">
        <v>40</v>
      </c>
      <c r="D642">
        <v>50.45</v>
      </c>
      <c r="E642">
        <v>51.15</v>
      </c>
      <c r="F642">
        <f t="shared" si="73"/>
        <v>0.69999999999999574</v>
      </c>
      <c r="G642">
        <v>0.22999999999999998</v>
      </c>
      <c r="H642" s="18">
        <f t="shared" si="74"/>
        <v>32.85714285714306</v>
      </c>
      <c r="I642">
        <v>0</v>
      </c>
      <c r="J642" t="str">
        <f t="shared" si="75"/>
        <v>0%-25%</v>
      </c>
      <c r="K642">
        <v>20</v>
      </c>
      <c r="L642">
        <v>34.999999999999787</v>
      </c>
      <c r="M642" t="str">
        <f t="shared" si="76"/>
        <v>0mm-60 mm</v>
      </c>
      <c r="N642" s="19">
        <f t="shared" si="77"/>
        <v>28.571428571428743</v>
      </c>
      <c r="O642">
        <v>9</v>
      </c>
      <c r="P642" s="5" t="str">
        <f t="shared" si="78"/>
        <v>0-10</v>
      </c>
      <c r="Q642">
        <v>4</v>
      </c>
      <c r="R642">
        <v>29</v>
      </c>
      <c r="S642">
        <v>33</v>
      </c>
      <c r="T642" t="str">
        <f t="shared" si="79"/>
        <v>30-40</v>
      </c>
      <c r="U642" t="s">
        <v>29</v>
      </c>
      <c r="V642" t="s">
        <v>114</v>
      </c>
      <c r="W642">
        <f t="shared" si="80"/>
        <v>3000</v>
      </c>
      <c r="AG642">
        <v>33</v>
      </c>
      <c r="AH642">
        <v>0</v>
      </c>
      <c r="AJ642">
        <v>33</v>
      </c>
      <c r="AK642">
        <v>4</v>
      </c>
      <c r="AM642">
        <v>33</v>
      </c>
      <c r="AN642">
        <v>9</v>
      </c>
      <c r="AP642">
        <v>33</v>
      </c>
      <c r="AQ642">
        <v>34.999999999999787</v>
      </c>
    </row>
    <row r="643" spans="1:43" hidden="1" x14ac:dyDescent="0.25">
      <c r="A643" t="s">
        <v>10</v>
      </c>
      <c r="B643">
        <v>30</v>
      </c>
      <c r="C643">
        <v>30</v>
      </c>
      <c r="D643">
        <v>51.15</v>
      </c>
      <c r="E643">
        <v>52.05</v>
      </c>
      <c r="F643">
        <f t="shared" ref="F643:F706" si="81">E643-D643</f>
        <v>0.89999999999999858</v>
      </c>
      <c r="G643">
        <v>0.68</v>
      </c>
      <c r="H643" s="18">
        <f t="shared" ref="H643:H706" si="82">(G643/F643)*100</f>
        <v>75.555555555555671</v>
      </c>
      <c r="I643">
        <v>20.000000000000032</v>
      </c>
      <c r="J643" t="str">
        <f t="shared" ref="J643:J706" si="83">+IF(I643&lt;=25,"0%-25%",IF(I643&lt;=50,"25%-50%",IF(I643&lt;=75,"50%-75%",IF(I643&lt;=90,"75%-90%",IF(I643&lt;=100,"90%-100%","-")))))</f>
        <v>0%-25%</v>
      </c>
      <c r="K643">
        <v>7</v>
      </c>
      <c r="L643">
        <v>128.57142857142838</v>
      </c>
      <c r="M643" t="str">
        <f t="shared" ref="M643:M706" si="84">+IF(L643&lt;=60,"0mm-60 mm",IF(L643&lt;=200,"60mm-200 mm",IF(L643&lt;=600,"200mm-600 mm",IF(L643&lt;=2000,"600mm-2000 mm",IF(L643&gt;2000,"&gt;2000 mm","-")))))</f>
        <v>60mm-200 mm</v>
      </c>
      <c r="N643" s="19">
        <f t="shared" ref="N643:N706" si="85">IF(L643=0,0,1/(L643/1000))</f>
        <v>7.7777777777777883</v>
      </c>
      <c r="O643">
        <v>7</v>
      </c>
      <c r="P643" s="5" t="str">
        <f t="shared" ref="P643:P706" si="86">+IF(O643&lt;=10,"0-10",IF(O643&lt;=20,"10-20",IF(O643&lt;=25,"20-25",IF(O643&lt;=30,"25-30","-"))))</f>
        <v>0-10</v>
      </c>
      <c r="Q643">
        <v>4</v>
      </c>
      <c r="R643">
        <v>36</v>
      </c>
      <c r="S643">
        <v>38</v>
      </c>
      <c r="T643" t="str">
        <f t="shared" ref="T643:T706" si="87">+IF(S643&lt;=20,"0-20",IF(S643&lt;=30,"20-30",IF(S643&lt;=40,"30-40",IF(S643&lt;=50,"40-50",IF(S643&lt;=60,"50-60", IF(S643&lt;=70,"60-70",IF(S643&lt;=80,"70-80",IF(S643&lt;=100,"80-100","-"))))))))</f>
        <v>30-40</v>
      </c>
      <c r="U643" t="s">
        <v>29</v>
      </c>
      <c r="V643" t="s">
        <v>114</v>
      </c>
      <c r="W643">
        <f t="shared" ref="W643:W706" si="88">VLOOKUP(V643,$Y$6:$Z$10,2,FALSE)</f>
        <v>3000</v>
      </c>
      <c r="AG643">
        <v>38</v>
      </c>
      <c r="AH643">
        <v>20.000000000000032</v>
      </c>
      <c r="AJ643">
        <v>38</v>
      </c>
      <c r="AK643">
        <v>4</v>
      </c>
      <c r="AM643">
        <v>38</v>
      </c>
      <c r="AN643">
        <v>7</v>
      </c>
      <c r="AP643">
        <v>38</v>
      </c>
      <c r="AQ643">
        <v>128.57142857142838</v>
      </c>
    </row>
    <row r="644" spans="1:43" hidden="1" x14ac:dyDescent="0.25">
      <c r="A644" t="s">
        <v>10</v>
      </c>
      <c r="B644">
        <v>30</v>
      </c>
      <c r="C644">
        <v>40</v>
      </c>
      <c r="D644">
        <v>52.05</v>
      </c>
      <c r="E644">
        <v>52.65</v>
      </c>
      <c r="F644">
        <f t="shared" si="81"/>
        <v>0.60000000000000142</v>
      </c>
      <c r="G644">
        <v>0.39</v>
      </c>
      <c r="H644" s="18">
        <f t="shared" si="82"/>
        <v>64.999999999999844</v>
      </c>
      <c r="I644">
        <v>0</v>
      </c>
      <c r="J644" t="str">
        <f t="shared" si="83"/>
        <v>0%-25%</v>
      </c>
      <c r="K644">
        <v>20</v>
      </c>
      <c r="L644">
        <v>30.000000000000068</v>
      </c>
      <c r="M644" t="str">
        <f t="shared" si="84"/>
        <v>0mm-60 mm</v>
      </c>
      <c r="N644" s="19">
        <f t="shared" si="85"/>
        <v>33.333333333333258</v>
      </c>
      <c r="O644">
        <v>9</v>
      </c>
      <c r="P644" s="5" t="str">
        <f t="shared" si="86"/>
        <v>0-10</v>
      </c>
      <c r="Q644">
        <v>4</v>
      </c>
      <c r="R644">
        <v>29</v>
      </c>
      <c r="S644">
        <v>33</v>
      </c>
      <c r="T644" t="str">
        <f t="shared" si="87"/>
        <v>30-40</v>
      </c>
      <c r="U644" t="s">
        <v>29</v>
      </c>
      <c r="V644" t="s">
        <v>114</v>
      </c>
      <c r="W644">
        <f t="shared" si="88"/>
        <v>3000</v>
      </c>
      <c r="AG644">
        <v>33</v>
      </c>
      <c r="AH644">
        <v>0</v>
      </c>
      <c r="AJ644">
        <v>33</v>
      </c>
      <c r="AK644">
        <v>4</v>
      </c>
      <c r="AM644">
        <v>33</v>
      </c>
      <c r="AN644">
        <v>9</v>
      </c>
      <c r="AP644">
        <v>33</v>
      </c>
      <c r="AQ644">
        <v>30.000000000000068</v>
      </c>
    </row>
    <row r="645" spans="1:43" hidden="1" x14ac:dyDescent="0.25">
      <c r="A645" t="s">
        <v>10</v>
      </c>
      <c r="B645">
        <v>30</v>
      </c>
      <c r="C645">
        <v>40</v>
      </c>
      <c r="D645">
        <v>52.65</v>
      </c>
      <c r="E645">
        <v>53.35</v>
      </c>
      <c r="F645">
        <f t="shared" si="81"/>
        <v>0.70000000000000284</v>
      </c>
      <c r="G645">
        <v>0.34</v>
      </c>
      <c r="H645" s="18">
        <f t="shared" si="82"/>
        <v>48.571428571428378</v>
      </c>
      <c r="I645">
        <v>17.142857142857075</v>
      </c>
      <c r="J645" t="str">
        <f t="shared" si="83"/>
        <v>0%-25%</v>
      </c>
      <c r="K645">
        <v>6</v>
      </c>
      <c r="L645">
        <v>116.66666666666714</v>
      </c>
      <c r="M645" t="str">
        <f t="shared" si="84"/>
        <v>60mm-200 mm</v>
      </c>
      <c r="N645" s="19">
        <f t="shared" si="85"/>
        <v>8.5714285714285374</v>
      </c>
      <c r="O645">
        <v>10</v>
      </c>
      <c r="P645" s="5" t="str">
        <f t="shared" si="86"/>
        <v>0-10</v>
      </c>
      <c r="Q645">
        <v>4</v>
      </c>
      <c r="R645">
        <v>38</v>
      </c>
      <c r="S645">
        <v>41</v>
      </c>
      <c r="T645" t="str">
        <f t="shared" si="87"/>
        <v>40-50</v>
      </c>
      <c r="U645" t="s">
        <v>29</v>
      </c>
      <c r="V645" t="s">
        <v>114</v>
      </c>
      <c r="W645">
        <f t="shared" si="88"/>
        <v>3000</v>
      </c>
      <c r="AG645">
        <v>41</v>
      </c>
      <c r="AH645">
        <v>17.142857142857075</v>
      </c>
      <c r="AJ645">
        <v>41</v>
      </c>
      <c r="AK645">
        <v>4</v>
      </c>
      <c r="AM645">
        <v>41</v>
      </c>
      <c r="AN645">
        <v>10</v>
      </c>
      <c r="AP645">
        <v>41</v>
      </c>
      <c r="AQ645">
        <v>116.66666666666714</v>
      </c>
    </row>
    <row r="646" spans="1:43" hidden="1" x14ac:dyDescent="0.25">
      <c r="A646" t="s">
        <v>10</v>
      </c>
      <c r="B646">
        <v>30</v>
      </c>
      <c r="C646">
        <v>40</v>
      </c>
      <c r="D646">
        <v>53.35</v>
      </c>
      <c r="E646">
        <v>54.05</v>
      </c>
      <c r="F646">
        <f t="shared" si="81"/>
        <v>0.69999999999999574</v>
      </c>
      <c r="G646">
        <v>0.47</v>
      </c>
      <c r="H646" s="18">
        <f t="shared" si="82"/>
        <v>67.142857142857551</v>
      </c>
      <c r="I646">
        <v>47.14285714285743</v>
      </c>
      <c r="J646" t="str">
        <f t="shared" si="83"/>
        <v>25%-50%</v>
      </c>
      <c r="K646">
        <v>5</v>
      </c>
      <c r="L646">
        <v>139.99999999999915</v>
      </c>
      <c r="M646" t="str">
        <f t="shared" si="84"/>
        <v>60mm-200 mm</v>
      </c>
      <c r="N646" s="19">
        <f t="shared" si="85"/>
        <v>7.1428571428571859</v>
      </c>
      <c r="O646">
        <v>10</v>
      </c>
      <c r="P646" s="5" t="str">
        <f t="shared" si="86"/>
        <v>0-10</v>
      </c>
      <c r="Q646">
        <v>4</v>
      </c>
      <c r="R646">
        <v>45</v>
      </c>
      <c r="S646">
        <v>47</v>
      </c>
      <c r="T646" t="str">
        <f t="shared" si="87"/>
        <v>40-50</v>
      </c>
      <c r="U646" t="s">
        <v>29</v>
      </c>
      <c r="V646" t="s">
        <v>114</v>
      </c>
      <c r="W646">
        <f t="shared" si="88"/>
        <v>3000</v>
      </c>
      <c r="AG646">
        <v>47</v>
      </c>
      <c r="AH646">
        <v>47.14285714285743</v>
      </c>
      <c r="AJ646">
        <v>47</v>
      </c>
      <c r="AK646">
        <v>4</v>
      </c>
      <c r="AM646">
        <v>47</v>
      </c>
      <c r="AN646">
        <v>10</v>
      </c>
      <c r="AP646">
        <v>47</v>
      </c>
      <c r="AQ646">
        <v>139.99999999999915</v>
      </c>
    </row>
    <row r="647" spans="1:43" hidden="1" x14ac:dyDescent="0.25">
      <c r="A647" t="s">
        <v>10</v>
      </c>
      <c r="B647">
        <v>30</v>
      </c>
      <c r="C647">
        <v>40</v>
      </c>
      <c r="D647">
        <v>54.05</v>
      </c>
      <c r="E647">
        <v>54.65</v>
      </c>
      <c r="F647">
        <f t="shared" si="81"/>
        <v>0.60000000000000142</v>
      </c>
      <c r="G647">
        <v>0.39</v>
      </c>
      <c r="H647" s="18">
        <f t="shared" si="82"/>
        <v>64.999999999999844</v>
      </c>
      <c r="I647">
        <v>19.99999999999995</v>
      </c>
      <c r="J647" t="str">
        <f t="shared" si="83"/>
        <v>0%-25%</v>
      </c>
      <c r="K647">
        <v>5</v>
      </c>
      <c r="L647">
        <v>120.00000000000027</v>
      </c>
      <c r="M647" t="str">
        <f t="shared" si="84"/>
        <v>60mm-200 mm</v>
      </c>
      <c r="N647" s="19">
        <f t="shared" si="85"/>
        <v>8.3333333333333144</v>
      </c>
      <c r="O647">
        <v>10</v>
      </c>
      <c r="P647" s="5" t="str">
        <f t="shared" si="86"/>
        <v>0-10</v>
      </c>
      <c r="Q647">
        <v>4</v>
      </c>
      <c r="R647">
        <v>38</v>
      </c>
      <c r="S647">
        <v>41</v>
      </c>
      <c r="T647" t="str">
        <f t="shared" si="87"/>
        <v>40-50</v>
      </c>
      <c r="U647" t="s">
        <v>29</v>
      </c>
      <c r="V647" t="s">
        <v>114</v>
      </c>
      <c r="W647">
        <f t="shared" si="88"/>
        <v>3000</v>
      </c>
      <c r="AG647">
        <v>41</v>
      </c>
      <c r="AH647">
        <v>19.99999999999995</v>
      </c>
      <c r="AJ647">
        <v>41</v>
      </c>
      <c r="AK647">
        <v>4</v>
      </c>
      <c r="AM647">
        <v>41</v>
      </c>
      <c r="AN647">
        <v>10</v>
      </c>
      <c r="AP647">
        <v>41</v>
      </c>
      <c r="AQ647">
        <v>120.00000000000027</v>
      </c>
    </row>
    <row r="648" spans="1:43" hidden="1" x14ac:dyDescent="0.25">
      <c r="A648" t="s">
        <v>10</v>
      </c>
      <c r="B648">
        <v>30</v>
      </c>
      <c r="C648">
        <v>30</v>
      </c>
      <c r="D648">
        <v>54.65</v>
      </c>
      <c r="E648">
        <v>55.2</v>
      </c>
      <c r="F648">
        <f t="shared" si="81"/>
        <v>0.55000000000000426</v>
      </c>
      <c r="G648">
        <v>0.42</v>
      </c>
      <c r="H648" s="18">
        <f t="shared" si="82"/>
        <v>76.363636363635763</v>
      </c>
      <c r="I648">
        <v>18.181818181818041</v>
      </c>
      <c r="J648" t="str">
        <f t="shared" si="83"/>
        <v>0%-25%</v>
      </c>
      <c r="K648">
        <v>6</v>
      </c>
      <c r="L648">
        <v>91.666666666667382</v>
      </c>
      <c r="M648" t="str">
        <f t="shared" si="84"/>
        <v>60mm-200 mm</v>
      </c>
      <c r="N648" s="19">
        <f t="shared" si="85"/>
        <v>10.909090909090825</v>
      </c>
      <c r="O648">
        <v>10</v>
      </c>
      <c r="P648" s="5" t="str">
        <f t="shared" si="86"/>
        <v>0-10</v>
      </c>
      <c r="Q648">
        <v>4</v>
      </c>
      <c r="R648">
        <v>37</v>
      </c>
      <c r="S648">
        <v>40</v>
      </c>
      <c r="T648" t="str">
        <f t="shared" si="87"/>
        <v>30-40</v>
      </c>
      <c r="U648" t="s">
        <v>29</v>
      </c>
      <c r="V648" t="s">
        <v>114</v>
      </c>
      <c r="W648">
        <f t="shared" si="88"/>
        <v>3000</v>
      </c>
      <c r="AG648">
        <v>40</v>
      </c>
      <c r="AH648">
        <v>18.181818181818041</v>
      </c>
      <c r="AJ648">
        <v>40</v>
      </c>
      <c r="AK648">
        <v>4</v>
      </c>
      <c r="AM648">
        <v>40</v>
      </c>
      <c r="AN648">
        <v>10</v>
      </c>
      <c r="AP648">
        <v>40</v>
      </c>
      <c r="AQ648">
        <v>91.666666666667382</v>
      </c>
    </row>
    <row r="649" spans="1:43" hidden="1" x14ac:dyDescent="0.25">
      <c r="A649" t="s">
        <v>10</v>
      </c>
      <c r="B649">
        <v>30</v>
      </c>
      <c r="C649">
        <v>30</v>
      </c>
      <c r="D649">
        <v>55.2</v>
      </c>
      <c r="E649">
        <v>55.85</v>
      </c>
      <c r="F649">
        <f t="shared" si="81"/>
        <v>0.64999999999999858</v>
      </c>
      <c r="G649">
        <v>0.43</v>
      </c>
      <c r="H649" s="18">
        <f t="shared" si="82"/>
        <v>66.153846153846303</v>
      </c>
      <c r="I649">
        <v>0</v>
      </c>
      <c r="J649" t="str">
        <f t="shared" si="83"/>
        <v>0%-25%</v>
      </c>
      <c r="K649">
        <v>20</v>
      </c>
      <c r="L649">
        <v>32.499999999999929</v>
      </c>
      <c r="M649" t="str">
        <f t="shared" si="84"/>
        <v>0mm-60 mm</v>
      </c>
      <c r="N649" s="19">
        <f t="shared" si="85"/>
        <v>30.769230769230834</v>
      </c>
      <c r="O649">
        <v>9</v>
      </c>
      <c r="P649" s="5" t="str">
        <f t="shared" si="86"/>
        <v>0-10</v>
      </c>
      <c r="Q649">
        <v>4</v>
      </c>
      <c r="R649">
        <v>28</v>
      </c>
      <c r="S649">
        <v>33</v>
      </c>
      <c r="T649" t="str">
        <f t="shared" si="87"/>
        <v>30-40</v>
      </c>
      <c r="U649" t="s">
        <v>29</v>
      </c>
      <c r="V649" t="s">
        <v>114</v>
      </c>
      <c r="W649">
        <f t="shared" si="88"/>
        <v>3000</v>
      </c>
      <c r="AG649">
        <v>33</v>
      </c>
      <c r="AH649">
        <v>0</v>
      </c>
      <c r="AJ649">
        <v>33</v>
      </c>
      <c r="AK649">
        <v>4</v>
      </c>
      <c r="AM649">
        <v>33</v>
      </c>
      <c r="AN649">
        <v>9</v>
      </c>
      <c r="AP649">
        <v>33</v>
      </c>
      <c r="AQ649">
        <v>32.499999999999929</v>
      </c>
    </row>
    <row r="650" spans="1:43" hidden="1" x14ac:dyDescent="0.25">
      <c r="A650" t="s">
        <v>10</v>
      </c>
      <c r="B650">
        <v>30</v>
      </c>
      <c r="C650">
        <v>30</v>
      </c>
      <c r="D650">
        <v>55.85</v>
      </c>
      <c r="E650">
        <v>56.55</v>
      </c>
      <c r="F650">
        <f t="shared" si="81"/>
        <v>0.69999999999999574</v>
      </c>
      <c r="G650">
        <v>0.36</v>
      </c>
      <c r="H650" s="18">
        <f t="shared" si="82"/>
        <v>51.428571428571736</v>
      </c>
      <c r="I650">
        <v>14.285714285714374</v>
      </c>
      <c r="J650" t="str">
        <f t="shared" si="83"/>
        <v>0%-25%</v>
      </c>
      <c r="K650">
        <v>6</v>
      </c>
      <c r="L650">
        <v>116.66666666666595</v>
      </c>
      <c r="M650" t="str">
        <f t="shared" si="84"/>
        <v>60mm-200 mm</v>
      </c>
      <c r="N650" s="19">
        <f t="shared" si="85"/>
        <v>8.5714285714286245</v>
      </c>
      <c r="O650">
        <v>9</v>
      </c>
      <c r="P650" s="5" t="str">
        <f t="shared" si="86"/>
        <v>0-10</v>
      </c>
      <c r="Q650">
        <v>4</v>
      </c>
      <c r="R650">
        <v>35</v>
      </c>
      <c r="S650">
        <v>39</v>
      </c>
      <c r="T650" t="str">
        <f t="shared" si="87"/>
        <v>30-40</v>
      </c>
      <c r="U650" t="s">
        <v>29</v>
      </c>
      <c r="V650" t="s">
        <v>114</v>
      </c>
      <c r="W650">
        <f t="shared" si="88"/>
        <v>3000</v>
      </c>
      <c r="AG650">
        <v>39</v>
      </c>
      <c r="AH650">
        <v>14.285714285714374</v>
      </c>
      <c r="AJ650">
        <v>39</v>
      </c>
      <c r="AK650">
        <v>4</v>
      </c>
      <c r="AM650">
        <v>39</v>
      </c>
      <c r="AN650">
        <v>9</v>
      </c>
      <c r="AP650">
        <v>39</v>
      </c>
      <c r="AQ650">
        <v>116.66666666666595</v>
      </c>
    </row>
    <row r="651" spans="1:43" hidden="1" x14ac:dyDescent="0.25">
      <c r="A651" t="s">
        <v>10</v>
      </c>
      <c r="B651">
        <v>30</v>
      </c>
      <c r="C651">
        <v>30</v>
      </c>
      <c r="D651">
        <v>56.55</v>
      </c>
      <c r="E651">
        <v>57.15</v>
      </c>
      <c r="F651">
        <f t="shared" si="81"/>
        <v>0.60000000000000142</v>
      </c>
      <c r="G651">
        <v>0.08</v>
      </c>
      <c r="H651" s="18">
        <f t="shared" si="82"/>
        <v>13.333333333333302</v>
      </c>
      <c r="I651">
        <v>0</v>
      </c>
      <c r="J651" t="str">
        <f t="shared" si="83"/>
        <v>0%-25%</v>
      </c>
      <c r="K651">
        <v>20</v>
      </c>
      <c r="L651">
        <v>30.000000000000068</v>
      </c>
      <c r="M651" t="str">
        <f t="shared" si="84"/>
        <v>0mm-60 mm</v>
      </c>
      <c r="N651" s="19">
        <f t="shared" si="85"/>
        <v>33.333333333333258</v>
      </c>
      <c r="O651">
        <v>6</v>
      </c>
      <c r="P651" s="5" t="str">
        <f t="shared" si="86"/>
        <v>0-10</v>
      </c>
      <c r="Q651">
        <v>4</v>
      </c>
      <c r="R651">
        <v>25</v>
      </c>
      <c r="S651">
        <v>30</v>
      </c>
      <c r="T651" t="str">
        <f t="shared" si="87"/>
        <v>20-30</v>
      </c>
      <c r="U651" t="s">
        <v>29</v>
      </c>
      <c r="V651" t="s">
        <v>113</v>
      </c>
      <c r="W651">
        <f t="shared" si="88"/>
        <v>4000</v>
      </c>
      <c r="AG651">
        <v>30</v>
      </c>
      <c r="AH651">
        <v>0</v>
      </c>
      <c r="AJ651">
        <v>30</v>
      </c>
      <c r="AK651">
        <v>4</v>
      </c>
      <c r="AM651">
        <v>30</v>
      </c>
      <c r="AN651">
        <v>6</v>
      </c>
      <c r="AP651">
        <v>30</v>
      </c>
      <c r="AQ651">
        <v>30.000000000000068</v>
      </c>
    </row>
    <row r="652" spans="1:43" hidden="1" x14ac:dyDescent="0.25">
      <c r="A652" t="s">
        <v>10</v>
      </c>
      <c r="B652">
        <v>30</v>
      </c>
      <c r="C652">
        <v>30</v>
      </c>
      <c r="D652">
        <v>57.15</v>
      </c>
      <c r="E652">
        <v>57.85</v>
      </c>
      <c r="F652">
        <f t="shared" si="81"/>
        <v>0.70000000000000284</v>
      </c>
      <c r="G652">
        <v>0.47</v>
      </c>
      <c r="H652" s="18">
        <f t="shared" si="82"/>
        <v>67.142857142856869</v>
      </c>
      <c r="I652">
        <v>41.42857142857126</v>
      </c>
      <c r="J652" t="str">
        <f t="shared" si="83"/>
        <v>25%-50%</v>
      </c>
      <c r="K652">
        <v>5</v>
      </c>
      <c r="L652">
        <v>140.00000000000057</v>
      </c>
      <c r="M652" t="str">
        <f t="shared" si="84"/>
        <v>60mm-200 mm</v>
      </c>
      <c r="N652" s="19">
        <f t="shared" si="85"/>
        <v>7.1428571428571139</v>
      </c>
      <c r="O652">
        <v>9</v>
      </c>
      <c r="P652" s="5" t="str">
        <f t="shared" si="86"/>
        <v>0-10</v>
      </c>
      <c r="Q652">
        <v>4</v>
      </c>
      <c r="R652">
        <v>42</v>
      </c>
      <c r="S652">
        <v>45</v>
      </c>
      <c r="T652" t="str">
        <f t="shared" si="87"/>
        <v>40-50</v>
      </c>
      <c r="U652" t="s">
        <v>29</v>
      </c>
      <c r="V652" t="s">
        <v>114</v>
      </c>
      <c r="W652">
        <f t="shared" si="88"/>
        <v>3000</v>
      </c>
      <c r="AG652">
        <v>45</v>
      </c>
      <c r="AH652">
        <v>41.42857142857126</v>
      </c>
      <c r="AJ652">
        <v>45</v>
      </c>
      <c r="AK652">
        <v>4</v>
      </c>
      <c r="AM652">
        <v>45</v>
      </c>
      <c r="AN652">
        <v>9</v>
      </c>
      <c r="AP652">
        <v>45</v>
      </c>
      <c r="AQ652">
        <v>140.00000000000057</v>
      </c>
    </row>
    <row r="653" spans="1:43" hidden="1" x14ac:dyDescent="0.25">
      <c r="A653" t="s">
        <v>10</v>
      </c>
      <c r="B653">
        <v>30</v>
      </c>
      <c r="C653">
        <v>30</v>
      </c>
      <c r="D653">
        <v>57.85</v>
      </c>
      <c r="E653">
        <v>58.45</v>
      </c>
      <c r="F653">
        <f t="shared" si="81"/>
        <v>0.60000000000000142</v>
      </c>
      <c r="G653">
        <v>0.42000000000000004</v>
      </c>
      <c r="H653" s="18">
        <f t="shared" si="82"/>
        <v>69.999999999999844</v>
      </c>
      <c r="I653">
        <v>0</v>
      </c>
      <c r="J653" t="str">
        <f t="shared" si="83"/>
        <v>0%-25%</v>
      </c>
      <c r="K653">
        <v>10</v>
      </c>
      <c r="L653">
        <v>60.000000000000135</v>
      </c>
      <c r="M653" t="str">
        <f t="shared" si="84"/>
        <v>60mm-200 mm</v>
      </c>
      <c r="N653" s="19">
        <f t="shared" si="85"/>
        <v>16.666666666666629</v>
      </c>
      <c r="O653">
        <v>6</v>
      </c>
      <c r="P653" s="5" t="str">
        <f t="shared" si="86"/>
        <v>0-10</v>
      </c>
      <c r="Q653">
        <v>4</v>
      </c>
      <c r="R653">
        <v>25</v>
      </c>
      <c r="S653">
        <v>31</v>
      </c>
      <c r="T653" t="str">
        <f t="shared" si="87"/>
        <v>30-40</v>
      </c>
      <c r="U653" t="s">
        <v>29</v>
      </c>
      <c r="V653" t="s">
        <v>113</v>
      </c>
      <c r="W653">
        <f t="shared" si="88"/>
        <v>4000</v>
      </c>
      <c r="AG653">
        <v>31</v>
      </c>
      <c r="AH653">
        <v>0</v>
      </c>
      <c r="AJ653">
        <v>31</v>
      </c>
      <c r="AK653">
        <v>4</v>
      </c>
      <c r="AM653">
        <v>31</v>
      </c>
      <c r="AN653">
        <v>6</v>
      </c>
      <c r="AP653">
        <v>31</v>
      </c>
      <c r="AQ653">
        <v>60.000000000000135</v>
      </c>
    </row>
    <row r="654" spans="1:43" hidden="1" x14ac:dyDescent="0.25">
      <c r="A654" t="s">
        <v>10</v>
      </c>
      <c r="B654">
        <v>30</v>
      </c>
      <c r="C654">
        <v>50</v>
      </c>
      <c r="D654">
        <v>58.45</v>
      </c>
      <c r="E654">
        <v>59.3</v>
      </c>
      <c r="F654">
        <f t="shared" si="81"/>
        <v>0.84999999999999432</v>
      </c>
      <c r="G654">
        <v>0.74</v>
      </c>
      <c r="H654" s="18">
        <f t="shared" si="82"/>
        <v>87.058823529412336</v>
      </c>
      <c r="I654">
        <v>0</v>
      </c>
      <c r="J654" t="str">
        <f t="shared" si="83"/>
        <v>0%-25%</v>
      </c>
      <c r="K654">
        <v>15</v>
      </c>
      <c r="L654">
        <v>56.666666666666288</v>
      </c>
      <c r="M654" t="str">
        <f t="shared" si="84"/>
        <v>0mm-60 mm</v>
      </c>
      <c r="N654" s="19">
        <f t="shared" si="85"/>
        <v>17.64705882352953</v>
      </c>
      <c r="O654">
        <v>2</v>
      </c>
      <c r="P654" s="5" t="str">
        <f t="shared" si="86"/>
        <v>0-10</v>
      </c>
      <c r="Q654">
        <v>0</v>
      </c>
      <c r="R654">
        <v>17</v>
      </c>
      <c r="S654">
        <v>23</v>
      </c>
      <c r="T654" t="str">
        <f t="shared" si="87"/>
        <v>20-30</v>
      </c>
      <c r="U654" t="s">
        <v>28</v>
      </c>
      <c r="V654" t="s">
        <v>113</v>
      </c>
      <c r="W654">
        <f t="shared" si="88"/>
        <v>4000</v>
      </c>
      <c r="AG654">
        <v>23</v>
      </c>
      <c r="AH654">
        <v>0</v>
      </c>
      <c r="AJ654">
        <v>23</v>
      </c>
      <c r="AK654">
        <v>0</v>
      </c>
      <c r="AM654">
        <v>23</v>
      </c>
      <c r="AN654">
        <v>2</v>
      </c>
      <c r="AP654">
        <v>23</v>
      </c>
      <c r="AQ654">
        <v>56.666666666666288</v>
      </c>
    </row>
    <row r="655" spans="1:43" hidden="1" x14ac:dyDescent="0.25">
      <c r="A655" t="s">
        <v>10</v>
      </c>
      <c r="B655">
        <v>30</v>
      </c>
      <c r="C655">
        <v>30</v>
      </c>
      <c r="D655">
        <v>59.3</v>
      </c>
      <c r="E655">
        <v>60.25</v>
      </c>
      <c r="F655">
        <f t="shared" si="81"/>
        <v>0.95000000000000284</v>
      </c>
      <c r="G655">
        <v>0.54</v>
      </c>
      <c r="H655" s="18">
        <f t="shared" si="82"/>
        <v>56.842105263157727</v>
      </c>
      <c r="I655">
        <v>44.210526315789338</v>
      </c>
      <c r="J655" t="str">
        <f t="shared" si="83"/>
        <v>25%-50%</v>
      </c>
      <c r="K655">
        <v>8</v>
      </c>
      <c r="L655">
        <v>118.75000000000036</v>
      </c>
      <c r="M655" t="str">
        <f t="shared" si="84"/>
        <v>60mm-200 mm</v>
      </c>
      <c r="N655" s="19">
        <f t="shared" si="85"/>
        <v>8.421052631578922</v>
      </c>
      <c r="O655">
        <v>10</v>
      </c>
      <c r="P655" s="5" t="str">
        <f t="shared" si="86"/>
        <v>0-10</v>
      </c>
      <c r="Q655">
        <v>12</v>
      </c>
      <c r="R655">
        <v>46</v>
      </c>
      <c r="S655">
        <v>54</v>
      </c>
      <c r="T655" t="str">
        <f t="shared" si="87"/>
        <v>50-60</v>
      </c>
      <c r="U655" t="s">
        <v>33</v>
      </c>
      <c r="V655" t="s">
        <v>114</v>
      </c>
      <c r="W655">
        <f t="shared" si="88"/>
        <v>3000</v>
      </c>
      <c r="AG655">
        <v>54</v>
      </c>
      <c r="AH655">
        <v>44.210526315789338</v>
      </c>
      <c r="AJ655">
        <v>54</v>
      </c>
      <c r="AK655">
        <v>12</v>
      </c>
      <c r="AM655">
        <v>54</v>
      </c>
      <c r="AN655">
        <v>10</v>
      </c>
      <c r="AP655">
        <v>54</v>
      </c>
      <c r="AQ655">
        <v>118.75000000000036</v>
      </c>
    </row>
    <row r="656" spans="1:43" hidden="1" x14ac:dyDescent="0.25">
      <c r="A656" t="s">
        <v>10</v>
      </c>
      <c r="B656">
        <v>30</v>
      </c>
      <c r="C656">
        <v>30</v>
      </c>
      <c r="D656">
        <v>60.25</v>
      </c>
      <c r="E656">
        <v>61.35</v>
      </c>
      <c r="F656">
        <f t="shared" si="81"/>
        <v>1.1000000000000014</v>
      </c>
      <c r="G656">
        <v>0.18</v>
      </c>
      <c r="H656" s="18">
        <f t="shared" si="82"/>
        <v>16.363636363636342</v>
      </c>
      <c r="I656">
        <v>9.9999999999999858</v>
      </c>
      <c r="J656" t="str">
        <f t="shared" si="83"/>
        <v>0%-25%</v>
      </c>
      <c r="K656">
        <v>12</v>
      </c>
      <c r="L656">
        <v>91.666666666666785</v>
      </c>
      <c r="M656" t="str">
        <f t="shared" si="84"/>
        <v>60mm-200 mm</v>
      </c>
      <c r="N656" s="19">
        <f t="shared" si="85"/>
        <v>10.909090909090896</v>
      </c>
      <c r="O656">
        <v>9</v>
      </c>
      <c r="P656" s="5" t="str">
        <f t="shared" si="86"/>
        <v>0-10</v>
      </c>
      <c r="Q656">
        <v>12</v>
      </c>
      <c r="R656">
        <v>36</v>
      </c>
      <c r="S656">
        <v>45</v>
      </c>
      <c r="T656" t="str">
        <f t="shared" si="87"/>
        <v>40-50</v>
      </c>
      <c r="U656" t="s">
        <v>33</v>
      </c>
      <c r="V656" t="s">
        <v>114</v>
      </c>
      <c r="W656">
        <f t="shared" si="88"/>
        <v>3000</v>
      </c>
      <c r="AG656">
        <v>45</v>
      </c>
      <c r="AH656">
        <v>9.9999999999999858</v>
      </c>
      <c r="AJ656">
        <v>45</v>
      </c>
      <c r="AK656">
        <v>12</v>
      </c>
      <c r="AM656">
        <v>45</v>
      </c>
      <c r="AN656">
        <v>9</v>
      </c>
      <c r="AP656">
        <v>45</v>
      </c>
      <c r="AQ656">
        <v>91.666666666666785</v>
      </c>
    </row>
    <row r="657" spans="1:43" hidden="1" x14ac:dyDescent="0.25">
      <c r="A657" t="s">
        <v>10</v>
      </c>
      <c r="B657">
        <v>30</v>
      </c>
      <c r="C657">
        <v>30</v>
      </c>
      <c r="D657">
        <v>61.35</v>
      </c>
      <c r="E657">
        <v>62.25</v>
      </c>
      <c r="F657">
        <f t="shared" si="81"/>
        <v>0.89999999999999858</v>
      </c>
      <c r="G657">
        <v>0.54</v>
      </c>
      <c r="H657" s="18">
        <f t="shared" si="82"/>
        <v>60.000000000000099</v>
      </c>
      <c r="I657">
        <v>22.222222222222261</v>
      </c>
      <c r="J657" t="str">
        <f t="shared" si="83"/>
        <v>0%-25%</v>
      </c>
      <c r="K657">
        <v>6</v>
      </c>
      <c r="L657">
        <v>149.99999999999977</v>
      </c>
      <c r="M657" t="str">
        <f t="shared" si="84"/>
        <v>60mm-200 mm</v>
      </c>
      <c r="N657" s="19">
        <f t="shared" si="85"/>
        <v>6.6666666666666767</v>
      </c>
      <c r="O657">
        <v>9</v>
      </c>
      <c r="P657" s="5" t="str">
        <f t="shared" si="86"/>
        <v>0-10</v>
      </c>
      <c r="Q657">
        <v>12</v>
      </c>
      <c r="R657">
        <v>42</v>
      </c>
      <c r="S657">
        <v>49</v>
      </c>
      <c r="T657" t="str">
        <f t="shared" si="87"/>
        <v>40-50</v>
      </c>
      <c r="U657" t="s">
        <v>33</v>
      </c>
      <c r="V657" t="s">
        <v>114</v>
      </c>
      <c r="W657">
        <f t="shared" si="88"/>
        <v>3000</v>
      </c>
      <c r="AG657">
        <v>49</v>
      </c>
      <c r="AH657">
        <v>22.222222222222261</v>
      </c>
      <c r="AJ657">
        <v>49</v>
      </c>
      <c r="AK657">
        <v>12</v>
      </c>
      <c r="AM657">
        <v>49</v>
      </c>
      <c r="AN657">
        <v>9</v>
      </c>
      <c r="AP657">
        <v>49</v>
      </c>
      <c r="AQ657">
        <v>149.99999999999977</v>
      </c>
    </row>
    <row r="658" spans="1:43" hidden="1" x14ac:dyDescent="0.25">
      <c r="A658" t="s">
        <v>10</v>
      </c>
      <c r="B658">
        <v>30</v>
      </c>
      <c r="C658">
        <v>30</v>
      </c>
      <c r="D658">
        <v>62.25</v>
      </c>
      <c r="E658">
        <v>62.9</v>
      </c>
      <c r="F658">
        <f t="shared" si="81"/>
        <v>0.64999999999999858</v>
      </c>
      <c r="G658">
        <v>0.6</v>
      </c>
      <c r="H658" s="18">
        <f t="shared" si="82"/>
        <v>92.307692307692506</v>
      </c>
      <c r="I658">
        <v>70.76923076923093</v>
      </c>
      <c r="J658" t="str">
        <f t="shared" si="83"/>
        <v>50%-75%</v>
      </c>
      <c r="K658">
        <v>5</v>
      </c>
      <c r="L658">
        <v>129.99999999999972</v>
      </c>
      <c r="M658" t="str">
        <f t="shared" si="84"/>
        <v>60mm-200 mm</v>
      </c>
      <c r="N658" s="19">
        <f t="shared" si="85"/>
        <v>7.6923076923077085</v>
      </c>
      <c r="O658">
        <v>10</v>
      </c>
      <c r="P658" s="5" t="str">
        <f t="shared" si="86"/>
        <v>0-10</v>
      </c>
      <c r="Q658">
        <v>4</v>
      </c>
      <c r="R658">
        <v>50</v>
      </c>
      <c r="S658">
        <v>52</v>
      </c>
      <c r="T658" t="str">
        <f t="shared" si="87"/>
        <v>50-60</v>
      </c>
      <c r="U658" t="s">
        <v>29</v>
      </c>
      <c r="V658" t="s">
        <v>114</v>
      </c>
      <c r="W658">
        <f t="shared" si="88"/>
        <v>3000</v>
      </c>
      <c r="AG658">
        <v>52</v>
      </c>
      <c r="AH658">
        <v>70.76923076923093</v>
      </c>
      <c r="AJ658">
        <v>52</v>
      </c>
      <c r="AK658">
        <v>4</v>
      </c>
      <c r="AM658">
        <v>52</v>
      </c>
      <c r="AN658">
        <v>10</v>
      </c>
      <c r="AP658">
        <v>52</v>
      </c>
      <c r="AQ658">
        <v>129.99999999999972</v>
      </c>
    </row>
    <row r="659" spans="1:43" hidden="1" x14ac:dyDescent="0.25">
      <c r="A659" t="s">
        <v>10</v>
      </c>
      <c r="B659">
        <v>30</v>
      </c>
      <c r="C659">
        <v>30</v>
      </c>
      <c r="D659">
        <v>62.9</v>
      </c>
      <c r="E659">
        <v>63.4</v>
      </c>
      <c r="F659">
        <f t="shared" si="81"/>
        <v>0.5</v>
      </c>
      <c r="G659">
        <v>0.45</v>
      </c>
      <c r="H659" s="18">
        <f t="shared" si="82"/>
        <v>90</v>
      </c>
      <c r="I659">
        <v>54</v>
      </c>
      <c r="J659" t="str">
        <f t="shared" si="83"/>
        <v>50%-75%</v>
      </c>
      <c r="K659">
        <v>6</v>
      </c>
      <c r="L659">
        <v>83.333333333333329</v>
      </c>
      <c r="M659" t="str">
        <f t="shared" si="84"/>
        <v>60mm-200 mm</v>
      </c>
      <c r="N659" s="19">
        <f t="shared" si="85"/>
        <v>12</v>
      </c>
      <c r="O659">
        <v>10</v>
      </c>
      <c r="P659" s="5" t="str">
        <f t="shared" si="86"/>
        <v>0-10</v>
      </c>
      <c r="Q659">
        <v>4</v>
      </c>
      <c r="R659">
        <v>43</v>
      </c>
      <c r="S659">
        <v>47</v>
      </c>
      <c r="T659" t="str">
        <f t="shared" si="87"/>
        <v>40-50</v>
      </c>
      <c r="U659" t="s">
        <v>29</v>
      </c>
      <c r="V659" t="s">
        <v>114</v>
      </c>
      <c r="W659">
        <f t="shared" si="88"/>
        <v>3000</v>
      </c>
      <c r="AG659">
        <v>47</v>
      </c>
      <c r="AH659">
        <v>54</v>
      </c>
      <c r="AJ659">
        <v>47</v>
      </c>
      <c r="AK659">
        <v>4</v>
      </c>
      <c r="AM659">
        <v>47</v>
      </c>
      <c r="AN659">
        <v>10</v>
      </c>
      <c r="AP659">
        <v>47</v>
      </c>
      <c r="AQ659">
        <v>83.333333333333329</v>
      </c>
    </row>
    <row r="660" spans="1:43" hidden="1" x14ac:dyDescent="0.25">
      <c r="A660" t="s">
        <v>10</v>
      </c>
      <c r="B660">
        <v>30</v>
      </c>
      <c r="C660">
        <v>30</v>
      </c>
      <c r="D660">
        <v>63.4</v>
      </c>
      <c r="E660">
        <v>64.5</v>
      </c>
      <c r="F660">
        <f t="shared" si="81"/>
        <v>1.1000000000000014</v>
      </c>
      <c r="G660">
        <v>0.3</v>
      </c>
      <c r="H660" s="18">
        <f t="shared" si="82"/>
        <v>27.272727272727238</v>
      </c>
      <c r="I660">
        <v>0</v>
      </c>
      <c r="J660" t="str">
        <f t="shared" si="83"/>
        <v>0%-25%</v>
      </c>
      <c r="K660">
        <v>20</v>
      </c>
      <c r="L660">
        <v>55.000000000000071</v>
      </c>
      <c r="M660" t="str">
        <f t="shared" si="84"/>
        <v>0mm-60 mm</v>
      </c>
      <c r="N660" s="19">
        <f t="shared" si="85"/>
        <v>18.181818181818159</v>
      </c>
      <c r="O660">
        <v>4</v>
      </c>
      <c r="P660" s="5" t="str">
        <f t="shared" si="86"/>
        <v>0-10</v>
      </c>
      <c r="Q660">
        <v>2</v>
      </c>
      <c r="R660">
        <v>21</v>
      </c>
      <c r="S660">
        <v>27</v>
      </c>
      <c r="T660" t="str">
        <f t="shared" si="87"/>
        <v>20-30</v>
      </c>
      <c r="U660" t="s">
        <v>31</v>
      </c>
      <c r="V660" t="s">
        <v>113</v>
      </c>
      <c r="W660">
        <f t="shared" si="88"/>
        <v>4000</v>
      </c>
      <c r="AG660">
        <v>27</v>
      </c>
      <c r="AH660">
        <v>0</v>
      </c>
      <c r="AJ660">
        <v>27</v>
      </c>
      <c r="AK660">
        <v>2</v>
      </c>
      <c r="AM660">
        <v>27</v>
      </c>
      <c r="AN660">
        <v>4</v>
      </c>
      <c r="AP660">
        <v>27</v>
      </c>
      <c r="AQ660">
        <v>55.000000000000071</v>
      </c>
    </row>
    <row r="661" spans="1:43" hidden="1" x14ac:dyDescent="0.25">
      <c r="A661" t="s">
        <v>10</v>
      </c>
      <c r="B661">
        <v>30</v>
      </c>
      <c r="C661">
        <v>50</v>
      </c>
      <c r="D661">
        <v>64.5</v>
      </c>
      <c r="E661">
        <v>65.5</v>
      </c>
      <c r="F661">
        <f t="shared" si="81"/>
        <v>1</v>
      </c>
      <c r="G661">
        <v>0.89</v>
      </c>
      <c r="H661" s="18">
        <f t="shared" si="82"/>
        <v>89</v>
      </c>
      <c r="I661">
        <v>0</v>
      </c>
      <c r="J661" t="str">
        <f t="shared" si="83"/>
        <v>0%-25%</v>
      </c>
      <c r="K661">
        <v>20</v>
      </c>
      <c r="L661">
        <v>50</v>
      </c>
      <c r="M661" t="str">
        <f t="shared" si="84"/>
        <v>0mm-60 mm</v>
      </c>
      <c r="N661" s="19">
        <f t="shared" si="85"/>
        <v>20</v>
      </c>
      <c r="O661">
        <v>4</v>
      </c>
      <c r="P661" s="5" t="str">
        <f t="shared" si="86"/>
        <v>0-10</v>
      </c>
      <c r="Q661">
        <v>2</v>
      </c>
      <c r="R661">
        <v>21</v>
      </c>
      <c r="S661">
        <v>27</v>
      </c>
      <c r="T661" t="str">
        <f t="shared" si="87"/>
        <v>20-30</v>
      </c>
      <c r="U661" t="s">
        <v>31</v>
      </c>
      <c r="V661" t="s">
        <v>113</v>
      </c>
      <c r="W661">
        <f t="shared" si="88"/>
        <v>4000</v>
      </c>
      <c r="AG661">
        <v>27</v>
      </c>
      <c r="AH661">
        <v>0</v>
      </c>
      <c r="AJ661">
        <v>27</v>
      </c>
      <c r="AK661">
        <v>2</v>
      </c>
      <c r="AM661">
        <v>27</v>
      </c>
      <c r="AN661">
        <v>4</v>
      </c>
      <c r="AP661">
        <v>27</v>
      </c>
      <c r="AQ661">
        <v>50</v>
      </c>
    </row>
    <row r="662" spans="1:43" hidden="1" x14ac:dyDescent="0.25">
      <c r="A662" t="s">
        <v>10</v>
      </c>
      <c r="B662">
        <v>30</v>
      </c>
      <c r="C662">
        <v>20</v>
      </c>
      <c r="D662">
        <v>65.5</v>
      </c>
      <c r="E662">
        <v>66.84</v>
      </c>
      <c r="F662">
        <f t="shared" si="81"/>
        <v>1.3400000000000034</v>
      </c>
      <c r="G662">
        <v>0.86</v>
      </c>
      <c r="H662" s="18">
        <f t="shared" si="82"/>
        <v>64.179104477611787</v>
      </c>
      <c r="I662">
        <v>0</v>
      </c>
      <c r="J662" t="str">
        <f t="shared" si="83"/>
        <v>0%-25%</v>
      </c>
      <c r="K662">
        <v>20</v>
      </c>
      <c r="L662">
        <v>67.000000000000171</v>
      </c>
      <c r="M662" t="str">
        <f t="shared" si="84"/>
        <v>60mm-200 mm</v>
      </c>
      <c r="N662" s="19">
        <f t="shared" si="85"/>
        <v>14.92537313432832</v>
      </c>
      <c r="O662">
        <v>4</v>
      </c>
      <c r="P662" s="5" t="str">
        <f t="shared" si="86"/>
        <v>0-10</v>
      </c>
      <c r="Q662">
        <v>2</v>
      </c>
      <c r="R662">
        <v>22</v>
      </c>
      <c r="S662">
        <v>27</v>
      </c>
      <c r="T662" t="str">
        <f t="shared" si="87"/>
        <v>20-30</v>
      </c>
      <c r="U662" t="s">
        <v>31</v>
      </c>
      <c r="V662" t="s">
        <v>113</v>
      </c>
      <c r="W662">
        <f t="shared" si="88"/>
        <v>4000</v>
      </c>
      <c r="AG662">
        <v>27</v>
      </c>
      <c r="AH662">
        <v>0</v>
      </c>
      <c r="AJ662">
        <v>27</v>
      </c>
      <c r="AK662">
        <v>2</v>
      </c>
      <c r="AM662">
        <v>27</v>
      </c>
      <c r="AN662">
        <v>4</v>
      </c>
      <c r="AP662">
        <v>27</v>
      </c>
      <c r="AQ662">
        <v>67.000000000000171</v>
      </c>
    </row>
    <row r="663" spans="1:43" hidden="1" x14ac:dyDescent="0.25">
      <c r="A663" t="s">
        <v>10</v>
      </c>
      <c r="B663">
        <v>30</v>
      </c>
      <c r="C663">
        <v>20</v>
      </c>
      <c r="D663">
        <v>66.84</v>
      </c>
      <c r="E663">
        <v>67.34</v>
      </c>
      <c r="F663">
        <f t="shared" si="81"/>
        <v>0.5</v>
      </c>
      <c r="G663">
        <v>0.45</v>
      </c>
      <c r="H663" s="18">
        <f t="shared" si="82"/>
        <v>90</v>
      </c>
      <c r="I663">
        <v>70</v>
      </c>
      <c r="J663" t="str">
        <f t="shared" si="83"/>
        <v>50%-75%</v>
      </c>
      <c r="K663">
        <v>2</v>
      </c>
      <c r="L663">
        <v>250</v>
      </c>
      <c r="M663" t="str">
        <f t="shared" si="84"/>
        <v>200mm-600 mm</v>
      </c>
      <c r="N663" s="19">
        <f t="shared" si="85"/>
        <v>4</v>
      </c>
      <c r="O663">
        <v>4</v>
      </c>
      <c r="P663" s="5" t="str">
        <f t="shared" si="86"/>
        <v>0-10</v>
      </c>
      <c r="Q663">
        <v>2</v>
      </c>
      <c r="R663">
        <v>44</v>
      </c>
      <c r="S663">
        <v>45</v>
      </c>
      <c r="T663" t="str">
        <f t="shared" si="87"/>
        <v>40-50</v>
      </c>
      <c r="U663" t="s">
        <v>31</v>
      </c>
      <c r="V663" t="s">
        <v>113</v>
      </c>
      <c r="W663">
        <f t="shared" si="88"/>
        <v>4000</v>
      </c>
      <c r="AG663">
        <v>45</v>
      </c>
      <c r="AH663">
        <v>70</v>
      </c>
      <c r="AJ663">
        <v>45</v>
      </c>
      <c r="AK663">
        <v>2</v>
      </c>
      <c r="AM663">
        <v>45</v>
      </c>
      <c r="AN663">
        <v>4</v>
      </c>
      <c r="AP663">
        <v>45</v>
      </c>
      <c r="AQ663">
        <v>250</v>
      </c>
    </row>
    <row r="664" spans="1:43" hidden="1" x14ac:dyDescent="0.25">
      <c r="A664" t="s">
        <v>10</v>
      </c>
      <c r="B664">
        <v>20</v>
      </c>
      <c r="C664">
        <v>20</v>
      </c>
      <c r="D664">
        <v>67.34</v>
      </c>
      <c r="E664">
        <v>68.040000000000006</v>
      </c>
      <c r="F664">
        <f t="shared" si="81"/>
        <v>0.70000000000000284</v>
      </c>
      <c r="G664">
        <v>0.39</v>
      </c>
      <c r="H664" s="18">
        <f t="shared" si="82"/>
        <v>55.714285714285495</v>
      </c>
      <c r="I664">
        <v>14.28571428571423</v>
      </c>
      <c r="J664" t="str">
        <f t="shared" si="83"/>
        <v>0%-25%</v>
      </c>
      <c r="K664">
        <v>8</v>
      </c>
      <c r="L664">
        <v>87.500000000000355</v>
      </c>
      <c r="M664" t="str">
        <f t="shared" si="84"/>
        <v>60mm-200 mm</v>
      </c>
      <c r="N664" s="19">
        <f t="shared" si="85"/>
        <v>11.428571428571383</v>
      </c>
      <c r="O664">
        <v>5</v>
      </c>
      <c r="P664" s="5" t="str">
        <f t="shared" si="86"/>
        <v>0-10</v>
      </c>
      <c r="Q664">
        <v>1</v>
      </c>
      <c r="R664">
        <v>26</v>
      </c>
      <c r="S664">
        <v>31</v>
      </c>
      <c r="T664" t="str">
        <f t="shared" si="87"/>
        <v>30-40</v>
      </c>
      <c r="U664" t="s">
        <v>32</v>
      </c>
      <c r="V664" t="s">
        <v>114</v>
      </c>
      <c r="W664">
        <f t="shared" si="88"/>
        <v>3000</v>
      </c>
      <c r="AG664">
        <v>31</v>
      </c>
      <c r="AH664">
        <v>14.28571428571423</v>
      </c>
      <c r="AJ664">
        <v>31</v>
      </c>
      <c r="AK664">
        <v>1</v>
      </c>
      <c r="AM664">
        <v>31</v>
      </c>
      <c r="AN664">
        <v>5</v>
      </c>
      <c r="AP664">
        <v>31</v>
      </c>
      <c r="AQ664">
        <v>87.500000000000355</v>
      </c>
    </row>
    <row r="665" spans="1:43" hidden="1" x14ac:dyDescent="0.25">
      <c r="A665" t="s">
        <v>10</v>
      </c>
      <c r="B665">
        <v>20</v>
      </c>
      <c r="C665">
        <v>20</v>
      </c>
      <c r="D665">
        <v>68.040000000000006</v>
      </c>
      <c r="E665">
        <v>68.34</v>
      </c>
      <c r="F665">
        <f t="shared" si="81"/>
        <v>0.29999999999999716</v>
      </c>
      <c r="G665">
        <v>0.3</v>
      </c>
      <c r="H665" s="18">
        <f t="shared" si="82"/>
        <v>100.00000000000094</v>
      </c>
      <c r="I665">
        <v>0</v>
      </c>
      <c r="J665" t="str">
        <f t="shared" si="83"/>
        <v>0%-25%</v>
      </c>
      <c r="K665">
        <v>20</v>
      </c>
      <c r="L665">
        <v>14.999999999999858</v>
      </c>
      <c r="M665" t="str">
        <f t="shared" si="84"/>
        <v>0mm-60 mm</v>
      </c>
      <c r="N665" s="19">
        <f t="shared" si="85"/>
        <v>66.666666666667297</v>
      </c>
      <c r="O665">
        <v>6</v>
      </c>
      <c r="P665" s="5" t="str">
        <f t="shared" si="86"/>
        <v>0-10</v>
      </c>
      <c r="Q665">
        <v>0</v>
      </c>
      <c r="R665">
        <v>21</v>
      </c>
      <c r="S665">
        <v>25</v>
      </c>
      <c r="T665" t="str">
        <f t="shared" si="87"/>
        <v>20-30</v>
      </c>
      <c r="U665" t="s">
        <v>28</v>
      </c>
      <c r="V665" t="s">
        <v>114</v>
      </c>
      <c r="W665">
        <f t="shared" si="88"/>
        <v>3000</v>
      </c>
      <c r="AG665">
        <v>25</v>
      </c>
      <c r="AH665">
        <v>0</v>
      </c>
      <c r="AJ665">
        <v>25</v>
      </c>
      <c r="AK665">
        <v>0</v>
      </c>
      <c r="AM665">
        <v>25</v>
      </c>
      <c r="AN665">
        <v>6</v>
      </c>
      <c r="AP665">
        <v>25</v>
      </c>
      <c r="AQ665">
        <v>14.999999999999858</v>
      </c>
    </row>
    <row r="666" spans="1:43" hidden="1" x14ac:dyDescent="0.25">
      <c r="A666" t="s">
        <v>10</v>
      </c>
      <c r="B666">
        <v>20</v>
      </c>
      <c r="C666">
        <v>20</v>
      </c>
      <c r="D666">
        <v>68.34</v>
      </c>
      <c r="E666">
        <v>70.239999999999995</v>
      </c>
      <c r="F666">
        <f t="shared" si="81"/>
        <v>1.8999999999999915</v>
      </c>
      <c r="G666">
        <v>1.24</v>
      </c>
      <c r="H666" s="18">
        <f t="shared" si="82"/>
        <v>65.263157894737134</v>
      </c>
      <c r="I666">
        <v>5.7894736842105523</v>
      </c>
      <c r="J666" t="str">
        <f t="shared" si="83"/>
        <v>0%-25%</v>
      </c>
      <c r="K666">
        <v>16</v>
      </c>
      <c r="L666">
        <v>118.74999999999946</v>
      </c>
      <c r="M666" t="str">
        <f t="shared" si="84"/>
        <v>60mm-200 mm</v>
      </c>
      <c r="N666" s="19">
        <f t="shared" si="85"/>
        <v>8.421052631578986</v>
      </c>
      <c r="O666">
        <v>9</v>
      </c>
      <c r="P666" s="5" t="str">
        <f t="shared" si="86"/>
        <v>0-10</v>
      </c>
      <c r="Q666">
        <v>2</v>
      </c>
      <c r="R666">
        <v>32</v>
      </c>
      <c r="S666">
        <v>35</v>
      </c>
      <c r="T666" t="str">
        <f t="shared" si="87"/>
        <v>30-40</v>
      </c>
      <c r="U666" t="s">
        <v>31</v>
      </c>
      <c r="V666" t="s">
        <v>114</v>
      </c>
      <c r="W666">
        <f t="shared" si="88"/>
        <v>3000</v>
      </c>
      <c r="AG666">
        <v>35</v>
      </c>
      <c r="AH666">
        <v>5.7894736842105523</v>
      </c>
      <c r="AJ666">
        <v>35</v>
      </c>
      <c r="AK666">
        <v>2</v>
      </c>
      <c r="AM666">
        <v>35</v>
      </c>
      <c r="AN666">
        <v>9</v>
      </c>
      <c r="AP666">
        <v>35</v>
      </c>
      <c r="AQ666">
        <v>118.74999999999946</v>
      </c>
    </row>
    <row r="667" spans="1:43" hidden="1" x14ac:dyDescent="0.25">
      <c r="A667" t="s">
        <v>10</v>
      </c>
      <c r="B667">
        <v>20</v>
      </c>
      <c r="C667">
        <v>20</v>
      </c>
      <c r="D667">
        <v>70.239999999999995</v>
      </c>
      <c r="E667">
        <v>71.34</v>
      </c>
      <c r="F667">
        <f t="shared" si="81"/>
        <v>1.1000000000000085</v>
      </c>
      <c r="G667">
        <v>0.81</v>
      </c>
      <c r="H667" s="18">
        <f t="shared" si="82"/>
        <v>73.636363636363072</v>
      </c>
      <c r="I667">
        <v>0</v>
      </c>
      <c r="J667" t="str">
        <f t="shared" si="83"/>
        <v>0%-25%</v>
      </c>
      <c r="K667">
        <v>20</v>
      </c>
      <c r="L667">
        <v>55.000000000000433</v>
      </c>
      <c r="M667" t="str">
        <f t="shared" si="84"/>
        <v>0mm-60 mm</v>
      </c>
      <c r="N667" s="19">
        <f t="shared" si="85"/>
        <v>18.181818181818038</v>
      </c>
      <c r="O667">
        <v>9</v>
      </c>
      <c r="P667" s="5" t="str">
        <f t="shared" si="86"/>
        <v>0-10</v>
      </c>
      <c r="Q667">
        <v>2</v>
      </c>
      <c r="R667">
        <v>27</v>
      </c>
      <c r="S667">
        <v>32</v>
      </c>
      <c r="T667" t="str">
        <f t="shared" si="87"/>
        <v>30-40</v>
      </c>
      <c r="U667" t="s">
        <v>31</v>
      </c>
      <c r="V667" t="s">
        <v>114</v>
      </c>
      <c r="W667">
        <f t="shared" si="88"/>
        <v>3000</v>
      </c>
      <c r="AG667">
        <v>32</v>
      </c>
      <c r="AH667">
        <v>0</v>
      </c>
      <c r="AJ667">
        <v>32</v>
      </c>
      <c r="AK667">
        <v>2</v>
      </c>
      <c r="AM667">
        <v>32</v>
      </c>
      <c r="AN667">
        <v>9</v>
      </c>
      <c r="AP667">
        <v>32</v>
      </c>
      <c r="AQ667">
        <v>55.000000000000433</v>
      </c>
    </row>
    <row r="668" spans="1:43" hidden="1" x14ac:dyDescent="0.25">
      <c r="A668" t="s">
        <v>10</v>
      </c>
      <c r="B668">
        <v>20</v>
      </c>
      <c r="C668">
        <v>10</v>
      </c>
      <c r="D668">
        <v>71.34</v>
      </c>
      <c r="E668">
        <v>71.94</v>
      </c>
      <c r="F668">
        <f t="shared" si="81"/>
        <v>0.59999999999999432</v>
      </c>
      <c r="G668">
        <v>0.3</v>
      </c>
      <c r="H668" s="18">
        <f t="shared" si="82"/>
        <v>50.000000000000469</v>
      </c>
      <c r="I668">
        <v>20.000000000000188</v>
      </c>
      <c r="J668" t="str">
        <f t="shared" si="83"/>
        <v>0%-25%</v>
      </c>
      <c r="K668">
        <v>5</v>
      </c>
      <c r="L668">
        <v>119.99999999999886</v>
      </c>
      <c r="M668" t="str">
        <f t="shared" si="84"/>
        <v>60mm-200 mm</v>
      </c>
      <c r="N668" s="19">
        <f t="shared" si="85"/>
        <v>8.3333333333334121</v>
      </c>
      <c r="O668">
        <v>9</v>
      </c>
      <c r="P668" s="5" t="str">
        <f t="shared" si="86"/>
        <v>0-10</v>
      </c>
      <c r="Q668">
        <v>2</v>
      </c>
      <c r="R668">
        <v>35</v>
      </c>
      <c r="S668">
        <v>38</v>
      </c>
      <c r="T668" t="str">
        <f t="shared" si="87"/>
        <v>30-40</v>
      </c>
      <c r="U668" t="s">
        <v>31</v>
      </c>
      <c r="V668" t="s">
        <v>114</v>
      </c>
      <c r="W668">
        <f t="shared" si="88"/>
        <v>3000</v>
      </c>
      <c r="AG668">
        <v>38</v>
      </c>
      <c r="AH668">
        <v>20.000000000000188</v>
      </c>
      <c r="AJ668">
        <v>38</v>
      </c>
      <c r="AK668">
        <v>2</v>
      </c>
      <c r="AM668">
        <v>38</v>
      </c>
      <c r="AN668">
        <v>9</v>
      </c>
      <c r="AP668">
        <v>38</v>
      </c>
      <c r="AQ668">
        <v>119.99999999999886</v>
      </c>
    </row>
    <row r="669" spans="1:43" hidden="1" x14ac:dyDescent="0.25">
      <c r="A669" t="s">
        <v>10</v>
      </c>
      <c r="B669">
        <v>10</v>
      </c>
      <c r="C669">
        <v>10</v>
      </c>
      <c r="D669">
        <v>71.94</v>
      </c>
      <c r="E669">
        <v>72.790000000000006</v>
      </c>
      <c r="F669">
        <f t="shared" si="81"/>
        <v>0.85000000000000853</v>
      </c>
      <c r="G669">
        <v>0.49</v>
      </c>
      <c r="H669" s="18">
        <f t="shared" si="82"/>
        <v>57.64705882352883</v>
      </c>
      <c r="I669">
        <v>17.647058823529235</v>
      </c>
      <c r="J669" t="str">
        <f t="shared" si="83"/>
        <v>0%-25%</v>
      </c>
      <c r="K669">
        <v>11</v>
      </c>
      <c r="L669">
        <v>77.272727272728048</v>
      </c>
      <c r="M669" t="str">
        <f t="shared" si="84"/>
        <v>60mm-200 mm</v>
      </c>
      <c r="N669" s="19">
        <f t="shared" si="85"/>
        <v>12.941176470588106</v>
      </c>
      <c r="O669">
        <v>11</v>
      </c>
      <c r="P669" s="5" t="str">
        <f t="shared" si="86"/>
        <v>10-20</v>
      </c>
      <c r="Q669">
        <v>2</v>
      </c>
      <c r="R669">
        <v>34</v>
      </c>
      <c r="S669">
        <v>39</v>
      </c>
      <c r="T669" t="str">
        <f t="shared" si="87"/>
        <v>30-40</v>
      </c>
      <c r="U669" t="s">
        <v>31</v>
      </c>
      <c r="V669" t="s">
        <v>114</v>
      </c>
      <c r="W669">
        <f t="shared" si="88"/>
        <v>3000</v>
      </c>
      <c r="AG669">
        <v>39</v>
      </c>
      <c r="AH669">
        <v>17.647058823529235</v>
      </c>
      <c r="AJ669">
        <v>39</v>
      </c>
      <c r="AK669">
        <v>2</v>
      </c>
      <c r="AM669">
        <v>39</v>
      </c>
      <c r="AN669">
        <v>11</v>
      </c>
      <c r="AP669">
        <v>39</v>
      </c>
      <c r="AQ669">
        <v>77.272727272728048</v>
      </c>
    </row>
    <row r="670" spans="1:43" hidden="1" x14ac:dyDescent="0.25">
      <c r="A670" t="s">
        <v>10</v>
      </c>
      <c r="B670">
        <v>10</v>
      </c>
      <c r="C670">
        <v>10</v>
      </c>
      <c r="D670">
        <v>72.790000000000006</v>
      </c>
      <c r="E670">
        <v>73.39</v>
      </c>
      <c r="F670">
        <f t="shared" si="81"/>
        <v>0.59999999999999432</v>
      </c>
      <c r="G670">
        <v>0.39</v>
      </c>
      <c r="H670" s="18">
        <f t="shared" si="82"/>
        <v>65.000000000000611</v>
      </c>
      <c r="I670">
        <v>0</v>
      </c>
      <c r="J670" t="str">
        <f t="shared" si="83"/>
        <v>0%-25%</v>
      </c>
      <c r="K670">
        <v>20</v>
      </c>
      <c r="L670">
        <v>29.999999999999716</v>
      </c>
      <c r="M670" t="str">
        <f t="shared" si="84"/>
        <v>0mm-60 mm</v>
      </c>
      <c r="N670" s="19">
        <f t="shared" si="85"/>
        <v>33.333333333333648</v>
      </c>
      <c r="O670">
        <v>2</v>
      </c>
      <c r="P670" s="5" t="str">
        <f t="shared" si="86"/>
        <v>0-10</v>
      </c>
      <c r="Q670">
        <v>0</v>
      </c>
      <c r="R670">
        <v>17</v>
      </c>
      <c r="S670">
        <v>22</v>
      </c>
      <c r="T670" t="str">
        <f t="shared" si="87"/>
        <v>20-30</v>
      </c>
      <c r="U670" t="s">
        <v>28</v>
      </c>
      <c r="V670" t="s">
        <v>113</v>
      </c>
      <c r="W670">
        <f t="shared" si="88"/>
        <v>4000</v>
      </c>
      <c r="AG670">
        <v>22</v>
      </c>
      <c r="AH670">
        <v>0</v>
      </c>
      <c r="AJ670">
        <v>22</v>
      </c>
      <c r="AK670">
        <v>0</v>
      </c>
      <c r="AM670">
        <v>22</v>
      </c>
      <c r="AN670">
        <v>2</v>
      </c>
      <c r="AP670">
        <v>22</v>
      </c>
      <c r="AQ670">
        <v>29.999999999999716</v>
      </c>
    </row>
    <row r="671" spans="1:43" hidden="1" x14ac:dyDescent="0.25">
      <c r="A671" t="s">
        <v>10</v>
      </c>
      <c r="B671">
        <v>10</v>
      </c>
      <c r="C671">
        <v>10</v>
      </c>
      <c r="D671">
        <v>73.39</v>
      </c>
      <c r="E671">
        <v>74.89</v>
      </c>
      <c r="F671">
        <f t="shared" si="81"/>
        <v>1.5</v>
      </c>
      <c r="G671">
        <v>1.01</v>
      </c>
      <c r="H671" s="18">
        <f t="shared" si="82"/>
        <v>67.333333333333329</v>
      </c>
      <c r="I671">
        <v>52.666666666666671</v>
      </c>
      <c r="J671" t="str">
        <f t="shared" si="83"/>
        <v>50%-75%</v>
      </c>
      <c r="K671">
        <v>8</v>
      </c>
      <c r="L671">
        <v>187.5</v>
      </c>
      <c r="M671" t="str">
        <f t="shared" si="84"/>
        <v>60mm-200 mm</v>
      </c>
      <c r="N671" s="19">
        <f t="shared" si="85"/>
        <v>5.333333333333333</v>
      </c>
      <c r="O671">
        <v>14</v>
      </c>
      <c r="P671" s="5" t="str">
        <f t="shared" si="86"/>
        <v>10-20</v>
      </c>
      <c r="Q671">
        <v>7</v>
      </c>
      <c r="R671">
        <v>55</v>
      </c>
      <c r="S671">
        <v>56</v>
      </c>
      <c r="T671" t="str">
        <f t="shared" si="87"/>
        <v>50-60</v>
      </c>
      <c r="U671" t="s">
        <v>30</v>
      </c>
      <c r="V671" t="s">
        <v>115</v>
      </c>
      <c r="W671">
        <f t="shared" si="88"/>
        <v>2000</v>
      </c>
      <c r="AG671">
        <v>56</v>
      </c>
      <c r="AH671">
        <v>52.666666666666671</v>
      </c>
      <c r="AJ671">
        <v>56</v>
      </c>
      <c r="AK671">
        <v>7</v>
      </c>
      <c r="AM671">
        <v>56</v>
      </c>
      <c r="AN671">
        <v>14</v>
      </c>
      <c r="AP671">
        <v>56</v>
      </c>
      <c r="AQ671">
        <v>187.5</v>
      </c>
    </row>
    <row r="672" spans="1:43" hidden="1" x14ac:dyDescent="0.25">
      <c r="A672" t="s">
        <v>10</v>
      </c>
      <c r="B672">
        <v>10</v>
      </c>
      <c r="C672">
        <v>10</v>
      </c>
      <c r="D672">
        <v>74.89</v>
      </c>
      <c r="E672">
        <v>75.84</v>
      </c>
      <c r="F672">
        <f t="shared" si="81"/>
        <v>0.95000000000000284</v>
      </c>
      <c r="G672">
        <v>0.54</v>
      </c>
      <c r="H672" s="18">
        <f t="shared" si="82"/>
        <v>56.842105263157727</v>
      </c>
      <c r="I672">
        <v>42.105263157894612</v>
      </c>
      <c r="J672" t="str">
        <f t="shared" si="83"/>
        <v>25%-50%</v>
      </c>
      <c r="K672">
        <v>5</v>
      </c>
      <c r="L672">
        <v>190.00000000000057</v>
      </c>
      <c r="M672" t="str">
        <f t="shared" si="84"/>
        <v>60mm-200 mm</v>
      </c>
      <c r="N672" s="19">
        <f t="shared" si="85"/>
        <v>5.2631578947368265</v>
      </c>
      <c r="O672">
        <v>14</v>
      </c>
      <c r="P672" s="5" t="str">
        <f t="shared" si="86"/>
        <v>10-20</v>
      </c>
      <c r="Q672">
        <v>7</v>
      </c>
      <c r="R672">
        <v>53</v>
      </c>
      <c r="S672">
        <v>54</v>
      </c>
      <c r="T672" t="str">
        <f t="shared" si="87"/>
        <v>50-60</v>
      </c>
      <c r="U672" t="s">
        <v>30</v>
      </c>
      <c r="V672" t="s">
        <v>115</v>
      </c>
      <c r="W672">
        <f t="shared" si="88"/>
        <v>2000</v>
      </c>
      <c r="AG672">
        <v>54</v>
      </c>
      <c r="AH672">
        <v>42.105263157894612</v>
      </c>
      <c r="AJ672">
        <v>54</v>
      </c>
      <c r="AK672">
        <v>7</v>
      </c>
      <c r="AM672">
        <v>54</v>
      </c>
      <c r="AN672">
        <v>14</v>
      </c>
      <c r="AP672">
        <v>54</v>
      </c>
      <c r="AQ672">
        <v>190.00000000000057</v>
      </c>
    </row>
    <row r="673" spans="1:43" hidden="1" x14ac:dyDescent="0.25">
      <c r="A673" t="s">
        <v>10</v>
      </c>
      <c r="B673">
        <v>10</v>
      </c>
      <c r="C673">
        <v>10</v>
      </c>
      <c r="D673">
        <v>75.84</v>
      </c>
      <c r="E673">
        <v>77.39</v>
      </c>
      <c r="F673">
        <f t="shared" si="81"/>
        <v>1.5499999999999972</v>
      </c>
      <c r="G673">
        <v>1.28</v>
      </c>
      <c r="H673" s="18">
        <f t="shared" si="82"/>
        <v>82.580645161290477</v>
      </c>
      <c r="I673">
        <v>60.64516129032269</v>
      </c>
      <c r="J673" t="str">
        <f t="shared" si="83"/>
        <v>50%-75%</v>
      </c>
      <c r="K673">
        <v>7</v>
      </c>
      <c r="L673">
        <v>221.42857142857105</v>
      </c>
      <c r="M673" t="str">
        <f t="shared" si="84"/>
        <v>200mm-600 mm</v>
      </c>
      <c r="N673" s="19">
        <f t="shared" si="85"/>
        <v>4.5161290322580721</v>
      </c>
      <c r="O673">
        <v>14</v>
      </c>
      <c r="P673" s="5" t="str">
        <f t="shared" si="86"/>
        <v>10-20</v>
      </c>
      <c r="Q673">
        <v>7</v>
      </c>
      <c r="R673">
        <v>58</v>
      </c>
      <c r="S673">
        <v>58</v>
      </c>
      <c r="T673" t="str">
        <f t="shared" si="87"/>
        <v>50-60</v>
      </c>
      <c r="U673" t="s">
        <v>30</v>
      </c>
      <c r="V673" t="s">
        <v>115</v>
      </c>
      <c r="W673">
        <f t="shared" si="88"/>
        <v>2000</v>
      </c>
      <c r="AG673">
        <v>58</v>
      </c>
      <c r="AH673">
        <v>60.64516129032269</v>
      </c>
      <c r="AJ673">
        <v>58</v>
      </c>
      <c r="AK673">
        <v>7</v>
      </c>
      <c r="AM673">
        <v>58</v>
      </c>
      <c r="AN673">
        <v>14</v>
      </c>
      <c r="AP673">
        <v>58</v>
      </c>
      <c r="AQ673">
        <v>221.42857142857105</v>
      </c>
    </row>
    <row r="674" spans="1:43" hidden="1" x14ac:dyDescent="0.25">
      <c r="A674" t="s">
        <v>10</v>
      </c>
      <c r="B674">
        <v>10</v>
      </c>
      <c r="C674">
        <v>10</v>
      </c>
      <c r="D674">
        <v>77.39</v>
      </c>
      <c r="E674">
        <v>78.62</v>
      </c>
      <c r="F674">
        <f t="shared" si="81"/>
        <v>1.230000000000004</v>
      </c>
      <c r="G674">
        <v>1.19</v>
      </c>
      <c r="H674" s="18">
        <f t="shared" si="82"/>
        <v>96.747967479674486</v>
      </c>
      <c r="I674">
        <v>81.300813008129808</v>
      </c>
      <c r="J674" t="str">
        <f t="shared" si="83"/>
        <v>75%-90%</v>
      </c>
      <c r="K674">
        <v>4</v>
      </c>
      <c r="L674">
        <v>307.50000000000102</v>
      </c>
      <c r="M674" t="str">
        <f t="shared" si="84"/>
        <v>200mm-600 mm</v>
      </c>
      <c r="N674" s="19">
        <f t="shared" si="85"/>
        <v>3.2520325203251921</v>
      </c>
      <c r="O674">
        <v>14</v>
      </c>
      <c r="P674" s="5" t="str">
        <f t="shared" si="86"/>
        <v>10-20</v>
      </c>
      <c r="Q674">
        <v>7</v>
      </c>
      <c r="R674">
        <v>64</v>
      </c>
      <c r="S674">
        <v>64</v>
      </c>
      <c r="T674" t="str">
        <f t="shared" si="87"/>
        <v>60-70</v>
      </c>
      <c r="U674" t="s">
        <v>30</v>
      </c>
      <c r="V674" t="s">
        <v>115</v>
      </c>
      <c r="W674">
        <f t="shared" si="88"/>
        <v>2000</v>
      </c>
      <c r="AG674">
        <v>64</v>
      </c>
      <c r="AH674">
        <v>81.300813008129808</v>
      </c>
      <c r="AJ674">
        <v>64</v>
      </c>
      <c r="AK674">
        <v>7</v>
      </c>
      <c r="AM674">
        <v>64</v>
      </c>
      <c r="AN674">
        <v>14</v>
      </c>
      <c r="AP674">
        <v>64</v>
      </c>
      <c r="AQ674">
        <v>307.50000000000102</v>
      </c>
    </row>
    <row r="675" spans="1:43" hidden="1" x14ac:dyDescent="0.25">
      <c r="A675" t="s">
        <v>10</v>
      </c>
      <c r="B675">
        <v>10</v>
      </c>
      <c r="C675">
        <v>10</v>
      </c>
      <c r="D675">
        <v>78.62</v>
      </c>
      <c r="E675">
        <v>80.510000000000005</v>
      </c>
      <c r="F675">
        <f t="shared" si="81"/>
        <v>1.8900000000000006</v>
      </c>
      <c r="G675">
        <v>1.7</v>
      </c>
      <c r="H675" s="18">
        <f t="shared" si="82"/>
        <v>89.947089947089921</v>
      </c>
      <c r="I675">
        <v>89.947089947089921</v>
      </c>
      <c r="J675" t="str">
        <f t="shared" si="83"/>
        <v>75%-90%</v>
      </c>
      <c r="K675">
        <v>4</v>
      </c>
      <c r="L675">
        <v>472.50000000000011</v>
      </c>
      <c r="M675" t="str">
        <f t="shared" si="84"/>
        <v>200mm-600 mm</v>
      </c>
      <c r="N675" s="19">
        <f t="shared" si="85"/>
        <v>2.1164021164021158</v>
      </c>
      <c r="O675">
        <v>14</v>
      </c>
      <c r="P675" s="5" t="str">
        <f t="shared" si="86"/>
        <v>10-20</v>
      </c>
      <c r="Q675">
        <v>7</v>
      </c>
      <c r="R675">
        <v>68</v>
      </c>
      <c r="S675">
        <v>66</v>
      </c>
      <c r="T675" t="str">
        <f t="shared" si="87"/>
        <v>60-70</v>
      </c>
      <c r="U675" t="s">
        <v>30</v>
      </c>
      <c r="V675" t="s">
        <v>115</v>
      </c>
      <c r="W675">
        <f t="shared" si="88"/>
        <v>2000</v>
      </c>
      <c r="AG675">
        <v>66</v>
      </c>
      <c r="AH675">
        <v>89.947089947089921</v>
      </c>
      <c r="AJ675">
        <v>66</v>
      </c>
      <c r="AK675">
        <v>7</v>
      </c>
      <c r="AM675">
        <v>66</v>
      </c>
      <c r="AN675">
        <v>14</v>
      </c>
      <c r="AP675">
        <v>66</v>
      </c>
      <c r="AQ675">
        <v>472.50000000000011</v>
      </c>
    </row>
    <row r="676" spans="1:43" hidden="1" x14ac:dyDescent="0.25">
      <c r="A676" t="s">
        <v>11</v>
      </c>
      <c r="B676">
        <v>60</v>
      </c>
      <c r="C676">
        <v>60</v>
      </c>
      <c r="D676">
        <v>0</v>
      </c>
      <c r="E676">
        <v>0.75</v>
      </c>
      <c r="F676">
        <f t="shared" si="81"/>
        <v>0.75</v>
      </c>
      <c r="G676">
        <v>0.57999999999999996</v>
      </c>
      <c r="H676" s="18">
        <f t="shared" si="82"/>
        <v>77.333333333333329</v>
      </c>
      <c r="I676">
        <v>0</v>
      </c>
      <c r="J676" t="str">
        <f t="shared" si="83"/>
        <v>0%-25%</v>
      </c>
      <c r="K676">
        <v>20</v>
      </c>
      <c r="L676">
        <v>37.5</v>
      </c>
      <c r="M676" t="str">
        <f t="shared" si="84"/>
        <v>0mm-60 mm</v>
      </c>
      <c r="N676" s="19">
        <f t="shared" si="85"/>
        <v>26.666666666666668</v>
      </c>
      <c r="O676">
        <v>2</v>
      </c>
      <c r="P676" s="5" t="str">
        <f t="shared" si="86"/>
        <v>0-10</v>
      </c>
      <c r="Q676">
        <v>0</v>
      </c>
      <c r="R676">
        <v>17</v>
      </c>
      <c r="S676">
        <v>22</v>
      </c>
      <c r="T676" t="str">
        <f t="shared" si="87"/>
        <v>20-30</v>
      </c>
      <c r="U676" t="s">
        <v>28</v>
      </c>
      <c r="V676" t="s">
        <v>113</v>
      </c>
      <c r="W676">
        <f t="shared" si="88"/>
        <v>4000</v>
      </c>
      <c r="AG676">
        <v>22</v>
      </c>
      <c r="AH676">
        <v>0</v>
      </c>
      <c r="AJ676">
        <v>22</v>
      </c>
      <c r="AK676">
        <v>0</v>
      </c>
      <c r="AM676">
        <v>22</v>
      </c>
      <c r="AN676">
        <v>2</v>
      </c>
      <c r="AP676">
        <v>22</v>
      </c>
      <c r="AQ676">
        <v>37.5</v>
      </c>
    </row>
    <row r="677" spans="1:43" hidden="1" x14ac:dyDescent="0.25">
      <c r="A677" t="s">
        <v>11</v>
      </c>
      <c r="B677">
        <v>60</v>
      </c>
      <c r="C677">
        <v>60</v>
      </c>
      <c r="D677">
        <v>0.75</v>
      </c>
      <c r="E677">
        <v>1.5</v>
      </c>
      <c r="F677">
        <f t="shared" si="81"/>
        <v>0.75</v>
      </c>
      <c r="G677">
        <v>0.52</v>
      </c>
      <c r="H677" s="18">
        <f t="shared" si="82"/>
        <v>69.333333333333343</v>
      </c>
      <c r="I677">
        <v>0</v>
      </c>
      <c r="J677" t="str">
        <f t="shared" si="83"/>
        <v>0%-25%</v>
      </c>
      <c r="K677">
        <v>20</v>
      </c>
      <c r="L677">
        <v>37.5</v>
      </c>
      <c r="M677" t="str">
        <f t="shared" si="84"/>
        <v>0mm-60 mm</v>
      </c>
      <c r="N677" s="19">
        <f t="shared" si="85"/>
        <v>26.666666666666668</v>
      </c>
      <c r="O677">
        <v>2</v>
      </c>
      <c r="P677" s="5" t="str">
        <f t="shared" si="86"/>
        <v>0-10</v>
      </c>
      <c r="Q677">
        <v>0</v>
      </c>
      <c r="R677">
        <v>17</v>
      </c>
      <c r="S677">
        <v>22</v>
      </c>
      <c r="T677" t="str">
        <f t="shared" si="87"/>
        <v>20-30</v>
      </c>
      <c r="U677" t="s">
        <v>28</v>
      </c>
      <c r="V677" t="s">
        <v>113</v>
      </c>
      <c r="W677">
        <f t="shared" si="88"/>
        <v>4000</v>
      </c>
      <c r="AG677">
        <v>22</v>
      </c>
      <c r="AH677">
        <v>0</v>
      </c>
      <c r="AJ677">
        <v>22</v>
      </c>
      <c r="AK677">
        <v>0</v>
      </c>
      <c r="AM677">
        <v>22</v>
      </c>
      <c r="AN677">
        <v>2</v>
      </c>
      <c r="AP677">
        <v>22</v>
      </c>
      <c r="AQ677">
        <v>37.5</v>
      </c>
    </row>
    <row r="678" spans="1:43" hidden="1" x14ac:dyDescent="0.25">
      <c r="A678" t="s">
        <v>11</v>
      </c>
      <c r="B678">
        <v>60</v>
      </c>
      <c r="C678">
        <v>60</v>
      </c>
      <c r="D678">
        <v>1.5</v>
      </c>
      <c r="E678">
        <v>2.25</v>
      </c>
      <c r="F678">
        <f t="shared" si="81"/>
        <v>0.75</v>
      </c>
      <c r="G678">
        <v>0.54</v>
      </c>
      <c r="H678" s="18">
        <f t="shared" si="82"/>
        <v>72.000000000000014</v>
      </c>
      <c r="I678">
        <v>0</v>
      </c>
      <c r="J678" t="str">
        <f t="shared" si="83"/>
        <v>0%-25%</v>
      </c>
      <c r="K678">
        <v>20</v>
      </c>
      <c r="L678">
        <v>37.5</v>
      </c>
      <c r="M678" t="str">
        <f t="shared" si="84"/>
        <v>0mm-60 mm</v>
      </c>
      <c r="N678" s="19">
        <f t="shared" si="85"/>
        <v>26.666666666666668</v>
      </c>
      <c r="O678">
        <v>2</v>
      </c>
      <c r="P678" s="5" t="str">
        <f t="shared" si="86"/>
        <v>0-10</v>
      </c>
      <c r="Q678">
        <v>0</v>
      </c>
      <c r="R678">
        <v>17</v>
      </c>
      <c r="S678">
        <v>22</v>
      </c>
      <c r="T678" t="str">
        <f t="shared" si="87"/>
        <v>20-30</v>
      </c>
      <c r="U678" t="s">
        <v>28</v>
      </c>
      <c r="V678" t="s">
        <v>113</v>
      </c>
      <c r="W678">
        <f t="shared" si="88"/>
        <v>4000</v>
      </c>
      <c r="AG678">
        <v>22</v>
      </c>
      <c r="AH678">
        <v>0</v>
      </c>
      <c r="AJ678">
        <v>22</v>
      </c>
      <c r="AK678">
        <v>0</v>
      </c>
      <c r="AM678">
        <v>22</v>
      </c>
      <c r="AN678">
        <v>2</v>
      </c>
      <c r="AP678">
        <v>22</v>
      </c>
      <c r="AQ678">
        <v>37.5</v>
      </c>
    </row>
    <row r="679" spans="1:43" hidden="1" x14ac:dyDescent="0.25">
      <c r="A679" t="s">
        <v>11</v>
      </c>
      <c r="B679">
        <v>60</v>
      </c>
      <c r="C679">
        <v>60</v>
      </c>
      <c r="D679">
        <v>2.25</v>
      </c>
      <c r="E679">
        <v>3.25</v>
      </c>
      <c r="F679">
        <f t="shared" si="81"/>
        <v>1</v>
      </c>
      <c r="G679">
        <v>0.67</v>
      </c>
      <c r="H679" s="18">
        <f t="shared" si="82"/>
        <v>67</v>
      </c>
      <c r="I679">
        <v>0</v>
      </c>
      <c r="J679" t="str">
        <f t="shared" si="83"/>
        <v>0%-25%</v>
      </c>
      <c r="K679">
        <v>20</v>
      </c>
      <c r="L679">
        <v>50</v>
      </c>
      <c r="M679" t="str">
        <f t="shared" si="84"/>
        <v>0mm-60 mm</v>
      </c>
      <c r="N679" s="19">
        <f t="shared" si="85"/>
        <v>20</v>
      </c>
      <c r="O679">
        <v>2</v>
      </c>
      <c r="P679" s="5" t="str">
        <f t="shared" si="86"/>
        <v>0-10</v>
      </c>
      <c r="Q679">
        <v>0</v>
      </c>
      <c r="R679">
        <v>17</v>
      </c>
      <c r="S679">
        <v>23</v>
      </c>
      <c r="T679" t="str">
        <f t="shared" si="87"/>
        <v>20-30</v>
      </c>
      <c r="U679" t="s">
        <v>28</v>
      </c>
      <c r="V679" t="s">
        <v>113</v>
      </c>
      <c r="W679">
        <f t="shared" si="88"/>
        <v>4000</v>
      </c>
      <c r="AG679">
        <v>23</v>
      </c>
      <c r="AH679">
        <v>0</v>
      </c>
      <c r="AJ679">
        <v>23</v>
      </c>
      <c r="AK679">
        <v>0</v>
      </c>
      <c r="AM679">
        <v>23</v>
      </c>
      <c r="AN679">
        <v>2</v>
      </c>
      <c r="AP679">
        <v>23</v>
      </c>
      <c r="AQ679">
        <v>50</v>
      </c>
    </row>
    <row r="680" spans="1:43" hidden="1" x14ac:dyDescent="0.25">
      <c r="A680" t="s">
        <v>11</v>
      </c>
      <c r="B680">
        <v>40</v>
      </c>
      <c r="C680">
        <v>60</v>
      </c>
      <c r="D680">
        <v>3.25</v>
      </c>
      <c r="E680">
        <v>4.3499999999999996</v>
      </c>
      <c r="F680">
        <f t="shared" si="81"/>
        <v>1.0999999999999996</v>
      </c>
      <c r="G680">
        <v>0.75</v>
      </c>
      <c r="H680" s="18">
        <f t="shared" si="82"/>
        <v>68.181818181818201</v>
      </c>
      <c r="I680">
        <v>30.000000000000011</v>
      </c>
      <c r="J680" t="str">
        <f t="shared" si="83"/>
        <v>25%-50%</v>
      </c>
      <c r="K680">
        <v>10</v>
      </c>
      <c r="L680">
        <v>109.99999999999996</v>
      </c>
      <c r="M680" t="str">
        <f t="shared" si="84"/>
        <v>60mm-200 mm</v>
      </c>
      <c r="N680" s="19">
        <f t="shared" si="85"/>
        <v>9.0909090909090935</v>
      </c>
      <c r="O680">
        <v>11</v>
      </c>
      <c r="P680" s="5" t="str">
        <f t="shared" si="86"/>
        <v>10-20</v>
      </c>
      <c r="Q680">
        <v>7</v>
      </c>
      <c r="R680">
        <v>44</v>
      </c>
      <c r="S680">
        <v>46</v>
      </c>
      <c r="T680" t="str">
        <f t="shared" si="87"/>
        <v>40-50</v>
      </c>
      <c r="U680" t="s">
        <v>30</v>
      </c>
      <c r="V680" t="s">
        <v>114</v>
      </c>
      <c r="W680">
        <f t="shared" si="88"/>
        <v>3000</v>
      </c>
      <c r="AG680">
        <v>46</v>
      </c>
      <c r="AH680">
        <v>30.000000000000011</v>
      </c>
      <c r="AJ680">
        <v>46</v>
      </c>
      <c r="AK680">
        <v>7</v>
      </c>
      <c r="AM680">
        <v>46</v>
      </c>
      <c r="AN680">
        <v>11</v>
      </c>
      <c r="AP680">
        <v>46</v>
      </c>
      <c r="AQ680">
        <v>109.99999999999996</v>
      </c>
    </row>
    <row r="681" spans="1:43" hidden="1" x14ac:dyDescent="0.25">
      <c r="A681" t="s">
        <v>11</v>
      </c>
      <c r="B681">
        <v>40</v>
      </c>
      <c r="C681">
        <v>40</v>
      </c>
      <c r="D681">
        <v>4.3499999999999996</v>
      </c>
      <c r="E681">
        <v>4.95</v>
      </c>
      <c r="F681">
        <f t="shared" si="81"/>
        <v>0.60000000000000053</v>
      </c>
      <c r="G681">
        <v>0.36</v>
      </c>
      <c r="H681" s="18">
        <f t="shared" si="82"/>
        <v>59.999999999999943</v>
      </c>
      <c r="I681">
        <v>46.666666666666629</v>
      </c>
      <c r="J681" t="str">
        <f t="shared" si="83"/>
        <v>25%-50%</v>
      </c>
      <c r="K681">
        <v>9</v>
      </c>
      <c r="L681">
        <v>66.666666666666728</v>
      </c>
      <c r="M681" t="str">
        <f t="shared" si="84"/>
        <v>60mm-200 mm</v>
      </c>
      <c r="N681" s="19">
        <f t="shared" si="85"/>
        <v>14.999999999999984</v>
      </c>
      <c r="O681">
        <v>11</v>
      </c>
      <c r="P681" s="5" t="str">
        <f t="shared" si="86"/>
        <v>10-20</v>
      </c>
      <c r="Q681">
        <v>12</v>
      </c>
      <c r="R681">
        <v>45</v>
      </c>
      <c r="S681">
        <v>54</v>
      </c>
      <c r="T681" t="str">
        <f t="shared" si="87"/>
        <v>50-60</v>
      </c>
      <c r="U681" t="s">
        <v>33</v>
      </c>
      <c r="V681" t="s">
        <v>114</v>
      </c>
      <c r="W681">
        <f t="shared" si="88"/>
        <v>3000</v>
      </c>
      <c r="AG681">
        <v>54</v>
      </c>
      <c r="AH681">
        <v>46.666666666666629</v>
      </c>
      <c r="AJ681">
        <v>54</v>
      </c>
      <c r="AK681">
        <v>12</v>
      </c>
      <c r="AM681">
        <v>54</v>
      </c>
      <c r="AN681">
        <v>11</v>
      </c>
      <c r="AP681">
        <v>54</v>
      </c>
      <c r="AQ681">
        <v>66.666666666666728</v>
      </c>
    </row>
    <row r="682" spans="1:43" hidden="1" x14ac:dyDescent="0.25">
      <c r="A682" t="s">
        <v>11</v>
      </c>
      <c r="B682">
        <v>40</v>
      </c>
      <c r="C682">
        <v>40</v>
      </c>
      <c r="D682">
        <v>4.95</v>
      </c>
      <c r="E682">
        <v>5.75</v>
      </c>
      <c r="F682">
        <f t="shared" si="81"/>
        <v>0.79999999999999982</v>
      </c>
      <c r="G682">
        <v>0.45</v>
      </c>
      <c r="H682" s="18">
        <f t="shared" si="82"/>
        <v>56.250000000000014</v>
      </c>
      <c r="I682">
        <v>26.250000000000007</v>
      </c>
      <c r="J682" t="str">
        <f t="shared" si="83"/>
        <v>25%-50%</v>
      </c>
      <c r="K682">
        <v>9</v>
      </c>
      <c r="L682">
        <v>88.888888888888857</v>
      </c>
      <c r="M682" t="str">
        <f t="shared" si="84"/>
        <v>60mm-200 mm</v>
      </c>
      <c r="N682" s="19">
        <f t="shared" si="85"/>
        <v>11.250000000000005</v>
      </c>
      <c r="O682">
        <v>11</v>
      </c>
      <c r="P682" s="5" t="str">
        <f t="shared" si="86"/>
        <v>10-20</v>
      </c>
      <c r="Q682">
        <v>12</v>
      </c>
      <c r="R682">
        <v>42</v>
      </c>
      <c r="S682">
        <v>51</v>
      </c>
      <c r="T682" t="str">
        <f t="shared" si="87"/>
        <v>50-60</v>
      </c>
      <c r="U682" t="s">
        <v>33</v>
      </c>
      <c r="V682" t="s">
        <v>114</v>
      </c>
      <c r="W682">
        <f t="shared" si="88"/>
        <v>3000</v>
      </c>
      <c r="AG682">
        <v>51</v>
      </c>
      <c r="AH682">
        <v>26.250000000000007</v>
      </c>
      <c r="AJ682">
        <v>51</v>
      </c>
      <c r="AK682">
        <v>12</v>
      </c>
      <c r="AM682">
        <v>51</v>
      </c>
      <c r="AN682">
        <v>11</v>
      </c>
      <c r="AP682">
        <v>51</v>
      </c>
      <c r="AQ682">
        <v>88.888888888888857</v>
      </c>
    </row>
    <row r="683" spans="1:43" hidden="1" x14ac:dyDescent="0.25">
      <c r="A683" t="s">
        <v>11</v>
      </c>
      <c r="B683">
        <v>40</v>
      </c>
      <c r="C683">
        <v>40</v>
      </c>
      <c r="D683">
        <v>5.75</v>
      </c>
      <c r="E683">
        <v>6.65</v>
      </c>
      <c r="F683">
        <f t="shared" si="81"/>
        <v>0.90000000000000036</v>
      </c>
      <c r="G683">
        <v>0.55000000000000004</v>
      </c>
      <c r="H683" s="18">
        <f t="shared" si="82"/>
        <v>61.111111111111093</v>
      </c>
      <c r="I683">
        <v>46.666666666666643</v>
      </c>
      <c r="J683" t="str">
        <f t="shared" si="83"/>
        <v>25%-50%</v>
      </c>
      <c r="K683">
        <v>9</v>
      </c>
      <c r="L683">
        <v>100.00000000000004</v>
      </c>
      <c r="M683" t="str">
        <f t="shared" si="84"/>
        <v>60mm-200 mm</v>
      </c>
      <c r="N683" s="19">
        <f t="shared" si="85"/>
        <v>9.9999999999999947</v>
      </c>
      <c r="O683">
        <v>11</v>
      </c>
      <c r="P683" s="5" t="str">
        <f t="shared" si="86"/>
        <v>10-20</v>
      </c>
      <c r="Q683">
        <v>12</v>
      </c>
      <c r="R683">
        <v>47</v>
      </c>
      <c r="S683">
        <v>55</v>
      </c>
      <c r="T683" t="str">
        <f t="shared" si="87"/>
        <v>50-60</v>
      </c>
      <c r="U683" t="s">
        <v>33</v>
      </c>
      <c r="V683" t="s">
        <v>114</v>
      </c>
      <c r="W683">
        <f t="shared" si="88"/>
        <v>3000</v>
      </c>
      <c r="AG683">
        <v>55</v>
      </c>
      <c r="AH683">
        <v>46.666666666666643</v>
      </c>
      <c r="AJ683">
        <v>55</v>
      </c>
      <c r="AK683">
        <v>12</v>
      </c>
      <c r="AM683">
        <v>55</v>
      </c>
      <c r="AN683">
        <v>11</v>
      </c>
      <c r="AP683">
        <v>55</v>
      </c>
      <c r="AQ683">
        <v>100.00000000000004</v>
      </c>
    </row>
    <row r="684" spans="1:43" hidden="1" x14ac:dyDescent="0.25">
      <c r="A684" t="s">
        <v>11</v>
      </c>
      <c r="B684">
        <v>40</v>
      </c>
      <c r="C684">
        <v>40</v>
      </c>
      <c r="D684">
        <v>6.65</v>
      </c>
      <c r="E684">
        <v>7.28</v>
      </c>
      <c r="F684">
        <f t="shared" si="81"/>
        <v>0.62999999999999989</v>
      </c>
      <c r="G684">
        <v>0.52</v>
      </c>
      <c r="H684" s="18">
        <f t="shared" si="82"/>
        <v>82.539682539682559</v>
      </c>
      <c r="I684">
        <v>63.492063492063508</v>
      </c>
      <c r="J684" t="str">
        <f t="shared" si="83"/>
        <v>50%-75%</v>
      </c>
      <c r="K684">
        <v>4</v>
      </c>
      <c r="L684">
        <v>157.49999999999997</v>
      </c>
      <c r="M684" t="str">
        <f t="shared" si="84"/>
        <v>60mm-200 mm</v>
      </c>
      <c r="N684" s="19">
        <f t="shared" si="85"/>
        <v>6.3492063492063506</v>
      </c>
      <c r="O684">
        <v>11</v>
      </c>
      <c r="P684" s="5" t="str">
        <f t="shared" si="86"/>
        <v>10-20</v>
      </c>
      <c r="Q684">
        <v>12</v>
      </c>
      <c r="R684">
        <v>53</v>
      </c>
      <c r="S684">
        <v>59</v>
      </c>
      <c r="T684" t="str">
        <f t="shared" si="87"/>
        <v>50-60</v>
      </c>
      <c r="U684" t="s">
        <v>33</v>
      </c>
      <c r="V684" t="s">
        <v>114</v>
      </c>
      <c r="W684">
        <f t="shared" si="88"/>
        <v>3000</v>
      </c>
      <c r="AG684">
        <v>59</v>
      </c>
      <c r="AH684">
        <v>63.492063492063508</v>
      </c>
      <c r="AJ684">
        <v>59</v>
      </c>
      <c r="AK684">
        <v>12</v>
      </c>
      <c r="AM684">
        <v>59</v>
      </c>
      <c r="AN684">
        <v>11</v>
      </c>
      <c r="AP684">
        <v>59</v>
      </c>
      <c r="AQ684">
        <v>157.49999999999997</v>
      </c>
    </row>
    <row r="685" spans="1:43" hidden="1" x14ac:dyDescent="0.25">
      <c r="A685" t="s">
        <v>11</v>
      </c>
      <c r="B685">
        <v>40</v>
      </c>
      <c r="C685">
        <v>40</v>
      </c>
      <c r="D685">
        <v>7.28</v>
      </c>
      <c r="E685">
        <v>7.66</v>
      </c>
      <c r="F685">
        <f t="shared" si="81"/>
        <v>0.37999999999999989</v>
      </c>
      <c r="G685">
        <v>0.28000000000000003</v>
      </c>
      <c r="H685" s="18">
        <f t="shared" si="82"/>
        <v>73.684210526315823</v>
      </c>
      <c r="I685">
        <v>68.421052631578974</v>
      </c>
      <c r="J685" t="str">
        <f t="shared" si="83"/>
        <v>50%-75%</v>
      </c>
      <c r="K685">
        <v>2</v>
      </c>
      <c r="L685">
        <v>189.99999999999994</v>
      </c>
      <c r="M685" t="str">
        <f t="shared" si="84"/>
        <v>60mm-200 mm</v>
      </c>
      <c r="N685" s="19">
        <f t="shared" si="85"/>
        <v>5.2631578947368434</v>
      </c>
      <c r="O685">
        <v>11</v>
      </c>
      <c r="P685" s="5" t="str">
        <f t="shared" si="86"/>
        <v>10-20</v>
      </c>
      <c r="Q685">
        <v>12</v>
      </c>
      <c r="R685">
        <v>55</v>
      </c>
      <c r="S685">
        <v>61</v>
      </c>
      <c r="T685" t="str">
        <f t="shared" si="87"/>
        <v>60-70</v>
      </c>
      <c r="U685" t="s">
        <v>33</v>
      </c>
      <c r="V685" t="s">
        <v>114</v>
      </c>
      <c r="W685">
        <f t="shared" si="88"/>
        <v>3000</v>
      </c>
      <c r="AG685">
        <v>61</v>
      </c>
      <c r="AH685">
        <v>68.421052631578974</v>
      </c>
      <c r="AJ685">
        <v>61</v>
      </c>
      <c r="AK685">
        <v>12</v>
      </c>
      <c r="AM685">
        <v>61</v>
      </c>
      <c r="AN685">
        <v>11</v>
      </c>
      <c r="AP685">
        <v>61</v>
      </c>
      <c r="AQ685">
        <v>189.99999999999994</v>
      </c>
    </row>
    <row r="686" spans="1:43" hidden="1" x14ac:dyDescent="0.25">
      <c r="A686" t="s">
        <v>11</v>
      </c>
      <c r="B686">
        <v>40</v>
      </c>
      <c r="C686">
        <v>40</v>
      </c>
      <c r="D686">
        <v>7.66</v>
      </c>
      <c r="E686">
        <v>8.56</v>
      </c>
      <c r="F686">
        <f t="shared" si="81"/>
        <v>0.90000000000000036</v>
      </c>
      <c r="G686">
        <v>0.41</v>
      </c>
      <c r="H686" s="18">
        <f t="shared" si="82"/>
        <v>45.555555555555536</v>
      </c>
      <c r="I686">
        <v>16.666666666666661</v>
      </c>
      <c r="J686" t="str">
        <f t="shared" si="83"/>
        <v>0%-25%</v>
      </c>
      <c r="K686">
        <v>10</v>
      </c>
      <c r="L686">
        <v>90.000000000000028</v>
      </c>
      <c r="M686" t="str">
        <f t="shared" si="84"/>
        <v>60mm-200 mm</v>
      </c>
      <c r="N686" s="19">
        <f t="shared" si="85"/>
        <v>11.111111111111109</v>
      </c>
      <c r="O686">
        <v>11</v>
      </c>
      <c r="P686" s="5" t="str">
        <f t="shared" si="86"/>
        <v>10-20</v>
      </c>
      <c r="Q686">
        <v>12</v>
      </c>
      <c r="R686">
        <v>41</v>
      </c>
      <c r="S686">
        <v>49</v>
      </c>
      <c r="T686" t="str">
        <f t="shared" si="87"/>
        <v>40-50</v>
      </c>
      <c r="U686" t="s">
        <v>33</v>
      </c>
      <c r="V686" t="s">
        <v>114</v>
      </c>
      <c r="W686">
        <f t="shared" si="88"/>
        <v>3000</v>
      </c>
      <c r="AG686">
        <v>49</v>
      </c>
      <c r="AH686">
        <v>16.666666666666661</v>
      </c>
      <c r="AJ686">
        <v>49</v>
      </c>
      <c r="AK686">
        <v>12</v>
      </c>
      <c r="AM686">
        <v>49</v>
      </c>
      <c r="AN686">
        <v>11</v>
      </c>
      <c r="AP686">
        <v>49</v>
      </c>
      <c r="AQ686">
        <v>90.000000000000028</v>
      </c>
    </row>
    <row r="687" spans="1:43" hidden="1" x14ac:dyDescent="0.25">
      <c r="A687" t="s">
        <v>11</v>
      </c>
      <c r="B687">
        <v>40</v>
      </c>
      <c r="C687">
        <v>40</v>
      </c>
      <c r="D687">
        <v>8.56</v>
      </c>
      <c r="E687">
        <v>9.4600000000000009</v>
      </c>
      <c r="F687">
        <f t="shared" si="81"/>
        <v>0.90000000000000036</v>
      </c>
      <c r="G687">
        <v>0.57999999999999996</v>
      </c>
      <c r="H687" s="18">
        <f t="shared" si="82"/>
        <v>64.444444444444414</v>
      </c>
      <c r="I687">
        <v>56.666666666666643</v>
      </c>
      <c r="J687" t="str">
        <f t="shared" si="83"/>
        <v>50%-75%</v>
      </c>
      <c r="K687">
        <v>9</v>
      </c>
      <c r="L687">
        <v>100.00000000000004</v>
      </c>
      <c r="M687" t="str">
        <f t="shared" si="84"/>
        <v>60mm-200 mm</v>
      </c>
      <c r="N687" s="19">
        <f t="shared" si="85"/>
        <v>9.9999999999999947</v>
      </c>
      <c r="O687">
        <v>11</v>
      </c>
      <c r="P687" s="5" t="str">
        <f t="shared" si="86"/>
        <v>10-20</v>
      </c>
      <c r="Q687">
        <v>12</v>
      </c>
      <c r="R687">
        <v>49</v>
      </c>
      <c r="S687">
        <v>57</v>
      </c>
      <c r="T687" t="str">
        <f t="shared" si="87"/>
        <v>50-60</v>
      </c>
      <c r="U687" t="s">
        <v>33</v>
      </c>
      <c r="V687" t="s">
        <v>114</v>
      </c>
      <c r="W687">
        <f t="shared" si="88"/>
        <v>3000</v>
      </c>
      <c r="AG687">
        <v>57</v>
      </c>
      <c r="AH687">
        <v>56.666666666666643</v>
      </c>
      <c r="AJ687">
        <v>57</v>
      </c>
      <c r="AK687">
        <v>12</v>
      </c>
      <c r="AM687">
        <v>57</v>
      </c>
      <c r="AN687">
        <v>11</v>
      </c>
      <c r="AP687">
        <v>57</v>
      </c>
      <c r="AQ687">
        <v>100.00000000000004</v>
      </c>
    </row>
    <row r="688" spans="1:43" hidden="1" x14ac:dyDescent="0.25">
      <c r="A688" t="s">
        <v>11</v>
      </c>
      <c r="B688">
        <v>50</v>
      </c>
      <c r="C688">
        <v>40</v>
      </c>
      <c r="D688">
        <v>9.4600000000000009</v>
      </c>
      <c r="E688">
        <v>9.86</v>
      </c>
      <c r="F688">
        <f t="shared" si="81"/>
        <v>0.39999999999999858</v>
      </c>
      <c r="G688">
        <v>0.2</v>
      </c>
      <c r="H688" s="18">
        <f t="shared" si="82"/>
        <v>50.000000000000178</v>
      </c>
      <c r="I688">
        <v>27.500000000000096</v>
      </c>
      <c r="J688" t="str">
        <f t="shared" si="83"/>
        <v>25%-50%</v>
      </c>
      <c r="K688">
        <v>5</v>
      </c>
      <c r="L688">
        <v>79.999999999999716</v>
      </c>
      <c r="M688" t="str">
        <f t="shared" si="84"/>
        <v>60mm-200 mm</v>
      </c>
      <c r="N688" s="19">
        <f t="shared" si="85"/>
        <v>12.500000000000044</v>
      </c>
      <c r="O688">
        <v>11</v>
      </c>
      <c r="P688" s="5" t="str">
        <f t="shared" si="86"/>
        <v>10-20</v>
      </c>
      <c r="Q688">
        <v>12</v>
      </c>
      <c r="R688">
        <v>42</v>
      </c>
      <c r="S688">
        <v>51</v>
      </c>
      <c r="T688" t="str">
        <f t="shared" si="87"/>
        <v>50-60</v>
      </c>
      <c r="U688" t="s">
        <v>33</v>
      </c>
      <c r="V688" t="s">
        <v>114</v>
      </c>
      <c r="W688">
        <f t="shared" si="88"/>
        <v>3000</v>
      </c>
      <c r="AG688">
        <v>51</v>
      </c>
      <c r="AH688">
        <v>27.500000000000096</v>
      </c>
      <c r="AJ688">
        <v>51</v>
      </c>
      <c r="AK688">
        <v>12</v>
      </c>
      <c r="AM688">
        <v>51</v>
      </c>
      <c r="AN688">
        <v>11</v>
      </c>
      <c r="AP688">
        <v>51</v>
      </c>
      <c r="AQ688">
        <v>79.999999999999716</v>
      </c>
    </row>
    <row r="689" spans="1:43" hidden="1" x14ac:dyDescent="0.25">
      <c r="A689" t="s">
        <v>11</v>
      </c>
      <c r="B689">
        <v>50</v>
      </c>
      <c r="C689">
        <v>40</v>
      </c>
      <c r="D689">
        <v>9.86</v>
      </c>
      <c r="E689">
        <v>10.46</v>
      </c>
      <c r="F689">
        <f t="shared" si="81"/>
        <v>0.60000000000000142</v>
      </c>
      <c r="G689">
        <v>0.41</v>
      </c>
      <c r="H689" s="18">
        <f t="shared" si="82"/>
        <v>68.333333333333172</v>
      </c>
      <c r="I689">
        <v>0</v>
      </c>
      <c r="J689" t="str">
        <f t="shared" si="83"/>
        <v>0%-25%</v>
      </c>
      <c r="K689">
        <v>6</v>
      </c>
      <c r="L689">
        <v>100.00000000000023</v>
      </c>
      <c r="M689" t="str">
        <f t="shared" si="84"/>
        <v>60mm-200 mm</v>
      </c>
      <c r="N689" s="19">
        <f t="shared" si="85"/>
        <v>9.9999999999999769</v>
      </c>
      <c r="O689">
        <v>11</v>
      </c>
      <c r="P689" s="5" t="str">
        <f t="shared" si="86"/>
        <v>10-20</v>
      </c>
      <c r="Q689">
        <v>12</v>
      </c>
      <c r="R689">
        <v>37</v>
      </c>
      <c r="S689">
        <v>45</v>
      </c>
      <c r="T689" t="str">
        <f t="shared" si="87"/>
        <v>40-50</v>
      </c>
      <c r="U689" t="s">
        <v>33</v>
      </c>
      <c r="V689" t="s">
        <v>114</v>
      </c>
      <c r="W689">
        <f t="shared" si="88"/>
        <v>3000</v>
      </c>
      <c r="AG689">
        <v>45</v>
      </c>
      <c r="AH689">
        <v>0</v>
      </c>
      <c r="AJ689">
        <v>45</v>
      </c>
      <c r="AK689">
        <v>12</v>
      </c>
      <c r="AM689">
        <v>45</v>
      </c>
      <c r="AN689">
        <v>11</v>
      </c>
      <c r="AP689">
        <v>45</v>
      </c>
      <c r="AQ689">
        <v>100.00000000000023</v>
      </c>
    </row>
    <row r="690" spans="1:43" hidden="1" x14ac:dyDescent="0.25">
      <c r="A690" t="s">
        <v>11</v>
      </c>
      <c r="B690">
        <v>50</v>
      </c>
      <c r="C690">
        <v>40</v>
      </c>
      <c r="D690">
        <v>10.46</v>
      </c>
      <c r="E690">
        <v>11.36</v>
      </c>
      <c r="F690">
        <f t="shared" si="81"/>
        <v>0.89999999999999858</v>
      </c>
      <c r="G690">
        <v>0.64</v>
      </c>
      <c r="H690" s="18">
        <f t="shared" si="82"/>
        <v>71.111111111111228</v>
      </c>
      <c r="I690">
        <v>57.777777777777871</v>
      </c>
      <c r="J690" t="str">
        <f t="shared" si="83"/>
        <v>50%-75%</v>
      </c>
      <c r="K690">
        <v>7</v>
      </c>
      <c r="L690">
        <v>128.57142857142838</v>
      </c>
      <c r="M690" t="str">
        <f t="shared" si="84"/>
        <v>60mm-200 mm</v>
      </c>
      <c r="N690" s="19">
        <f t="shared" si="85"/>
        <v>7.7777777777777883</v>
      </c>
      <c r="O690">
        <v>11</v>
      </c>
      <c r="P690" s="5" t="str">
        <f t="shared" si="86"/>
        <v>10-20</v>
      </c>
      <c r="Q690">
        <v>12</v>
      </c>
      <c r="R690">
        <v>51</v>
      </c>
      <c r="S690">
        <v>58</v>
      </c>
      <c r="T690" t="str">
        <f t="shared" si="87"/>
        <v>50-60</v>
      </c>
      <c r="U690" t="s">
        <v>33</v>
      </c>
      <c r="V690" t="s">
        <v>114</v>
      </c>
      <c r="W690">
        <f t="shared" si="88"/>
        <v>3000</v>
      </c>
      <c r="AG690">
        <v>58</v>
      </c>
      <c r="AH690">
        <v>57.777777777777871</v>
      </c>
      <c r="AJ690">
        <v>58</v>
      </c>
      <c r="AK690">
        <v>12</v>
      </c>
      <c r="AM690">
        <v>58</v>
      </c>
      <c r="AN690">
        <v>11</v>
      </c>
      <c r="AP690">
        <v>58</v>
      </c>
      <c r="AQ690">
        <v>128.57142857142838</v>
      </c>
    </row>
    <row r="691" spans="1:43" hidden="1" x14ac:dyDescent="0.25">
      <c r="A691" t="s">
        <v>11</v>
      </c>
      <c r="B691">
        <v>50</v>
      </c>
      <c r="C691">
        <v>40</v>
      </c>
      <c r="D691">
        <v>11.36</v>
      </c>
      <c r="E691">
        <v>13.06</v>
      </c>
      <c r="F691">
        <f t="shared" si="81"/>
        <v>1.7000000000000011</v>
      </c>
      <c r="G691">
        <v>1.21</v>
      </c>
      <c r="H691" s="18">
        <f t="shared" si="82"/>
        <v>71.176470588235247</v>
      </c>
      <c r="I691">
        <v>43.529411764705856</v>
      </c>
      <c r="J691" t="str">
        <f t="shared" si="83"/>
        <v>25%-50%</v>
      </c>
      <c r="K691">
        <v>10</v>
      </c>
      <c r="L691">
        <v>170.00000000000011</v>
      </c>
      <c r="M691" t="str">
        <f t="shared" si="84"/>
        <v>60mm-200 mm</v>
      </c>
      <c r="N691" s="19">
        <f t="shared" si="85"/>
        <v>5.8823529411764666</v>
      </c>
      <c r="O691">
        <v>11</v>
      </c>
      <c r="P691" s="5" t="str">
        <f t="shared" si="86"/>
        <v>10-20</v>
      </c>
      <c r="Q691">
        <v>12</v>
      </c>
      <c r="R691">
        <v>49</v>
      </c>
      <c r="S691">
        <v>56</v>
      </c>
      <c r="T691" t="str">
        <f t="shared" si="87"/>
        <v>50-60</v>
      </c>
      <c r="U691" t="s">
        <v>33</v>
      </c>
      <c r="V691" t="s">
        <v>114</v>
      </c>
      <c r="W691">
        <f t="shared" si="88"/>
        <v>3000</v>
      </c>
      <c r="AG691">
        <v>56</v>
      </c>
      <c r="AH691">
        <v>43.529411764705856</v>
      </c>
      <c r="AJ691">
        <v>56</v>
      </c>
      <c r="AK691">
        <v>12</v>
      </c>
      <c r="AM691">
        <v>56</v>
      </c>
      <c r="AN691">
        <v>11</v>
      </c>
      <c r="AP691">
        <v>56</v>
      </c>
      <c r="AQ691">
        <v>170.00000000000011</v>
      </c>
    </row>
    <row r="692" spans="1:43" hidden="1" x14ac:dyDescent="0.25">
      <c r="A692" t="s">
        <v>11</v>
      </c>
      <c r="B692">
        <v>50</v>
      </c>
      <c r="C692">
        <v>40</v>
      </c>
      <c r="D692">
        <v>13.06</v>
      </c>
      <c r="E692">
        <v>13.76</v>
      </c>
      <c r="F692">
        <f t="shared" si="81"/>
        <v>0.69999999999999929</v>
      </c>
      <c r="G692">
        <v>0.49</v>
      </c>
      <c r="H692" s="18">
        <f t="shared" si="82"/>
        <v>70.000000000000071</v>
      </c>
      <c r="I692">
        <v>17.14285714285716</v>
      </c>
      <c r="J692" t="str">
        <f t="shared" si="83"/>
        <v>0%-25%</v>
      </c>
      <c r="K692">
        <v>10</v>
      </c>
      <c r="L692">
        <v>69.999999999999929</v>
      </c>
      <c r="M692" t="str">
        <f t="shared" si="84"/>
        <v>60mm-200 mm</v>
      </c>
      <c r="N692" s="19">
        <f t="shared" si="85"/>
        <v>14.285714285714301</v>
      </c>
      <c r="O692">
        <v>11</v>
      </c>
      <c r="P692" s="5" t="str">
        <f t="shared" si="86"/>
        <v>10-20</v>
      </c>
      <c r="Q692">
        <v>12</v>
      </c>
      <c r="R692">
        <v>39</v>
      </c>
      <c r="S692">
        <v>48</v>
      </c>
      <c r="T692" t="str">
        <f t="shared" si="87"/>
        <v>40-50</v>
      </c>
      <c r="U692" t="s">
        <v>33</v>
      </c>
      <c r="V692" t="s">
        <v>114</v>
      </c>
      <c r="W692">
        <f t="shared" si="88"/>
        <v>3000</v>
      </c>
      <c r="AG692">
        <v>48</v>
      </c>
      <c r="AH692">
        <v>17.14285714285716</v>
      </c>
      <c r="AJ692">
        <v>48</v>
      </c>
      <c r="AK692">
        <v>12</v>
      </c>
      <c r="AM692">
        <v>48</v>
      </c>
      <c r="AN692">
        <v>11</v>
      </c>
      <c r="AP692">
        <v>48</v>
      </c>
      <c r="AQ692">
        <v>69.999999999999929</v>
      </c>
    </row>
    <row r="693" spans="1:43" hidden="1" x14ac:dyDescent="0.25">
      <c r="A693" t="s">
        <v>11</v>
      </c>
      <c r="B693">
        <v>50</v>
      </c>
      <c r="C693">
        <v>50</v>
      </c>
      <c r="D693">
        <v>13.76</v>
      </c>
      <c r="E693">
        <v>14.6</v>
      </c>
      <c r="F693">
        <f t="shared" si="81"/>
        <v>0.83999999999999986</v>
      </c>
      <c r="G693">
        <v>0.56000000000000005</v>
      </c>
      <c r="H693" s="18">
        <f t="shared" si="82"/>
        <v>66.666666666666686</v>
      </c>
      <c r="I693">
        <v>22.61904761904762</v>
      </c>
      <c r="J693" t="str">
        <f t="shared" si="83"/>
        <v>0%-25%</v>
      </c>
      <c r="K693">
        <v>10</v>
      </c>
      <c r="L693">
        <v>83.999999999999986</v>
      </c>
      <c r="M693" t="str">
        <f t="shared" si="84"/>
        <v>60mm-200 mm</v>
      </c>
      <c r="N693" s="19">
        <f t="shared" si="85"/>
        <v>11.904761904761907</v>
      </c>
      <c r="O693">
        <v>6</v>
      </c>
      <c r="P693" s="5" t="str">
        <f t="shared" si="86"/>
        <v>0-10</v>
      </c>
      <c r="Q693">
        <v>2</v>
      </c>
      <c r="R693">
        <v>30</v>
      </c>
      <c r="S693">
        <v>35</v>
      </c>
      <c r="T693" t="str">
        <f t="shared" si="87"/>
        <v>30-40</v>
      </c>
      <c r="U693" t="s">
        <v>31</v>
      </c>
      <c r="V693" t="s">
        <v>114</v>
      </c>
      <c r="W693">
        <f t="shared" si="88"/>
        <v>3000</v>
      </c>
      <c r="AG693">
        <v>35</v>
      </c>
      <c r="AH693">
        <v>22.61904761904762</v>
      </c>
      <c r="AJ693">
        <v>35</v>
      </c>
      <c r="AK693">
        <v>2</v>
      </c>
      <c r="AM693">
        <v>35</v>
      </c>
      <c r="AN693">
        <v>6</v>
      </c>
      <c r="AP693">
        <v>35</v>
      </c>
      <c r="AQ693">
        <v>83.999999999999986</v>
      </c>
    </row>
    <row r="694" spans="1:43" hidden="1" x14ac:dyDescent="0.25">
      <c r="A694" t="s">
        <v>11</v>
      </c>
      <c r="B694">
        <v>50</v>
      </c>
      <c r="C694">
        <v>50</v>
      </c>
      <c r="D694">
        <v>14.6</v>
      </c>
      <c r="E694">
        <v>15.35</v>
      </c>
      <c r="F694">
        <f t="shared" si="81"/>
        <v>0.75</v>
      </c>
      <c r="G694">
        <v>0.5</v>
      </c>
      <c r="H694" s="18">
        <f t="shared" si="82"/>
        <v>66.666666666666657</v>
      </c>
      <c r="I694">
        <v>0</v>
      </c>
      <c r="J694" t="str">
        <f t="shared" si="83"/>
        <v>0%-25%</v>
      </c>
      <c r="K694">
        <v>9</v>
      </c>
      <c r="L694">
        <v>83.333333333333329</v>
      </c>
      <c r="M694" t="str">
        <f t="shared" si="84"/>
        <v>60mm-200 mm</v>
      </c>
      <c r="N694" s="19">
        <f t="shared" si="85"/>
        <v>12</v>
      </c>
      <c r="O694">
        <v>6</v>
      </c>
      <c r="P694" s="5" t="str">
        <f t="shared" si="86"/>
        <v>0-10</v>
      </c>
      <c r="Q694">
        <v>2</v>
      </c>
      <c r="R694">
        <v>25</v>
      </c>
      <c r="S694">
        <v>30</v>
      </c>
      <c r="T694" t="str">
        <f t="shared" si="87"/>
        <v>20-30</v>
      </c>
      <c r="U694" t="s">
        <v>31</v>
      </c>
      <c r="V694" t="s">
        <v>114</v>
      </c>
      <c r="W694">
        <f t="shared" si="88"/>
        <v>3000</v>
      </c>
      <c r="AG694">
        <v>30</v>
      </c>
      <c r="AH694">
        <v>0</v>
      </c>
      <c r="AJ694">
        <v>30</v>
      </c>
      <c r="AK694">
        <v>2</v>
      </c>
      <c r="AM694">
        <v>30</v>
      </c>
      <c r="AN694">
        <v>6</v>
      </c>
      <c r="AP694">
        <v>30</v>
      </c>
      <c r="AQ694">
        <v>83.333333333333329</v>
      </c>
    </row>
    <row r="695" spans="1:43" hidden="1" x14ac:dyDescent="0.25">
      <c r="A695" t="s">
        <v>11</v>
      </c>
      <c r="B695">
        <v>50</v>
      </c>
      <c r="C695">
        <v>50</v>
      </c>
      <c r="D695">
        <v>15.35</v>
      </c>
      <c r="E695">
        <v>16.57</v>
      </c>
      <c r="F695">
        <f t="shared" si="81"/>
        <v>1.2200000000000006</v>
      </c>
      <c r="G695">
        <v>1.1100000000000001</v>
      </c>
      <c r="H695" s="18">
        <f t="shared" si="82"/>
        <v>90.983606557377001</v>
      </c>
      <c r="I695">
        <v>0</v>
      </c>
      <c r="J695" t="str">
        <f t="shared" si="83"/>
        <v>0%-25%</v>
      </c>
      <c r="K695">
        <v>20</v>
      </c>
      <c r="L695">
        <v>61.000000000000036</v>
      </c>
      <c r="M695" t="str">
        <f t="shared" si="84"/>
        <v>60mm-200 mm</v>
      </c>
      <c r="N695" s="19">
        <f t="shared" si="85"/>
        <v>16.393442622950811</v>
      </c>
      <c r="O695">
        <v>4</v>
      </c>
      <c r="P695" s="5" t="str">
        <f t="shared" si="86"/>
        <v>0-10</v>
      </c>
      <c r="Q695">
        <v>2</v>
      </c>
      <c r="R695">
        <v>21</v>
      </c>
      <c r="S695">
        <v>27</v>
      </c>
      <c r="T695" t="str">
        <f t="shared" si="87"/>
        <v>20-30</v>
      </c>
      <c r="U695" t="s">
        <v>31</v>
      </c>
      <c r="V695" t="s">
        <v>113</v>
      </c>
      <c r="W695">
        <f t="shared" si="88"/>
        <v>4000</v>
      </c>
      <c r="AG695">
        <v>27</v>
      </c>
      <c r="AH695">
        <v>0</v>
      </c>
      <c r="AJ695">
        <v>27</v>
      </c>
      <c r="AK695">
        <v>2</v>
      </c>
      <c r="AM695">
        <v>27</v>
      </c>
      <c r="AN695">
        <v>4</v>
      </c>
      <c r="AP695">
        <v>27</v>
      </c>
      <c r="AQ695">
        <v>61.000000000000036</v>
      </c>
    </row>
    <row r="696" spans="1:43" hidden="1" x14ac:dyDescent="0.25">
      <c r="A696" t="s">
        <v>11</v>
      </c>
      <c r="B696">
        <v>50</v>
      </c>
      <c r="C696">
        <v>50</v>
      </c>
      <c r="D696">
        <v>16.57</v>
      </c>
      <c r="E696">
        <v>18.489999999999998</v>
      </c>
      <c r="F696">
        <f t="shared" si="81"/>
        <v>1.9199999999999982</v>
      </c>
      <c r="G696">
        <v>1.21</v>
      </c>
      <c r="H696" s="18">
        <f t="shared" si="82"/>
        <v>63.020833333333393</v>
      </c>
      <c r="I696">
        <v>26.041666666666689</v>
      </c>
      <c r="J696" t="str">
        <f t="shared" si="83"/>
        <v>25%-50%</v>
      </c>
      <c r="K696">
        <v>15</v>
      </c>
      <c r="L696">
        <v>127.99999999999987</v>
      </c>
      <c r="M696" t="str">
        <f t="shared" si="84"/>
        <v>60mm-200 mm</v>
      </c>
      <c r="N696" s="19">
        <f t="shared" si="85"/>
        <v>7.812500000000008</v>
      </c>
      <c r="O696">
        <v>6</v>
      </c>
      <c r="P696" s="5" t="str">
        <f t="shared" si="86"/>
        <v>0-10</v>
      </c>
      <c r="Q696">
        <v>1</v>
      </c>
      <c r="R696">
        <v>33</v>
      </c>
      <c r="S696">
        <v>36</v>
      </c>
      <c r="T696" t="str">
        <f t="shared" si="87"/>
        <v>30-40</v>
      </c>
      <c r="U696" t="s">
        <v>32</v>
      </c>
      <c r="V696" t="s">
        <v>114</v>
      </c>
      <c r="W696">
        <f t="shared" si="88"/>
        <v>3000</v>
      </c>
      <c r="AG696">
        <v>36</v>
      </c>
      <c r="AH696">
        <v>26.041666666666689</v>
      </c>
      <c r="AJ696">
        <v>36</v>
      </c>
      <c r="AK696">
        <v>1</v>
      </c>
      <c r="AM696">
        <v>36</v>
      </c>
      <c r="AN696">
        <v>6</v>
      </c>
      <c r="AP696">
        <v>36</v>
      </c>
      <c r="AQ696">
        <v>127.99999999999987</v>
      </c>
    </row>
    <row r="697" spans="1:43" hidden="1" x14ac:dyDescent="0.25">
      <c r="A697" t="s">
        <v>11</v>
      </c>
      <c r="B697">
        <v>50</v>
      </c>
      <c r="C697">
        <v>50</v>
      </c>
      <c r="D697">
        <v>18.489999999999998</v>
      </c>
      <c r="E697">
        <v>19.670000000000002</v>
      </c>
      <c r="F697">
        <f t="shared" si="81"/>
        <v>1.1800000000000033</v>
      </c>
      <c r="G697">
        <v>0.81</v>
      </c>
      <c r="H697" s="18">
        <f t="shared" si="82"/>
        <v>68.644067796609988</v>
      </c>
      <c r="I697">
        <v>23.728813559321971</v>
      </c>
      <c r="J697" t="str">
        <f t="shared" si="83"/>
        <v>0%-25%</v>
      </c>
      <c r="K697">
        <v>15</v>
      </c>
      <c r="L697">
        <v>78.666666666666885</v>
      </c>
      <c r="M697" t="str">
        <f t="shared" si="84"/>
        <v>60mm-200 mm</v>
      </c>
      <c r="N697" s="19">
        <f t="shared" si="85"/>
        <v>12.711864406779625</v>
      </c>
      <c r="O697">
        <v>6</v>
      </c>
      <c r="P697" s="5" t="str">
        <f t="shared" si="86"/>
        <v>0-10</v>
      </c>
      <c r="Q697">
        <v>1</v>
      </c>
      <c r="R697">
        <v>29</v>
      </c>
      <c r="S697">
        <v>34</v>
      </c>
      <c r="T697" t="str">
        <f t="shared" si="87"/>
        <v>30-40</v>
      </c>
      <c r="U697" t="s">
        <v>32</v>
      </c>
      <c r="V697" t="s">
        <v>114</v>
      </c>
      <c r="W697">
        <f t="shared" si="88"/>
        <v>3000</v>
      </c>
      <c r="AG697">
        <v>34</v>
      </c>
      <c r="AH697">
        <v>23.728813559321971</v>
      </c>
      <c r="AJ697">
        <v>34</v>
      </c>
      <c r="AK697">
        <v>1</v>
      </c>
      <c r="AM697">
        <v>34</v>
      </c>
      <c r="AN697">
        <v>6</v>
      </c>
      <c r="AP697">
        <v>34</v>
      </c>
      <c r="AQ697">
        <v>78.666666666666885</v>
      </c>
    </row>
    <row r="698" spans="1:43" hidden="1" x14ac:dyDescent="0.25">
      <c r="A698" t="s">
        <v>11</v>
      </c>
      <c r="B698">
        <v>50</v>
      </c>
      <c r="C698">
        <v>50</v>
      </c>
      <c r="D698">
        <v>19.670000000000002</v>
      </c>
      <c r="E698">
        <v>21.17</v>
      </c>
      <c r="F698">
        <f t="shared" si="81"/>
        <v>1.5</v>
      </c>
      <c r="G698">
        <v>1.08</v>
      </c>
      <c r="H698" s="18">
        <f t="shared" si="82"/>
        <v>72.000000000000014</v>
      </c>
      <c r="I698">
        <v>0</v>
      </c>
      <c r="J698" t="str">
        <f t="shared" si="83"/>
        <v>0%-25%</v>
      </c>
      <c r="K698">
        <v>20</v>
      </c>
      <c r="L698">
        <v>75</v>
      </c>
      <c r="M698" t="str">
        <f t="shared" si="84"/>
        <v>60mm-200 mm</v>
      </c>
      <c r="N698" s="19">
        <f t="shared" si="85"/>
        <v>13.333333333333334</v>
      </c>
      <c r="O698">
        <v>4</v>
      </c>
      <c r="P698" s="5" t="str">
        <f t="shared" si="86"/>
        <v>0-10</v>
      </c>
      <c r="Q698">
        <v>1</v>
      </c>
      <c r="R698">
        <v>21</v>
      </c>
      <c r="S698">
        <v>27</v>
      </c>
      <c r="T698" t="str">
        <f t="shared" si="87"/>
        <v>20-30</v>
      </c>
      <c r="U698" t="s">
        <v>32</v>
      </c>
      <c r="V698" t="s">
        <v>113</v>
      </c>
      <c r="W698">
        <f t="shared" si="88"/>
        <v>4000</v>
      </c>
      <c r="AG698">
        <v>27</v>
      </c>
      <c r="AH698">
        <v>0</v>
      </c>
      <c r="AJ698">
        <v>27</v>
      </c>
      <c r="AK698">
        <v>1</v>
      </c>
      <c r="AM698">
        <v>27</v>
      </c>
      <c r="AN698">
        <v>4</v>
      </c>
      <c r="AP698">
        <v>27</v>
      </c>
      <c r="AQ698">
        <v>75</v>
      </c>
    </row>
    <row r="699" spans="1:43" hidden="1" x14ac:dyDescent="0.25">
      <c r="A699" t="s">
        <v>11</v>
      </c>
      <c r="B699">
        <v>50</v>
      </c>
      <c r="C699">
        <v>50</v>
      </c>
      <c r="D699">
        <v>21.17</v>
      </c>
      <c r="E699">
        <v>22.97</v>
      </c>
      <c r="F699">
        <f t="shared" si="81"/>
        <v>1.7999999999999972</v>
      </c>
      <c r="G699">
        <v>1.45</v>
      </c>
      <c r="H699" s="18">
        <f t="shared" si="82"/>
        <v>80.555555555555685</v>
      </c>
      <c r="I699">
        <v>27.222222222222264</v>
      </c>
      <c r="J699" t="str">
        <f t="shared" si="83"/>
        <v>25%-50%</v>
      </c>
      <c r="K699">
        <v>11</v>
      </c>
      <c r="L699">
        <v>163.6363636363634</v>
      </c>
      <c r="M699" t="str">
        <f t="shared" si="84"/>
        <v>60mm-200 mm</v>
      </c>
      <c r="N699" s="19">
        <f t="shared" si="85"/>
        <v>6.1111111111111205</v>
      </c>
      <c r="O699">
        <v>6</v>
      </c>
      <c r="P699" s="5" t="str">
        <f t="shared" si="86"/>
        <v>0-10</v>
      </c>
      <c r="Q699">
        <v>1</v>
      </c>
      <c r="R699">
        <v>34</v>
      </c>
      <c r="S699">
        <v>37</v>
      </c>
      <c r="T699" t="str">
        <f t="shared" si="87"/>
        <v>30-40</v>
      </c>
      <c r="U699" t="s">
        <v>32</v>
      </c>
      <c r="V699" t="s">
        <v>114</v>
      </c>
      <c r="W699">
        <f t="shared" si="88"/>
        <v>3000</v>
      </c>
      <c r="AG699">
        <v>37</v>
      </c>
      <c r="AH699">
        <v>27.222222222222264</v>
      </c>
      <c r="AJ699">
        <v>37</v>
      </c>
      <c r="AK699">
        <v>1</v>
      </c>
      <c r="AM699">
        <v>37</v>
      </c>
      <c r="AN699">
        <v>6</v>
      </c>
      <c r="AP699">
        <v>37</v>
      </c>
      <c r="AQ699">
        <v>163.6363636363634</v>
      </c>
    </row>
    <row r="700" spans="1:43" hidden="1" x14ac:dyDescent="0.25">
      <c r="A700" t="s">
        <v>11</v>
      </c>
      <c r="B700">
        <v>50</v>
      </c>
      <c r="C700">
        <v>50</v>
      </c>
      <c r="D700">
        <v>22.97</v>
      </c>
      <c r="E700">
        <v>23.97</v>
      </c>
      <c r="F700">
        <f t="shared" si="81"/>
        <v>1</v>
      </c>
      <c r="G700">
        <v>0.79</v>
      </c>
      <c r="H700" s="18">
        <f t="shared" si="82"/>
        <v>79</v>
      </c>
      <c r="I700">
        <v>0</v>
      </c>
      <c r="J700" t="str">
        <f t="shared" si="83"/>
        <v>0%-25%</v>
      </c>
      <c r="K700">
        <v>20</v>
      </c>
      <c r="L700">
        <v>50</v>
      </c>
      <c r="M700" t="str">
        <f t="shared" si="84"/>
        <v>0mm-60 mm</v>
      </c>
      <c r="N700" s="19">
        <f t="shared" si="85"/>
        <v>20</v>
      </c>
      <c r="O700">
        <v>4</v>
      </c>
      <c r="P700" s="5" t="str">
        <f t="shared" si="86"/>
        <v>0-10</v>
      </c>
      <c r="Q700">
        <v>1</v>
      </c>
      <c r="R700">
        <v>20</v>
      </c>
      <c r="S700">
        <v>26</v>
      </c>
      <c r="T700" t="str">
        <f t="shared" si="87"/>
        <v>20-30</v>
      </c>
      <c r="U700" t="s">
        <v>32</v>
      </c>
      <c r="V700" t="s">
        <v>113</v>
      </c>
      <c r="W700">
        <f t="shared" si="88"/>
        <v>4000</v>
      </c>
      <c r="AG700">
        <v>26</v>
      </c>
      <c r="AH700">
        <v>0</v>
      </c>
      <c r="AJ700">
        <v>26</v>
      </c>
      <c r="AK700">
        <v>1</v>
      </c>
      <c r="AM700">
        <v>26</v>
      </c>
      <c r="AN700">
        <v>4</v>
      </c>
      <c r="AP700">
        <v>26</v>
      </c>
      <c r="AQ700">
        <v>50</v>
      </c>
    </row>
    <row r="701" spans="1:43" hidden="1" x14ac:dyDescent="0.25">
      <c r="A701" t="s">
        <v>11</v>
      </c>
      <c r="B701">
        <v>40</v>
      </c>
      <c r="C701">
        <v>50</v>
      </c>
      <c r="D701">
        <v>23.97</v>
      </c>
      <c r="E701">
        <v>25.9</v>
      </c>
      <c r="F701">
        <f t="shared" si="81"/>
        <v>1.9299999999999997</v>
      </c>
      <c r="G701">
        <v>1.79</v>
      </c>
      <c r="H701" s="18">
        <f t="shared" si="82"/>
        <v>92.746113989637323</v>
      </c>
      <c r="I701">
        <v>47.150259067357517</v>
      </c>
      <c r="J701" t="str">
        <f t="shared" si="83"/>
        <v>25%-50%</v>
      </c>
      <c r="K701">
        <v>12</v>
      </c>
      <c r="L701">
        <v>160.83333333333331</v>
      </c>
      <c r="M701" t="str">
        <f t="shared" si="84"/>
        <v>60mm-200 mm</v>
      </c>
      <c r="N701" s="19">
        <f t="shared" si="85"/>
        <v>6.2176165803108807</v>
      </c>
      <c r="O701">
        <v>5</v>
      </c>
      <c r="P701" s="5" t="str">
        <f t="shared" si="86"/>
        <v>0-10</v>
      </c>
      <c r="Q701">
        <v>1</v>
      </c>
      <c r="R701">
        <v>37</v>
      </c>
      <c r="S701">
        <v>39</v>
      </c>
      <c r="T701" t="str">
        <f t="shared" si="87"/>
        <v>30-40</v>
      </c>
      <c r="U701" t="s">
        <v>32</v>
      </c>
      <c r="V701" t="s">
        <v>114</v>
      </c>
      <c r="W701">
        <f t="shared" si="88"/>
        <v>3000</v>
      </c>
      <c r="AG701">
        <v>39</v>
      </c>
      <c r="AH701">
        <v>47.150259067357517</v>
      </c>
      <c r="AJ701">
        <v>39</v>
      </c>
      <c r="AK701">
        <v>1</v>
      </c>
      <c r="AM701">
        <v>39</v>
      </c>
      <c r="AN701">
        <v>5</v>
      </c>
      <c r="AP701">
        <v>39</v>
      </c>
      <c r="AQ701">
        <v>160.83333333333331</v>
      </c>
    </row>
    <row r="702" spans="1:43" hidden="1" x14ac:dyDescent="0.25">
      <c r="A702" t="s">
        <v>11</v>
      </c>
      <c r="B702">
        <v>40</v>
      </c>
      <c r="C702">
        <v>50</v>
      </c>
      <c r="D702">
        <v>25.77</v>
      </c>
      <c r="E702">
        <v>26.07</v>
      </c>
      <c r="F702">
        <f t="shared" si="81"/>
        <v>0.30000000000000071</v>
      </c>
      <c r="G702">
        <v>0.2</v>
      </c>
      <c r="H702" s="18">
        <f t="shared" si="82"/>
        <v>66.666666666666501</v>
      </c>
      <c r="I702">
        <v>0</v>
      </c>
      <c r="J702" t="str">
        <f t="shared" si="83"/>
        <v>0%-25%</v>
      </c>
      <c r="K702">
        <v>20</v>
      </c>
      <c r="L702">
        <v>15.000000000000034</v>
      </c>
      <c r="M702" t="str">
        <f t="shared" si="84"/>
        <v>0mm-60 mm</v>
      </c>
      <c r="N702" s="19">
        <f t="shared" si="85"/>
        <v>66.666666666666515</v>
      </c>
      <c r="O702">
        <v>2</v>
      </c>
      <c r="P702" s="5" t="str">
        <f t="shared" si="86"/>
        <v>0-10</v>
      </c>
      <c r="Q702">
        <v>1</v>
      </c>
      <c r="R702">
        <v>18</v>
      </c>
      <c r="S702">
        <v>22</v>
      </c>
      <c r="T702" t="str">
        <f t="shared" si="87"/>
        <v>20-30</v>
      </c>
      <c r="U702" t="s">
        <v>32</v>
      </c>
      <c r="V702" t="s">
        <v>113</v>
      </c>
      <c r="W702">
        <f t="shared" si="88"/>
        <v>4000</v>
      </c>
      <c r="AG702">
        <v>22</v>
      </c>
      <c r="AH702">
        <v>0</v>
      </c>
      <c r="AJ702">
        <v>22</v>
      </c>
      <c r="AK702">
        <v>1</v>
      </c>
      <c r="AM702">
        <v>22</v>
      </c>
      <c r="AN702">
        <v>2</v>
      </c>
      <c r="AP702">
        <v>22</v>
      </c>
      <c r="AQ702">
        <v>15.000000000000034</v>
      </c>
    </row>
    <row r="703" spans="1:43" hidden="1" x14ac:dyDescent="0.25">
      <c r="A703" t="s">
        <v>11</v>
      </c>
      <c r="B703">
        <v>40</v>
      </c>
      <c r="C703">
        <v>50</v>
      </c>
      <c r="D703">
        <v>26.07</v>
      </c>
      <c r="E703">
        <v>26.77</v>
      </c>
      <c r="F703">
        <f t="shared" si="81"/>
        <v>0.69999999999999929</v>
      </c>
      <c r="G703">
        <v>0.7</v>
      </c>
      <c r="H703" s="18">
        <f t="shared" si="82"/>
        <v>100.00000000000009</v>
      </c>
      <c r="I703">
        <v>0</v>
      </c>
      <c r="J703" t="str">
        <f t="shared" si="83"/>
        <v>0%-25%</v>
      </c>
      <c r="K703">
        <v>20</v>
      </c>
      <c r="L703">
        <v>34.999999999999964</v>
      </c>
      <c r="M703" t="str">
        <f t="shared" si="84"/>
        <v>0mm-60 mm</v>
      </c>
      <c r="N703" s="19">
        <f t="shared" si="85"/>
        <v>28.571428571428601</v>
      </c>
      <c r="O703">
        <v>2</v>
      </c>
      <c r="P703" s="5" t="str">
        <f t="shared" si="86"/>
        <v>0-10</v>
      </c>
      <c r="Q703">
        <v>1</v>
      </c>
      <c r="R703">
        <v>18</v>
      </c>
      <c r="S703">
        <v>23</v>
      </c>
      <c r="T703" t="str">
        <f t="shared" si="87"/>
        <v>20-30</v>
      </c>
      <c r="U703" t="s">
        <v>32</v>
      </c>
      <c r="V703" t="s">
        <v>113</v>
      </c>
      <c r="W703">
        <f t="shared" si="88"/>
        <v>4000</v>
      </c>
      <c r="AG703">
        <v>23</v>
      </c>
      <c r="AH703">
        <v>0</v>
      </c>
      <c r="AJ703">
        <v>23</v>
      </c>
      <c r="AK703">
        <v>1</v>
      </c>
      <c r="AM703">
        <v>23</v>
      </c>
      <c r="AN703">
        <v>2</v>
      </c>
      <c r="AP703">
        <v>23</v>
      </c>
      <c r="AQ703">
        <v>34.999999999999964</v>
      </c>
    </row>
    <row r="704" spans="1:43" hidden="1" x14ac:dyDescent="0.25">
      <c r="A704" t="s">
        <v>11</v>
      </c>
      <c r="B704">
        <v>40</v>
      </c>
      <c r="C704">
        <v>50</v>
      </c>
      <c r="D704">
        <v>26.77</v>
      </c>
      <c r="E704">
        <v>27.97</v>
      </c>
      <c r="F704">
        <f t="shared" si="81"/>
        <v>1.1999999999999993</v>
      </c>
      <c r="G704">
        <v>1.1200000000000001</v>
      </c>
      <c r="H704" s="18">
        <f t="shared" si="82"/>
        <v>93.3333333333334</v>
      </c>
      <c r="I704">
        <v>0</v>
      </c>
      <c r="J704" t="str">
        <f t="shared" si="83"/>
        <v>0%-25%</v>
      </c>
      <c r="K704">
        <v>20</v>
      </c>
      <c r="L704">
        <v>59.999999999999964</v>
      </c>
      <c r="M704" t="str">
        <f t="shared" si="84"/>
        <v>0mm-60 mm</v>
      </c>
      <c r="N704" s="19">
        <f t="shared" si="85"/>
        <v>16.666666666666679</v>
      </c>
      <c r="O704">
        <v>6</v>
      </c>
      <c r="P704" s="5" t="str">
        <f t="shared" si="86"/>
        <v>0-10</v>
      </c>
      <c r="Q704">
        <v>1</v>
      </c>
      <c r="R704">
        <v>23</v>
      </c>
      <c r="S704">
        <v>28</v>
      </c>
      <c r="T704" t="str">
        <f t="shared" si="87"/>
        <v>20-30</v>
      </c>
      <c r="U704" t="s">
        <v>32</v>
      </c>
      <c r="V704" t="s">
        <v>114</v>
      </c>
      <c r="W704">
        <f t="shared" si="88"/>
        <v>3000</v>
      </c>
      <c r="AG704">
        <v>28</v>
      </c>
      <c r="AH704">
        <v>0</v>
      </c>
      <c r="AJ704">
        <v>28</v>
      </c>
      <c r="AK704">
        <v>1</v>
      </c>
      <c r="AM704">
        <v>28</v>
      </c>
      <c r="AN704">
        <v>6</v>
      </c>
      <c r="AP704">
        <v>28</v>
      </c>
      <c r="AQ704">
        <v>59.999999999999964</v>
      </c>
    </row>
    <row r="705" spans="1:43" hidden="1" x14ac:dyDescent="0.25">
      <c r="A705" t="s">
        <v>11</v>
      </c>
      <c r="B705">
        <v>40</v>
      </c>
      <c r="C705">
        <v>50</v>
      </c>
      <c r="D705">
        <v>27.97</v>
      </c>
      <c r="E705">
        <v>29.12</v>
      </c>
      <c r="F705">
        <f t="shared" si="81"/>
        <v>1.1500000000000021</v>
      </c>
      <c r="G705">
        <v>1.02</v>
      </c>
      <c r="H705" s="18">
        <f t="shared" si="82"/>
        <v>88.695652173912876</v>
      </c>
      <c r="I705">
        <v>18.260869565217359</v>
      </c>
      <c r="J705" t="str">
        <f t="shared" si="83"/>
        <v>0%-25%</v>
      </c>
      <c r="K705">
        <v>19</v>
      </c>
      <c r="L705">
        <v>60.526315789473792</v>
      </c>
      <c r="M705" t="str">
        <f t="shared" si="84"/>
        <v>60mm-200 mm</v>
      </c>
      <c r="N705" s="19">
        <f t="shared" si="85"/>
        <v>16.521739130434753</v>
      </c>
      <c r="O705">
        <v>5</v>
      </c>
      <c r="P705" s="5" t="str">
        <f t="shared" si="86"/>
        <v>0-10</v>
      </c>
      <c r="Q705">
        <v>1</v>
      </c>
      <c r="R705">
        <v>26</v>
      </c>
      <c r="S705">
        <v>31</v>
      </c>
      <c r="T705" t="str">
        <f t="shared" si="87"/>
        <v>30-40</v>
      </c>
      <c r="U705" t="s">
        <v>32</v>
      </c>
      <c r="V705" t="s">
        <v>114</v>
      </c>
      <c r="W705">
        <f t="shared" si="88"/>
        <v>3000</v>
      </c>
      <c r="AG705">
        <v>31</v>
      </c>
      <c r="AH705">
        <v>18.260869565217359</v>
      </c>
      <c r="AJ705">
        <v>31</v>
      </c>
      <c r="AK705">
        <v>1</v>
      </c>
      <c r="AM705">
        <v>31</v>
      </c>
      <c r="AN705">
        <v>5</v>
      </c>
      <c r="AP705">
        <v>31</v>
      </c>
      <c r="AQ705">
        <v>60.526315789473792</v>
      </c>
    </row>
    <row r="706" spans="1:43" hidden="1" x14ac:dyDescent="0.25">
      <c r="A706" t="s">
        <v>11</v>
      </c>
      <c r="B706">
        <v>40</v>
      </c>
      <c r="C706">
        <v>50</v>
      </c>
      <c r="D706">
        <v>29.12</v>
      </c>
      <c r="E706">
        <v>31.12</v>
      </c>
      <c r="F706">
        <f t="shared" si="81"/>
        <v>2</v>
      </c>
      <c r="G706">
        <v>1.78</v>
      </c>
      <c r="H706" s="18">
        <f t="shared" si="82"/>
        <v>89</v>
      </c>
      <c r="I706">
        <v>36</v>
      </c>
      <c r="J706" t="str">
        <f t="shared" si="83"/>
        <v>25%-50%</v>
      </c>
      <c r="K706">
        <v>14</v>
      </c>
      <c r="L706">
        <v>142.85714285714286</v>
      </c>
      <c r="M706" t="str">
        <f t="shared" si="84"/>
        <v>60mm-200 mm</v>
      </c>
      <c r="N706" s="19">
        <f t="shared" si="85"/>
        <v>7</v>
      </c>
      <c r="O706">
        <v>5</v>
      </c>
      <c r="P706" s="5" t="str">
        <f t="shared" si="86"/>
        <v>0-10</v>
      </c>
      <c r="Q706">
        <v>1</v>
      </c>
      <c r="R706">
        <v>35</v>
      </c>
      <c r="S706">
        <v>37</v>
      </c>
      <c r="T706" t="str">
        <f t="shared" si="87"/>
        <v>30-40</v>
      </c>
      <c r="U706" t="s">
        <v>32</v>
      </c>
      <c r="V706" t="s">
        <v>114</v>
      </c>
      <c r="W706">
        <f t="shared" si="88"/>
        <v>3000</v>
      </c>
      <c r="AG706">
        <v>37</v>
      </c>
      <c r="AH706">
        <v>36</v>
      </c>
      <c r="AJ706">
        <v>37</v>
      </c>
      <c r="AK706">
        <v>1</v>
      </c>
      <c r="AM706">
        <v>37</v>
      </c>
      <c r="AN706">
        <v>5</v>
      </c>
      <c r="AP706">
        <v>37</v>
      </c>
      <c r="AQ706">
        <v>142.85714285714286</v>
      </c>
    </row>
    <row r="707" spans="1:43" hidden="1" x14ac:dyDescent="0.25">
      <c r="A707" t="s">
        <v>11</v>
      </c>
      <c r="B707">
        <v>40</v>
      </c>
      <c r="C707">
        <v>50</v>
      </c>
      <c r="D707">
        <v>31.12</v>
      </c>
      <c r="E707">
        <v>33.72</v>
      </c>
      <c r="F707">
        <f t="shared" ref="F707:F770" si="89">E707-D707</f>
        <v>2.5999999999999979</v>
      </c>
      <c r="G707">
        <v>1.2</v>
      </c>
      <c r="H707" s="18">
        <f t="shared" ref="H707:H770" si="90">(G707/F707)*100</f>
        <v>46.153846153846189</v>
      </c>
      <c r="I707">
        <v>10.769230769230779</v>
      </c>
      <c r="J707" t="str">
        <f t="shared" ref="J707:J770" si="91">+IF(I707&lt;=25,"0%-25%",IF(I707&lt;=50,"25%-50%",IF(I707&lt;=75,"50%-75%",IF(I707&lt;=90,"75%-90%",IF(I707&lt;=100,"90%-100%","-")))))</f>
        <v>0%-25%</v>
      </c>
      <c r="K707">
        <v>18</v>
      </c>
      <c r="L707">
        <v>144.44444444444431</v>
      </c>
      <c r="M707" t="str">
        <f t="shared" ref="M707:M770" si="92">+IF(L707&lt;=60,"0mm-60 mm",IF(L707&lt;=200,"60mm-200 mm",IF(L707&lt;=600,"200mm-600 mm",IF(L707&lt;=2000,"600mm-2000 mm",IF(L707&gt;2000,"&gt;2000 mm","-")))))</f>
        <v>60mm-200 mm</v>
      </c>
      <c r="N707" s="19">
        <f t="shared" ref="N707:N770" si="93">IF(L707=0,0,1/(L707/1000))</f>
        <v>6.9230769230769287</v>
      </c>
      <c r="O707">
        <v>5</v>
      </c>
      <c r="P707" s="5" t="str">
        <f t="shared" ref="P707:P770" si="94">+IF(O707&lt;=10,"0-10",IF(O707&lt;=20,"10-20",IF(O707&lt;=25,"20-25",IF(O707&lt;=30,"25-30","-"))))</f>
        <v>0-10</v>
      </c>
      <c r="Q707">
        <v>1</v>
      </c>
      <c r="R707">
        <v>29</v>
      </c>
      <c r="S707">
        <v>31</v>
      </c>
      <c r="T707" t="str">
        <f t="shared" ref="T707:T770" si="95">+IF(S707&lt;=20,"0-20",IF(S707&lt;=30,"20-30",IF(S707&lt;=40,"30-40",IF(S707&lt;=50,"40-50",IF(S707&lt;=60,"50-60", IF(S707&lt;=70,"60-70",IF(S707&lt;=80,"70-80",IF(S707&lt;=100,"80-100","-"))))))))</f>
        <v>30-40</v>
      </c>
      <c r="U707" t="s">
        <v>32</v>
      </c>
      <c r="V707" t="s">
        <v>114</v>
      </c>
      <c r="W707">
        <f t="shared" ref="W707:W770" si="96">VLOOKUP(V707,$Y$6:$Z$10,2,FALSE)</f>
        <v>3000</v>
      </c>
      <c r="AG707">
        <v>31</v>
      </c>
      <c r="AH707">
        <v>10.769230769230779</v>
      </c>
      <c r="AJ707">
        <v>31</v>
      </c>
      <c r="AK707">
        <v>1</v>
      </c>
      <c r="AM707">
        <v>31</v>
      </c>
      <c r="AN707">
        <v>5</v>
      </c>
      <c r="AP707">
        <v>31</v>
      </c>
      <c r="AQ707">
        <v>144.44444444444431</v>
      </c>
    </row>
    <row r="708" spans="1:43" hidden="1" x14ac:dyDescent="0.25">
      <c r="A708" t="s">
        <v>11</v>
      </c>
      <c r="B708">
        <v>40</v>
      </c>
      <c r="C708">
        <v>50</v>
      </c>
      <c r="D708">
        <v>33.72</v>
      </c>
      <c r="E708">
        <v>34.76</v>
      </c>
      <c r="F708">
        <f t="shared" si="89"/>
        <v>1.0399999999999991</v>
      </c>
      <c r="G708">
        <v>1</v>
      </c>
      <c r="H708" s="18">
        <f t="shared" si="90"/>
        <v>96.153846153846231</v>
      </c>
      <c r="I708">
        <v>34.615384615384642</v>
      </c>
      <c r="J708" t="str">
        <f t="shared" si="91"/>
        <v>25%-50%</v>
      </c>
      <c r="K708">
        <v>20</v>
      </c>
      <c r="L708">
        <v>51.999999999999957</v>
      </c>
      <c r="M708" t="str">
        <f t="shared" si="92"/>
        <v>0mm-60 mm</v>
      </c>
      <c r="N708" s="19">
        <f t="shared" si="93"/>
        <v>19.230769230769248</v>
      </c>
      <c r="O708">
        <v>4</v>
      </c>
      <c r="P708" s="5" t="str">
        <f t="shared" si="94"/>
        <v>0-10</v>
      </c>
      <c r="Q708">
        <v>1</v>
      </c>
      <c r="R708">
        <v>27</v>
      </c>
      <c r="S708">
        <v>33</v>
      </c>
      <c r="T708" t="str">
        <f t="shared" si="95"/>
        <v>30-40</v>
      </c>
      <c r="U708" t="s">
        <v>32</v>
      </c>
      <c r="V708" t="s">
        <v>114</v>
      </c>
      <c r="W708">
        <f t="shared" si="96"/>
        <v>3000</v>
      </c>
      <c r="AG708">
        <v>33</v>
      </c>
      <c r="AH708">
        <v>34.615384615384642</v>
      </c>
      <c r="AJ708">
        <v>33</v>
      </c>
      <c r="AK708">
        <v>1</v>
      </c>
      <c r="AM708">
        <v>33</v>
      </c>
      <c r="AN708">
        <v>4</v>
      </c>
      <c r="AP708">
        <v>33</v>
      </c>
      <c r="AQ708">
        <v>51.999999999999957</v>
      </c>
    </row>
    <row r="709" spans="1:43" hidden="1" x14ac:dyDescent="0.25">
      <c r="A709" t="s">
        <v>11</v>
      </c>
      <c r="B709">
        <v>40</v>
      </c>
      <c r="C709">
        <v>50</v>
      </c>
      <c r="D709">
        <v>34.76</v>
      </c>
      <c r="E709">
        <v>35.32</v>
      </c>
      <c r="F709">
        <f t="shared" si="89"/>
        <v>0.56000000000000227</v>
      </c>
      <c r="G709">
        <v>0.44</v>
      </c>
      <c r="H709" s="18">
        <f t="shared" si="90"/>
        <v>78.571428571428243</v>
      </c>
      <c r="I709">
        <v>23.214285714285619</v>
      </c>
      <c r="J709" t="str">
        <f t="shared" si="91"/>
        <v>0%-25%</v>
      </c>
      <c r="K709">
        <v>7</v>
      </c>
      <c r="L709">
        <v>80.000000000000327</v>
      </c>
      <c r="M709" t="str">
        <f t="shared" si="92"/>
        <v>60mm-200 mm</v>
      </c>
      <c r="N709" s="19">
        <f t="shared" si="93"/>
        <v>12.49999999999995</v>
      </c>
      <c r="O709">
        <v>4</v>
      </c>
      <c r="P709" s="5" t="str">
        <f t="shared" si="94"/>
        <v>0-10</v>
      </c>
      <c r="Q709">
        <v>1</v>
      </c>
      <c r="R709">
        <v>28</v>
      </c>
      <c r="S709">
        <v>32</v>
      </c>
      <c r="T709" t="str">
        <f t="shared" si="95"/>
        <v>30-40</v>
      </c>
      <c r="U709" t="s">
        <v>32</v>
      </c>
      <c r="V709" t="s">
        <v>114</v>
      </c>
      <c r="W709">
        <f t="shared" si="96"/>
        <v>3000</v>
      </c>
      <c r="AG709">
        <v>32</v>
      </c>
      <c r="AH709">
        <v>23.214285714285619</v>
      </c>
      <c r="AJ709">
        <v>32</v>
      </c>
      <c r="AK709">
        <v>1</v>
      </c>
      <c r="AM709">
        <v>32</v>
      </c>
      <c r="AN709">
        <v>4</v>
      </c>
      <c r="AP709">
        <v>32</v>
      </c>
      <c r="AQ709">
        <v>80.000000000000327</v>
      </c>
    </row>
    <row r="710" spans="1:43" hidden="1" x14ac:dyDescent="0.25">
      <c r="A710" t="s">
        <v>11</v>
      </c>
      <c r="B710">
        <v>30</v>
      </c>
      <c r="C710">
        <v>40</v>
      </c>
      <c r="D710">
        <v>35.32</v>
      </c>
      <c r="E710">
        <v>35.92</v>
      </c>
      <c r="F710">
        <f t="shared" si="89"/>
        <v>0.60000000000000142</v>
      </c>
      <c r="G710">
        <v>0.43</v>
      </c>
      <c r="H710" s="18">
        <f t="shared" si="90"/>
        <v>71.666666666666501</v>
      </c>
      <c r="I710">
        <v>0</v>
      </c>
      <c r="J710" t="str">
        <f t="shared" si="91"/>
        <v>0%-25%</v>
      </c>
      <c r="K710">
        <v>20</v>
      </c>
      <c r="L710">
        <v>30.000000000000068</v>
      </c>
      <c r="M710" t="str">
        <f t="shared" si="92"/>
        <v>0mm-60 mm</v>
      </c>
      <c r="N710" s="19">
        <f t="shared" si="93"/>
        <v>33.333333333333258</v>
      </c>
      <c r="O710">
        <v>5</v>
      </c>
      <c r="P710" s="5" t="str">
        <f t="shared" si="94"/>
        <v>0-10</v>
      </c>
      <c r="Q710">
        <v>1</v>
      </c>
      <c r="R710">
        <v>21</v>
      </c>
      <c r="S710">
        <v>26</v>
      </c>
      <c r="T710" t="str">
        <f t="shared" si="95"/>
        <v>20-30</v>
      </c>
      <c r="U710" t="s">
        <v>32</v>
      </c>
      <c r="V710" t="s">
        <v>114</v>
      </c>
      <c r="W710">
        <f t="shared" si="96"/>
        <v>3000</v>
      </c>
      <c r="AG710">
        <v>26</v>
      </c>
      <c r="AH710">
        <v>0</v>
      </c>
      <c r="AJ710">
        <v>26</v>
      </c>
      <c r="AK710">
        <v>1</v>
      </c>
      <c r="AM710">
        <v>26</v>
      </c>
      <c r="AN710">
        <v>5</v>
      </c>
      <c r="AP710">
        <v>26</v>
      </c>
      <c r="AQ710">
        <v>30.000000000000068</v>
      </c>
    </row>
    <row r="711" spans="1:43" hidden="1" x14ac:dyDescent="0.25">
      <c r="A711" t="s">
        <v>11</v>
      </c>
      <c r="B711">
        <v>30</v>
      </c>
      <c r="C711">
        <v>40</v>
      </c>
      <c r="D711">
        <v>35.92</v>
      </c>
      <c r="E711">
        <v>36.270000000000003</v>
      </c>
      <c r="F711">
        <f t="shared" si="89"/>
        <v>0.35000000000000142</v>
      </c>
      <c r="G711">
        <v>0.27</v>
      </c>
      <c r="H711" s="18">
        <f t="shared" si="90"/>
        <v>77.14285714285684</v>
      </c>
      <c r="I711">
        <v>0</v>
      </c>
      <c r="J711" t="str">
        <f t="shared" si="91"/>
        <v>0%-25%</v>
      </c>
      <c r="K711">
        <v>20</v>
      </c>
      <c r="L711">
        <v>17.500000000000071</v>
      </c>
      <c r="M711" t="str">
        <f t="shared" si="92"/>
        <v>0mm-60 mm</v>
      </c>
      <c r="N711" s="19">
        <f t="shared" si="93"/>
        <v>57.142857142856911</v>
      </c>
      <c r="O711">
        <v>4</v>
      </c>
      <c r="P711" s="5" t="str">
        <f t="shared" si="94"/>
        <v>0-10</v>
      </c>
      <c r="Q711">
        <v>2</v>
      </c>
      <c r="R711">
        <v>22</v>
      </c>
      <c r="S711">
        <v>25</v>
      </c>
      <c r="T711" t="str">
        <f t="shared" si="95"/>
        <v>20-30</v>
      </c>
      <c r="U711" t="s">
        <v>31</v>
      </c>
      <c r="V711" t="s">
        <v>114</v>
      </c>
      <c r="W711">
        <f t="shared" si="96"/>
        <v>3000</v>
      </c>
      <c r="AG711">
        <v>25</v>
      </c>
      <c r="AH711">
        <v>0</v>
      </c>
      <c r="AJ711">
        <v>25</v>
      </c>
      <c r="AK711">
        <v>2</v>
      </c>
      <c r="AM711">
        <v>25</v>
      </c>
      <c r="AN711">
        <v>4</v>
      </c>
      <c r="AP711">
        <v>25</v>
      </c>
      <c r="AQ711">
        <v>17.500000000000071</v>
      </c>
    </row>
    <row r="712" spans="1:43" hidden="1" x14ac:dyDescent="0.25">
      <c r="A712" t="s">
        <v>11</v>
      </c>
      <c r="B712">
        <v>30</v>
      </c>
      <c r="C712">
        <v>40</v>
      </c>
      <c r="D712">
        <v>36.270000000000003</v>
      </c>
      <c r="E712">
        <v>37.020000000000003</v>
      </c>
      <c r="F712">
        <f t="shared" si="89"/>
        <v>0.75</v>
      </c>
      <c r="G712">
        <v>0.74</v>
      </c>
      <c r="H712" s="18">
        <f t="shared" si="90"/>
        <v>98.666666666666671</v>
      </c>
      <c r="I712">
        <v>33.333333333333329</v>
      </c>
      <c r="J712" t="str">
        <f t="shared" si="91"/>
        <v>25%-50%</v>
      </c>
      <c r="K712">
        <v>11</v>
      </c>
      <c r="L712">
        <v>68.181818181818187</v>
      </c>
      <c r="M712" t="str">
        <f t="shared" si="92"/>
        <v>60mm-200 mm</v>
      </c>
      <c r="N712" s="19">
        <f t="shared" si="93"/>
        <v>14.666666666666664</v>
      </c>
      <c r="O712">
        <v>9</v>
      </c>
      <c r="P712" s="5" t="str">
        <f t="shared" si="94"/>
        <v>0-10</v>
      </c>
      <c r="Q712">
        <v>2</v>
      </c>
      <c r="R712">
        <v>35</v>
      </c>
      <c r="S712">
        <v>39</v>
      </c>
      <c r="T712" t="str">
        <f t="shared" si="95"/>
        <v>30-40</v>
      </c>
      <c r="U712" t="s">
        <v>31</v>
      </c>
      <c r="V712" t="s">
        <v>114</v>
      </c>
      <c r="W712">
        <f t="shared" si="96"/>
        <v>3000</v>
      </c>
      <c r="AG712">
        <v>39</v>
      </c>
      <c r="AH712">
        <v>33.333333333333329</v>
      </c>
      <c r="AJ712">
        <v>39</v>
      </c>
      <c r="AK712">
        <v>2</v>
      </c>
      <c r="AM712">
        <v>39</v>
      </c>
      <c r="AN712">
        <v>9</v>
      </c>
      <c r="AP712">
        <v>39</v>
      </c>
      <c r="AQ712">
        <v>68.181818181818187</v>
      </c>
    </row>
    <row r="713" spans="1:43" hidden="1" x14ac:dyDescent="0.25">
      <c r="A713" t="s">
        <v>11</v>
      </c>
      <c r="B713">
        <v>30</v>
      </c>
      <c r="C713">
        <v>40</v>
      </c>
      <c r="D713">
        <v>37.020000000000003</v>
      </c>
      <c r="E713">
        <v>37.92</v>
      </c>
      <c r="F713">
        <f t="shared" si="89"/>
        <v>0.89999999999999858</v>
      </c>
      <c r="G713">
        <v>0.55000000000000004</v>
      </c>
      <c r="H713" s="18">
        <f t="shared" si="90"/>
        <v>61.111111111111214</v>
      </c>
      <c r="I713">
        <v>0</v>
      </c>
      <c r="J713" t="str">
        <f t="shared" si="91"/>
        <v>0%-25%</v>
      </c>
      <c r="K713">
        <v>15</v>
      </c>
      <c r="L713">
        <v>59.999999999999908</v>
      </c>
      <c r="M713" t="str">
        <f t="shared" si="92"/>
        <v>0mm-60 mm</v>
      </c>
      <c r="N713" s="19">
        <f t="shared" si="93"/>
        <v>16.666666666666693</v>
      </c>
      <c r="O713">
        <v>5</v>
      </c>
      <c r="P713" s="5" t="str">
        <f t="shared" si="94"/>
        <v>0-10</v>
      </c>
      <c r="Q713">
        <v>2</v>
      </c>
      <c r="R713">
        <v>22</v>
      </c>
      <c r="S713">
        <v>28</v>
      </c>
      <c r="T713" t="str">
        <f t="shared" si="95"/>
        <v>20-30</v>
      </c>
      <c r="U713" t="s">
        <v>31</v>
      </c>
      <c r="V713" t="s">
        <v>114</v>
      </c>
      <c r="W713">
        <f t="shared" si="96"/>
        <v>3000</v>
      </c>
      <c r="AG713">
        <v>28</v>
      </c>
      <c r="AH713">
        <v>0</v>
      </c>
      <c r="AJ713">
        <v>28</v>
      </c>
      <c r="AK713">
        <v>2</v>
      </c>
      <c r="AM713">
        <v>28</v>
      </c>
      <c r="AN713">
        <v>5</v>
      </c>
      <c r="AP713">
        <v>28</v>
      </c>
      <c r="AQ713">
        <v>59.999999999999908</v>
      </c>
    </row>
    <row r="714" spans="1:43" hidden="1" x14ac:dyDescent="0.25">
      <c r="A714" t="s">
        <v>11</v>
      </c>
      <c r="B714">
        <v>30</v>
      </c>
      <c r="C714">
        <v>40</v>
      </c>
      <c r="D714">
        <v>37.92</v>
      </c>
      <c r="E714">
        <v>38.82</v>
      </c>
      <c r="F714">
        <f t="shared" si="89"/>
        <v>0.89999999999999858</v>
      </c>
      <c r="G714">
        <v>0.52</v>
      </c>
      <c r="H714" s="18">
        <f t="shared" si="90"/>
        <v>57.777777777777871</v>
      </c>
      <c r="I714">
        <v>0</v>
      </c>
      <c r="J714" t="str">
        <f t="shared" si="91"/>
        <v>0%-25%</v>
      </c>
      <c r="K714">
        <v>20</v>
      </c>
      <c r="L714">
        <v>44.999999999999929</v>
      </c>
      <c r="M714" t="str">
        <f t="shared" si="92"/>
        <v>0mm-60 mm</v>
      </c>
      <c r="N714" s="19">
        <f t="shared" si="93"/>
        <v>22.222222222222257</v>
      </c>
      <c r="O714">
        <v>5</v>
      </c>
      <c r="P714" s="5" t="str">
        <f t="shared" si="94"/>
        <v>0-10</v>
      </c>
      <c r="Q714">
        <v>2</v>
      </c>
      <c r="R714">
        <v>22</v>
      </c>
      <c r="S714">
        <v>28</v>
      </c>
      <c r="T714" t="str">
        <f t="shared" si="95"/>
        <v>20-30</v>
      </c>
      <c r="U714" t="s">
        <v>31</v>
      </c>
      <c r="V714" t="s">
        <v>114</v>
      </c>
      <c r="W714">
        <f t="shared" si="96"/>
        <v>3000</v>
      </c>
      <c r="AG714">
        <v>28</v>
      </c>
      <c r="AH714">
        <v>0</v>
      </c>
      <c r="AJ714">
        <v>28</v>
      </c>
      <c r="AK714">
        <v>2</v>
      </c>
      <c r="AM714">
        <v>28</v>
      </c>
      <c r="AN714">
        <v>5</v>
      </c>
      <c r="AP714">
        <v>28</v>
      </c>
      <c r="AQ714">
        <v>44.999999999999929</v>
      </c>
    </row>
    <row r="715" spans="1:43" hidden="1" x14ac:dyDescent="0.25">
      <c r="A715" t="s">
        <v>11</v>
      </c>
      <c r="B715">
        <v>30</v>
      </c>
      <c r="C715">
        <v>40</v>
      </c>
      <c r="D715">
        <v>38.82</v>
      </c>
      <c r="E715">
        <v>39.619999999999997</v>
      </c>
      <c r="F715">
        <f t="shared" si="89"/>
        <v>0.79999999999999716</v>
      </c>
      <c r="G715">
        <v>0.56000000000000005</v>
      </c>
      <c r="H715" s="18">
        <f t="shared" si="90"/>
        <v>70.000000000000256</v>
      </c>
      <c r="I715">
        <v>0</v>
      </c>
      <c r="J715" t="str">
        <f t="shared" si="91"/>
        <v>0%-25%</v>
      </c>
      <c r="K715">
        <v>20</v>
      </c>
      <c r="L715">
        <v>39.999999999999858</v>
      </c>
      <c r="M715" t="str">
        <f t="shared" si="92"/>
        <v>0mm-60 mm</v>
      </c>
      <c r="N715" s="19">
        <f t="shared" si="93"/>
        <v>25.000000000000089</v>
      </c>
      <c r="O715">
        <v>5</v>
      </c>
      <c r="P715" s="5" t="str">
        <f t="shared" si="94"/>
        <v>0-10</v>
      </c>
      <c r="Q715">
        <v>2</v>
      </c>
      <c r="R715">
        <v>22</v>
      </c>
      <c r="S715">
        <v>27</v>
      </c>
      <c r="T715" t="str">
        <f t="shared" si="95"/>
        <v>20-30</v>
      </c>
      <c r="U715" t="s">
        <v>31</v>
      </c>
      <c r="V715" t="s">
        <v>114</v>
      </c>
      <c r="W715">
        <f t="shared" si="96"/>
        <v>3000</v>
      </c>
      <c r="AG715">
        <v>27</v>
      </c>
      <c r="AH715">
        <v>0</v>
      </c>
      <c r="AJ715">
        <v>27</v>
      </c>
      <c r="AK715">
        <v>2</v>
      </c>
      <c r="AM715">
        <v>27</v>
      </c>
      <c r="AN715">
        <v>5</v>
      </c>
      <c r="AP715">
        <v>27</v>
      </c>
      <c r="AQ715">
        <v>39.999999999999858</v>
      </c>
    </row>
    <row r="716" spans="1:43" hidden="1" x14ac:dyDescent="0.25">
      <c r="A716" t="s">
        <v>11</v>
      </c>
      <c r="B716">
        <v>50</v>
      </c>
      <c r="C716">
        <v>50</v>
      </c>
      <c r="D716">
        <v>39.619999999999997</v>
      </c>
      <c r="E716">
        <v>40.270000000000003</v>
      </c>
      <c r="F716">
        <f t="shared" si="89"/>
        <v>0.65000000000000568</v>
      </c>
      <c r="G716">
        <v>0.38</v>
      </c>
      <c r="H716" s="18">
        <f t="shared" si="90"/>
        <v>58.461538461537955</v>
      </c>
      <c r="I716">
        <v>0</v>
      </c>
      <c r="J716" t="str">
        <f t="shared" si="91"/>
        <v>0%-25%</v>
      </c>
      <c r="K716">
        <v>20</v>
      </c>
      <c r="L716">
        <v>32.500000000000284</v>
      </c>
      <c r="M716" t="str">
        <f t="shared" si="92"/>
        <v>0mm-60 mm</v>
      </c>
      <c r="N716" s="19">
        <f t="shared" si="93"/>
        <v>30.7692307692305</v>
      </c>
      <c r="O716">
        <v>9</v>
      </c>
      <c r="P716" s="5" t="str">
        <f t="shared" si="94"/>
        <v>0-10</v>
      </c>
      <c r="Q716">
        <v>2</v>
      </c>
      <c r="R716">
        <v>27</v>
      </c>
      <c r="S716">
        <v>31</v>
      </c>
      <c r="T716" t="str">
        <f t="shared" si="95"/>
        <v>30-40</v>
      </c>
      <c r="U716" t="s">
        <v>31</v>
      </c>
      <c r="V716" t="s">
        <v>114</v>
      </c>
      <c r="W716">
        <f t="shared" si="96"/>
        <v>3000</v>
      </c>
      <c r="AG716">
        <v>31</v>
      </c>
      <c r="AH716">
        <v>0</v>
      </c>
      <c r="AJ716">
        <v>31</v>
      </c>
      <c r="AK716">
        <v>2</v>
      </c>
      <c r="AM716">
        <v>31</v>
      </c>
      <c r="AN716">
        <v>9</v>
      </c>
      <c r="AP716">
        <v>31</v>
      </c>
      <c r="AQ716">
        <v>32.500000000000284</v>
      </c>
    </row>
    <row r="717" spans="1:43" hidden="1" x14ac:dyDescent="0.25">
      <c r="A717" t="s">
        <v>11</v>
      </c>
      <c r="B717">
        <v>30</v>
      </c>
      <c r="C717">
        <v>50</v>
      </c>
      <c r="D717">
        <v>40.270000000000003</v>
      </c>
      <c r="E717">
        <v>40.97</v>
      </c>
      <c r="F717">
        <f t="shared" si="89"/>
        <v>0.69999999999999574</v>
      </c>
      <c r="G717">
        <v>0.2</v>
      </c>
      <c r="H717" s="18">
        <f t="shared" si="90"/>
        <v>28.571428571428747</v>
      </c>
      <c r="I717">
        <v>17.142857142857245</v>
      </c>
      <c r="J717" t="str">
        <f t="shared" si="91"/>
        <v>0%-25%</v>
      </c>
      <c r="K717">
        <v>7</v>
      </c>
      <c r="L717">
        <v>99.999999999999389</v>
      </c>
      <c r="M717" t="str">
        <f t="shared" si="92"/>
        <v>60mm-200 mm</v>
      </c>
      <c r="N717" s="19">
        <f t="shared" si="93"/>
        <v>10.00000000000006</v>
      </c>
      <c r="O717">
        <v>5</v>
      </c>
      <c r="P717" s="5" t="str">
        <f t="shared" si="94"/>
        <v>0-10</v>
      </c>
      <c r="Q717">
        <v>2</v>
      </c>
      <c r="R717">
        <v>29</v>
      </c>
      <c r="S717">
        <v>33</v>
      </c>
      <c r="T717" t="str">
        <f t="shared" si="95"/>
        <v>30-40</v>
      </c>
      <c r="U717" t="s">
        <v>31</v>
      </c>
      <c r="V717" t="s">
        <v>114</v>
      </c>
      <c r="W717">
        <f t="shared" si="96"/>
        <v>3000</v>
      </c>
      <c r="AG717">
        <v>33</v>
      </c>
      <c r="AH717">
        <v>17.142857142857245</v>
      </c>
      <c r="AJ717">
        <v>33</v>
      </c>
      <c r="AK717">
        <v>2</v>
      </c>
      <c r="AM717">
        <v>33</v>
      </c>
      <c r="AN717">
        <v>5</v>
      </c>
      <c r="AP717">
        <v>33</v>
      </c>
      <c r="AQ717">
        <v>99.999999999999389</v>
      </c>
    </row>
    <row r="718" spans="1:43" hidden="1" x14ac:dyDescent="0.25">
      <c r="A718" t="s">
        <v>11</v>
      </c>
      <c r="B718">
        <v>30</v>
      </c>
      <c r="C718">
        <v>50</v>
      </c>
      <c r="D718">
        <v>40.97</v>
      </c>
      <c r="E718">
        <v>41.37</v>
      </c>
      <c r="F718">
        <f t="shared" si="89"/>
        <v>0.39999999999999858</v>
      </c>
      <c r="G718">
        <v>0.18</v>
      </c>
      <c r="H718" s="18">
        <f t="shared" si="90"/>
        <v>45.000000000000156</v>
      </c>
      <c r="I718">
        <v>0</v>
      </c>
      <c r="J718" t="str">
        <f t="shared" si="91"/>
        <v>0%-25%</v>
      </c>
      <c r="K718">
        <v>10</v>
      </c>
      <c r="L718">
        <v>39.999999999999858</v>
      </c>
      <c r="M718" t="str">
        <f t="shared" si="92"/>
        <v>0mm-60 mm</v>
      </c>
      <c r="N718" s="19">
        <f t="shared" si="93"/>
        <v>25.000000000000089</v>
      </c>
      <c r="O718">
        <v>5</v>
      </c>
      <c r="P718" s="5" t="str">
        <f t="shared" si="94"/>
        <v>0-10</v>
      </c>
      <c r="Q718">
        <v>2</v>
      </c>
      <c r="R718">
        <v>22</v>
      </c>
      <c r="S718">
        <v>27</v>
      </c>
      <c r="T718" t="str">
        <f t="shared" si="95"/>
        <v>20-30</v>
      </c>
      <c r="U718" t="s">
        <v>31</v>
      </c>
      <c r="V718" t="s">
        <v>114</v>
      </c>
      <c r="W718">
        <f t="shared" si="96"/>
        <v>3000</v>
      </c>
      <c r="AG718">
        <v>27</v>
      </c>
      <c r="AH718">
        <v>0</v>
      </c>
      <c r="AJ718">
        <v>27</v>
      </c>
      <c r="AK718">
        <v>2</v>
      </c>
      <c r="AM718">
        <v>27</v>
      </c>
      <c r="AN718">
        <v>5</v>
      </c>
      <c r="AP718">
        <v>27</v>
      </c>
      <c r="AQ718">
        <v>39.999999999999858</v>
      </c>
    </row>
    <row r="719" spans="1:43" hidden="1" x14ac:dyDescent="0.25">
      <c r="A719" t="s">
        <v>11</v>
      </c>
      <c r="B719">
        <v>30</v>
      </c>
      <c r="C719">
        <v>50</v>
      </c>
      <c r="D719">
        <v>41.37</v>
      </c>
      <c r="E719">
        <v>42.17</v>
      </c>
      <c r="F719">
        <f t="shared" si="89"/>
        <v>0.80000000000000426</v>
      </c>
      <c r="G719">
        <v>0.6</v>
      </c>
      <c r="H719" s="18">
        <f t="shared" si="90"/>
        <v>74.999999999999602</v>
      </c>
      <c r="I719">
        <v>0</v>
      </c>
      <c r="J719" t="str">
        <f t="shared" si="91"/>
        <v>0%-25%</v>
      </c>
      <c r="K719">
        <v>20</v>
      </c>
      <c r="L719">
        <v>40.000000000000213</v>
      </c>
      <c r="M719" t="str">
        <f t="shared" si="92"/>
        <v>0mm-60 mm</v>
      </c>
      <c r="N719" s="19">
        <f t="shared" si="93"/>
        <v>24.999999999999865</v>
      </c>
      <c r="O719">
        <v>5</v>
      </c>
      <c r="P719" s="5" t="str">
        <f t="shared" si="94"/>
        <v>0-10</v>
      </c>
      <c r="Q719">
        <v>2</v>
      </c>
      <c r="R719">
        <v>22</v>
      </c>
      <c r="S719">
        <v>27</v>
      </c>
      <c r="T719" t="str">
        <f t="shared" si="95"/>
        <v>20-30</v>
      </c>
      <c r="U719" t="s">
        <v>31</v>
      </c>
      <c r="V719" t="s">
        <v>114</v>
      </c>
      <c r="W719">
        <f t="shared" si="96"/>
        <v>3000</v>
      </c>
      <c r="AG719">
        <v>27</v>
      </c>
      <c r="AH719">
        <v>0</v>
      </c>
      <c r="AJ719">
        <v>27</v>
      </c>
      <c r="AK719">
        <v>2</v>
      </c>
      <c r="AM719">
        <v>27</v>
      </c>
      <c r="AN719">
        <v>5</v>
      </c>
      <c r="AP719">
        <v>27</v>
      </c>
      <c r="AQ719">
        <v>40.000000000000213</v>
      </c>
    </row>
    <row r="720" spans="1:43" hidden="1" x14ac:dyDescent="0.25">
      <c r="A720" t="s">
        <v>11</v>
      </c>
      <c r="B720">
        <v>30</v>
      </c>
      <c r="C720">
        <v>40</v>
      </c>
      <c r="D720">
        <v>42.17</v>
      </c>
      <c r="E720">
        <v>43.17</v>
      </c>
      <c r="F720">
        <f t="shared" si="89"/>
        <v>1</v>
      </c>
      <c r="G720">
        <v>0.44</v>
      </c>
      <c r="H720" s="18">
        <f t="shared" si="90"/>
        <v>44</v>
      </c>
      <c r="I720">
        <v>0</v>
      </c>
      <c r="J720" t="str">
        <f t="shared" si="91"/>
        <v>0%-25%</v>
      </c>
      <c r="K720">
        <v>10</v>
      </c>
      <c r="L720">
        <v>100</v>
      </c>
      <c r="M720" t="str">
        <f t="shared" si="92"/>
        <v>60mm-200 mm</v>
      </c>
      <c r="N720" s="19">
        <f t="shared" si="93"/>
        <v>10</v>
      </c>
      <c r="O720">
        <v>5</v>
      </c>
      <c r="P720" s="5" t="str">
        <f t="shared" si="94"/>
        <v>0-10</v>
      </c>
      <c r="Q720">
        <v>2</v>
      </c>
      <c r="R720">
        <v>25</v>
      </c>
      <c r="S720">
        <v>29</v>
      </c>
      <c r="T720" t="str">
        <f t="shared" si="95"/>
        <v>20-30</v>
      </c>
      <c r="U720" t="s">
        <v>31</v>
      </c>
      <c r="V720" t="s">
        <v>114</v>
      </c>
      <c r="W720">
        <f t="shared" si="96"/>
        <v>3000</v>
      </c>
      <c r="AG720">
        <v>29</v>
      </c>
      <c r="AH720">
        <v>0</v>
      </c>
      <c r="AJ720">
        <v>29</v>
      </c>
      <c r="AK720">
        <v>2</v>
      </c>
      <c r="AM720">
        <v>29</v>
      </c>
      <c r="AN720">
        <v>5</v>
      </c>
      <c r="AP720">
        <v>29</v>
      </c>
      <c r="AQ720">
        <v>100</v>
      </c>
    </row>
    <row r="721" spans="1:43" hidden="1" x14ac:dyDescent="0.25">
      <c r="A721" t="s">
        <v>11</v>
      </c>
      <c r="B721">
        <v>30</v>
      </c>
      <c r="C721">
        <v>40</v>
      </c>
      <c r="D721">
        <v>43.17</v>
      </c>
      <c r="E721">
        <v>44.67</v>
      </c>
      <c r="F721">
        <f t="shared" si="89"/>
        <v>1.5</v>
      </c>
      <c r="G721">
        <v>1.1200000000000001</v>
      </c>
      <c r="H721" s="18">
        <f t="shared" si="90"/>
        <v>74.666666666666671</v>
      </c>
      <c r="I721">
        <v>0</v>
      </c>
      <c r="J721" t="str">
        <f t="shared" si="91"/>
        <v>0%-25%</v>
      </c>
      <c r="K721">
        <v>20</v>
      </c>
      <c r="L721">
        <v>75</v>
      </c>
      <c r="M721" t="str">
        <f t="shared" si="92"/>
        <v>60mm-200 mm</v>
      </c>
      <c r="N721" s="19">
        <f t="shared" si="93"/>
        <v>13.333333333333334</v>
      </c>
      <c r="O721">
        <v>5</v>
      </c>
      <c r="P721" s="5" t="str">
        <f t="shared" si="94"/>
        <v>0-10</v>
      </c>
      <c r="Q721">
        <v>2</v>
      </c>
      <c r="R721">
        <v>23</v>
      </c>
      <c r="S721">
        <v>29</v>
      </c>
      <c r="T721" t="str">
        <f t="shared" si="95"/>
        <v>20-30</v>
      </c>
      <c r="U721" t="s">
        <v>31</v>
      </c>
      <c r="V721" t="s">
        <v>114</v>
      </c>
      <c r="W721">
        <f t="shared" si="96"/>
        <v>3000</v>
      </c>
      <c r="AG721">
        <v>29</v>
      </c>
      <c r="AH721">
        <v>0</v>
      </c>
      <c r="AJ721">
        <v>29</v>
      </c>
      <c r="AK721">
        <v>2</v>
      </c>
      <c r="AM721">
        <v>29</v>
      </c>
      <c r="AN721">
        <v>5</v>
      </c>
      <c r="AP721">
        <v>29</v>
      </c>
      <c r="AQ721">
        <v>75</v>
      </c>
    </row>
    <row r="722" spans="1:43" hidden="1" x14ac:dyDescent="0.25">
      <c r="A722" t="s">
        <v>11</v>
      </c>
      <c r="B722">
        <v>30</v>
      </c>
      <c r="C722">
        <v>40</v>
      </c>
      <c r="D722">
        <v>44.67</v>
      </c>
      <c r="E722">
        <v>45.57</v>
      </c>
      <c r="F722">
        <f t="shared" si="89"/>
        <v>0.89999999999999858</v>
      </c>
      <c r="G722">
        <v>0.59</v>
      </c>
      <c r="H722" s="18">
        <f t="shared" si="90"/>
        <v>65.555555555555657</v>
      </c>
      <c r="I722">
        <v>0</v>
      </c>
      <c r="J722" t="str">
        <f t="shared" si="91"/>
        <v>0%-25%</v>
      </c>
      <c r="K722">
        <v>20</v>
      </c>
      <c r="L722">
        <v>44.999999999999929</v>
      </c>
      <c r="M722" t="str">
        <f t="shared" si="92"/>
        <v>0mm-60 mm</v>
      </c>
      <c r="N722" s="19">
        <f t="shared" si="93"/>
        <v>22.222222222222257</v>
      </c>
      <c r="O722">
        <v>5</v>
      </c>
      <c r="P722" s="5" t="str">
        <f t="shared" si="94"/>
        <v>0-10</v>
      </c>
      <c r="Q722">
        <v>1</v>
      </c>
      <c r="R722">
        <v>18</v>
      </c>
      <c r="S722">
        <v>22</v>
      </c>
      <c r="T722" t="str">
        <f t="shared" si="95"/>
        <v>20-30</v>
      </c>
      <c r="U722" t="s">
        <v>32</v>
      </c>
      <c r="V722" t="s">
        <v>114</v>
      </c>
      <c r="W722">
        <f t="shared" si="96"/>
        <v>3000</v>
      </c>
      <c r="AG722">
        <v>22</v>
      </c>
      <c r="AH722">
        <v>0</v>
      </c>
      <c r="AJ722">
        <v>22</v>
      </c>
      <c r="AK722">
        <v>1</v>
      </c>
      <c r="AM722">
        <v>22</v>
      </c>
      <c r="AN722">
        <v>5</v>
      </c>
      <c r="AP722">
        <v>22</v>
      </c>
      <c r="AQ722">
        <v>44.999999999999929</v>
      </c>
    </row>
    <row r="723" spans="1:43" hidden="1" x14ac:dyDescent="0.25">
      <c r="A723" t="s">
        <v>11</v>
      </c>
      <c r="B723">
        <v>30</v>
      </c>
      <c r="C723">
        <v>40</v>
      </c>
      <c r="D723">
        <v>45.57</v>
      </c>
      <c r="E723">
        <v>46.17</v>
      </c>
      <c r="F723">
        <f t="shared" si="89"/>
        <v>0.60000000000000142</v>
      </c>
      <c r="G723">
        <v>0.28000000000000003</v>
      </c>
      <c r="H723" s="18">
        <f t="shared" si="90"/>
        <v>46.666666666666565</v>
      </c>
      <c r="I723">
        <v>0</v>
      </c>
      <c r="J723" t="str">
        <f t="shared" si="91"/>
        <v>0%-25%</v>
      </c>
      <c r="K723">
        <v>20</v>
      </c>
      <c r="L723">
        <v>30.000000000000068</v>
      </c>
      <c r="M723" t="str">
        <f t="shared" si="92"/>
        <v>0mm-60 mm</v>
      </c>
      <c r="N723" s="19">
        <f t="shared" si="93"/>
        <v>33.333333333333258</v>
      </c>
      <c r="O723">
        <v>6</v>
      </c>
      <c r="P723" s="5" t="str">
        <f t="shared" si="94"/>
        <v>0-10</v>
      </c>
      <c r="Q723">
        <v>2</v>
      </c>
      <c r="R723">
        <v>24</v>
      </c>
      <c r="S723">
        <v>28</v>
      </c>
      <c r="T723" t="str">
        <f t="shared" si="95"/>
        <v>20-30</v>
      </c>
      <c r="U723" t="s">
        <v>31</v>
      </c>
      <c r="V723" t="s">
        <v>114</v>
      </c>
      <c r="W723">
        <f t="shared" si="96"/>
        <v>3000</v>
      </c>
      <c r="AG723">
        <v>28</v>
      </c>
      <c r="AH723">
        <v>0</v>
      </c>
      <c r="AJ723">
        <v>28</v>
      </c>
      <c r="AK723">
        <v>2</v>
      </c>
      <c r="AM723">
        <v>28</v>
      </c>
      <c r="AN723">
        <v>6</v>
      </c>
      <c r="AP723">
        <v>28</v>
      </c>
      <c r="AQ723">
        <v>30.000000000000068</v>
      </c>
    </row>
    <row r="724" spans="1:43" hidden="1" x14ac:dyDescent="0.25">
      <c r="A724" t="s">
        <v>11</v>
      </c>
      <c r="B724">
        <v>30</v>
      </c>
      <c r="C724">
        <v>40</v>
      </c>
      <c r="D724">
        <v>46.17</v>
      </c>
      <c r="E724">
        <v>46.67</v>
      </c>
      <c r="F724">
        <f t="shared" si="89"/>
        <v>0.5</v>
      </c>
      <c r="G724">
        <v>0.46</v>
      </c>
      <c r="H724" s="18">
        <f t="shared" si="90"/>
        <v>92</v>
      </c>
      <c r="I724">
        <v>24</v>
      </c>
      <c r="J724" t="str">
        <f t="shared" si="91"/>
        <v>0%-25%</v>
      </c>
      <c r="K724">
        <v>5</v>
      </c>
      <c r="L724">
        <v>100</v>
      </c>
      <c r="M724" t="str">
        <f t="shared" si="92"/>
        <v>60mm-200 mm</v>
      </c>
      <c r="N724" s="19">
        <f t="shared" si="93"/>
        <v>10</v>
      </c>
      <c r="O724">
        <v>6</v>
      </c>
      <c r="P724" s="5" t="str">
        <f t="shared" si="94"/>
        <v>0-10</v>
      </c>
      <c r="Q724">
        <v>2</v>
      </c>
      <c r="R724">
        <v>32</v>
      </c>
      <c r="S724">
        <v>35</v>
      </c>
      <c r="T724" t="str">
        <f t="shared" si="95"/>
        <v>30-40</v>
      </c>
      <c r="U724" t="s">
        <v>31</v>
      </c>
      <c r="V724" t="s">
        <v>114</v>
      </c>
      <c r="W724">
        <f t="shared" si="96"/>
        <v>3000</v>
      </c>
      <c r="AG724">
        <v>35</v>
      </c>
      <c r="AH724">
        <v>24</v>
      </c>
      <c r="AJ724">
        <v>35</v>
      </c>
      <c r="AK724">
        <v>2</v>
      </c>
      <c r="AM724">
        <v>35</v>
      </c>
      <c r="AN724">
        <v>6</v>
      </c>
      <c r="AP724">
        <v>35</v>
      </c>
      <c r="AQ724">
        <v>100</v>
      </c>
    </row>
    <row r="725" spans="1:43" hidden="1" x14ac:dyDescent="0.25">
      <c r="A725" t="s">
        <v>11</v>
      </c>
      <c r="B725">
        <v>30</v>
      </c>
      <c r="C725">
        <v>40</v>
      </c>
      <c r="D725">
        <v>46.67</v>
      </c>
      <c r="E725">
        <v>47.47</v>
      </c>
      <c r="F725">
        <f t="shared" si="89"/>
        <v>0.79999999999999716</v>
      </c>
      <c r="G725">
        <v>0.56000000000000005</v>
      </c>
      <c r="H725" s="18">
        <f t="shared" si="90"/>
        <v>70.000000000000256</v>
      </c>
      <c r="I725">
        <v>0</v>
      </c>
      <c r="J725" t="str">
        <f t="shared" si="91"/>
        <v>0%-25%</v>
      </c>
      <c r="K725">
        <v>15</v>
      </c>
      <c r="L725">
        <v>53.333333333333144</v>
      </c>
      <c r="M725" t="str">
        <f t="shared" si="92"/>
        <v>0mm-60 mm</v>
      </c>
      <c r="N725" s="19">
        <f t="shared" si="93"/>
        <v>18.750000000000068</v>
      </c>
      <c r="O725">
        <v>7</v>
      </c>
      <c r="P725" s="5" t="str">
        <f t="shared" si="94"/>
        <v>0-10</v>
      </c>
      <c r="Q725">
        <v>2</v>
      </c>
      <c r="R725">
        <v>24</v>
      </c>
      <c r="S725">
        <v>30</v>
      </c>
      <c r="T725" t="str">
        <f t="shared" si="95"/>
        <v>20-30</v>
      </c>
      <c r="U725" t="s">
        <v>31</v>
      </c>
      <c r="V725" t="s">
        <v>114</v>
      </c>
      <c r="W725">
        <f t="shared" si="96"/>
        <v>3000</v>
      </c>
      <c r="AG725">
        <v>30</v>
      </c>
      <c r="AH725">
        <v>0</v>
      </c>
      <c r="AJ725">
        <v>30</v>
      </c>
      <c r="AK725">
        <v>2</v>
      </c>
      <c r="AM725">
        <v>30</v>
      </c>
      <c r="AN725">
        <v>7</v>
      </c>
      <c r="AP725">
        <v>30</v>
      </c>
      <c r="AQ725">
        <v>53.333333333333144</v>
      </c>
    </row>
    <row r="726" spans="1:43" hidden="1" x14ac:dyDescent="0.25">
      <c r="A726" t="s">
        <v>11</v>
      </c>
      <c r="B726">
        <v>30</v>
      </c>
      <c r="C726">
        <v>40</v>
      </c>
      <c r="D726">
        <v>47.47</v>
      </c>
      <c r="E726">
        <v>48.32</v>
      </c>
      <c r="F726">
        <f t="shared" si="89"/>
        <v>0.85000000000000142</v>
      </c>
      <c r="G726">
        <v>0.39</v>
      </c>
      <c r="H726" s="18">
        <f t="shared" si="90"/>
        <v>45.882352941176393</v>
      </c>
      <c r="I726">
        <v>0</v>
      </c>
      <c r="J726" t="str">
        <f t="shared" si="91"/>
        <v>0%-25%</v>
      </c>
      <c r="K726">
        <v>15</v>
      </c>
      <c r="L726">
        <v>56.666666666666757</v>
      </c>
      <c r="M726" t="str">
        <f t="shared" si="92"/>
        <v>0mm-60 mm</v>
      </c>
      <c r="N726" s="19">
        <f t="shared" si="93"/>
        <v>17.647058823529385</v>
      </c>
      <c r="O726">
        <v>6</v>
      </c>
      <c r="P726" s="5" t="str">
        <f t="shared" si="94"/>
        <v>0-10</v>
      </c>
      <c r="Q726">
        <v>2</v>
      </c>
      <c r="R726">
        <v>24</v>
      </c>
      <c r="S726">
        <v>29</v>
      </c>
      <c r="T726" t="str">
        <f t="shared" si="95"/>
        <v>20-30</v>
      </c>
      <c r="U726" t="s">
        <v>31</v>
      </c>
      <c r="V726" t="s">
        <v>114</v>
      </c>
      <c r="W726">
        <f t="shared" si="96"/>
        <v>3000</v>
      </c>
      <c r="AG726">
        <v>29</v>
      </c>
      <c r="AH726">
        <v>0</v>
      </c>
      <c r="AJ726">
        <v>29</v>
      </c>
      <c r="AK726">
        <v>2</v>
      </c>
      <c r="AM726">
        <v>29</v>
      </c>
      <c r="AN726">
        <v>6</v>
      </c>
      <c r="AP726">
        <v>29</v>
      </c>
      <c r="AQ726">
        <v>56.666666666666757</v>
      </c>
    </row>
    <row r="727" spans="1:43" hidden="1" x14ac:dyDescent="0.25">
      <c r="A727" t="s">
        <v>11</v>
      </c>
      <c r="B727">
        <v>30</v>
      </c>
      <c r="C727">
        <v>40</v>
      </c>
      <c r="D727">
        <v>48.32</v>
      </c>
      <c r="E727">
        <v>48.87</v>
      </c>
      <c r="F727">
        <f t="shared" si="89"/>
        <v>0.54999999999999716</v>
      </c>
      <c r="G727">
        <v>0.27</v>
      </c>
      <c r="H727" s="18">
        <f t="shared" si="90"/>
        <v>49.090909090909349</v>
      </c>
      <c r="I727">
        <v>0</v>
      </c>
      <c r="J727" t="str">
        <f t="shared" si="91"/>
        <v>0%-25%</v>
      </c>
      <c r="K727">
        <v>15</v>
      </c>
      <c r="L727">
        <v>36.66666666666648</v>
      </c>
      <c r="M727" t="str">
        <f t="shared" si="92"/>
        <v>0mm-60 mm</v>
      </c>
      <c r="N727" s="19">
        <f t="shared" si="93"/>
        <v>27.272727272727412</v>
      </c>
      <c r="O727">
        <v>6</v>
      </c>
      <c r="P727" s="5" t="str">
        <f t="shared" si="94"/>
        <v>0-10</v>
      </c>
      <c r="Q727">
        <v>2</v>
      </c>
      <c r="R727">
        <v>24</v>
      </c>
      <c r="S727">
        <v>28</v>
      </c>
      <c r="T727" t="str">
        <f t="shared" si="95"/>
        <v>20-30</v>
      </c>
      <c r="U727" t="s">
        <v>31</v>
      </c>
      <c r="V727" t="s">
        <v>114</v>
      </c>
      <c r="W727">
        <f t="shared" si="96"/>
        <v>3000</v>
      </c>
      <c r="AG727">
        <v>28</v>
      </c>
      <c r="AH727">
        <v>0</v>
      </c>
      <c r="AJ727">
        <v>28</v>
      </c>
      <c r="AK727">
        <v>2</v>
      </c>
      <c r="AM727">
        <v>28</v>
      </c>
      <c r="AN727">
        <v>6</v>
      </c>
      <c r="AP727">
        <v>28</v>
      </c>
      <c r="AQ727">
        <v>36.66666666666648</v>
      </c>
    </row>
    <row r="728" spans="1:43" hidden="1" x14ac:dyDescent="0.25">
      <c r="A728" t="s">
        <v>11</v>
      </c>
      <c r="B728">
        <v>30</v>
      </c>
      <c r="C728">
        <v>40</v>
      </c>
      <c r="D728">
        <v>48.87</v>
      </c>
      <c r="E728">
        <v>49.57</v>
      </c>
      <c r="F728">
        <f t="shared" si="89"/>
        <v>0.70000000000000284</v>
      </c>
      <c r="G728">
        <v>0.4</v>
      </c>
      <c r="H728" s="18">
        <f t="shared" si="90"/>
        <v>57.142857142856919</v>
      </c>
      <c r="I728">
        <v>0</v>
      </c>
      <c r="J728" t="str">
        <f t="shared" si="91"/>
        <v>0%-25%</v>
      </c>
      <c r="K728">
        <v>15</v>
      </c>
      <c r="L728">
        <v>46.666666666666856</v>
      </c>
      <c r="M728" t="str">
        <f t="shared" si="92"/>
        <v>0mm-60 mm</v>
      </c>
      <c r="N728" s="19">
        <f t="shared" si="93"/>
        <v>21.428571428571342</v>
      </c>
      <c r="O728">
        <v>6</v>
      </c>
      <c r="P728" s="5" t="str">
        <f t="shared" si="94"/>
        <v>0-10</v>
      </c>
      <c r="Q728">
        <v>2</v>
      </c>
      <c r="R728">
        <v>24</v>
      </c>
      <c r="S728">
        <v>29</v>
      </c>
      <c r="T728" t="str">
        <f t="shared" si="95"/>
        <v>20-30</v>
      </c>
      <c r="U728" t="s">
        <v>31</v>
      </c>
      <c r="V728" t="s">
        <v>114</v>
      </c>
      <c r="W728">
        <f t="shared" si="96"/>
        <v>3000</v>
      </c>
      <c r="AG728">
        <v>29</v>
      </c>
      <c r="AH728">
        <v>0</v>
      </c>
      <c r="AJ728">
        <v>29</v>
      </c>
      <c r="AK728">
        <v>2</v>
      </c>
      <c r="AM728">
        <v>29</v>
      </c>
      <c r="AN728">
        <v>6</v>
      </c>
      <c r="AP728">
        <v>29</v>
      </c>
      <c r="AQ728">
        <v>46.666666666666856</v>
      </c>
    </row>
    <row r="729" spans="1:43" hidden="1" x14ac:dyDescent="0.25">
      <c r="A729" t="s">
        <v>11</v>
      </c>
      <c r="B729">
        <v>30</v>
      </c>
      <c r="C729">
        <v>40</v>
      </c>
      <c r="D729">
        <v>49.57</v>
      </c>
      <c r="E729">
        <v>50.72</v>
      </c>
      <c r="F729">
        <f t="shared" si="89"/>
        <v>1.1499999999999986</v>
      </c>
      <c r="G729">
        <v>0.6</v>
      </c>
      <c r="H729" s="18">
        <f t="shared" si="90"/>
        <v>52.173913043478329</v>
      </c>
      <c r="I729">
        <v>29.565217391304387</v>
      </c>
      <c r="J729" t="str">
        <f t="shared" si="91"/>
        <v>25%-50%</v>
      </c>
      <c r="K729">
        <v>8</v>
      </c>
      <c r="L729">
        <v>143.74999999999983</v>
      </c>
      <c r="M729" t="str">
        <f t="shared" si="92"/>
        <v>60mm-200 mm</v>
      </c>
      <c r="N729" s="19">
        <f t="shared" si="93"/>
        <v>6.9565217391304435</v>
      </c>
      <c r="O729">
        <v>9</v>
      </c>
      <c r="P729" s="5" t="str">
        <f t="shared" si="94"/>
        <v>0-10</v>
      </c>
      <c r="Q729">
        <v>12</v>
      </c>
      <c r="R729">
        <v>43</v>
      </c>
      <c r="S729">
        <v>50</v>
      </c>
      <c r="T729" t="str">
        <f t="shared" si="95"/>
        <v>40-50</v>
      </c>
      <c r="U729" t="s">
        <v>33</v>
      </c>
      <c r="V729" t="s">
        <v>114</v>
      </c>
      <c r="W729">
        <f t="shared" si="96"/>
        <v>3000</v>
      </c>
      <c r="AG729">
        <v>50</v>
      </c>
      <c r="AH729">
        <v>29.565217391304387</v>
      </c>
      <c r="AJ729">
        <v>50</v>
      </c>
      <c r="AK729">
        <v>12</v>
      </c>
      <c r="AM729">
        <v>50</v>
      </c>
      <c r="AN729">
        <v>9</v>
      </c>
      <c r="AP729">
        <v>50</v>
      </c>
      <c r="AQ729">
        <v>143.74999999999983</v>
      </c>
    </row>
    <row r="730" spans="1:43" hidden="1" x14ac:dyDescent="0.25">
      <c r="A730" t="s">
        <v>11</v>
      </c>
      <c r="B730">
        <v>30</v>
      </c>
      <c r="C730">
        <v>40</v>
      </c>
      <c r="D730">
        <v>50.72</v>
      </c>
      <c r="E730">
        <v>52.08</v>
      </c>
      <c r="F730">
        <f t="shared" si="89"/>
        <v>1.3599999999999994</v>
      </c>
      <c r="G730">
        <v>0.65</v>
      </c>
      <c r="H730" s="18">
        <f t="shared" si="90"/>
        <v>47.79411764705884</v>
      </c>
      <c r="I730">
        <v>44.117647058823543</v>
      </c>
      <c r="J730" t="str">
        <f t="shared" si="91"/>
        <v>25%-50%</v>
      </c>
      <c r="K730">
        <v>10</v>
      </c>
      <c r="L730">
        <v>135.99999999999994</v>
      </c>
      <c r="M730" t="str">
        <f t="shared" si="92"/>
        <v>60mm-200 mm</v>
      </c>
      <c r="N730" s="19">
        <f t="shared" si="93"/>
        <v>7.3529411764705905</v>
      </c>
      <c r="O730">
        <v>9</v>
      </c>
      <c r="P730" s="5" t="str">
        <f t="shared" si="94"/>
        <v>0-10</v>
      </c>
      <c r="Q730">
        <v>12</v>
      </c>
      <c r="R730">
        <v>46</v>
      </c>
      <c r="S730">
        <v>53</v>
      </c>
      <c r="T730" t="str">
        <f t="shared" si="95"/>
        <v>50-60</v>
      </c>
      <c r="U730" t="s">
        <v>33</v>
      </c>
      <c r="V730" t="s">
        <v>114</v>
      </c>
      <c r="W730">
        <f t="shared" si="96"/>
        <v>3000</v>
      </c>
      <c r="AG730">
        <v>53</v>
      </c>
      <c r="AH730">
        <v>44.117647058823543</v>
      </c>
      <c r="AJ730">
        <v>53</v>
      </c>
      <c r="AK730">
        <v>12</v>
      </c>
      <c r="AM730">
        <v>53</v>
      </c>
      <c r="AN730">
        <v>9</v>
      </c>
      <c r="AP730">
        <v>53</v>
      </c>
      <c r="AQ730">
        <v>135.99999999999994</v>
      </c>
    </row>
    <row r="731" spans="1:43" hidden="1" x14ac:dyDescent="0.25">
      <c r="A731" t="s">
        <v>11</v>
      </c>
      <c r="B731">
        <v>30</v>
      </c>
      <c r="C731">
        <v>40</v>
      </c>
      <c r="D731">
        <v>52.08</v>
      </c>
      <c r="E731">
        <v>53.13</v>
      </c>
      <c r="F731">
        <f t="shared" si="89"/>
        <v>1.0500000000000043</v>
      </c>
      <c r="G731">
        <v>0.75</v>
      </c>
      <c r="H731" s="18">
        <f t="shared" si="90"/>
        <v>71.428571428571146</v>
      </c>
      <c r="I731">
        <v>35.238095238095099</v>
      </c>
      <c r="J731" t="str">
        <f t="shared" si="91"/>
        <v>25%-50%</v>
      </c>
      <c r="K731">
        <v>8</v>
      </c>
      <c r="L731">
        <v>131.25000000000054</v>
      </c>
      <c r="M731" t="str">
        <f t="shared" si="92"/>
        <v>60mm-200 mm</v>
      </c>
      <c r="N731" s="19">
        <f t="shared" si="93"/>
        <v>7.6190476190475884</v>
      </c>
      <c r="O731">
        <v>9</v>
      </c>
      <c r="P731" s="5" t="str">
        <f t="shared" si="94"/>
        <v>0-10</v>
      </c>
      <c r="Q731">
        <v>12</v>
      </c>
      <c r="R731">
        <v>44</v>
      </c>
      <c r="S731">
        <v>51</v>
      </c>
      <c r="T731" t="str">
        <f t="shared" si="95"/>
        <v>50-60</v>
      </c>
      <c r="U731" t="s">
        <v>33</v>
      </c>
      <c r="V731" t="s">
        <v>114</v>
      </c>
      <c r="W731">
        <f t="shared" si="96"/>
        <v>3000</v>
      </c>
      <c r="AG731">
        <v>51</v>
      </c>
      <c r="AH731">
        <v>35.238095238095099</v>
      </c>
      <c r="AJ731">
        <v>51</v>
      </c>
      <c r="AK731">
        <v>12</v>
      </c>
      <c r="AM731">
        <v>51</v>
      </c>
      <c r="AN731">
        <v>9</v>
      </c>
      <c r="AP731">
        <v>51</v>
      </c>
      <c r="AQ731">
        <v>131.25000000000054</v>
      </c>
    </row>
    <row r="732" spans="1:43" hidden="1" x14ac:dyDescent="0.25">
      <c r="A732" t="s">
        <v>11</v>
      </c>
      <c r="B732">
        <v>30</v>
      </c>
      <c r="C732">
        <v>40</v>
      </c>
      <c r="D732">
        <v>53.13</v>
      </c>
      <c r="E732">
        <v>54.03</v>
      </c>
      <c r="F732">
        <f t="shared" si="89"/>
        <v>0.89999999999999858</v>
      </c>
      <c r="G732">
        <v>0.62</v>
      </c>
      <c r="H732" s="18">
        <f t="shared" si="90"/>
        <v>68.888888888888999</v>
      </c>
      <c r="I732">
        <v>13.333333333333353</v>
      </c>
      <c r="J732" t="str">
        <f t="shared" si="91"/>
        <v>0%-25%</v>
      </c>
      <c r="K732">
        <v>10</v>
      </c>
      <c r="L732">
        <v>89.999999999999858</v>
      </c>
      <c r="M732" t="str">
        <f t="shared" si="92"/>
        <v>60mm-200 mm</v>
      </c>
      <c r="N732" s="19">
        <f t="shared" si="93"/>
        <v>11.111111111111128</v>
      </c>
      <c r="O732">
        <v>9</v>
      </c>
      <c r="P732" s="5" t="str">
        <f t="shared" si="94"/>
        <v>0-10</v>
      </c>
      <c r="Q732">
        <v>4</v>
      </c>
      <c r="R732">
        <v>35</v>
      </c>
      <c r="S732">
        <v>38</v>
      </c>
      <c r="T732" t="str">
        <f t="shared" si="95"/>
        <v>30-40</v>
      </c>
      <c r="U732" t="s">
        <v>29</v>
      </c>
      <c r="V732" t="s">
        <v>114</v>
      </c>
      <c r="W732">
        <f t="shared" si="96"/>
        <v>3000</v>
      </c>
      <c r="AG732">
        <v>38</v>
      </c>
      <c r="AH732">
        <v>13.333333333333353</v>
      </c>
      <c r="AJ732">
        <v>38</v>
      </c>
      <c r="AK732">
        <v>4</v>
      </c>
      <c r="AM732">
        <v>38</v>
      </c>
      <c r="AN732">
        <v>9</v>
      </c>
      <c r="AP732">
        <v>38</v>
      </c>
      <c r="AQ732">
        <v>89.999999999999858</v>
      </c>
    </row>
    <row r="733" spans="1:43" hidden="1" x14ac:dyDescent="0.25">
      <c r="A733" t="s">
        <v>11</v>
      </c>
      <c r="B733">
        <v>30</v>
      </c>
      <c r="C733">
        <v>40</v>
      </c>
      <c r="D733">
        <v>54.03</v>
      </c>
      <c r="E733">
        <v>55.03</v>
      </c>
      <c r="F733">
        <f t="shared" si="89"/>
        <v>1</v>
      </c>
      <c r="G733">
        <v>0.57999999999999996</v>
      </c>
      <c r="H733" s="18">
        <f t="shared" si="90"/>
        <v>57.999999999999993</v>
      </c>
      <c r="I733">
        <v>13</v>
      </c>
      <c r="J733" t="str">
        <f t="shared" si="91"/>
        <v>0%-25%</v>
      </c>
      <c r="K733">
        <v>8</v>
      </c>
      <c r="L733">
        <v>125</v>
      </c>
      <c r="M733" t="str">
        <f t="shared" si="92"/>
        <v>60mm-200 mm</v>
      </c>
      <c r="N733" s="19">
        <f t="shared" si="93"/>
        <v>8</v>
      </c>
      <c r="O733">
        <v>6</v>
      </c>
      <c r="P733" s="5" t="str">
        <f t="shared" si="94"/>
        <v>0-10</v>
      </c>
      <c r="Q733">
        <v>4</v>
      </c>
      <c r="R733">
        <v>34</v>
      </c>
      <c r="S733">
        <v>36</v>
      </c>
      <c r="T733" t="str">
        <f t="shared" si="95"/>
        <v>30-40</v>
      </c>
      <c r="U733" t="s">
        <v>29</v>
      </c>
      <c r="V733" t="s">
        <v>114</v>
      </c>
      <c r="W733">
        <f t="shared" si="96"/>
        <v>3000</v>
      </c>
      <c r="AG733">
        <v>36</v>
      </c>
      <c r="AH733">
        <v>13</v>
      </c>
      <c r="AJ733">
        <v>36</v>
      </c>
      <c r="AK733">
        <v>4</v>
      </c>
      <c r="AM733">
        <v>36</v>
      </c>
      <c r="AN733">
        <v>6</v>
      </c>
      <c r="AP733">
        <v>36</v>
      </c>
      <c r="AQ733">
        <v>125</v>
      </c>
    </row>
    <row r="734" spans="1:43" hidden="1" x14ac:dyDescent="0.25">
      <c r="A734" t="s">
        <v>11</v>
      </c>
      <c r="B734">
        <v>30</v>
      </c>
      <c r="C734">
        <v>40</v>
      </c>
      <c r="D734">
        <v>55.03</v>
      </c>
      <c r="E734">
        <v>55.43</v>
      </c>
      <c r="F734">
        <f t="shared" si="89"/>
        <v>0.39999999999999858</v>
      </c>
      <c r="G734">
        <v>0.28999999999999998</v>
      </c>
      <c r="H734" s="18">
        <f t="shared" si="90"/>
        <v>72.500000000000256</v>
      </c>
      <c r="I734">
        <v>0</v>
      </c>
      <c r="J734" t="str">
        <f t="shared" si="91"/>
        <v>0%-25%</v>
      </c>
      <c r="K734">
        <v>20</v>
      </c>
      <c r="L734">
        <v>19.999999999999929</v>
      </c>
      <c r="M734" t="str">
        <f t="shared" si="92"/>
        <v>0mm-60 mm</v>
      </c>
      <c r="N734" s="19">
        <f t="shared" si="93"/>
        <v>50.000000000000178</v>
      </c>
      <c r="O734">
        <v>5</v>
      </c>
      <c r="P734" s="5" t="str">
        <f t="shared" si="94"/>
        <v>0-10</v>
      </c>
      <c r="Q734">
        <v>4</v>
      </c>
      <c r="R734">
        <v>24</v>
      </c>
      <c r="S734">
        <v>28</v>
      </c>
      <c r="T734" t="str">
        <f t="shared" si="95"/>
        <v>20-30</v>
      </c>
      <c r="U734" t="s">
        <v>29</v>
      </c>
      <c r="V734" t="s">
        <v>114</v>
      </c>
      <c r="W734">
        <f t="shared" si="96"/>
        <v>3000</v>
      </c>
      <c r="AG734">
        <v>28</v>
      </c>
      <c r="AH734">
        <v>0</v>
      </c>
      <c r="AJ734">
        <v>28</v>
      </c>
      <c r="AK734">
        <v>4</v>
      </c>
      <c r="AM734">
        <v>28</v>
      </c>
      <c r="AN734">
        <v>5</v>
      </c>
      <c r="AP734">
        <v>28</v>
      </c>
      <c r="AQ734">
        <v>19.999999999999929</v>
      </c>
    </row>
    <row r="735" spans="1:43" hidden="1" x14ac:dyDescent="0.25">
      <c r="A735" t="s">
        <v>11</v>
      </c>
      <c r="B735">
        <v>30</v>
      </c>
      <c r="C735">
        <v>40</v>
      </c>
      <c r="D735">
        <v>55.43</v>
      </c>
      <c r="E735">
        <v>55.93</v>
      </c>
      <c r="F735">
        <f t="shared" si="89"/>
        <v>0.5</v>
      </c>
      <c r="G735">
        <v>0.31</v>
      </c>
      <c r="H735" s="18">
        <f t="shared" si="90"/>
        <v>62</v>
      </c>
      <c r="I735">
        <v>0</v>
      </c>
      <c r="J735" t="str">
        <f t="shared" si="91"/>
        <v>0%-25%</v>
      </c>
      <c r="K735">
        <v>20</v>
      </c>
      <c r="L735">
        <v>25</v>
      </c>
      <c r="M735" t="str">
        <f t="shared" si="92"/>
        <v>0mm-60 mm</v>
      </c>
      <c r="N735" s="19">
        <f t="shared" si="93"/>
        <v>40</v>
      </c>
      <c r="O735">
        <v>7</v>
      </c>
      <c r="P735" s="5" t="str">
        <f t="shared" si="94"/>
        <v>0-10</v>
      </c>
      <c r="Q735">
        <v>2</v>
      </c>
      <c r="R735">
        <v>24</v>
      </c>
      <c r="S735">
        <v>29</v>
      </c>
      <c r="T735" t="str">
        <f t="shared" si="95"/>
        <v>20-30</v>
      </c>
      <c r="U735" t="s">
        <v>31</v>
      </c>
      <c r="V735" t="s">
        <v>114</v>
      </c>
      <c r="W735">
        <f t="shared" si="96"/>
        <v>3000</v>
      </c>
      <c r="AG735">
        <v>29</v>
      </c>
      <c r="AH735">
        <v>0</v>
      </c>
      <c r="AJ735">
        <v>29</v>
      </c>
      <c r="AK735">
        <v>2</v>
      </c>
      <c r="AM735">
        <v>29</v>
      </c>
      <c r="AN735">
        <v>7</v>
      </c>
      <c r="AP735">
        <v>29</v>
      </c>
      <c r="AQ735">
        <v>25</v>
      </c>
    </row>
    <row r="736" spans="1:43" hidden="1" x14ac:dyDescent="0.25">
      <c r="A736" t="s">
        <v>11</v>
      </c>
      <c r="B736">
        <v>30</v>
      </c>
      <c r="C736">
        <v>40</v>
      </c>
      <c r="D736">
        <v>55.93</v>
      </c>
      <c r="E736">
        <v>56.98</v>
      </c>
      <c r="F736">
        <f t="shared" si="89"/>
        <v>1.0499999999999972</v>
      </c>
      <c r="G736">
        <v>0.54</v>
      </c>
      <c r="H736" s="18">
        <f t="shared" si="90"/>
        <v>51.428571428571566</v>
      </c>
      <c r="I736">
        <v>10.476190476190505</v>
      </c>
      <c r="J736" t="str">
        <f t="shared" si="91"/>
        <v>0%-25%</v>
      </c>
      <c r="K736">
        <v>9</v>
      </c>
      <c r="L736">
        <v>116.66666666666636</v>
      </c>
      <c r="M736" t="str">
        <f t="shared" si="92"/>
        <v>60mm-200 mm</v>
      </c>
      <c r="N736" s="19">
        <f t="shared" si="93"/>
        <v>8.5714285714285943</v>
      </c>
      <c r="O736">
        <v>1</v>
      </c>
      <c r="P736" s="5" t="str">
        <f t="shared" si="94"/>
        <v>0-10</v>
      </c>
      <c r="Q736">
        <v>2</v>
      </c>
      <c r="R736">
        <v>24</v>
      </c>
      <c r="S736">
        <v>28</v>
      </c>
      <c r="T736" t="str">
        <f t="shared" si="95"/>
        <v>20-30</v>
      </c>
      <c r="U736" t="s">
        <v>31</v>
      </c>
      <c r="V736" t="s">
        <v>113</v>
      </c>
      <c r="W736">
        <f t="shared" si="96"/>
        <v>4000</v>
      </c>
      <c r="AG736">
        <v>28</v>
      </c>
      <c r="AH736">
        <v>10.476190476190505</v>
      </c>
      <c r="AJ736">
        <v>28</v>
      </c>
      <c r="AK736">
        <v>2</v>
      </c>
      <c r="AM736">
        <v>28</v>
      </c>
      <c r="AN736">
        <v>1</v>
      </c>
      <c r="AP736">
        <v>28</v>
      </c>
      <c r="AQ736">
        <v>116.66666666666636</v>
      </c>
    </row>
    <row r="737" spans="1:43" hidden="1" x14ac:dyDescent="0.25">
      <c r="A737" t="s">
        <v>11</v>
      </c>
      <c r="B737">
        <v>30</v>
      </c>
      <c r="C737">
        <v>40</v>
      </c>
      <c r="D737">
        <v>56.98</v>
      </c>
      <c r="E737">
        <v>57.08</v>
      </c>
      <c r="F737">
        <f t="shared" si="89"/>
        <v>0.10000000000000142</v>
      </c>
      <c r="G737">
        <v>0.1</v>
      </c>
      <c r="H737" s="18">
        <f t="shared" si="90"/>
        <v>99.999999999998579</v>
      </c>
      <c r="I737">
        <v>0</v>
      </c>
      <c r="J737" t="str">
        <f t="shared" si="91"/>
        <v>0%-25%</v>
      </c>
      <c r="K737">
        <v>20</v>
      </c>
      <c r="L737">
        <v>5.0000000000000711</v>
      </c>
      <c r="M737" t="str">
        <f t="shared" si="92"/>
        <v>0mm-60 mm</v>
      </c>
      <c r="N737" s="19">
        <f t="shared" si="93"/>
        <v>199.99999999999716</v>
      </c>
      <c r="O737">
        <v>7</v>
      </c>
      <c r="P737" s="5" t="str">
        <f t="shared" si="94"/>
        <v>0-10</v>
      </c>
      <c r="Q737">
        <v>2</v>
      </c>
      <c r="R737">
        <v>24</v>
      </c>
      <c r="S737">
        <v>27</v>
      </c>
      <c r="T737" t="str">
        <f t="shared" si="95"/>
        <v>20-30</v>
      </c>
      <c r="U737" t="s">
        <v>31</v>
      </c>
      <c r="V737" t="s">
        <v>114</v>
      </c>
      <c r="W737">
        <f t="shared" si="96"/>
        <v>3000</v>
      </c>
      <c r="AG737">
        <v>27</v>
      </c>
      <c r="AH737">
        <v>0</v>
      </c>
      <c r="AJ737">
        <v>27</v>
      </c>
      <c r="AK737">
        <v>2</v>
      </c>
      <c r="AM737">
        <v>27</v>
      </c>
      <c r="AN737">
        <v>7</v>
      </c>
      <c r="AP737">
        <v>27</v>
      </c>
      <c r="AQ737">
        <v>5.0000000000000711</v>
      </c>
    </row>
    <row r="738" spans="1:43" hidden="1" x14ac:dyDescent="0.25">
      <c r="A738" t="s">
        <v>11</v>
      </c>
      <c r="B738">
        <v>30</v>
      </c>
      <c r="C738">
        <v>40</v>
      </c>
      <c r="D738">
        <v>57.08</v>
      </c>
      <c r="E738">
        <v>57.48</v>
      </c>
      <c r="F738">
        <f t="shared" si="89"/>
        <v>0.39999999999999858</v>
      </c>
      <c r="G738">
        <v>0.27</v>
      </c>
      <c r="H738" s="18">
        <f t="shared" si="90"/>
        <v>67.500000000000256</v>
      </c>
      <c r="I738">
        <v>0</v>
      </c>
      <c r="J738" t="str">
        <f t="shared" si="91"/>
        <v>0%-25%</v>
      </c>
      <c r="K738">
        <v>20</v>
      </c>
      <c r="L738">
        <v>19.999999999999929</v>
      </c>
      <c r="M738" t="str">
        <f t="shared" si="92"/>
        <v>0mm-60 mm</v>
      </c>
      <c r="N738" s="19">
        <f t="shared" si="93"/>
        <v>50.000000000000178</v>
      </c>
      <c r="O738">
        <v>1</v>
      </c>
      <c r="P738" s="5" t="str">
        <f t="shared" si="94"/>
        <v>0-10</v>
      </c>
      <c r="Q738">
        <v>1</v>
      </c>
      <c r="R738">
        <v>17</v>
      </c>
      <c r="S738">
        <v>21</v>
      </c>
      <c r="T738" t="str">
        <f t="shared" si="95"/>
        <v>20-30</v>
      </c>
      <c r="U738" t="s">
        <v>32</v>
      </c>
      <c r="V738" t="s">
        <v>113</v>
      </c>
      <c r="W738">
        <f t="shared" si="96"/>
        <v>4000</v>
      </c>
      <c r="AG738">
        <v>21</v>
      </c>
      <c r="AH738">
        <v>0</v>
      </c>
      <c r="AJ738">
        <v>21</v>
      </c>
      <c r="AK738">
        <v>1</v>
      </c>
      <c r="AM738">
        <v>21</v>
      </c>
      <c r="AN738">
        <v>1</v>
      </c>
      <c r="AP738">
        <v>21</v>
      </c>
      <c r="AQ738">
        <v>19.999999999999929</v>
      </c>
    </row>
    <row r="739" spans="1:43" hidden="1" x14ac:dyDescent="0.25">
      <c r="A739" t="s">
        <v>11</v>
      </c>
      <c r="B739">
        <v>30</v>
      </c>
      <c r="C739">
        <v>40</v>
      </c>
      <c r="D739">
        <v>57.48</v>
      </c>
      <c r="E739">
        <v>58.28</v>
      </c>
      <c r="F739">
        <f t="shared" si="89"/>
        <v>0.80000000000000426</v>
      </c>
      <c r="G739">
        <v>0.47</v>
      </c>
      <c r="H739" s="18">
        <f t="shared" si="90"/>
        <v>58.74999999999968</v>
      </c>
      <c r="I739">
        <v>22.499999999999879</v>
      </c>
      <c r="J739" t="str">
        <f t="shared" si="91"/>
        <v>0%-25%</v>
      </c>
      <c r="K739">
        <v>15</v>
      </c>
      <c r="L739">
        <v>53.33333333333362</v>
      </c>
      <c r="M739" t="str">
        <f t="shared" si="92"/>
        <v>0mm-60 mm</v>
      </c>
      <c r="N739" s="19">
        <f t="shared" si="93"/>
        <v>18.749999999999901</v>
      </c>
      <c r="O739">
        <v>8</v>
      </c>
      <c r="P739" s="5" t="str">
        <f t="shared" si="94"/>
        <v>0-10</v>
      </c>
      <c r="Q739">
        <v>1</v>
      </c>
      <c r="R739">
        <v>28</v>
      </c>
      <c r="S739">
        <v>35</v>
      </c>
      <c r="T739" t="str">
        <f t="shared" si="95"/>
        <v>30-40</v>
      </c>
      <c r="U739" t="s">
        <v>32</v>
      </c>
      <c r="V739" t="s">
        <v>114</v>
      </c>
      <c r="W739">
        <f t="shared" si="96"/>
        <v>3000</v>
      </c>
      <c r="AG739">
        <v>35</v>
      </c>
      <c r="AH739">
        <v>22.499999999999879</v>
      </c>
      <c r="AJ739">
        <v>35</v>
      </c>
      <c r="AK739">
        <v>1</v>
      </c>
      <c r="AM739">
        <v>35</v>
      </c>
      <c r="AN739">
        <v>8</v>
      </c>
      <c r="AP739">
        <v>35</v>
      </c>
      <c r="AQ739">
        <v>53.33333333333362</v>
      </c>
    </row>
    <row r="740" spans="1:43" hidden="1" x14ac:dyDescent="0.25">
      <c r="A740" t="s">
        <v>11</v>
      </c>
      <c r="B740">
        <v>30</v>
      </c>
      <c r="C740">
        <v>30</v>
      </c>
      <c r="D740">
        <v>58.28</v>
      </c>
      <c r="E740">
        <v>59.48</v>
      </c>
      <c r="F740">
        <f t="shared" si="89"/>
        <v>1.1999999999999957</v>
      </c>
      <c r="G740">
        <v>0.8</v>
      </c>
      <c r="H740" s="18">
        <f t="shared" si="90"/>
        <v>66.666666666666913</v>
      </c>
      <c r="I740">
        <v>0</v>
      </c>
      <c r="J740" t="str">
        <f t="shared" si="91"/>
        <v>0%-25%</v>
      </c>
      <c r="K740">
        <v>20</v>
      </c>
      <c r="L740">
        <v>59.999999999999787</v>
      </c>
      <c r="M740" t="str">
        <f t="shared" si="92"/>
        <v>0mm-60 mm</v>
      </c>
      <c r="N740" s="19">
        <f t="shared" si="93"/>
        <v>16.666666666666725</v>
      </c>
      <c r="O740">
        <v>1</v>
      </c>
      <c r="P740" s="5" t="str">
        <f t="shared" si="94"/>
        <v>0-10</v>
      </c>
      <c r="Q740">
        <v>1</v>
      </c>
      <c r="R740">
        <v>17</v>
      </c>
      <c r="S740">
        <v>23</v>
      </c>
      <c r="T740" t="str">
        <f t="shared" si="95"/>
        <v>20-30</v>
      </c>
      <c r="U740" t="s">
        <v>32</v>
      </c>
      <c r="V740" t="s">
        <v>113</v>
      </c>
      <c r="W740">
        <f t="shared" si="96"/>
        <v>4000</v>
      </c>
      <c r="AG740">
        <v>23</v>
      </c>
      <c r="AH740">
        <v>0</v>
      </c>
      <c r="AJ740">
        <v>23</v>
      </c>
      <c r="AK740">
        <v>1</v>
      </c>
      <c r="AM740">
        <v>23</v>
      </c>
      <c r="AN740">
        <v>1</v>
      </c>
      <c r="AP740">
        <v>23</v>
      </c>
      <c r="AQ740">
        <v>59.999999999999787</v>
      </c>
    </row>
    <row r="741" spans="1:43" hidden="1" x14ac:dyDescent="0.25">
      <c r="A741" t="s">
        <v>11</v>
      </c>
      <c r="B741">
        <v>30</v>
      </c>
      <c r="C741">
        <v>30</v>
      </c>
      <c r="D741">
        <v>59.48</v>
      </c>
      <c r="E741">
        <v>60.98</v>
      </c>
      <c r="F741">
        <f t="shared" si="89"/>
        <v>1.5</v>
      </c>
      <c r="G741">
        <v>0.88</v>
      </c>
      <c r="H741" s="18">
        <f t="shared" si="90"/>
        <v>58.666666666666664</v>
      </c>
      <c r="I741">
        <v>16.666666666666664</v>
      </c>
      <c r="J741" t="str">
        <f t="shared" si="91"/>
        <v>0%-25%</v>
      </c>
      <c r="K741">
        <v>15</v>
      </c>
      <c r="L741">
        <v>100</v>
      </c>
      <c r="M741" t="str">
        <f t="shared" si="92"/>
        <v>60mm-200 mm</v>
      </c>
      <c r="N741" s="19">
        <f t="shared" si="93"/>
        <v>10</v>
      </c>
      <c r="O741">
        <v>8</v>
      </c>
      <c r="P741" s="5" t="str">
        <f t="shared" si="94"/>
        <v>0-10</v>
      </c>
      <c r="Q741">
        <v>1</v>
      </c>
      <c r="R741">
        <v>31</v>
      </c>
      <c r="S741">
        <v>35</v>
      </c>
      <c r="T741" t="str">
        <f t="shared" si="95"/>
        <v>30-40</v>
      </c>
      <c r="U741" t="s">
        <v>32</v>
      </c>
      <c r="V741" t="s">
        <v>114</v>
      </c>
      <c r="W741">
        <f t="shared" si="96"/>
        <v>3000</v>
      </c>
      <c r="AG741">
        <v>35</v>
      </c>
      <c r="AH741">
        <v>16.666666666666664</v>
      </c>
      <c r="AJ741">
        <v>35</v>
      </c>
      <c r="AK741">
        <v>1</v>
      </c>
      <c r="AM741">
        <v>35</v>
      </c>
      <c r="AN741">
        <v>8</v>
      </c>
      <c r="AP741">
        <v>35</v>
      </c>
      <c r="AQ741">
        <v>100</v>
      </c>
    </row>
    <row r="742" spans="1:43" hidden="1" x14ac:dyDescent="0.25">
      <c r="A742" t="s">
        <v>11</v>
      </c>
      <c r="B742">
        <v>30</v>
      </c>
      <c r="C742">
        <v>40</v>
      </c>
      <c r="D742">
        <v>60.98</v>
      </c>
      <c r="E742">
        <v>62.28</v>
      </c>
      <c r="F742">
        <f t="shared" si="89"/>
        <v>1.3000000000000043</v>
      </c>
      <c r="G742">
        <v>0.95</v>
      </c>
      <c r="H742" s="18">
        <f t="shared" si="90"/>
        <v>73.076923076922824</v>
      </c>
      <c r="I742">
        <v>0</v>
      </c>
      <c r="J742" t="str">
        <f t="shared" si="91"/>
        <v>0%-25%</v>
      </c>
      <c r="K742">
        <v>20</v>
      </c>
      <c r="L742">
        <v>65.000000000000213</v>
      </c>
      <c r="M742" t="str">
        <f t="shared" si="92"/>
        <v>60mm-200 mm</v>
      </c>
      <c r="N742" s="19">
        <f t="shared" si="93"/>
        <v>15.384615384615335</v>
      </c>
      <c r="O742">
        <v>8</v>
      </c>
      <c r="P742" s="5" t="str">
        <f t="shared" si="94"/>
        <v>0-10</v>
      </c>
      <c r="Q742">
        <v>1</v>
      </c>
      <c r="R742">
        <v>25</v>
      </c>
      <c r="S742">
        <v>30</v>
      </c>
      <c r="T742" t="str">
        <f t="shared" si="95"/>
        <v>20-30</v>
      </c>
      <c r="U742" t="s">
        <v>32</v>
      </c>
      <c r="V742" t="s">
        <v>114</v>
      </c>
      <c r="W742">
        <f t="shared" si="96"/>
        <v>3000</v>
      </c>
      <c r="AG742">
        <v>30</v>
      </c>
      <c r="AH742">
        <v>0</v>
      </c>
      <c r="AJ742">
        <v>30</v>
      </c>
      <c r="AK742">
        <v>1</v>
      </c>
      <c r="AM742">
        <v>30</v>
      </c>
      <c r="AN742">
        <v>8</v>
      </c>
      <c r="AP742">
        <v>30</v>
      </c>
      <c r="AQ742">
        <v>65.000000000000213</v>
      </c>
    </row>
    <row r="743" spans="1:43" hidden="1" x14ac:dyDescent="0.25">
      <c r="A743" t="s">
        <v>11</v>
      </c>
      <c r="B743">
        <v>30</v>
      </c>
      <c r="C743">
        <v>40</v>
      </c>
      <c r="D743">
        <v>62.28</v>
      </c>
      <c r="E743">
        <v>64.28</v>
      </c>
      <c r="F743">
        <f t="shared" si="89"/>
        <v>2</v>
      </c>
      <c r="G743">
        <v>1.52</v>
      </c>
      <c r="H743" s="18">
        <f t="shared" si="90"/>
        <v>76</v>
      </c>
      <c r="I743">
        <v>6</v>
      </c>
      <c r="J743" t="str">
        <f t="shared" si="91"/>
        <v>0%-25%</v>
      </c>
      <c r="K743">
        <v>17</v>
      </c>
      <c r="L743">
        <v>117.64705882352941</v>
      </c>
      <c r="M743" t="str">
        <f t="shared" si="92"/>
        <v>60mm-200 mm</v>
      </c>
      <c r="N743" s="19">
        <f t="shared" si="93"/>
        <v>8.5</v>
      </c>
      <c r="O743">
        <v>2</v>
      </c>
      <c r="P743" s="5" t="str">
        <f t="shared" si="94"/>
        <v>0-10</v>
      </c>
      <c r="Q743">
        <v>1</v>
      </c>
      <c r="R743">
        <v>23</v>
      </c>
      <c r="S743">
        <v>27</v>
      </c>
      <c r="T743" t="str">
        <f t="shared" si="95"/>
        <v>20-30</v>
      </c>
      <c r="U743" t="s">
        <v>32</v>
      </c>
      <c r="V743" t="s">
        <v>113</v>
      </c>
      <c r="W743">
        <f t="shared" si="96"/>
        <v>4000</v>
      </c>
      <c r="AG743">
        <v>27</v>
      </c>
      <c r="AH743">
        <v>6</v>
      </c>
      <c r="AJ743">
        <v>27</v>
      </c>
      <c r="AK743">
        <v>1</v>
      </c>
      <c r="AM743">
        <v>27</v>
      </c>
      <c r="AN743">
        <v>2</v>
      </c>
      <c r="AP743">
        <v>27</v>
      </c>
      <c r="AQ743">
        <v>117.64705882352941</v>
      </c>
    </row>
    <row r="744" spans="1:43" hidden="1" x14ac:dyDescent="0.25">
      <c r="A744" t="s">
        <v>11</v>
      </c>
      <c r="B744">
        <v>30</v>
      </c>
      <c r="C744">
        <v>50</v>
      </c>
      <c r="D744">
        <v>64.28</v>
      </c>
      <c r="E744">
        <v>66.28</v>
      </c>
      <c r="F744">
        <f t="shared" si="89"/>
        <v>2</v>
      </c>
      <c r="G744">
        <v>1.44</v>
      </c>
      <c r="H744" s="18">
        <f t="shared" si="90"/>
        <v>72</v>
      </c>
      <c r="I744">
        <v>45.5</v>
      </c>
      <c r="J744" t="str">
        <f t="shared" si="91"/>
        <v>25%-50%</v>
      </c>
      <c r="K744">
        <v>11</v>
      </c>
      <c r="L744">
        <v>181.81818181818181</v>
      </c>
      <c r="M744" t="str">
        <f t="shared" si="92"/>
        <v>60mm-200 mm</v>
      </c>
      <c r="N744" s="19">
        <f t="shared" si="93"/>
        <v>5.5</v>
      </c>
      <c r="O744">
        <v>8</v>
      </c>
      <c r="P744" s="5" t="str">
        <f t="shared" si="94"/>
        <v>0-10</v>
      </c>
      <c r="Q744">
        <v>1</v>
      </c>
      <c r="R744">
        <v>41</v>
      </c>
      <c r="S744">
        <v>43</v>
      </c>
      <c r="T744" t="str">
        <f t="shared" si="95"/>
        <v>40-50</v>
      </c>
      <c r="U744" t="s">
        <v>32</v>
      </c>
      <c r="V744" t="s">
        <v>114</v>
      </c>
      <c r="W744">
        <f t="shared" si="96"/>
        <v>3000</v>
      </c>
      <c r="AG744">
        <v>43</v>
      </c>
      <c r="AH744">
        <v>45.5</v>
      </c>
      <c r="AJ744">
        <v>43</v>
      </c>
      <c r="AK744">
        <v>1</v>
      </c>
      <c r="AM744">
        <v>43</v>
      </c>
      <c r="AN744">
        <v>8</v>
      </c>
      <c r="AP744">
        <v>43</v>
      </c>
      <c r="AQ744">
        <v>181.81818181818181</v>
      </c>
    </row>
    <row r="745" spans="1:43" hidden="1" x14ac:dyDescent="0.25">
      <c r="A745" t="s">
        <v>11</v>
      </c>
      <c r="B745">
        <v>30</v>
      </c>
      <c r="C745">
        <v>50</v>
      </c>
      <c r="D745">
        <v>66.28</v>
      </c>
      <c r="E745">
        <v>68.38</v>
      </c>
      <c r="F745">
        <f t="shared" si="89"/>
        <v>2.0999999999999943</v>
      </c>
      <c r="G745">
        <v>1.76</v>
      </c>
      <c r="H745" s="18">
        <f t="shared" si="90"/>
        <v>83.809523809524038</v>
      </c>
      <c r="I745">
        <v>42.857142857142975</v>
      </c>
      <c r="J745" t="str">
        <f t="shared" si="91"/>
        <v>25%-50%</v>
      </c>
      <c r="K745">
        <v>15</v>
      </c>
      <c r="L745">
        <v>139.99999999999963</v>
      </c>
      <c r="M745" t="str">
        <f t="shared" si="92"/>
        <v>60mm-200 mm</v>
      </c>
      <c r="N745" s="19">
        <f t="shared" si="93"/>
        <v>7.1428571428571619</v>
      </c>
      <c r="O745">
        <v>9</v>
      </c>
      <c r="P745" s="5" t="str">
        <f t="shared" si="94"/>
        <v>0-10</v>
      </c>
      <c r="Q745">
        <v>2</v>
      </c>
      <c r="R745">
        <v>41</v>
      </c>
      <c r="S745">
        <v>43</v>
      </c>
      <c r="T745" t="str">
        <f t="shared" si="95"/>
        <v>40-50</v>
      </c>
      <c r="U745" t="s">
        <v>31</v>
      </c>
      <c r="V745" t="s">
        <v>114</v>
      </c>
      <c r="W745">
        <f t="shared" si="96"/>
        <v>3000</v>
      </c>
      <c r="AG745">
        <v>43</v>
      </c>
      <c r="AH745">
        <v>42.857142857142975</v>
      </c>
      <c r="AJ745">
        <v>43</v>
      </c>
      <c r="AK745">
        <v>2</v>
      </c>
      <c r="AM745">
        <v>43</v>
      </c>
      <c r="AN745">
        <v>9</v>
      </c>
      <c r="AP745">
        <v>43</v>
      </c>
      <c r="AQ745">
        <v>139.99999999999963</v>
      </c>
    </row>
    <row r="746" spans="1:43" hidden="1" x14ac:dyDescent="0.25">
      <c r="A746" t="s">
        <v>11</v>
      </c>
      <c r="B746">
        <v>30</v>
      </c>
      <c r="C746">
        <v>50</v>
      </c>
      <c r="D746">
        <v>68.38</v>
      </c>
      <c r="E746">
        <v>70.38</v>
      </c>
      <c r="F746">
        <f t="shared" si="89"/>
        <v>2</v>
      </c>
      <c r="G746">
        <v>1.54</v>
      </c>
      <c r="H746" s="18">
        <f t="shared" si="90"/>
        <v>77</v>
      </c>
      <c r="I746">
        <v>17.5</v>
      </c>
      <c r="J746" t="str">
        <f t="shared" si="91"/>
        <v>0%-25%</v>
      </c>
      <c r="K746">
        <v>14</v>
      </c>
      <c r="L746">
        <v>142.85714285714286</v>
      </c>
      <c r="M746" t="str">
        <f t="shared" si="92"/>
        <v>60mm-200 mm</v>
      </c>
      <c r="N746" s="19">
        <f t="shared" si="93"/>
        <v>7</v>
      </c>
      <c r="O746">
        <v>9</v>
      </c>
      <c r="P746" s="5" t="str">
        <f t="shared" si="94"/>
        <v>0-10</v>
      </c>
      <c r="Q746">
        <v>2</v>
      </c>
      <c r="R746">
        <v>36</v>
      </c>
      <c r="S746">
        <v>38</v>
      </c>
      <c r="T746" t="str">
        <f t="shared" si="95"/>
        <v>30-40</v>
      </c>
      <c r="U746" t="s">
        <v>31</v>
      </c>
      <c r="V746" t="s">
        <v>114</v>
      </c>
      <c r="W746">
        <f t="shared" si="96"/>
        <v>3000</v>
      </c>
      <c r="AG746">
        <v>38</v>
      </c>
      <c r="AH746">
        <v>17.5</v>
      </c>
      <c r="AJ746">
        <v>38</v>
      </c>
      <c r="AK746">
        <v>2</v>
      </c>
      <c r="AM746">
        <v>38</v>
      </c>
      <c r="AN746">
        <v>9</v>
      </c>
      <c r="AP746">
        <v>38</v>
      </c>
      <c r="AQ746">
        <v>142.85714285714286</v>
      </c>
    </row>
    <row r="747" spans="1:43" hidden="1" x14ac:dyDescent="0.25">
      <c r="A747" t="s">
        <v>11</v>
      </c>
      <c r="B747">
        <v>30</v>
      </c>
      <c r="C747">
        <v>50</v>
      </c>
      <c r="D747">
        <v>70.38</v>
      </c>
      <c r="E747">
        <v>71.38</v>
      </c>
      <c r="F747">
        <f t="shared" si="89"/>
        <v>1</v>
      </c>
      <c r="G747">
        <v>0.76</v>
      </c>
      <c r="H747" s="18">
        <f t="shared" si="90"/>
        <v>76</v>
      </c>
      <c r="I747">
        <v>0</v>
      </c>
      <c r="J747" t="str">
        <f t="shared" si="91"/>
        <v>0%-25%</v>
      </c>
      <c r="K747">
        <v>20</v>
      </c>
      <c r="L747">
        <v>50</v>
      </c>
      <c r="M747" t="str">
        <f t="shared" si="92"/>
        <v>0mm-60 mm</v>
      </c>
      <c r="N747" s="19">
        <f t="shared" si="93"/>
        <v>20</v>
      </c>
      <c r="O747">
        <v>8</v>
      </c>
      <c r="P747" s="5" t="str">
        <f t="shared" si="94"/>
        <v>0-10</v>
      </c>
      <c r="Q747">
        <v>2</v>
      </c>
      <c r="R747">
        <v>25</v>
      </c>
      <c r="S747">
        <v>31</v>
      </c>
      <c r="T747" t="str">
        <f t="shared" si="95"/>
        <v>30-40</v>
      </c>
      <c r="U747" t="s">
        <v>31</v>
      </c>
      <c r="V747" t="s">
        <v>114</v>
      </c>
      <c r="W747">
        <f t="shared" si="96"/>
        <v>3000</v>
      </c>
      <c r="AG747">
        <v>31</v>
      </c>
      <c r="AH747">
        <v>0</v>
      </c>
      <c r="AJ747">
        <v>31</v>
      </c>
      <c r="AK747">
        <v>2</v>
      </c>
      <c r="AM747">
        <v>31</v>
      </c>
      <c r="AN747">
        <v>8</v>
      </c>
      <c r="AP747">
        <v>31</v>
      </c>
      <c r="AQ747">
        <v>50</v>
      </c>
    </row>
    <row r="748" spans="1:43" hidden="1" x14ac:dyDescent="0.25">
      <c r="A748" t="s">
        <v>11</v>
      </c>
      <c r="B748">
        <v>30</v>
      </c>
      <c r="C748">
        <v>70</v>
      </c>
      <c r="D748">
        <v>71.38</v>
      </c>
      <c r="E748">
        <v>72.88</v>
      </c>
      <c r="F748">
        <f t="shared" si="89"/>
        <v>1.5</v>
      </c>
      <c r="G748">
        <v>1.1599999999999999</v>
      </c>
      <c r="H748" s="18">
        <f t="shared" si="90"/>
        <v>77.333333333333329</v>
      </c>
      <c r="I748">
        <v>11.333333333333334</v>
      </c>
      <c r="J748" t="str">
        <f t="shared" si="91"/>
        <v>0%-25%</v>
      </c>
      <c r="K748">
        <v>15</v>
      </c>
      <c r="L748">
        <v>100</v>
      </c>
      <c r="M748" t="str">
        <f t="shared" si="92"/>
        <v>60mm-200 mm</v>
      </c>
      <c r="N748" s="19">
        <f t="shared" si="93"/>
        <v>10</v>
      </c>
      <c r="O748">
        <v>8</v>
      </c>
      <c r="P748" s="5" t="str">
        <f t="shared" si="94"/>
        <v>0-10</v>
      </c>
      <c r="Q748">
        <v>2</v>
      </c>
      <c r="R748">
        <v>30</v>
      </c>
      <c r="S748">
        <v>34</v>
      </c>
      <c r="T748" t="str">
        <f t="shared" si="95"/>
        <v>30-40</v>
      </c>
      <c r="U748" t="s">
        <v>31</v>
      </c>
      <c r="V748" t="s">
        <v>114</v>
      </c>
      <c r="W748">
        <f t="shared" si="96"/>
        <v>3000</v>
      </c>
      <c r="AG748">
        <v>34</v>
      </c>
      <c r="AH748">
        <v>11.333333333333334</v>
      </c>
      <c r="AJ748">
        <v>34</v>
      </c>
      <c r="AK748">
        <v>2</v>
      </c>
      <c r="AM748">
        <v>34</v>
      </c>
      <c r="AN748">
        <v>8</v>
      </c>
      <c r="AP748">
        <v>34</v>
      </c>
      <c r="AQ748">
        <v>100</v>
      </c>
    </row>
    <row r="749" spans="1:43" hidden="1" x14ac:dyDescent="0.25">
      <c r="A749" t="s">
        <v>11</v>
      </c>
      <c r="B749">
        <v>30</v>
      </c>
      <c r="C749">
        <v>70</v>
      </c>
      <c r="D749">
        <v>72.88</v>
      </c>
      <c r="E749">
        <v>74.78</v>
      </c>
      <c r="F749">
        <f t="shared" si="89"/>
        <v>1.9000000000000057</v>
      </c>
      <c r="G749">
        <v>1.1399999999999999</v>
      </c>
      <c r="H749" s="18">
        <f t="shared" si="90"/>
        <v>59.999999999999822</v>
      </c>
      <c r="I749">
        <v>0</v>
      </c>
      <c r="J749" t="str">
        <f t="shared" si="91"/>
        <v>0%-25%</v>
      </c>
      <c r="K749">
        <v>20</v>
      </c>
      <c r="L749">
        <v>95.000000000000284</v>
      </c>
      <c r="M749" t="str">
        <f t="shared" si="92"/>
        <v>60mm-200 mm</v>
      </c>
      <c r="N749" s="19">
        <f t="shared" si="93"/>
        <v>10.526315789473653</v>
      </c>
      <c r="O749">
        <v>8</v>
      </c>
      <c r="P749" s="5" t="str">
        <f t="shared" si="94"/>
        <v>0-10</v>
      </c>
      <c r="Q749">
        <v>2</v>
      </c>
      <c r="R749">
        <v>28</v>
      </c>
      <c r="S749">
        <v>32</v>
      </c>
      <c r="T749" t="str">
        <f t="shared" si="95"/>
        <v>30-40</v>
      </c>
      <c r="U749" t="s">
        <v>31</v>
      </c>
      <c r="V749" t="s">
        <v>114</v>
      </c>
      <c r="W749">
        <f t="shared" si="96"/>
        <v>3000</v>
      </c>
      <c r="AG749">
        <v>32</v>
      </c>
      <c r="AH749">
        <v>0</v>
      </c>
      <c r="AJ749">
        <v>32</v>
      </c>
      <c r="AK749">
        <v>2</v>
      </c>
      <c r="AM749">
        <v>32</v>
      </c>
      <c r="AN749">
        <v>8</v>
      </c>
      <c r="AP749">
        <v>32</v>
      </c>
      <c r="AQ749">
        <v>95.000000000000284</v>
      </c>
    </row>
    <row r="750" spans="1:43" hidden="1" x14ac:dyDescent="0.25">
      <c r="A750" t="s">
        <v>11</v>
      </c>
      <c r="B750">
        <v>30</v>
      </c>
      <c r="C750">
        <v>10</v>
      </c>
      <c r="D750">
        <v>74.78</v>
      </c>
      <c r="E750">
        <v>75.98</v>
      </c>
      <c r="F750">
        <f t="shared" si="89"/>
        <v>1.2000000000000028</v>
      </c>
      <c r="G750">
        <v>0.85</v>
      </c>
      <c r="H750" s="18">
        <f t="shared" si="90"/>
        <v>70.833333333333158</v>
      </c>
      <c r="I750">
        <v>12.49999999999997</v>
      </c>
      <c r="J750" t="str">
        <f t="shared" si="91"/>
        <v>0%-25%</v>
      </c>
      <c r="K750">
        <v>15</v>
      </c>
      <c r="L750">
        <v>80.000000000000185</v>
      </c>
      <c r="M750" t="str">
        <f t="shared" si="92"/>
        <v>60mm-200 mm</v>
      </c>
      <c r="N750" s="19">
        <f t="shared" si="93"/>
        <v>12.499999999999972</v>
      </c>
      <c r="O750">
        <v>8</v>
      </c>
      <c r="P750" s="5" t="str">
        <f t="shared" si="94"/>
        <v>0-10</v>
      </c>
      <c r="Q750">
        <v>2</v>
      </c>
      <c r="R750">
        <v>30</v>
      </c>
      <c r="S750">
        <v>35</v>
      </c>
      <c r="T750" t="str">
        <f t="shared" si="95"/>
        <v>30-40</v>
      </c>
      <c r="U750" t="s">
        <v>31</v>
      </c>
      <c r="V750" t="s">
        <v>114</v>
      </c>
      <c r="W750">
        <f t="shared" si="96"/>
        <v>3000</v>
      </c>
      <c r="AG750">
        <v>35</v>
      </c>
      <c r="AH750">
        <v>12.49999999999997</v>
      </c>
      <c r="AJ750">
        <v>35</v>
      </c>
      <c r="AK750">
        <v>2</v>
      </c>
      <c r="AM750">
        <v>35</v>
      </c>
      <c r="AN750">
        <v>8</v>
      </c>
      <c r="AP750">
        <v>35</v>
      </c>
      <c r="AQ750">
        <v>80.000000000000185</v>
      </c>
    </row>
    <row r="751" spans="1:43" hidden="1" x14ac:dyDescent="0.25">
      <c r="A751" t="s">
        <v>11</v>
      </c>
      <c r="B751">
        <v>30</v>
      </c>
      <c r="C751">
        <v>10</v>
      </c>
      <c r="D751">
        <v>75.98</v>
      </c>
      <c r="E751">
        <v>76.680000000000007</v>
      </c>
      <c r="F751">
        <f t="shared" si="89"/>
        <v>0.70000000000000284</v>
      </c>
      <c r="G751">
        <v>0.52</v>
      </c>
      <c r="H751" s="18">
        <f t="shared" si="90"/>
        <v>74.285714285713993</v>
      </c>
      <c r="I751">
        <v>0</v>
      </c>
      <c r="J751" t="str">
        <f t="shared" si="91"/>
        <v>0%-25%</v>
      </c>
      <c r="K751">
        <v>20</v>
      </c>
      <c r="L751">
        <v>35.000000000000142</v>
      </c>
      <c r="M751" t="str">
        <f t="shared" si="92"/>
        <v>0mm-60 mm</v>
      </c>
      <c r="N751" s="19">
        <f t="shared" si="93"/>
        <v>28.571428571428456</v>
      </c>
      <c r="O751">
        <v>8</v>
      </c>
      <c r="P751" s="5" t="str">
        <f t="shared" si="94"/>
        <v>0-10</v>
      </c>
      <c r="Q751">
        <v>2</v>
      </c>
      <c r="R751">
        <v>25</v>
      </c>
      <c r="S751">
        <v>30</v>
      </c>
      <c r="T751" t="str">
        <f t="shared" si="95"/>
        <v>20-30</v>
      </c>
      <c r="U751" t="s">
        <v>31</v>
      </c>
      <c r="V751" t="s">
        <v>114</v>
      </c>
      <c r="W751">
        <f t="shared" si="96"/>
        <v>3000</v>
      </c>
      <c r="AG751">
        <v>30</v>
      </c>
      <c r="AH751">
        <v>0</v>
      </c>
      <c r="AJ751">
        <v>30</v>
      </c>
      <c r="AK751">
        <v>2</v>
      </c>
      <c r="AM751">
        <v>30</v>
      </c>
      <c r="AN751">
        <v>8</v>
      </c>
      <c r="AP751">
        <v>30</v>
      </c>
      <c r="AQ751">
        <v>35.000000000000142</v>
      </c>
    </row>
    <row r="752" spans="1:43" hidden="1" x14ac:dyDescent="0.25">
      <c r="A752" t="s">
        <v>11</v>
      </c>
      <c r="B752">
        <v>30</v>
      </c>
      <c r="C752">
        <v>10</v>
      </c>
      <c r="D752">
        <v>76.680000000000007</v>
      </c>
      <c r="E752">
        <v>77.88</v>
      </c>
      <c r="F752">
        <f t="shared" si="89"/>
        <v>1.1999999999999886</v>
      </c>
      <c r="G752">
        <v>0.86999999999999988</v>
      </c>
      <c r="H752" s="18">
        <f t="shared" si="90"/>
        <v>72.500000000000682</v>
      </c>
      <c r="I752">
        <v>9.1666666666667531</v>
      </c>
      <c r="J752" t="str">
        <f t="shared" si="91"/>
        <v>0%-25%</v>
      </c>
      <c r="K752">
        <v>15</v>
      </c>
      <c r="L752">
        <v>79.999999999999247</v>
      </c>
      <c r="M752" t="str">
        <f t="shared" si="92"/>
        <v>60mm-200 mm</v>
      </c>
      <c r="N752" s="19">
        <f t="shared" si="93"/>
        <v>12.500000000000117</v>
      </c>
      <c r="O752">
        <v>8</v>
      </c>
      <c r="P752" s="5" t="str">
        <f t="shared" si="94"/>
        <v>0-10</v>
      </c>
      <c r="Q752">
        <v>0</v>
      </c>
      <c r="R752">
        <v>27</v>
      </c>
      <c r="S752">
        <v>32</v>
      </c>
      <c r="T752" t="str">
        <f t="shared" si="95"/>
        <v>30-40</v>
      </c>
      <c r="U752" t="s">
        <v>28</v>
      </c>
      <c r="V752" t="s">
        <v>114</v>
      </c>
      <c r="W752">
        <f t="shared" si="96"/>
        <v>3000</v>
      </c>
      <c r="AG752">
        <v>32</v>
      </c>
      <c r="AH752">
        <v>9.1666666666667531</v>
      </c>
      <c r="AJ752">
        <v>32</v>
      </c>
      <c r="AK752">
        <v>0</v>
      </c>
      <c r="AM752">
        <v>32</v>
      </c>
      <c r="AN752">
        <v>8</v>
      </c>
      <c r="AP752">
        <v>32</v>
      </c>
      <c r="AQ752">
        <v>79.999999999999247</v>
      </c>
    </row>
    <row r="753" spans="1:43" hidden="1" x14ac:dyDescent="0.25">
      <c r="A753" t="s">
        <v>11</v>
      </c>
      <c r="B753">
        <v>30</v>
      </c>
      <c r="C753">
        <v>10</v>
      </c>
      <c r="D753">
        <v>77.88</v>
      </c>
      <c r="E753">
        <v>79.08</v>
      </c>
      <c r="F753">
        <f t="shared" si="89"/>
        <v>1.2000000000000028</v>
      </c>
      <c r="G753">
        <v>0.86</v>
      </c>
      <c r="H753" s="18">
        <f t="shared" si="90"/>
        <v>71.666666666666501</v>
      </c>
      <c r="I753">
        <v>10.833333333333309</v>
      </c>
      <c r="J753" t="str">
        <f t="shared" si="91"/>
        <v>0%-25%</v>
      </c>
      <c r="K753">
        <v>15</v>
      </c>
      <c r="L753">
        <v>80.000000000000185</v>
      </c>
      <c r="M753" t="str">
        <f t="shared" si="92"/>
        <v>60mm-200 mm</v>
      </c>
      <c r="N753" s="19">
        <f t="shared" si="93"/>
        <v>12.499999999999972</v>
      </c>
      <c r="O753">
        <v>8</v>
      </c>
      <c r="P753" s="5" t="str">
        <f t="shared" si="94"/>
        <v>0-10</v>
      </c>
      <c r="Q753">
        <v>0</v>
      </c>
      <c r="R753">
        <v>27</v>
      </c>
      <c r="S753">
        <v>32</v>
      </c>
      <c r="T753" t="str">
        <f t="shared" si="95"/>
        <v>30-40</v>
      </c>
      <c r="U753" t="s">
        <v>28</v>
      </c>
      <c r="V753" t="s">
        <v>114</v>
      </c>
      <c r="W753">
        <f t="shared" si="96"/>
        <v>3000</v>
      </c>
      <c r="AG753">
        <v>32</v>
      </c>
      <c r="AH753">
        <v>10.833333333333309</v>
      </c>
      <c r="AJ753">
        <v>32</v>
      </c>
      <c r="AK753">
        <v>0</v>
      </c>
      <c r="AM753">
        <v>32</v>
      </c>
      <c r="AN753">
        <v>8</v>
      </c>
      <c r="AP753">
        <v>32</v>
      </c>
      <c r="AQ753">
        <v>80.000000000000185</v>
      </c>
    </row>
    <row r="754" spans="1:43" hidden="1" x14ac:dyDescent="0.25">
      <c r="A754" t="s">
        <v>11</v>
      </c>
      <c r="B754">
        <v>20</v>
      </c>
      <c r="C754">
        <v>10</v>
      </c>
      <c r="D754">
        <v>79.08</v>
      </c>
      <c r="E754">
        <v>80</v>
      </c>
      <c r="F754">
        <f t="shared" si="89"/>
        <v>0.92000000000000171</v>
      </c>
      <c r="G754">
        <v>0.47</v>
      </c>
      <c r="H754" s="18">
        <f t="shared" si="90"/>
        <v>51.086956521739033</v>
      </c>
      <c r="I754">
        <v>0</v>
      </c>
      <c r="J754" t="str">
        <f t="shared" si="91"/>
        <v>0%-25%</v>
      </c>
      <c r="K754">
        <v>20</v>
      </c>
      <c r="L754">
        <v>46.000000000000085</v>
      </c>
      <c r="M754" t="str">
        <f t="shared" si="92"/>
        <v>0mm-60 mm</v>
      </c>
      <c r="N754" s="19">
        <f t="shared" si="93"/>
        <v>21.73913043478257</v>
      </c>
      <c r="O754">
        <v>8</v>
      </c>
      <c r="P754" s="5" t="str">
        <f t="shared" si="94"/>
        <v>0-10</v>
      </c>
      <c r="Q754">
        <v>0</v>
      </c>
      <c r="R754">
        <v>23</v>
      </c>
      <c r="S754">
        <v>29</v>
      </c>
      <c r="T754" t="str">
        <f t="shared" si="95"/>
        <v>20-30</v>
      </c>
      <c r="U754" t="s">
        <v>28</v>
      </c>
      <c r="V754" t="s">
        <v>114</v>
      </c>
      <c r="W754">
        <f t="shared" si="96"/>
        <v>3000</v>
      </c>
      <c r="AG754">
        <v>29</v>
      </c>
      <c r="AH754">
        <v>0</v>
      </c>
      <c r="AJ754">
        <v>29</v>
      </c>
      <c r="AK754">
        <v>0</v>
      </c>
      <c r="AM754">
        <v>29</v>
      </c>
      <c r="AN754">
        <v>8</v>
      </c>
      <c r="AP754">
        <v>29</v>
      </c>
      <c r="AQ754">
        <v>46.000000000000085</v>
      </c>
    </row>
    <row r="755" spans="1:43" hidden="1" x14ac:dyDescent="0.25">
      <c r="A755" t="s">
        <v>12</v>
      </c>
      <c r="B755">
        <v>60</v>
      </c>
      <c r="C755">
        <v>60</v>
      </c>
      <c r="D755">
        <v>0</v>
      </c>
      <c r="E755">
        <v>0.6</v>
      </c>
      <c r="F755">
        <f t="shared" si="89"/>
        <v>0.6</v>
      </c>
      <c r="G755">
        <v>0.49</v>
      </c>
      <c r="H755" s="18">
        <f t="shared" si="90"/>
        <v>81.666666666666671</v>
      </c>
      <c r="I755">
        <v>0</v>
      </c>
      <c r="J755" t="str">
        <f t="shared" si="91"/>
        <v>0%-25%</v>
      </c>
      <c r="K755">
        <v>20</v>
      </c>
      <c r="L755">
        <v>30</v>
      </c>
      <c r="M755" t="str">
        <f t="shared" si="92"/>
        <v>0mm-60 mm</v>
      </c>
      <c r="N755" s="19">
        <f t="shared" si="93"/>
        <v>33.333333333333336</v>
      </c>
      <c r="O755">
        <v>2</v>
      </c>
      <c r="P755" s="5" t="str">
        <f t="shared" si="94"/>
        <v>0-10</v>
      </c>
      <c r="Q755">
        <v>0</v>
      </c>
      <c r="R755">
        <v>17</v>
      </c>
      <c r="S755">
        <v>22</v>
      </c>
      <c r="T755" t="str">
        <f t="shared" si="95"/>
        <v>20-30</v>
      </c>
      <c r="U755" t="s">
        <v>28</v>
      </c>
      <c r="V755" t="s">
        <v>113</v>
      </c>
      <c r="W755">
        <f t="shared" si="96"/>
        <v>4000</v>
      </c>
      <c r="AG755">
        <v>22</v>
      </c>
      <c r="AH755">
        <v>0</v>
      </c>
      <c r="AJ755">
        <v>22</v>
      </c>
      <c r="AK755">
        <v>0</v>
      </c>
      <c r="AM755">
        <v>22</v>
      </c>
      <c r="AN755">
        <v>2</v>
      </c>
      <c r="AP755">
        <v>22</v>
      </c>
      <c r="AQ755">
        <v>30</v>
      </c>
    </row>
    <row r="756" spans="1:43" hidden="1" x14ac:dyDescent="0.25">
      <c r="A756" t="s">
        <v>12</v>
      </c>
      <c r="B756">
        <v>60</v>
      </c>
      <c r="C756">
        <v>60</v>
      </c>
      <c r="D756">
        <v>0.6</v>
      </c>
      <c r="E756">
        <v>1.2</v>
      </c>
      <c r="F756">
        <f t="shared" si="89"/>
        <v>0.6</v>
      </c>
      <c r="G756">
        <v>0.44</v>
      </c>
      <c r="H756" s="18">
        <f t="shared" si="90"/>
        <v>73.333333333333343</v>
      </c>
      <c r="I756">
        <v>0</v>
      </c>
      <c r="J756" t="str">
        <f t="shared" si="91"/>
        <v>0%-25%</v>
      </c>
      <c r="K756">
        <v>20</v>
      </c>
      <c r="L756">
        <v>30</v>
      </c>
      <c r="M756" t="str">
        <f t="shared" si="92"/>
        <v>0mm-60 mm</v>
      </c>
      <c r="N756" s="19">
        <f t="shared" si="93"/>
        <v>33.333333333333336</v>
      </c>
      <c r="O756">
        <v>2</v>
      </c>
      <c r="P756" s="5" t="str">
        <f t="shared" si="94"/>
        <v>0-10</v>
      </c>
      <c r="Q756">
        <v>0</v>
      </c>
      <c r="R756">
        <v>17</v>
      </c>
      <c r="S756">
        <v>22</v>
      </c>
      <c r="T756" t="str">
        <f t="shared" si="95"/>
        <v>20-30</v>
      </c>
      <c r="U756" t="s">
        <v>28</v>
      </c>
      <c r="V756" t="s">
        <v>113</v>
      </c>
      <c r="W756">
        <f t="shared" si="96"/>
        <v>4000</v>
      </c>
      <c r="AG756">
        <v>22</v>
      </c>
      <c r="AH756">
        <v>0</v>
      </c>
      <c r="AJ756">
        <v>22</v>
      </c>
      <c r="AK756">
        <v>0</v>
      </c>
      <c r="AM756">
        <v>22</v>
      </c>
      <c r="AN756">
        <v>2</v>
      </c>
      <c r="AP756">
        <v>22</v>
      </c>
      <c r="AQ756">
        <v>30</v>
      </c>
    </row>
    <row r="757" spans="1:43" hidden="1" x14ac:dyDescent="0.25">
      <c r="A757" t="s">
        <v>12</v>
      </c>
      <c r="B757">
        <v>60</v>
      </c>
      <c r="C757">
        <v>60</v>
      </c>
      <c r="D757">
        <v>1.2</v>
      </c>
      <c r="E757">
        <v>1.8</v>
      </c>
      <c r="F757">
        <f t="shared" si="89"/>
        <v>0.60000000000000009</v>
      </c>
      <c r="G757">
        <v>0.47</v>
      </c>
      <c r="H757" s="18">
        <f t="shared" si="90"/>
        <v>78.333333333333314</v>
      </c>
      <c r="I757">
        <v>0</v>
      </c>
      <c r="J757" t="str">
        <f t="shared" si="91"/>
        <v>0%-25%</v>
      </c>
      <c r="K757">
        <v>20</v>
      </c>
      <c r="L757">
        <v>30.000000000000007</v>
      </c>
      <c r="M757" t="str">
        <f t="shared" si="92"/>
        <v>0mm-60 mm</v>
      </c>
      <c r="N757" s="19">
        <f t="shared" si="93"/>
        <v>33.333333333333329</v>
      </c>
      <c r="O757">
        <v>2</v>
      </c>
      <c r="P757" s="5" t="str">
        <f t="shared" si="94"/>
        <v>0-10</v>
      </c>
      <c r="Q757">
        <v>0</v>
      </c>
      <c r="R757">
        <v>17</v>
      </c>
      <c r="S757">
        <v>22</v>
      </c>
      <c r="T757" t="str">
        <f t="shared" si="95"/>
        <v>20-30</v>
      </c>
      <c r="U757" t="s">
        <v>28</v>
      </c>
      <c r="V757" t="s">
        <v>113</v>
      </c>
      <c r="W757">
        <f t="shared" si="96"/>
        <v>4000</v>
      </c>
      <c r="AG757">
        <v>22</v>
      </c>
      <c r="AH757">
        <v>0</v>
      </c>
      <c r="AJ757">
        <v>22</v>
      </c>
      <c r="AK757">
        <v>0</v>
      </c>
      <c r="AM757">
        <v>22</v>
      </c>
      <c r="AN757">
        <v>2</v>
      </c>
      <c r="AP757">
        <v>22</v>
      </c>
      <c r="AQ757">
        <v>30.000000000000007</v>
      </c>
    </row>
    <row r="758" spans="1:43" hidden="1" x14ac:dyDescent="0.25">
      <c r="A758" t="s">
        <v>12</v>
      </c>
      <c r="B758">
        <v>60</v>
      </c>
      <c r="C758">
        <v>60</v>
      </c>
      <c r="D758">
        <v>1.8</v>
      </c>
      <c r="E758">
        <v>2.5</v>
      </c>
      <c r="F758">
        <f t="shared" si="89"/>
        <v>0.7</v>
      </c>
      <c r="G758">
        <v>0.52</v>
      </c>
      <c r="H758" s="18">
        <f t="shared" si="90"/>
        <v>74.285714285714292</v>
      </c>
      <c r="I758">
        <v>0</v>
      </c>
      <c r="J758" t="str">
        <f t="shared" si="91"/>
        <v>0%-25%</v>
      </c>
      <c r="K758">
        <v>20</v>
      </c>
      <c r="L758">
        <v>35</v>
      </c>
      <c r="M758" t="str">
        <f t="shared" si="92"/>
        <v>0mm-60 mm</v>
      </c>
      <c r="N758" s="19">
        <f t="shared" si="93"/>
        <v>28.571428571428569</v>
      </c>
      <c r="O758">
        <v>2</v>
      </c>
      <c r="P758" s="5" t="str">
        <f t="shared" si="94"/>
        <v>0-10</v>
      </c>
      <c r="Q758">
        <v>0</v>
      </c>
      <c r="R758">
        <v>17</v>
      </c>
      <c r="S758">
        <v>22</v>
      </c>
      <c r="T758" t="str">
        <f t="shared" si="95"/>
        <v>20-30</v>
      </c>
      <c r="U758" t="s">
        <v>28</v>
      </c>
      <c r="V758" t="s">
        <v>113</v>
      </c>
      <c r="W758">
        <f t="shared" si="96"/>
        <v>4000</v>
      </c>
      <c r="AG758">
        <v>22</v>
      </c>
      <c r="AH758">
        <v>0</v>
      </c>
      <c r="AJ758">
        <v>22</v>
      </c>
      <c r="AK758">
        <v>0</v>
      </c>
      <c r="AM758">
        <v>22</v>
      </c>
      <c r="AN758">
        <v>2</v>
      </c>
      <c r="AP758">
        <v>22</v>
      </c>
      <c r="AQ758">
        <v>35</v>
      </c>
    </row>
    <row r="759" spans="1:43" hidden="1" x14ac:dyDescent="0.25">
      <c r="A759" t="s">
        <v>12</v>
      </c>
      <c r="B759">
        <v>40</v>
      </c>
      <c r="C759">
        <v>40</v>
      </c>
      <c r="D759">
        <v>2.5</v>
      </c>
      <c r="E759">
        <v>3.15</v>
      </c>
      <c r="F759">
        <f t="shared" si="89"/>
        <v>0.64999999999999991</v>
      </c>
      <c r="G759">
        <v>0.67</v>
      </c>
      <c r="H759" s="18">
        <f t="shared" si="90"/>
        <v>103.07692307692309</v>
      </c>
      <c r="I759">
        <v>0</v>
      </c>
      <c r="J759" t="str">
        <f t="shared" si="91"/>
        <v>0%-25%</v>
      </c>
      <c r="K759">
        <v>20</v>
      </c>
      <c r="L759">
        <v>32.499999999999993</v>
      </c>
      <c r="M759" t="str">
        <f t="shared" si="92"/>
        <v>0mm-60 mm</v>
      </c>
      <c r="N759" s="19">
        <f t="shared" si="93"/>
        <v>30.769230769230774</v>
      </c>
      <c r="O759">
        <v>2</v>
      </c>
      <c r="P759" s="5" t="str">
        <f t="shared" si="94"/>
        <v>0-10</v>
      </c>
      <c r="Q759">
        <v>0</v>
      </c>
      <c r="R759">
        <v>17</v>
      </c>
      <c r="S759">
        <v>22</v>
      </c>
      <c r="T759" t="str">
        <f t="shared" si="95"/>
        <v>20-30</v>
      </c>
      <c r="U759" t="s">
        <v>28</v>
      </c>
      <c r="V759" t="s">
        <v>113</v>
      </c>
      <c r="W759">
        <f t="shared" si="96"/>
        <v>4000</v>
      </c>
      <c r="AG759">
        <v>22</v>
      </c>
      <c r="AH759">
        <v>0</v>
      </c>
      <c r="AJ759">
        <v>22</v>
      </c>
      <c r="AK759">
        <v>0</v>
      </c>
      <c r="AM759">
        <v>22</v>
      </c>
      <c r="AN759">
        <v>2</v>
      </c>
      <c r="AP759">
        <v>22</v>
      </c>
      <c r="AQ759">
        <v>32.499999999999993</v>
      </c>
    </row>
    <row r="760" spans="1:43" hidden="1" x14ac:dyDescent="0.25">
      <c r="A760" t="s">
        <v>12</v>
      </c>
      <c r="B760">
        <v>40</v>
      </c>
      <c r="C760">
        <v>40</v>
      </c>
      <c r="D760">
        <v>3.15</v>
      </c>
      <c r="E760">
        <v>4.05</v>
      </c>
      <c r="F760">
        <f t="shared" si="89"/>
        <v>0.89999999999999991</v>
      </c>
      <c r="G760">
        <v>0.85</v>
      </c>
      <c r="H760" s="18">
        <f t="shared" si="90"/>
        <v>94.444444444444457</v>
      </c>
      <c r="I760">
        <v>0</v>
      </c>
      <c r="J760" t="str">
        <f t="shared" si="91"/>
        <v>0%-25%</v>
      </c>
      <c r="K760">
        <v>20</v>
      </c>
      <c r="L760">
        <v>44.999999999999993</v>
      </c>
      <c r="M760" t="str">
        <f t="shared" si="92"/>
        <v>0mm-60 mm</v>
      </c>
      <c r="N760" s="19">
        <f t="shared" si="93"/>
        <v>22.222222222222225</v>
      </c>
      <c r="O760">
        <v>2</v>
      </c>
      <c r="P760" s="5" t="str">
        <f t="shared" si="94"/>
        <v>0-10</v>
      </c>
      <c r="Q760">
        <v>0</v>
      </c>
      <c r="R760">
        <v>17</v>
      </c>
      <c r="S760">
        <v>23</v>
      </c>
      <c r="T760" t="str">
        <f t="shared" si="95"/>
        <v>20-30</v>
      </c>
      <c r="U760" t="s">
        <v>28</v>
      </c>
      <c r="V760" t="s">
        <v>113</v>
      </c>
      <c r="W760">
        <f t="shared" si="96"/>
        <v>4000</v>
      </c>
      <c r="AG760">
        <v>23</v>
      </c>
      <c r="AH760">
        <v>0</v>
      </c>
      <c r="AJ760">
        <v>23</v>
      </c>
      <c r="AK760">
        <v>0</v>
      </c>
      <c r="AM760">
        <v>23</v>
      </c>
      <c r="AN760">
        <v>2</v>
      </c>
      <c r="AP760">
        <v>23</v>
      </c>
      <c r="AQ760">
        <v>44.999999999999993</v>
      </c>
    </row>
    <row r="761" spans="1:43" hidden="1" x14ac:dyDescent="0.25">
      <c r="A761" t="s">
        <v>12</v>
      </c>
      <c r="B761">
        <v>40</v>
      </c>
      <c r="C761">
        <v>40</v>
      </c>
      <c r="D761">
        <v>4.05</v>
      </c>
      <c r="E761">
        <v>5.35</v>
      </c>
      <c r="F761">
        <f t="shared" si="89"/>
        <v>1.2999999999999998</v>
      </c>
      <c r="G761">
        <v>0.6</v>
      </c>
      <c r="H761" s="18">
        <f t="shared" si="90"/>
        <v>46.153846153846153</v>
      </c>
      <c r="I761">
        <v>0</v>
      </c>
      <c r="J761" t="str">
        <f t="shared" si="91"/>
        <v>0%-25%</v>
      </c>
      <c r="K761">
        <v>20</v>
      </c>
      <c r="L761">
        <v>64.999999999999986</v>
      </c>
      <c r="M761" t="str">
        <f t="shared" si="92"/>
        <v>60mm-200 mm</v>
      </c>
      <c r="N761" s="19">
        <f t="shared" si="93"/>
        <v>15.384615384615387</v>
      </c>
      <c r="O761">
        <v>2</v>
      </c>
      <c r="P761" s="5" t="str">
        <f t="shared" si="94"/>
        <v>0-10</v>
      </c>
      <c r="Q761">
        <v>0</v>
      </c>
      <c r="R761">
        <v>18</v>
      </c>
      <c r="S761">
        <v>23</v>
      </c>
      <c r="T761" t="str">
        <f t="shared" si="95"/>
        <v>20-30</v>
      </c>
      <c r="U761" t="s">
        <v>28</v>
      </c>
      <c r="V761" t="s">
        <v>113</v>
      </c>
      <c r="W761">
        <f t="shared" si="96"/>
        <v>4000</v>
      </c>
      <c r="AG761">
        <v>23</v>
      </c>
      <c r="AH761">
        <v>0</v>
      </c>
      <c r="AJ761">
        <v>23</v>
      </c>
      <c r="AK761">
        <v>0</v>
      </c>
      <c r="AM761">
        <v>23</v>
      </c>
      <c r="AN761">
        <v>2</v>
      </c>
      <c r="AP761">
        <v>23</v>
      </c>
      <c r="AQ761">
        <v>64.999999999999986</v>
      </c>
    </row>
    <row r="762" spans="1:43" hidden="1" x14ac:dyDescent="0.25">
      <c r="A762" t="s">
        <v>12</v>
      </c>
      <c r="B762">
        <v>50</v>
      </c>
      <c r="C762">
        <v>40</v>
      </c>
      <c r="D762">
        <v>5.35</v>
      </c>
      <c r="E762">
        <v>6.25</v>
      </c>
      <c r="F762">
        <f t="shared" si="89"/>
        <v>0.90000000000000036</v>
      </c>
      <c r="G762">
        <v>0.34</v>
      </c>
      <c r="H762" s="18">
        <f t="shared" si="90"/>
        <v>37.777777777777764</v>
      </c>
      <c r="I762">
        <v>0</v>
      </c>
      <c r="J762" t="str">
        <f t="shared" si="91"/>
        <v>0%-25%</v>
      </c>
      <c r="K762">
        <v>20</v>
      </c>
      <c r="L762">
        <v>45.000000000000014</v>
      </c>
      <c r="M762" t="str">
        <f t="shared" si="92"/>
        <v>0mm-60 mm</v>
      </c>
      <c r="N762" s="19">
        <f t="shared" si="93"/>
        <v>22.222222222222218</v>
      </c>
      <c r="O762">
        <v>2</v>
      </c>
      <c r="P762" s="5" t="str">
        <f t="shared" si="94"/>
        <v>0-10</v>
      </c>
      <c r="Q762">
        <v>0</v>
      </c>
      <c r="R762">
        <v>17</v>
      </c>
      <c r="S762">
        <v>23</v>
      </c>
      <c r="T762" t="str">
        <f t="shared" si="95"/>
        <v>20-30</v>
      </c>
      <c r="U762" t="s">
        <v>28</v>
      </c>
      <c r="V762" t="s">
        <v>113</v>
      </c>
      <c r="W762">
        <f t="shared" si="96"/>
        <v>4000</v>
      </c>
      <c r="AG762">
        <v>23</v>
      </c>
      <c r="AH762">
        <v>0</v>
      </c>
      <c r="AJ762">
        <v>23</v>
      </c>
      <c r="AK762">
        <v>0</v>
      </c>
      <c r="AM762">
        <v>23</v>
      </c>
      <c r="AN762">
        <v>2</v>
      </c>
      <c r="AP762">
        <v>23</v>
      </c>
      <c r="AQ762">
        <v>45.000000000000014</v>
      </c>
    </row>
    <row r="763" spans="1:43" hidden="1" x14ac:dyDescent="0.25">
      <c r="A763" t="s">
        <v>12</v>
      </c>
      <c r="B763">
        <v>50</v>
      </c>
      <c r="C763">
        <v>40</v>
      </c>
      <c r="D763">
        <v>6.25</v>
      </c>
      <c r="E763">
        <v>7.65</v>
      </c>
      <c r="F763">
        <f t="shared" si="89"/>
        <v>1.4000000000000004</v>
      </c>
      <c r="G763">
        <v>0.48000000000000004</v>
      </c>
      <c r="H763" s="18">
        <f t="shared" si="90"/>
        <v>34.285714285714278</v>
      </c>
      <c r="I763">
        <v>17.857142857142851</v>
      </c>
      <c r="J763" t="str">
        <f t="shared" si="91"/>
        <v>0%-25%</v>
      </c>
      <c r="K763">
        <v>10</v>
      </c>
      <c r="L763">
        <v>140.00000000000006</v>
      </c>
      <c r="M763" t="str">
        <f t="shared" si="92"/>
        <v>60mm-200 mm</v>
      </c>
      <c r="N763" s="19">
        <f t="shared" si="93"/>
        <v>7.1428571428571397</v>
      </c>
      <c r="O763">
        <v>9</v>
      </c>
      <c r="P763" s="5" t="str">
        <f t="shared" si="94"/>
        <v>0-10</v>
      </c>
      <c r="Q763">
        <v>1</v>
      </c>
      <c r="R763">
        <v>35</v>
      </c>
      <c r="S763">
        <v>37</v>
      </c>
      <c r="T763" t="str">
        <f t="shared" si="95"/>
        <v>30-40</v>
      </c>
      <c r="U763" t="s">
        <v>32</v>
      </c>
      <c r="V763" t="s">
        <v>114</v>
      </c>
      <c r="W763">
        <f t="shared" si="96"/>
        <v>3000</v>
      </c>
      <c r="AG763">
        <v>37</v>
      </c>
      <c r="AH763">
        <v>17.857142857142851</v>
      </c>
      <c r="AJ763">
        <v>37</v>
      </c>
      <c r="AK763">
        <v>1</v>
      </c>
      <c r="AM763">
        <v>37</v>
      </c>
      <c r="AN763">
        <v>9</v>
      </c>
      <c r="AP763">
        <v>37</v>
      </c>
      <c r="AQ763">
        <v>140.00000000000006</v>
      </c>
    </row>
    <row r="764" spans="1:43" hidden="1" x14ac:dyDescent="0.25">
      <c r="A764" t="s">
        <v>12</v>
      </c>
      <c r="B764">
        <v>50</v>
      </c>
      <c r="C764">
        <v>40</v>
      </c>
      <c r="D764">
        <v>7.65</v>
      </c>
      <c r="E764">
        <v>8.65</v>
      </c>
      <c r="F764">
        <f t="shared" si="89"/>
        <v>1</v>
      </c>
      <c r="G764">
        <v>0.73</v>
      </c>
      <c r="H764" s="18">
        <f t="shared" si="90"/>
        <v>73</v>
      </c>
      <c r="I764">
        <v>0</v>
      </c>
      <c r="J764" t="str">
        <f t="shared" si="91"/>
        <v>0%-25%</v>
      </c>
      <c r="K764">
        <v>20</v>
      </c>
      <c r="L764">
        <v>50</v>
      </c>
      <c r="M764" t="str">
        <f t="shared" si="92"/>
        <v>0mm-60 mm</v>
      </c>
      <c r="N764" s="19">
        <f t="shared" si="93"/>
        <v>20</v>
      </c>
      <c r="O764">
        <v>7</v>
      </c>
      <c r="P764" s="5" t="str">
        <f t="shared" si="94"/>
        <v>0-10</v>
      </c>
      <c r="Q764">
        <v>1</v>
      </c>
      <c r="R764">
        <v>23</v>
      </c>
      <c r="S764">
        <v>29</v>
      </c>
      <c r="T764" t="str">
        <f t="shared" si="95"/>
        <v>20-30</v>
      </c>
      <c r="U764" t="s">
        <v>32</v>
      </c>
      <c r="V764" t="s">
        <v>113</v>
      </c>
      <c r="W764">
        <f t="shared" si="96"/>
        <v>4000</v>
      </c>
      <c r="AG764">
        <v>29</v>
      </c>
      <c r="AH764">
        <v>0</v>
      </c>
      <c r="AJ764">
        <v>29</v>
      </c>
      <c r="AK764">
        <v>1</v>
      </c>
      <c r="AM764">
        <v>29</v>
      </c>
      <c r="AN764">
        <v>7</v>
      </c>
      <c r="AP764">
        <v>29</v>
      </c>
      <c r="AQ764">
        <v>50</v>
      </c>
    </row>
    <row r="765" spans="1:43" hidden="1" x14ac:dyDescent="0.25">
      <c r="A765" t="s">
        <v>12</v>
      </c>
      <c r="B765">
        <v>50</v>
      </c>
      <c r="C765">
        <v>40</v>
      </c>
      <c r="D765">
        <v>8.65</v>
      </c>
      <c r="E765">
        <v>10.15</v>
      </c>
      <c r="F765">
        <f t="shared" si="89"/>
        <v>1.5</v>
      </c>
      <c r="G765">
        <v>0.94</v>
      </c>
      <c r="H765" s="18">
        <f t="shared" si="90"/>
        <v>62.666666666666657</v>
      </c>
      <c r="I765">
        <v>24</v>
      </c>
      <c r="J765" t="str">
        <f t="shared" si="91"/>
        <v>0%-25%</v>
      </c>
      <c r="K765">
        <v>8</v>
      </c>
      <c r="L765">
        <v>187.5</v>
      </c>
      <c r="M765" t="str">
        <f t="shared" si="92"/>
        <v>60mm-200 mm</v>
      </c>
      <c r="N765" s="19">
        <f t="shared" si="93"/>
        <v>5.333333333333333</v>
      </c>
      <c r="O765">
        <v>8</v>
      </c>
      <c r="P765" s="5" t="str">
        <f t="shared" si="94"/>
        <v>0-10</v>
      </c>
      <c r="Q765">
        <v>1</v>
      </c>
      <c r="R765">
        <v>36</v>
      </c>
      <c r="S765">
        <v>38</v>
      </c>
      <c r="T765" t="str">
        <f t="shared" si="95"/>
        <v>30-40</v>
      </c>
      <c r="U765" t="s">
        <v>32</v>
      </c>
      <c r="V765" t="s">
        <v>114</v>
      </c>
      <c r="W765">
        <f t="shared" si="96"/>
        <v>3000</v>
      </c>
      <c r="AG765">
        <v>38</v>
      </c>
      <c r="AH765">
        <v>24</v>
      </c>
      <c r="AJ765">
        <v>38</v>
      </c>
      <c r="AK765">
        <v>1</v>
      </c>
      <c r="AM765">
        <v>38</v>
      </c>
      <c r="AN765">
        <v>8</v>
      </c>
      <c r="AP765">
        <v>38</v>
      </c>
      <c r="AQ765">
        <v>187.5</v>
      </c>
    </row>
    <row r="766" spans="1:43" hidden="1" x14ac:dyDescent="0.25">
      <c r="A766" t="s">
        <v>12</v>
      </c>
      <c r="B766">
        <v>50</v>
      </c>
      <c r="C766">
        <v>40</v>
      </c>
      <c r="D766">
        <v>10.15</v>
      </c>
      <c r="E766">
        <v>11.8</v>
      </c>
      <c r="F766">
        <f t="shared" si="89"/>
        <v>1.6500000000000004</v>
      </c>
      <c r="G766">
        <v>0.32999999999999996</v>
      </c>
      <c r="H766" s="18">
        <f t="shared" si="90"/>
        <v>19.999999999999993</v>
      </c>
      <c r="I766">
        <v>23.636363636363633</v>
      </c>
      <c r="J766" t="str">
        <f t="shared" si="91"/>
        <v>0%-25%</v>
      </c>
      <c r="K766">
        <v>11</v>
      </c>
      <c r="L766">
        <v>150.00000000000003</v>
      </c>
      <c r="M766" t="str">
        <f t="shared" si="92"/>
        <v>60mm-200 mm</v>
      </c>
      <c r="N766" s="19">
        <f t="shared" si="93"/>
        <v>6.6666666666666661</v>
      </c>
      <c r="O766">
        <v>8</v>
      </c>
      <c r="P766" s="5" t="str">
        <f t="shared" si="94"/>
        <v>0-10</v>
      </c>
      <c r="Q766">
        <v>1</v>
      </c>
      <c r="R766">
        <v>35</v>
      </c>
      <c r="S766">
        <v>37</v>
      </c>
      <c r="T766" t="str">
        <f t="shared" si="95"/>
        <v>30-40</v>
      </c>
      <c r="U766" t="s">
        <v>32</v>
      </c>
      <c r="V766" t="s">
        <v>114</v>
      </c>
      <c r="W766">
        <f t="shared" si="96"/>
        <v>3000</v>
      </c>
      <c r="AG766">
        <v>37</v>
      </c>
      <c r="AH766">
        <v>23.636363636363633</v>
      </c>
      <c r="AJ766">
        <v>37</v>
      </c>
      <c r="AK766">
        <v>1</v>
      </c>
      <c r="AM766">
        <v>37</v>
      </c>
      <c r="AN766">
        <v>8</v>
      </c>
      <c r="AP766">
        <v>37</v>
      </c>
      <c r="AQ766">
        <v>150.00000000000003</v>
      </c>
    </row>
    <row r="767" spans="1:43" hidden="1" x14ac:dyDescent="0.25">
      <c r="A767" t="s">
        <v>12</v>
      </c>
      <c r="B767">
        <v>50</v>
      </c>
      <c r="C767">
        <v>40</v>
      </c>
      <c r="D767">
        <v>11.8</v>
      </c>
      <c r="E767">
        <v>12.3</v>
      </c>
      <c r="F767">
        <f t="shared" si="89"/>
        <v>0.5</v>
      </c>
      <c r="G767">
        <v>0.34</v>
      </c>
      <c r="H767" s="18">
        <f t="shared" si="90"/>
        <v>68</v>
      </c>
      <c r="I767">
        <v>0</v>
      </c>
      <c r="J767" t="str">
        <f t="shared" si="91"/>
        <v>0%-25%</v>
      </c>
      <c r="K767">
        <v>20</v>
      </c>
      <c r="L767">
        <v>25</v>
      </c>
      <c r="M767" t="str">
        <f t="shared" si="92"/>
        <v>0mm-60 mm</v>
      </c>
      <c r="N767" s="19">
        <f t="shared" si="93"/>
        <v>40</v>
      </c>
      <c r="O767">
        <v>4</v>
      </c>
      <c r="P767" s="5" t="str">
        <f t="shared" si="94"/>
        <v>0-10</v>
      </c>
      <c r="Q767">
        <v>1</v>
      </c>
      <c r="R767">
        <v>20</v>
      </c>
      <c r="S767">
        <v>25</v>
      </c>
      <c r="T767" t="str">
        <f t="shared" si="95"/>
        <v>20-30</v>
      </c>
      <c r="U767" t="s">
        <v>32</v>
      </c>
      <c r="V767" t="s">
        <v>114</v>
      </c>
      <c r="W767">
        <f t="shared" si="96"/>
        <v>3000</v>
      </c>
      <c r="AG767">
        <v>25</v>
      </c>
      <c r="AH767">
        <v>0</v>
      </c>
      <c r="AJ767">
        <v>25</v>
      </c>
      <c r="AK767">
        <v>1</v>
      </c>
      <c r="AM767">
        <v>25</v>
      </c>
      <c r="AN767">
        <v>4</v>
      </c>
      <c r="AP767">
        <v>25</v>
      </c>
      <c r="AQ767">
        <v>25</v>
      </c>
    </row>
    <row r="768" spans="1:43" hidden="1" x14ac:dyDescent="0.25">
      <c r="A768" t="s">
        <v>12</v>
      </c>
      <c r="B768">
        <v>40</v>
      </c>
      <c r="C768">
        <v>30</v>
      </c>
      <c r="D768">
        <v>12.3</v>
      </c>
      <c r="E768">
        <v>14</v>
      </c>
      <c r="F768">
        <f t="shared" si="89"/>
        <v>1.6999999999999993</v>
      </c>
      <c r="G768">
        <v>0.99</v>
      </c>
      <c r="H768" s="18">
        <f t="shared" si="90"/>
        <v>58.235294117647086</v>
      </c>
      <c r="I768">
        <v>23.529411764705895</v>
      </c>
      <c r="J768" t="str">
        <f t="shared" si="91"/>
        <v>0%-25%</v>
      </c>
      <c r="K768">
        <v>10</v>
      </c>
      <c r="L768">
        <v>169.99999999999994</v>
      </c>
      <c r="M768" t="str">
        <f t="shared" si="92"/>
        <v>60mm-200 mm</v>
      </c>
      <c r="N768" s="19">
        <f t="shared" si="93"/>
        <v>5.8823529411764719</v>
      </c>
      <c r="O768">
        <v>7</v>
      </c>
      <c r="P768" s="5" t="str">
        <f t="shared" si="94"/>
        <v>0-10</v>
      </c>
      <c r="Q768">
        <v>0</v>
      </c>
      <c r="R768">
        <v>33</v>
      </c>
      <c r="S768">
        <v>36</v>
      </c>
      <c r="T768" t="str">
        <f t="shared" si="95"/>
        <v>30-40</v>
      </c>
      <c r="U768" t="s">
        <v>28</v>
      </c>
      <c r="V768" t="s">
        <v>113</v>
      </c>
      <c r="W768">
        <f t="shared" si="96"/>
        <v>4000</v>
      </c>
      <c r="AG768">
        <v>36</v>
      </c>
      <c r="AH768">
        <v>23.529411764705895</v>
      </c>
      <c r="AJ768">
        <v>36</v>
      </c>
      <c r="AK768">
        <v>0</v>
      </c>
      <c r="AM768">
        <v>36</v>
      </c>
      <c r="AN768">
        <v>7</v>
      </c>
      <c r="AP768">
        <v>36</v>
      </c>
      <c r="AQ768">
        <v>169.99999999999994</v>
      </c>
    </row>
    <row r="769" spans="1:43" hidden="1" x14ac:dyDescent="0.25">
      <c r="A769" t="s">
        <v>12</v>
      </c>
      <c r="B769">
        <v>40</v>
      </c>
      <c r="C769">
        <v>30</v>
      </c>
      <c r="D769">
        <v>14</v>
      </c>
      <c r="E769">
        <v>14.5</v>
      </c>
      <c r="F769">
        <f t="shared" si="89"/>
        <v>0.5</v>
      </c>
      <c r="G769">
        <v>0.32</v>
      </c>
      <c r="H769" s="18">
        <f t="shared" si="90"/>
        <v>64</v>
      </c>
      <c r="I769">
        <v>26</v>
      </c>
      <c r="J769" t="str">
        <f t="shared" si="91"/>
        <v>25%-50%</v>
      </c>
      <c r="K769">
        <v>5</v>
      </c>
      <c r="L769">
        <v>100</v>
      </c>
      <c r="M769" t="str">
        <f t="shared" si="92"/>
        <v>60mm-200 mm</v>
      </c>
      <c r="N769" s="19">
        <f t="shared" si="93"/>
        <v>10</v>
      </c>
      <c r="O769">
        <v>7</v>
      </c>
      <c r="P769" s="5" t="str">
        <f t="shared" si="94"/>
        <v>0-10</v>
      </c>
      <c r="Q769">
        <v>0</v>
      </c>
      <c r="R769">
        <v>31</v>
      </c>
      <c r="S769">
        <v>35</v>
      </c>
      <c r="T769" t="str">
        <f t="shared" si="95"/>
        <v>30-40</v>
      </c>
      <c r="U769" t="s">
        <v>28</v>
      </c>
      <c r="V769" t="s">
        <v>113</v>
      </c>
      <c r="W769">
        <f t="shared" si="96"/>
        <v>4000</v>
      </c>
      <c r="AG769">
        <v>35</v>
      </c>
      <c r="AH769">
        <v>26</v>
      </c>
      <c r="AJ769">
        <v>35</v>
      </c>
      <c r="AK769">
        <v>0</v>
      </c>
      <c r="AM769">
        <v>35</v>
      </c>
      <c r="AN769">
        <v>7</v>
      </c>
      <c r="AP769">
        <v>35</v>
      </c>
      <c r="AQ769">
        <v>100</v>
      </c>
    </row>
    <row r="770" spans="1:43" hidden="1" x14ac:dyDescent="0.25">
      <c r="A770" t="s">
        <v>12</v>
      </c>
      <c r="B770">
        <v>40</v>
      </c>
      <c r="C770">
        <v>30</v>
      </c>
      <c r="D770">
        <v>14.5</v>
      </c>
      <c r="E770">
        <v>16.3</v>
      </c>
      <c r="F770">
        <f t="shared" si="89"/>
        <v>1.8000000000000007</v>
      </c>
      <c r="G770">
        <v>1.3</v>
      </c>
      <c r="H770" s="18">
        <f t="shared" si="90"/>
        <v>72.2222222222222</v>
      </c>
      <c r="I770">
        <v>6.6666666666666634</v>
      </c>
      <c r="J770" t="str">
        <f t="shared" si="91"/>
        <v>0%-25%</v>
      </c>
      <c r="K770">
        <v>15</v>
      </c>
      <c r="L770">
        <v>120.00000000000004</v>
      </c>
      <c r="M770" t="str">
        <f t="shared" si="92"/>
        <v>60mm-200 mm</v>
      </c>
      <c r="N770" s="19">
        <f t="shared" si="93"/>
        <v>8.3333333333333304</v>
      </c>
      <c r="O770">
        <v>7</v>
      </c>
      <c r="P770" s="5" t="str">
        <f t="shared" si="94"/>
        <v>0-10</v>
      </c>
      <c r="Q770">
        <v>0</v>
      </c>
      <c r="R770">
        <v>27</v>
      </c>
      <c r="S770">
        <v>31</v>
      </c>
      <c r="T770" t="str">
        <f t="shared" si="95"/>
        <v>30-40</v>
      </c>
      <c r="U770" t="s">
        <v>28</v>
      </c>
      <c r="V770" t="s">
        <v>113</v>
      </c>
      <c r="W770">
        <f t="shared" si="96"/>
        <v>4000</v>
      </c>
      <c r="AG770">
        <v>31</v>
      </c>
      <c r="AH770">
        <v>6.6666666666666634</v>
      </c>
      <c r="AJ770">
        <v>31</v>
      </c>
      <c r="AK770">
        <v>0</v>
      </c>
      <c r="AM770">
        <v>31</v>
      </c>
      <c r="AN770">
        <v>7</v>
      </c>
      <c r="AP770">
        <v>31</v>
      </c>
      <c r="AQ770">
        <v>120.00000000000004</v>
      </c>
    </row>
    <row r="771" spans="1:43" hidden="1" x14ac:dyDescent="0.25">
      <c r="A771" t="s">
        <v>12</v>
      </c>
      <c r="B771">
        <v>40</v>
      </c>
      <c r="C771">
        <v>40</v>
      </c>
      <c r="D771">
        <v>16.3</v>
      </c>
      <c r="E771">
        <v>17.2</v>
      </c>
      <c r="F771">
        <f t="shared" ref="F771:F834" si="97">E771-D771</f>
        <v>0.89999999999999858</v>
      </c>
      <c r="G771">
        <v>0.67</v>
      </c>
      <c r="H771" s="18">
        <f t="shared" ref="H771:H834" si="98">(G771/F771)*100</f>
        <v>74.444444444444571</v>
      </c>
      <c r="I771">
        <v>0</v>
      </c>
      <c r="J771" t="str">
        <f t="shared" ref="J771:J834" si="99">+IF(I771&lt;=25,"0%-25%",IF(I771&lt;=50,"25%-50%",IF(I771&lt;=75,"50%-75%",IF(I771&lt;=90,"75%-90%",IF(I771&lt;=100,"90%-100%","-")))))</f>
        <v>0%-25%</v>
      </c>
      <c r="K771">
        <v>8</v>
      </c>
      <c r="L771">
        <v>112.49999999999983</v>
      </c>
      <c r="M771" t="str">
        <f t="shared" ref="M771:M834" si="100">+IF(L771&lt;=60,"0mm-60 mm",IF(L771&lt;=200,"60mm-200 mm",IF(L771&lt;=600,"200mm-600 mm",IF(L771&lt;=2000,"600mm-2000 mm",IF(L771&gt;2000,"&gt;2000 mm","-")))))</f>
        <v>60mm-200 mm</v>
      </c>
      <c r="N771" s="19">
        <f t="shared" ref="N771:N834" si="101">IF(L771=0,0,1/(L771/1000))</f>
        <v>8.8888888888889017</v>
      </c>
      <c r="O771">
        <v>7</v>
      </c>
      <c r="P771" s="5" t="str">
        <f t="shared" ref="P771:P834" si="102">+IF(O771&lt;=10,"0-10",IF(O771&lt;=20,"10-20",IF(O771&lt;=25,"20-25",IF(O771&lt;=30,"25-30","-"))))</f>
        <v>0-10</v>
      </c>
      <c r="Q771">
        <v>0</v>
      </c>
      <c r="R771">
        <v>26</v>
      </c>
      <c r="S771">
        <v>30</v>
      </c>
      <c r="T771" t="str">
        <f t="shared" ref="T771:T834" si="103">+IF(S771&lt;=20,"0-20",IF(S771&lt;=30,"20-30",IF(S771&lt;=40,"30-40",IF(S771&lt;=50,"40-50",IF(S771&lt;=60,"50-60", IF(S771&lt;=70,"60-70",IF(S771&lt;=80,"70-80",IF(S771&lt;=100,"80-100","-"))))))))</f>
        <v>20-30</v>
      </c>
      <c r="U771" t="s">
        <v>28</v>
      </c>
      <c r="V771" t="s">
        <v>113</v>
      </c>
      <c r="W771">
        <f t="shared" ref="W771:W834" si="104">VLOOKUP(V771,$Y$6:$Z$10,2,FALSE)</f>
        <v>4000</v>
      </c>
      <c r="AG771">
        <v>30</v>
      </c>
      <c r="AH771">
        <v>0</v>
      </c>
      <c r="AJ771">
        <v>30</v>
      </c>
      <c r="AK771">
        <v>0</v>
      </c>
      <c r="AM771">
        <v>30</v>
      </c>
      <c r="AN771">
        <v>7</v>
      </c>
      <c r="AP771">
        <v>30</v>
      </c>
      <c r="AQ771">
        <v>112.49999999999983</v>
      </c>
    </row>
    <row r="772" spans="1:43" hidden="1" x14ac:dyDescent="0.25">
      <c r="A772" t="s">
        <v>12</v>
      </c>
      <c r="B772">
        <v>40</v>
      </c>
      <c r="C772">
        <v>40</v>
      </c>
      <c r="D772">
        <v>17.2</v>
      </c>
      <c r="E772">
        <v>18</v>
      </c>
      <c r="F772">
        <f t="shared" si="97"/>
        <v>0.80000000000000071</v>
      </c>
      <c r="G772">
        <v>0.4</v>
      </c>
      <c r="H772" s="18">
        <f t="shared" si="98"/>
        <v>49.999999999999957</v>
      </c>
      <c r="I772">
        <v>17.499999999999986</v>
      </c>
      <c r="J772" t="str">
        <f t="shared" si="99"/>
        <v>0%-25%</v>
      </c>
      <c r="K772">
        <v>7</v>
      </c>
      <c r="L772">
        <v>114.28571428571438</v>
      </c>
      <c r="M772" t="str">
        <f t="shared" si="100"/>
        <v>60mm-200 mm</v>
      </c>
      <c r="N772" s="19">
        <f t="shared" si="101"/>
        <v>8.7499999999999929</v>
      </c>
      <c r="O772">
        <v>8</v>
      </c>
      <c r="P772" s="5" t="str">
        <f t="shared" si="102"/>
        <v>0-10</v>
      </c>
      <c r="Q772">
        <v>1</v>
      </c>
      <c r="R772">
        <v>32</v>
      </c>
      <c r="S772">
        <v>36</v>
      </c>
      <c r="T772" t="str">
        <f t="shared" si="103"/>
        <v>30-40</v>
      </c>
      <c r="U772" t="s">
        <v>32</v>
      </c>
      <c r="V772" t="s">
        <v>114</v>
      </c>
      <c r="W772">
        <f t="shared" si="104"/>
        <v>3000</v>
      </c>
      <c r="AG772">
        <v>36</v>
      </c>
      <c r="AH772">
        <v>17.499999999999986</v>
      </c>
      <c r="AJ772">
        <v>36</v>
      </c>
      <c r="AK772">
        <v>1</v>
      </c>
      <c r="AM772">
        <v>36</v>
      </c>
      <c r="AN772">
        <v>8</v>
      </c>
      <c r="AP772">
        <v>36</v>
      </c>
      <c r="AQ772">
        <v>114.28571428571438</v>
      </c>
    </row>
    <row r="773" spans="1:43" hidden="1" x14ac:dyDescent="0.25">
      <c r="A773" t="s">
        <v>12</v>
      </c>
      <c r="B773">
        <v>40</v>
      </c>
      <c r="C773">
        <v>40</v>
      </c>
      <c r="D773">
        <v>18</v>
      </c>
      <c r="E773">
        <v>18.3</v>
      </c>
      <c r="F773">
        <f t="shared" si="97"/>
        <v>0.30000000000000071</v>
      </c>
      <c r="G773">
        <v>0.19</v>
      </c>
      <c r="H773" s="18">
        <f t="shared" si="98"/>
        <v>63.333333333333186</v>
      </c>
      <c r="I773">
        <v>0</v>
      </c>
      <c r="J773" t="str">
        <f t="shared" si="99"/>
        <v>0%-25%</v>
      </c>
      <c r="K773">
        <v>8</v>
      </c>
      <c r="L773">
        <v>37.500000000000085</v>
      </c>
      <c r="M773" t="str">
        <f t="shared" si="100"/>
        <v>0mm-60 mm</v>
      </c>
      <c r="N773" s="19">
        <f t="shared" si="101"/>
        <v>26.666666666666607</v>
      </c>
      <c r="O773">
        <v>8</v>
      </c>
      <c r="P773" s="5" t="str">
        <f t="shared" si="102"/>
        <v>0-10</v>
      </c>
      <c r="Q773">
        <v>1</v>
      </c>
      <c r="R773">
        <v>24</v>
      </c>
      <c r="S773">
        <v>29</v>
      </c>
      <c r="T773" t="str">
        <f t="shared" si="103"/>
        <v>20-30</v>
      </c>
      <c r="U773" t="s">
        <v>32</v>
      </c>
      <c r="V773" t="s">
        <v>114</v>
      </c>
      <c r="W773">
        <f t="shared" si="104"/>
        <v>3000</v>
      </c>
      <c r="AG773">
        <v>29</v>
      </c>
      <c r="AH773">
        <v>0</v>
      </c>
      <c r="AJ773">
        <v>29</v>
      </c>
      <c r="AK773">
        <v>1</v>
      </c>
      <c r="AM773">
        <v>29</v>
      </c>
      <c r="AN773">
        <v>8</v>
      </c>
      <c r="AP773">
        <v>29</v>
      </c>
      <c r="AQ773">
        <v>37.500000000000085</v>
      </c>
    </row>
    <row r="774" spans="1:43" hidden="1" x14ac:dyDescent="0.25">
      <c r="A774" t="s">
        <v>12</v>
      </c>
      <c r="B774">
        <v>40</v>
      </c>
      <c r="C774">
        <v>40</v>
      </c>
      <c r="D774">
        <v>18.3</v>
      </c>
      <c r="E774">
        <v>18.7</v>
      </c>
      <c r="F774">
        <f t="shared" si="97"/>
        <v>0.39999999999999858</v>
      </c>
      <c r="G774">
        <v>0.24</v>
      </c>
      <c r="H774" s="18">
        <f t="shared" si="98"/>
        <v>60.000000000000206</v>
      </c>
      <c r="I774">
        <v>0</v>
      </c>
      <c r="J774" t="str">
        <f t="shared" si="99"/>
        <v>0%-25%</v>
      </c>
      <c r="K774">
        <v>8</v>
      </c>
      <c r="L774">
        <v>49.999999999999822</v>
      </c>
      <c r="M774" t="str">
        <f t="shared" si="100"/>
        <v>0mm-60 mm</v>
      </c>
      <c r="N774" s="19">
        <f t="shared" si="101"/>
        <v>20.000000000000071</v>
      </c>
      <c r="O774">
        <v>8</v>
      </c>
      <c r="P774" s="5" t="str">
        <f t="shared" si="102"/>
        <v>0-10</v>
      </c>
      <c r="Q774">
        <v>0</v>
      </c>
      <c r="R774">
        <v>23</v>
      </c>
      <c r="S774">
        <v>29</v>
      </c>
      <c r="T774" t="str">
        <f t="shared" si="103"/>
        <v>20-30</v>
      </c>
      <c r="U774" t="s">
        <v>28</v>
      </c>
      <c r="V774" t="s">
        <v>114</v>
      </c>
      <c r="W774">
        <f t="shared" si="104"/>
        <v>3000</v>
      </c>
      <c r="AG774">
        <v>29</v>
      </c>
      <c r="AH774">
        <v>0</v>
      </c>
      <c r="AJ774">
        <v>29</v>
      </c>
      <c r="AK774">
        <v>0</v>
      </c>
      <c r="AM774">
        <v>29</v>
      </c>
      <c r="AN774">
        <v>8</v>
      </c>
      <c r="AP774">
        <v>29</v>
      </c>
      <c r="AQ774">
        <v>49.999999999999822</v>
      </c>
    </row>
    <row r="775" spans="1:43" hidden="1" x14ac:dyDescent="0.25">
      <c r="A775" t="s">
        <v>12</v>
      </c>
      <c r="B775">
        <v>40</v>
      </c>
      <c r="C775">
        <v>40</v>
      </c>
      <c r="D775">
        <v>18.7</v>
      </c>
      <c r="E775">
        <v>19.05</v>
      </c>
      <c r="F775">
        <f t="shared" si="97"/>
        <v>0.35000000000000142</v>
      </c>
      <c r="G775">
        <v>0.18</v>
      </c>
      <c r="H775" s="18">
        <f t="shared" si="98"/>
        <v>51.42857142857121</v>
      </c>
      <c r="I775">
        <v>0</v>
      </c>
      <c r="J775" t="str">
        <f t="shared" si="99"/>
        <v>0%-25%</v>
      </c>
      <c r="K775">
        <v>10</v>
      </c>
      <c r="L775">
        <v>35.000000000000142</v>
      </c>
      <c r="M775" t="str">
        <f t="shared" si="100"/>
        <v>0mm-60 mm</v>
      </c>
      <c r="N775" s="19">
        <f t="shared" si="101"/>
        <v>28.571428571428456</v>
      </c>
      <c r="O775">
        <v>8</v>
      </c>
      <c r="P775" s="5" t="str">
        <f t="shared" si="102"/>
        <v>0-10</v>
      </c>
      <c r="Q775">
        <v>0</v>
      </c>
      <c r="R775">
        <v>23</v>
      </c>
      <c r="S775">
        <v>28</v>
      </c>
      <c r="T775" t="str">
        <f t="shared" si="103"/>
        <v>20-30</v>
      </c>
      <c r="U775" t="s">
        <v>28</v>
      </c>
      <c r="V775" t="s">
        <v>114</v>
      </c>
      <c r="W775">
        <f t="shared" si="104"/>
        <v>3000</v>
      </c>
      <c r="AG775">
        <v>28</v>
      </c>
      <c r="AH775">
        <v>0</v>
      </c>
      <c r="AJ775">
        <v>28</v>
      </c>
      <c r="AK775">
        <v>0</v>
      </c>
      <c r="AM775">
        <v>28</v>
      </c>
      <c r="AN775">
        <v>8</v>
      </c>
      <c r="AP775">
        <v>28</v>
      </c>
      <c r="AQ775">
        <v>35.000000000000142</v>
      </c>
    </row>
    <row r="776" spans="1:43" hidden="1" x14ac:dyDescent="0.25">
      <c r="A776" t="s">
        <v>12</v>
      </c>
      <c r="B776">
        <v>40</v>
      </c>
      <c r="C776">
        <v>40</v>
      </c>
      <c r="D776">
        <v>19.05</v>
      </c>
      <c r="E776">
        <v>19.5</v>
      </c>
      <c r="F776">
        <f t="shared" si="97"/>
        <v>0.44999999999999929</v>
      </c>
      <c r="G776">
        <v>0.27</v>
      </c>
      <c r="H776" s="18">
        <f t="shared" si="98"/>
        <v>60.000000000000099</v>
      </c>
      <c r="I776">
        <v>60.000000000000099</v>
      </c>
      <c r="J776" t="str">
        <f t="shared" si="99"/>
        <v>50%-75%</v>
      </c>
      <c r="K776">
        <v>4</v>
      </c>
      <c r="L776">
        <v>112.49999999999983</v>
      </c>
      <c r="M776" t="str">
        <f t="shared" si="100"/>
        <v>60mm-200 mm</v>
      </c>
      <c r="N776" s="19">
        <f t="shared" si="101"/>
        <v>8.8888888888889017</v>
      </c>
      <c r="O776">
        <v>12</v>
      </c>
      <c r="P776" s="5" t="str">
        <f t="shared" si="102"/>
        <v>10-20</v>
      </c>
      <c r="Q776">
        <v>12</v>
      </c>
      <c r="R776">
        <v>51</v>
      </c>
      <c r="S776">
        <v>59</v>
      </c>
      <c r="T776" t="str">
        <f t="shared" si="103"/>
        <v>50-60</v>
      </c>
      <c r="U776" t="s">
        <v>33</v>
      </c>
      <c r="V776" t="s">
        <v>114</v>
      </c>
      <c r="W776">
        <f t="shared" si="104"/>
        <v>3000</v>
      </c>
      <c r="AG776">
        <v>59</v>
      </c>
      <c r="AH776">
        <v>60.000000000000099</v>
      </c>
      <c r="AJ776">
        <v>59</v>
      </c>
      <c r="AK776">
        <v>12</v>
      </c>
      <c r="AM776">
        <v>59</v>
      </c>
      <c r="AN776">
        <v>12</v>
      </c>
      <c r="AP776">
        <v>59</v>
      </c>
      <c r="AQ776">
        <v>112.49999999999983</v>
      </c>
    </row>
    <row r="777" spans="1:43" hidden="1" x14ac:dyDescent="0.25">
      <c r="A777" t="s">
        <v>12</v>
      </c>
      <c r="B777">
        <v>40</v>
      </c>
      <c r="C777">
        <v>40</v>
      </c>
      <c r="D777">
        <v>19.5</v>
      </c>
      <c r="E777">
        <v>20</v>
      </c>
      <c r="F777">
        <f t="shared" si="97"/>
        <v>0.5</v>
      </c>
      <c r="G777">
        <v>0.23</v>
      </c>
      <c r="H777" s="18">
        <f t="shared" si="98"/>
        <v>46</v>
      </c>
      <c r="I777">
        <v>46</v>
      </c>
      <c r="J777" t="str">
        <f t="shared" si="99"/>
        <v>25%-50%</v>
      </c>
      <c r="K777">
        <v>3</v>
      </c>
      <c r="L777">
        <v>166.66666666666666</v>
      </c>
      <c r="M777" t="str">
        <f t="shared" si="100"/>
        <v>60mm-200 mm</v>
      </c>
      <c r="N777" s="19">
        <f t="shared" si="101"/>
        <v>6</v>
      </c>
      <c r="O777">
        <v>12</v>
      </c>
      <c r="P777" s="5" t="str">
        <f t="shared" si="102"/>
        <v>10-20</v>
      </c>
      <c r="Q777">
        <v>12</v>
      </c>
      <c r="R777">
        <v>51</v>
      </c>
      <c r="S777">
        <v>58</v>
      </c>
      <c r="T777" t="str">
        <f t="shared" si="103"/>
        <v>50-60</v>
      </c>
      <c r="U777" t="s">
        <v>33</v>
      </c>
      <c r="V777" t="s">
        <v>114</v>
      </c>
      <c r="W777">
        <f t="shared" si="104"/>
        <v>3000</v>
      </c>
      <c r="AG777">
        <v>58</v>
      </c>
      <c r="AH777">
        <v>46</v>
      </c>
      <c r="AJ777">
        <v>58</v>
      </c>
      <c r="AK777">
        <v>12</v>
      </c>
      <c r="AM777">
        <v>58</v>
      </c>
      <c r="AN777">
        <v>12</v>
      </c>
      <c r="AP777">
        <v>58</v>
      </c>
      <c r="AQ777">
        <v>166.66666666666666</v>
      </c>
    </row>
    <row r="778" spans="1:43" hidden="1" x14ac:dyDescent="0.25">
      <c r="A778" t="s">
        <v>12</v>
      </c>
      <c r="B778">
        <v>40</v>
      </c>
      <c r="C778">
        <v>40</v>
      </c>
      <c r="D778">
        <v>20</v>
      </c>
      <c r="E778">
        <v>20.399999999999999</v>
      </c>
      <c r="F778">
        <f t="shared" si="97"/>
        <v>0.39999999999999858</v>
      </c>
      <c r="G778">
        <v>0.22</v>
      </c>
      <c r="H778" s="18">
        <f t="shared" si="98"/>
        <v>55.000000000000192</v>
      </c>
      <c r="I778">
        <v>0</v>
      </c>
      <c r="J778" t="str">
        <f t="shared" si="99"/>
        <v>0%-25%</v>
      </c>
      <c r="K778">
        <v>6</v>
      </c>
      <c r="L778">
        <v>66.66666666666643</v>
      </c>
      <c r="M778" t="str">
        <f t="shared" si="100"/>
        <v>60mm-200 mm</v>
      </c>
      <c r="N778" s="19">
        <f t="shared" si="101"/>
        <v>15.000000000000053</v>
      </c>
      <c r="O778">
        <v>12</v>
      </c>
      <c r="P778" s="5" t="str">
        <f t="shared" si="102"/>
        <v>10-20</v>
      </c>
      <c r="Q778">
        <v>12</v>
      </c>
      <c r="R778">
        <v>36</v>
      </c>
      <c r="S778">
        <v>45</v>
      </c>
      <c r="T778" t="str">
        <f t="shared" si="103"/>
        <v>40-50</v>
      </c>
      <c r="U778" t="s">
        <v>33</v>
      </c>
      <c r="V778" t="s">
        <v>114</v>
      </c>
      <c r="W778">
        <f t="shared" si="104"/>
        <v>3000</v>
      </c>
      <c r="AG778">
        <v>45</v>
      </c>
      <c r="AH778">
        <v>0</v>
      </c>
      <c r="AJ778">
        <v>45</v>
      </c>
      <c r="AK778">
        <v>12</v>
      </c>
      <c r="AM778">
        <v>45</v>
      </c>
      <c r="AN778">
        <v>12</v>
      </c>
      <c r="AP778">
        <v>45</v>
      </c>
      <c r="AQ778">
        <v>66.66666666666643</v>
      </c>
    </row>
    <row r="779" spans="1:43" hidden="1" x14ac:dyDescent="0.25">
      <c r="A779" t="s">
        <v>12</v>
      </c>
      <c r="B779">
        <v>30</v>
      </c>
      <c r="C779">
        <v>40</v>
      </c>
      <c r="D779">
        <v>20.399999999999999</v>
      </c>
      <c r="E779">
        <v>20.95</v>
      </c>
      <c r="F779">
        <f t="shared" si="97"/>
        <v>0.55000000000000071</v>
      </c>
      <c r="G779">
        <v>0.3</v>
      </c>
      <c r="H779" s="18">
        <f t="shared" si="98"/>
        <v>54.545454545454476</v>
      </c>
      <c r="I779">
        <v>32.727272727272684</v>
      </c>
      <c r="J779" t="str">
        <f t="shared" si="99"/>
        <v>25%-50%</v>
      </c>
      <c r="K779">
        <v>4</v>
      </c>
      <c r="L779">
        <v>137.50000000000017</v>
      </c>
      <c r="M779" t="str">
        <f t="shared" si="100"/>
        <v>60mm-200 mm</v>
      </c>
      <c r="N779" s="19">
        <f t="shared" si="101"/>
        <v>7.2727272727272636</v>
      </c>
      <c r="O779">
        <v>12</v>
      </c>
      <c r="P779" s="5" t="str">
        <f t="shared" si="102"/>
        <v>10-20</v>
      </c>
      <c r="Q779">
        <v>12</v>
      </c>
      <c r="R779">
        <v>47</v>
      </c>
      <c r="S779">
        <v>54</v>
      </c>
      <c r="T779" t="str">
        <f t="shared" si="103"/>
        <v>50-60</v>
      </c>
      <c r="U779" t="s">
        <v>33</v>
      </c>
      <c r="V779" t="s">
        <v>114</v>
      </c>
      <c r="W779">
        <f t="shared" si="104"/>
        <v>3000</v>
      </c>
      <c r="AG779">
        <v>54</v>
      </c>
      <c r="AH779">
        <v>32.727272727272684</v>
      </c>
      <c r="AJ779">
        <v>54</v>
      </c>
      <c r="AK779">
        <v>12</v>
      </c>
      <c r="AM779">
        <v>54</v>
      </c>
      <c r="AN779">
        <v>12</v>
      </c>
      <c r="AP779">
        <v>54</v>
      </c>
      <c r="AQ779">
        <v>137.50000000000017</v>
      </c>
    </row>
    <row r="780" spans="1:43" hidden="1" x14ac:dyDescent="0.25">
      <c r="A780" t="s">
        <v>12</v>
      </c>
      <c r="B780">
        <v>30</v>
      </c>
      <c r="C780">
        <v>30</v>
      </c>
      <c r="D780">
        <v>20.95</v>
      </c>
      <c r="E780">
        <v>21.8</v>
      </c>
      <c r="F780">
        <f t="shared" si="97"/>
        <v>0.85000000000000142</v>
      </c>
      <c r="G780">
        <v>0.56000000000000005</v>
      </c>
      <c r="H780" s="18">
        <f t="shared" si="98"/>
        <v>65.882352941176364</v>
      </c>
      <c r="I780">
        <v>0</v>
      </c>
      <c r="J780" t="str">
        <f t="shared" si="99"/>
        <v>0%-25%</v>
      </c>
      <c r="K780">
        <v>10</v>
      </c>
      <c r="L780">
        <v>85.000000000000142</v>
      </c>
      <c r="M780" t="str">
        <f t="shared" si="100"/>
        <v>60mm-200 mm</v>
      </c>
      <c r="N780" s="19">
        <f t="shared" si="101"/>
        <v>11.764705882352921</v>
      </c>
      <c r="O780">
        <v>7</v>
      </c>
      <c r="P780" s="5" t="str">
        <f t="shared" si="102"/>
        <v>0-10</v>
      </c>
      <c r="Q780">
        <v>1</v>
      </c>
      <c r="R780">
        <v>25</v>
      </c>
      <c r="S780">
        <v>30</v>
      </c>
      <c r="T780" t="str">
        <f t="shared" si="103"/>
        <v>20-30</v>
      </c>
      <c r="U780" t="s">
        <v>32</v>
      </c>
      <c r="V780" t="s">
        <v>113</v>
      </c>
      <c r="W780">
        <f t="shared" si="104"/>
        <v>4000</v>
      </c>
      <c r="AG780">
        <v>30</v>
      </c>
      <c r="AH780">
        <v>0</v>
      </c>
      <c r="AJ780">
        <v>30</v>
      </c>
      <c r="AK780">
        <v>1</v>
      </c>
      <c r="AM780">
        <v>30</v>
      </c>
      <c r="AN780">
        <v>7</v>
      </c>
      <c r="AP780">
        <v>30</v>
      </c>
      <c r="AQ780">
        <v>85.000000000000142</v>
      </c>
    </row>
    <row r="781" spans="1:43" hidden="1" x14ac:dyDescent="0.25">
      <c r="A781" t="s">
        <v>12</v>
      </c>
      <c r="B781">
        <v>30</v>
      </c>
      <c r="C781">
        <v>30</v>
      </c>
      <c r="D781">
        <v>21.8</v>
      </c>
      <c r="E781">
        <v>22.15</v>
      </c>
      <c r="F781">
        <f t="shared" si="97"/>
        <v>0.34999999999999787</v>
      </c>
      <c r="G781">
        <v>0.21</v>
      </c>
      <c r="H781" s="18">
        <f t="shared" si="98"/>
        <v>60.000000000000362</v>
      </c>
      <c r="I781">
        <v>0</v>
      </c>
      <c r="J781" t="str">
        <f t="shared" si="99"/>
        <v>0%-25%</v>
      </c>
      <c r="K781">
        <v>10</v>
      </c>
      <c r="L781">
        <v>34.999999999999787</v>
      </c>
      <c r="M781" t="str">
        <f t="shared" si="100"/>
        <v>0mm-60 mm</v>
      </c>
      <c r="N781" s="19">
        <f t="shared" si="101"/>
        <v>28.571428571428743</v>
      </c>
      <c r="O781">
        <v>7</v>
      </c>
      <c r="P781" s="5" t="str">
        <f t="shared" si="102"/>
        <v>0-10</v>
      </c>
      <c r="Q781">
        <v>1</v>
      </c>
      <c r="R781">
        <v>23</v>
      </c>
      <c r="S781">
        <v>28</v>
      </c>
      <c r="T781" t="str">
        <f t="shared" si="103"/>
        <v>20-30</v>
      </c>
      <c r="U781" t="s">
        <v>32</v>
      </c>
      <c r="V781" t="s">
        <v>113</v>
      </c>
      <c r="W781">
        <f t="shared" si="104"/>
        <v>4000</v>
      </c>
      <c r="AG781">
        <v>28</v>
      </c>
      <c r="AH781">
        <v>0</v>
      </c>
      <c r="AJ781">
        <v>28</v>
      </c>
      <c r="AK781">
        <v>1</v>
      </c>
      <c r="AM781">
        <v>28</v>
      </c>
      <c r="AN781">
        <v>7</v>
      </c>
      <c r="AP781">
        <v>28</v>
      </c>
      <c r="AQ781">
        <v>34.999999999999787</v>
      </c>
    </row>
    <row r="782" spans="1:43" hidden="1" x14ac:dyDescent="0.25">
      <c r="A782" t="s">
        <v>12</v>
      </c>
      <c r="B782">
        <v>30</v>
      </c>
      <c r="C782">
        <v>30</v>
      </c>
      <c r="D782">
        <v>22.15</v>
      </c>
      <c r="E782">
        <v>22.55</v>
      </c>
      <c r="F782">
        <f t="shared" si="97"/>
        <v>0.40000000000000213</v>
      </c>
      <c r="G782">
        <v>0.22</v>
      </c>
      <c r="H782" s="18">
        <f t="shared" si="98"/>
        <v>54.999999999999702</v>
      </c>
      <c r="I782">
        <v>0</v>
      </c>
      <c r="J782" t="str">
        <f t="shared" si="99"/>
        <v>0%-25%</v>
      </c>
      <c r="K782">
        <v>10</v>
      </c>
      <c r="L782">
        <v>40.000000000000213</v>
      </c>
      <c r="M782" t="str">
        <f t="shared" si="100"/>
        <v>0mm-60 mm</v>
      </c>
      <c r="N782" s="19">
        <f t="shared" si="101"/>
        <v>24.999999999999865</v>
      </c>
      <c r="O782">
        <v>5</v>
      </c>
      <c r="P782" s="5" t="str">
        <f t="shared" si="102"/>
        <v>0-10</v>
      </c>
      <c r="Q782">
        <v>1</v>
      </c>
      <c r="R782">
        <v>21</v>
      </c>
      <c r="S782">
        <v>26</v>
      </c>
      <c r="T782" t="str">
        <f t="shared" si="103"/>
        <v>20-30</v>
      </c>
      <c r="U782" t="s">
        <v>32</v>
      </c>
      <c r="V782" t="s">
        <v>113</v>
      </c>
      <c r="W782">
        <f t="shared" si="104"/>
        <v>4000</v>
      </c>
      <c r="AG782">
        <v>26</v>
      </c>
      <c r="AH782">
        <v>0</v>
      </c>
      <c r="AJ782">
        <v>26</v>
      </c>
      <c r="AK782">
        <v>1</v>
      </c>
      <c r="AM782">
        <v>26</v>
      </c>
      <c r="AN782">
        <v>5</v>
      </c>
      <c r="AP782">
        <v>26</v>
      </c>
      <c r="AQ782">
        <v>40.000000000000213</v>
      </c>
    </row>
    <row r="783" spans="1:43" hidden="1" x14ac:dyDescent="0.25">
      <c r="A783" t="s">
        <v>12</v>
      </c>
      <c r="C783">
        <v>30</v>
      </c>
      <c r="D783">
        <v>22.5</v>
      </c>
      <c r="E783">
        <v>23.55</v>
      </c>
      <c r="F783">
        <f t="shared" si="97"/>
        <v>1.0500000000000007</v>
      </c>
      <c r="G783">
        <v>0.31</v>
      </c>
      <c r="H783" s="18">
        <f t="shared" si="98"/>
        <v>29.523809523809501</v>
      </c>
      <c r="I783">
        <v>0</v>
      </c>
      <c r="J783" t="str">
        <f t="shared" si="99"/>
        <v>0%-25%</v>
      </c>
      <c r="K783">
        <v>20</v>
      </c>
      <c r="L783">
        <v>52.500000000000036</v>
      </c>
      <c r="M783" t="str">
        <f t="shared" si="100"/>
        <v>0mm-60 mm</v>
      </c>
      <c r="N783" s="19">
        <f t="shared" si="101"/>
        <v>19.047619047619037</v>
      </c>
      <c r="P783" s="5" t="str">
        <f t="shared" si="102"/>
        <v>0-10</v>
      </c>
      <c r="Q783">
        <v>1</v>
      </c>
      <c r="T783" t="str">
        <f t="shared" si="103"/>
        <v>0-20</v>
      </c>
      <c r="U783" t="s">
        <v>32</v>
      </c>
      <c r="V783" t="s">
        <v>113</v>
      </c>
      <c r="W783">
        <f t="shared" si="104"/>
        <v>4000</v>
      </c>
    </row>
    <row r="784" spans="1:43" hidden="1" x14ac:dyDescent="0.25">
      <c r="A784" t="s">
        <v>12</v>
      </c>
      <c r="B784">
        <v>30</v>
      </c>
      <c r="C784">
        <v>30</v>
      </c>
      <c r="D784">
        <v>22.55</v>
      </c>
      <c r="E784">
        <v>23.95</v>
      </c>
      <c r="F784">
        <f t="shared" si="97"/>
        <v>1.3999999999999986</v>
      </c>
      <c r="G784">
        <v>0.26</v>
      </c>
      <c r="H784" s="18">
        <f t="shared" si="98"/>
        <v>18.571428571428591</v>
      </c>
      <c r="I784">
        <v>0</v>
      </c>
      <c r="J784" t="str">
        <f t="shared" si="99"/>
        <v>0%-25%</v>
      </c>
      <c r="K784">
        <v>18</v>
      </c>
      <c r="L784">
        <v>77.7777777777777</v>
      </c>
      <c r="M784" t="str">
        <f t="shared" si="100"/>
        <v>60mm-200 mm</v>
      </c>
      <c r="N784" s="19">
        <f t="shared" si="101"/>
        <v>12.85714285714287</v>
      </c>
      <c r="O784">
        <v>7</v>
      </c>
      <c r="P784" s="5" t="str">
        <f t="shared" si="102"/>
        <v>0-10</v>
      </c>
      <c r="Q784">
        <v>2</v>
      </c>
      <c r="R784">
        <v>26</v>
      </c>
      <c r="S784">
        <v>31</v>
      </c>
      <c r="T784" t="str">
        <f t="shared" si="103"/>
        <v>30-40</v>
      </c>
      <c r="U784" t="s">
        <v>31</v>
      </c>
      <c r="V784" t="s">
        <v>113</v>
      </c>
      <c r="W784">
        <f t="shared" si="104"/>
        <v>4000</v>
      </c>
      <c r="AG784">
        <v>31</v>
      </c>
      <c r="AH784">
        <v>0</v>
      </c>
      <c r="AJ784">
        <v>31</v>
      </c>
      <c r="AK784">
        <v>2</v>
      </c>
      <c r="AM784">
        <v>31</v>
      </c>
      <c r="AN784">
        <v>7</v>
      </c>
      <c r="AP784">
        <v>31</v>
      </c>
      <c r="AQ784">
        <v>77.7777777777777</v>
      </c>
    </row>
    <row r="785" spans="1:43" hidden="1" x14ac:dyDescent="0.25">
      <c r="A785" t="s">
        <v>12</v>
      </c>
      <c r="B785">
        <v>30</v>
      </c>
      <c r="C785">
        <v>30</v>
      </c>
      <c r="D785">
        <v>23.95</v>
      </c>
      <c r="E785">
        <v>24.45</v>
      </c>
      <c r="F785">
        <f t="shared" si="97"/>
        <v>0.5</v>
      </c>
      <c r="G785">
        <v>0.32</v>
      </c>
      <c r="H785" s="18">
        <f t="shared" si="98"/>
        <v>64</v>
      </c>
      <c r="I785">
        <v>0</v>
      </c>
      <c r="J785" t="str">
        <f t="shared" si="99"/>
        <v>0%-25%</v>
      </c>
      <c r="K785">
        <v>15</v>
      </c>
      <c r="L785">
        <v>33.333333333333336</v>
      </c>
      <c r="M785" t="str">
        <f t="shared" si="100"/>
        <v>0mm-60 mm</v>
      </c>
      <c r="N785" s="19">
        <f t="shared" si="101"/>
        <v>30</v>
      </c>
      <c r="O785">
        <v>7</v>
      </c>
      <c r="P785" s="5" t="str">
        <f t="shared" si="102"/>
        <v>0-10</v>
      </c>
      <c r="Q785">
        <v>2</v>
      </c>
      <c r="R785">
        <v>24</v>
      </c>
      <c r="S785">
        <v>29</v>
      </c>
      <c r="T785" t="str">
        <f t="shared" si="103"/>
        <v>20-30</v>
      </c>
      <c r="U785" t="s">
        <v>31</v>
      </c>
      <c r="V785" t="s">
        <v>113</v>
      </c>
      <c r="W785">
        <f t="shared" si="104"/>
        <v>4000</v>
      </c>
      <c r="AG785">
        <v>29</v>
      </c>
      <c r="AH785">
        <v>0</v>
      </c>
      <c r="AJ785">
        <v>29</v>
      </c>
      <c r="AK785">
        <v>2</v>
      </c>
      <c r="AM785">
        <v>29</v>
      </c>
      <c r="AN785">
        <v>7</v>
      </c>
      <c r="AP785">
        <v>29</v>
      </c>
      <c r="AQ785">
        <v>33.333333333333336</v>
      </c>
    </row>
    <row r="786" spans="1:43" hidden="1" x14ac:dyDescent="0.25">
      <c r="A786" t="s">
        <v>12</v>
      </c>
      <c r="B786">
        <v>30</v>
      </c>
      <c r="C786">
        <v>30</v>
      </c>
      <c r="D786">
        <v>24.45</v>
      </c>
      <c r="E786">
        <v>25</v>
      </c>
      <c r="F786">
        <f t="shared" si="97"/>
        <v>0.55000000000000071</v>
      </c>
      <c r="G786">
        <v>0.36</v>
      </c>
      <c r="H786" s="18">
        <f t="shared" si="98"/>
        <v>65.454545454545368</v>
      </c>
      <c r="I786">
        <v>0</v>
      </c>
      <c r="J786" t="str">
        <f t="shared" si="99"/>
        <v>0%-25%</v>
      </c>
      <c r="K786">
        <v>15</v>
      </c>
      <c r="L786">
        <v>36.666666666666714</v>
      </c>
      <c r="M786" t="str">
        <f t="shared" si="100"/>
        <v>0mm-60 mm</v>
      </c>
      <c r="N786" s="19">
        <f t="shared" si="101"/>
        <v>27.272727272727238</v>
      </c>
      <c r="O786">
        <v>7</v>
      </c>
      <c r="P786" s="5" t="str">
        <f t="shared" si="102"/>
        <v>0-10</v>
      </c>
      <c r="Q786">
        <v>2</v>
      </c>
      <c r="R786">
        <v>24</v>
      </c>
      <c r="S786">
        <v>29</v>
      </c>
      <c r="T786" t="str">
        <f t="shared" si="103"/>
        <v>20-30</v>
      </c>
      <c r="U786" t="s">
        <v>31</v>
      </c>
      <c r="V786" t="s">
        <v>113</v>
      </c>
      <c r="W786">
        <f t="shared" si="104"/>
        <v>4000</v>
      </c>
      <c r="AG786">
        <v>29</v>
      </c>
      <c r="AH786">
        <v>0</v>
      </c>
      <c r="AJ786">
        <v>29</v>
      </c>
      <c r="AK786">
        <v>2</v>
      </c>
      <c r="AM786">
        <v>29</v>
      </c>
      <c r="AN786">
        <v>7</v>
      </c>
      <c r="AP786">
        <v>29</v>
      </c>
      <c r="AQ786">
        <v>36.666666666666714</v>
      </c>
    </row>
    <row r="787" spans="1:43" hidden="1" x14ac:dyDescent="0.25">
      <c r="A787" t="s">
        <v>12</v>
      </c>
      <c r="B787">
        <v>30</v>
      </c>
      <c r="C787">
        <v>40</v>
      </c>
      <c r="D787">
        <v>25</v>
      </c>
      <c r="E787">
        <v>25.3</v>
      </c>
      <c r="F787">
        <f t="shared" si="97"/>
        <v>0.30000000000000071</v>
      </c>
      <c r="G787">
        <v>0.19</v>
      </c>
      <c r="H787" s="18">
        <f t="shared" si="98"/>
        <v>63.333333333333186</v>
      </c>
      <c r="I787">
        <v>0</v>
      </c>
      <c r="J787" t="str">
        <f t="shared" si="99"/>
        <v>0%-25%</v>
      </c>
      <c r="K787">
        <v>15</v>
      </c>
      <c r="L787">
        <v>20.000000000000046</v>
      </c>
      <c r="M787" t="str">
        <f t="shared" si="100"/>
        <v>0mm-60 mm</v>
      </c>
      <c r="N787" s="19">
        <f t="shared" si="101"/>
        <v>49.999999999999886</v>
      </c>
      <c r="O787">
        <v>7</v>
      </c>
      <c r="P787" s="5" t="str">
        <f t="shared" si="102"/>
        <v>0-10</v>
      </c>
      <c r="Q787">
        <v>2</v>
      </c>
      <c r="R787">
        <v>24</v>
      </c>
      <c r="S787">
        <v>28</v>
      </c>
      <c r="T787" t="str">
        <f t="shared" si="103"/>
        <v>20-30</v>
      </c>
      <c r="U787" t="s">
        <v>31</v>
      </c>
      <c r="V787" t="s">
        <v>113</v>
      </c>
      <c r="W787">
        <f t="shared" si="104"/>
        <v>4000</v>
      </c>
      <c r="AG787">
        <v>28</v>
      </c>
      <c r="AH787">
        <v>0</v>
      </c>
      <c r="AJ787">
        <v>28</v>
      </c>
      <c r="AK787">
        <v>2</v>
      </c>
      <c r="AM787">
        <v>28</v>
      </c>
      <c r="AN787">
        <v>7</v>
      </c>
      <c r="AP787">
        <v>28</v>
      </c>
      <c r="AQ787">
        <v>20.000000000000046</v>
      </c>
    </row>
    <row r="788" spans="1:43" hidden="1" x14ac:dyDescent="0.25">
      <c r="A788" t="s">
        <v>12</v>
      </c>
      <c r="B788">
        <v>30</v>
      </c>
      <c r="C788">
        <v>40</v>
      </c>
      <c r="D788">
        <v>25.3</v>
      </c>
      <c r="E788">
        <v>25.6</v>
      </c>
      <c r="F788">
        <f t="shared" si="97"/>
        <v>0.30000000000000071</v>
      </c>
      <c r="G788">
        <v>0.11</v>
      </c>
      <c r="H788" s="18">
        <f t="shared" si="98"/>
        <v>36.666666666666579</v>
      </c>
      <c r="I788">
        <v>0</v>
      </c>
      <c r="J788" t="str">
        <f t="shared" si="99"/>
        <v>0%-25%</v>
      </c>
      <c r="K788">
        <v>10</v>
      </c>
      <c r="L788">
        <v>30.000000000000068</v>
      </c>
      <c r="M788" t="str">
        <f t="shared" si="100"/>
        <v>0mm-60 mm</v>
      </c>
      <c r="N788" s="19">
        <f t="shared" si="101"/>
        <v>33.333333333333258</v>
      </c>
      <c r="O788">
        <v>7</v>
      </c>
      <c r="P788" s="5" t="str">
        <f t="shared" si="102"/>
        <v>0-10</v>
      </c>
      <c r="Q788">
        <v>2</v>
      </c>
      <c r="R788">
        <v>24</v>
      </c>
      <c r="S788">
        <v>29</v>
      </c>
      <c r="T788" t="str">
        <f t="shared" si="103"/>
        <v>20-30</v>
      </c>
      <c r="U788" t="s">
        <v>31</v>
      </c>
      <c r="V788" t="s">
        <v>113</v>
      </c>
      <c r="W788">
        <f t="shared" si="104"/>
        <v>4000</v>
      </c>
      <c r="AG788">
        <v>29</v>
      </c>
      <c r="AH788">
        <v>0</v>
      </c>
      <c r="AJ788">
        <v>29</v>
      </c>
      <c r="AK788">
        <v>2</v>
      </c>
      <c r="AM788">
        <v>29</v>
      </c>
      <c r="AN788">
        <v>7</v>
      </c>
      <c r="AP788">
        <v>29</v>
      </c>
      <c r="AQ788">
        <v>30.000000000000068</v>
      </c>
    </row>
    <row r="789" spans="1:43" hidden="1" x14ac:dyDescent="0.25">
      <c r="A789" t="s">
        <v>12</v>
      </c>
      <c r="B789">
        <v>30</v>
      </c>
      <c r="C789">
        <v>40</v>
      </c>
      <c r="D789">
        <v>25.6</v>
      </c>
      <c r="E789">
        <v>25.95</v>
      </c>
      <c r="F789">
        <f t="shared" si="97"/>
        <v>0.34999999999999787</v>
      </c>
      <c r="G789">
        <v>0.23</v>
      </c>
      <c r="H789" s="18">
        <f t="shared" si="98"/>
        <v>65.71428571428612</v>
      </c>
      <c r="I789">
        <v>0</v>
      </c>
      <c r="J789" t="str">
        <f t="shared" si="99"/>
        <v>0%-25%</v>
      </c>
      <c r="K789">
        <v>8</v>
      </c>
      <c r="L789">
        <v>43.74999999999973</v>
      </c>
      <c r="M789" t="str">
        <f t="shared" si="100"/>
        <v>0mm-60 mm</v>
      </c>
      <c r="N789" s="19">
        <f t="shared" si="101"/>
        <v>22.857142857143</v>
      </c>
      <c r="O789">
        <v>9</v>
      </c>
      <c r="P789" s="5" t="str">
        <f t="shared" si="102"/>
        <v>0-10</v>
      </c>
      <c r="Q789">
        <v>2</v>
      </c>
      <c r="R789">
        <v>27</v>
      </c>
      <c r="S789">
        <v>31</v>
      </c>
      <c r="T789" t="str">
        <f t="shared" si="103"/>
        <v>30-40</v>
      </c>
      <c r="U789" t="s">
        <v>31</v>
      </c>
      <c r="V789" t="s">
        <v>114</v>
      </c>
      <c r="W789">
        <f t="shared" si="104"/>
        <v>3000</v>
      </c>
      <c r="AG789">
        <v>31</v>
      </c>
      <c r="AH789">
        <v>0</v>
      </c>
      <c r="AJ789">
        <v>31</v>
      </c>
      <c r="AK789">
        <v>2</v>
      </c>
      <c r="AM789">
        <v>31</v>
      </c>
      <c r="AN789">
        <v>9</v>
      </c>
      <c r="AP789">
        <v>31</v>
      </c>
      <c r="AQ789">
        <v>43.74999999999973</v>
      </c>
    </row>
    <row r="790" spans="1:43" hidden="1" x14ac:dyDescent="0.25">
      <c r="A790" t="s">
        <v>12</v>
      </c>
      <c r="B790">
        <v>30</v>
      </c>
      <c r="C790">
        <v>40</v>
      </c>
      <c r="D790">
        <v>25.95</v>
      </c>
      <c r="E790">
        <v>26.25</v>
      </c>
      <c r="F790">
        <f t="shared" si="97"/>
        <v>0.30000000000000071</v>
      </c>
      <c r="G790">
        <v>0.16</v>
      </c>
      <c r="H790" s="18">
        <f t="shared" si="98"/>
        <v>53.333333333333208</v>
      </c>
      <c r="I790">
        <v>0</v>
      </c>
      <c r="J790" t="str">
        <f t="shared" si="99"/>
        <v>0%-25%</v>
      </c>
      <c r="K790">
        <v>7</v>
      </c>
      <c r="L790">
        <v>42.857142857142954</v>
      </c>
      <c r="M790" t="str">
        <f t="shared" si="100"/>
        <v>0mm-60 mm</v>
      </c>
      <c r="N790" s="19">
        <f t="shared" si="101"/>
        <v>23.333333333333279</v>
      </c>
      <c r="O790">
        <v>9</v>
      </c>
      <c r="P790" s="5" t="str">
        <f t="shared" si="102"/>
        <v>0-10</v>
      </c>
      <c r="Q790">
        <v>2</v>
      </c>
      <c r="R790">
        <v>27</v>
      </c>
      <c r="S790">
        <v>31</v>
      </c>
      <c r="T790" t="str">
        <f t="shared" si="103"/>
        <v>30-40</v>
      </c>
      <c r="U790" t="s">
        <v>31</v>
      </c>
      <c r="V790" t="s">
        <v>114</v>
      </c>
      <c r="W790">
        <f t="shared" si="104"/>
        <v>3000</v>
      </c>
      <c r="AG790">
        <v>31</v>
      </c>
      <c r="AH790">
        <v>0</v>
      </c>
      <c r="AJ790">
        <v>31</v>
      </c>
      <c r="AK790">
        <v>2</v>
      </c>
      <c r="AM790">
        <v>31</v>
      </c>
      <c r="AN790">
        <v>9</v>
      </c>
      <c r="AP790">
        <v>31</v>
      </c>
      <c r="AQ790">
        <v>42.857142857142954</v>
      </c>
    </row>
    <row r="791" spans="1:43" hidden="1" x14ac:dyDescent="0.25">
      <c r="A791" t="s">
        <v>12</v>
      </c>
      <c r="B791">
        <v>30</v>
      </c>
      <c r="C791">
        <v>40</v>
      </c>
      <c r="D791">
        <v>26.25</v>
      </c>
      <c r="E791">
        <v>26.65</v>
      </c>
      <c r="F791">
        <f t="shared" si="97"/>
        <v>0.39999999999999858</v>
      </c>
      <c r="G791">
        <v>0.25</v>
      </c>
      <c r="H791" s="18">
        <f t="shared" si="98"/>
        <v>62.50000000000022</v>
      </c>
      <c r="I791">
        <v>0</v>
      </c>
      <c r="J791" t="str">
        <f t="shared" si="99"/>
        <v>0%-25%</v>
      </c>
      <c r="K791">
        <v>3</v>
      </c>
      <c r="L791">
        <v>133.33333333333286</v>
      </c>
      <c r="M791" t="str">
        <f t="shared" si="100"/>
        <v>60mm-200 mm</v>
      </c>
      <c r="N791" s="19">
        <f t="shared" si="101"/>
        <v>7.5000000000000266</v>
      </c>
      <c r="O791">
        <v>8</v>
      </c>
      <c r="P791" s="5" t="str">
        <f t="shared" si="102"/>
        <v>0-10</v>
      </c>
      <c r="Q791">
        <v>2</v>
      </c>
      <c r="R791">
        <v>30</v>
      </c>
      <c r="S791">
        <v>33</v>
      </c>
      <c r="T791" t="str">
        <f t="shared" si="103"/>
        <v>30-40</v>
      </c>
      <c r="U791" t="s">
        <v>31</v>
      </c>
      <c r="V791" t="s">
        <v>114</v>
      </c>
      <c r="W791">
        <f t="shared" si="104"/>
        <v>3000</v>
      </c>
      <c r="AG791">
        <v>33</v>
      </c>
      <c r="AH791">
        <v>0</v>
      </c>
      <c r="AJ791">
        <v>33</v>
      </c>
      <c r="AK791">
        <v>2</v>
      </c>
      <c r="AM791">
        <v>33</v>
      </c>
      <c r="AN791">
        <v>8</v>
      </c>
      <c r="AP791">
        <v>33</v>
      </c>
      <c r="AQ791">
        <v>133.33333333333286</v>
      </c>
    </row>
    <row r="792" spans="1:43" hidden="1" x14ac:dyDescent="0.25">
      <c r="A792" t="s">
        <v>12</v>
      </c>
      <c r="B792">
        <v>30</v>
      </c>
      <c r="C792">
        <v>40</v>
      </c>
      <c r="D792">
        <v>26.65</v>
      </c>
      <c r="E792">
        <v>27.05</v>
      </c>
      <c r="F792">
        <f t="shared" si="97"/>
        <v>0.40000000000000213</v>
      </c>
      <c r="G792">
        <v>0.24</v>
      </c>
      <c r="H792" s="18">
        <f t="shared" si="98"/>
        <v>59.999999999999673</v>
      </c>
      <c r="I792">
        <v>0</v>
      </c>
      <c r="J792" t="str">
        <f t="shared" si="99"/>
        <v>0%-25%</v>
      </c>
      <c r="K792">
        <v>7</v>
      </c>
      <c r="L792">
        <v>57.142857142857451</v>
      </c>
      <c r="M792" t="str">
        <f t="shared" si="100"/>
        <v>0mm-60 mm</v>
      </c>
      <c r="N792" s="19">
        <f t="shared" si="101"/>
        <v>17.499999999999904</v>
      </c>
      <c r="O792">
        <v>8</v>
      </c>
      <c r="P792" s="5" t="str">
        <f t="shared" si="102"/>
        <v>0-10</v>
      </c>
      <c r="Q792">
        <v>2</v>
      </c>
      <c r="R792">
        <v>25</v>
      </c>
      <c r="S792">
        <v>31</v>
      </c>
      <c r="T792" t="str">
        <f t="shared" si="103"/>
        <v>30-40</v>
      </c>
      <c r="U792" t="s">
        <v>31</v>
      </c>
      <c r="V792" t="s">
        <v>114</v>
      </c>
      <c r="W792">
        <f t="shared" si="104"/>
        <v>3000</v>
      </c>
      <c r="AG792">
        <v>31</v>
      </c>
      <c r="AH792">
        <v>0</v>
      </c>
      <c r="AJ792">
        <v>31</v>
      </c>
      <c r="AK792">
        <v>2</v>
      </c>
      <c r="AM792">
        <v>31</v>
      </c>
      <c r="AN792">
        <v>8</v>
      </c>
      <c r="AP792">
        <v>31</v>
      </c>
      <c r="AQ792">
        <v>57.142857142857451</v>
      </c>
    </row>
    <row r="793" spans="1:43" hidden="1" x14ac:dyDescent="0.25">
      <c r="A793" t="s">
        <v>12</v>
      </c>
      <c r="B793">
        <v>30</v>
      </c>
      <c r="C793">
        <v>40</v>
      </c>
      <c r="D793">
        <v>27.05</v>
      </c>
      <c r="E793">
        <v>27.7</v>
      </c>
      <c r="F793">
        <f t="shared" si="97"/>
        <v>0.64999999999999858</v>
      </c>
      <c r="G793">
        <v>0.48</v>
      </c>
      <c r="H793" s="18">
        <f t="shared" si="98"/>
        <v>73.84615384615401</v>
      </c>
      <c r="I793">
        <v>0</v>
      </c>
      <c r="J793" t="str">
        <f t="shared" si="99"/>
        <v>0%-25%</v>
      </c>
      <c r="K793">
        <v>9</v>
      </c>
      <c r="L793">
        <v>72.222222222222072</v>
      </c>
      <c r="M793" t="str">
        <f t="shared" si="100"/>
        <v>60mm-200 mm</v>
      </c>
      <c r="N793" s="19">
        <f t="shared" si="101"/>
        <v>13.846153846153873</v>
      </c>
      <c r="O793">
        <v>8</v>
      </c>
      <c r="P793" s="5" t="str">
        <f t="shared" si="102"/>
        <v>0-10</v>
      </c>
      <c r="Q793">
        <v>4</v>
      </c>
      <c r="R793">
        <v>28</v>
      </c>
      <c r="S793">
        <v>33</v>
      </c>
      <c r="T793" t="str">
        <f t="shared" si="103"/>
        <v>30-40</v>
      </c>
      <c r="U793" t="s">
        <v>29</v>
      </c>
      <c r="V793" t="s">
        <v>114</v>
      </c>
      <c r="W793">
        <f t="shared" si="104"/>
        <v>3000</v>
      </c>
      <c r="AG793">
        <v>33</v>
      </c>
      <c r="AH793">
        <v>0</v>
      </c>
      <c r="AJ793">
        <v>33</v>
      </c>
      <c r="AK793">
        <v>4</v>
      </c>
      <c r="AM793">
        <v>33</v>
      </c>
      <c r="AN793">
        <v>8</v>
      </c>
      <c r="AP793">
        <v>33</v>
      </c>
      <c r="AQ793">
        <v>72.222222222222072</v>
      </c>
    </row>
    <row r="794" spans="1:43" hidden="1" x14ac:dyDescent="0.25">
      <c r="A794" t="s">
        <v>12</v>
      </c>
      <c r="B794">
        <v>30</v>
      </c>
      <c r="C794">
        <v>40</v>
      </c>
      <c r="D794">
        <v>27.7</v>
      </c>
      <c r="E794">
        <v>28.25</v>
      </c>
      <c r="F794">
        <f t="shared" si="97"/>
        <v>0.55000000000000071</v>
      </c>
      <c r="G794">
        <v>0.34</v>
      </c>
      <c r="H794" s="18">
        <f t="shared" si="98"/>
        <v>61.818181818181742</v>
      </c>
      <c r="I794">
        <v>0</v>
      </c>
      <c r="J794" t="str">
        <f t="shared" si="99"/>
        <v>0%-25%</v>
      </c>
      <c r="K794">
        <v>4</v>
      </c>
      <c r="L794">
        <v>137.50000000000017</v>
      </c>
      <c r="M794" t="str">
        <f t="shared" si="100"/>
        <v>60mm-200 mm</v>
      </c>
      <c r="N794" s="19">
        <f t="shared" si="101"/>
        <v>7.2727272727272636</v>
      </c>
      <c r="O794">
        <v>8</v>
      </c>
      <c r="P794" s="5" t="str">
        <f t="shared" si="102"/>
        <v>0-10</v>
      </c>
      <c r="Q794">
        <v>4</v>
      </c>
      <c r="R794">
        <v>32</v>
      </c>
      <c r="S794">
        <v>35</v>
      </c>
      <c r="T794" t="str">
        <f t="shared" si="103"/>
        <v>30-40</v>
      </c>
      <c r="U794" t="s">
        <v>29</v>
      </c>
      <c r="V794" t="s">
        <v>114</v>
      </c>
      <c r="W794">
        <f t="shared" si="104"/>
        <v>3000</v>
      </c>
      <c r="AG794">
        <v>35</v>
      </c>
      <c r="AH794">
        <v>0</v>
      </c>
      <c r="AJ794">
        <v>35</v>
      </c>
      <c r="AK794">
        <v>4</v>
      </c>
      <c r="AM794">
        <v>35</v>
      </c>
      <c r="AN794">
        <v>8</v>
      </c>
      <c r="AP794">
        <v>35</v>
      </c>
      <c r="AQ794">
        <v>137.50000000000017</v>
      </c>
    </row>
    <row r="795" spans="1:43" hidden="1" x14ac:dyDescent="0.25">
      <c r="A795" t="s">
        <v>12</v>
      </c>
      <c r="B795">
        <v>30</v>
      </c>
      <c r="C795">
        <v>40</v>
      </c>
      <c r="D795">
        <v>28.25</v>
      </c>
      <c r="E795">
        <v>28.85</v>
      </c>
      <c r="F795">
        <f t="shared" si="97"/>
        <v>0.60000000000000142</v>
      </c>
      <c r="G795">
        <v>0.34</v>
      </c>
      <c r="H795" s="18">
        <f t="shared" si="98"/>
        <v>56.666666666666529</v>
      </c>
      <c r="I795">
        <v>43.333333333333236</v>
      </c>
      <c r="J795" t="str">
        <f t="shared" si="99"/>
        <v>25%-50%</v>
      </c>
      <c r="K795">
        <v>5</v>
      </c>
      <c r="L795">
        <v>120.00000000000027</v>
      </c>
      <c r="M795" t="str">
        <f t="shared" si="100"/>
        <v>60mm-200 mm</v>
      </c>
      <c r="N795" s="19">
        <f t="shared" si="101"/>
        <v>8.3333333333333144</v>
      </c>
      <c r="O795">
        <v>11</v>
      </c>
      <c r="P795" s="5" t="str">
        <f t="shared" si="102"/>
        <v>10-20</v>
      </c>
      <c r="Q795">
        <v>4</v>
      </c>
      <c r="R795">
        <v>44</v>
      </c>
      <c r="S795">
        <v>47</v>
      </c>
      <c r="T795" t="str">
        <f t="shared" si="103"/>
        <v>40-50</v>
      </c>
      <c r="U795" t="s">
        <v>29</v>
      </c>
      <c r="V795" t="s">
        <v>114</v>
      </c>
      <c r="W795">
        <f t="shared" si="104"/>
        <v>3000</v>
      </c>
      <c r="AG795">
        <v>47</v>
      </c>
      <c r="AH795">
        <v>43.333333333333236</v>
      </c>
      <c r="AJ795">
        <v>47</v>
      </c>
      <c r="AK795">
        <v>4</v>
      </c>
      <c r="AM795">
        <v>47</v>
      </c>
      <c r="AN795">
        <v>11</v>
      </c>
      <c r="AP795">
        <v>47</v>
      </c>
      <c r="AQ795">
        <v>120.00000000000027</v>
      </c>
    </row>
    <row r="796" spans="1:43" hidden="1" x14ac:dyDescent="0.25">
      <c r="A796" t="s">
        <v>12</v>
      </c>
      <c r="B796">
        <v>30</v>
      </c>
      <c r="C796">
        <v>40</v>
      </c>
      <c r="D796">
        <v>28.85</v>
      </c>
      <c r="E796">
        <v>29.65</v>
      </c>
      <c r="F796">
        <f t="shared" si="97"/>
        <v>0.79999999999999716</v>
      </c>
      <c r="G796">
        <v>0.74</v>
      </c>
      <c r="H796" s="18">
        <f t="shared" si="98"/>
        <v>92.500000000000327</v>
      </c>
      <c r="I796">
        <v>16.25000000000006</v>
      </c>
      <c r="J796" t="str">
        <f t="shared" si="99"/>
        <v>0%-25%</v>
      </c>
      <c r="K796">
        <v>5</v>
      </c>
      <c r="L796">
        <v>159.99999999999943</v>
      </c>
      <c r="M796" t="str">
        <f t="shared" si="100"/>
        <v>60mm-200 mm</v>
      </c>
      <c r="N796" s="19">
        <f t="shared" si="101"/>
        <v>6.2500000000000222</v>
      </c>
      <c r="O796">
        <v>9</v>
      </c>
      <c r="P796" s="5" t="str">
        <f t="shared" si="102"/>
        <v>0-10</v>
      </c>
      <c r="Q796">
        <v>2</v>
      </c>
      <c r="R796">
        <v>37</v>
      </c>
      <c r="S796">
        <v>38</v>
      </c>
      <c r="T796" t="str">
        <f t="shared" si="103"/>
        <v>30-40</v>
      </c>
      <c r="U796" t="s">
        <v>31</v>
      </c>
      <c r="V796" t="s">
        <v>114</v>
      </c>
      <c r="W796">
        <f t="shared" si="104"/>
        <v>3000</v>
      </c>
      <c r="AG796">
        <v>38</v>
      </c>
      <c r="AH796">
        <v>16.25000000000006</v>
      </c>
      <c r="AJ796">
        <v>38</v>
      </c>
      <c r="AK796">
        <v>2</v>
      </c>
      <c r="AM796">
        <v>38</v>
      </c>
      <c r="AN796">
        <v>9</v>
      </c>
      <c r="AP796">
        <v>38</v>
      </c>
      <c r="AQ796">
        <v>159.99999999999943</v>
      </c>
    </row>
    <row r="797" spans="1:43" hidden="1" x14ac:dyDescent="0.25">
      <c r="A797" t="s">
        <v>12</v>
      </c>
      <c r="B797">
        <v>30</v>
      </c>
      <c r="C797">
        <v>40</v>
      </c>
      <c r="D797">
        <v>29.65</v>
      </c>
      <c r="E797">
        <v>30.3</v>
      </c>
      <c r="F797">
        <f t="shared" si="97"/>
        <v>0.65000000000000213</v>
      </c>
      <c r="G797">
        <v>0.42</v>
      </c>
      <c r="H797" s="18">
        <f t="shared" si="98"/>
        <v>64.6153846153844</v>
      </c>
      <c r="I797">
        <v>0</v>
      </c>
      <c r="J797" t="str">
        <f t="shared" si="99"/>
        <v>0%-25%</v>
      </c>
      <c r="K797">
        <v>7</v>
      </c>
      <c r="L797">
        <v>92.85714285714316</v>
      </c>
      <c r="M797" t="str">
        <f t="shared" si="100"/>
        <v>60mm-200 mm</v>
      </c>
      <c r="N797" s="19">
        <f t="shared" si="101"/>
        <v>10.769230769230733</v>
      </c>
      <c r="O797">
        <v>9</v>
      </c>
      <c r="P797" s="5" t="str">
        <f t="shared" si="102"/>
        <v>0-10</v>
      </c>
      <c r="Q797">
        <v>2</v>
      </c>
      <c r="R797">
        <v>30</v>
      </c>
      <c r="S797">
        <v>33</v>
      </c>
      <c r="T797" t="str">
        <f t="shared" si="103"/>
        <v>30-40</v>
      </c>
      <c r="U797" t="s">
        <v>31</v>
      </c>
      <c r="V797" t="s">
        <v>114</v>
      </c>
      <c r="W797">
        <f t="shared" si="104"/>
        <v>3000</v>
      </c>
      <c r="AG797">
        <v>33</v>
      </c>
      <c r="AH797">
        <v>0</v>
      </c>
      <c r="AJ797">
        <v>33</v>
      </c>
      <c r="AK797">
        <v>2</v>
      </c>
      <c r="AM797">
        <v>33</v>
      </c>
      <c r="AN797">
        <v>9</v>
      </c>
      <c r="AP797">
        <v>33</v>
      </c>
      <c r="AQ797">
        <v>92.85714285714316</v>
      </c>
    </row>
    <row r="798" spans="1:43" hidden="1" x14ac:dyDescent="0.25">
      <c r="A798" t="s">
        <v>12</v>
      </c>
      <c r="B798">
        <v>30</v>
      </c>
      <c r="C798">
        <v>40</v>
      </c>
      <c r="D798">
        <v>30.3</v>
      </c>
      <c r="E798">
        <v>31</v>
      </c>
      <c r="F798">
        <f t="shared" si="97"/>
        <v>0.69999999999999929</v>
      </c>
      <c r="G798">
        <v>0.46</v>
      </c>
      <c r="H798" s="18">
        <f t="shared" si="98"/>
        <v>65.714285714285779</v>
      </c>
      <c r="I798">
        <v>0</v>
      </c>
      <c r="J798" t="str">
        <f t="shared" si="99"/>
        <v>0%-25%</v>
      </c>
      <c r="K798">
        <v>9</v>
      </c>
      <c r="L798">
        <v>77.7777777777777</v>
      </c>
      <c r="M798" t="str">
        <f t="shared" si="100"/>
        <v>60mm-200 mm</v>
      </c>
      <c r="N798" s="19">
        <f t="shared" si="101"/>
        <v>12.85714285714287</v>
      </c>
      <c r="O798">
        <v>9</v>
      </c>
      <c r="P798" s="5" t="str">
        <f t="shared" si="102"/>
        <v>0-10</v>
      </c>
      <c r="Q798">
        <v>2</v>
      </c>
      <c r="R798">
        <v>29</v>
      </c>
      <c r="S798">
        <v>33</v>
      </c>
      <c r="T798" t="str">
        <f t="shared" si="103"/>
        <v>30-40</v>
      </c>
      <c r="U798" t="s">
        <v>31</v>
      </c>
      <c r="V798" t="s">
        <v>114</v>
      </c>
      <c r="W798">
        <f t="shared" si="104"/>
        <v>3000</v>
      </c>
      <c r="AG798">
        <v>33</v>
      </c>
      <c r="AH798">
        <v>0</v>
      </c>
      <c r="AJ798">
        <v>33</v>
      </c>
      <c r="AK798">
        <v>2</v>
      </c>
      <c r="AM798">
        <v>33</v>
      </c>
      <c r="AN798">
        <v>9</v>
      </c>
      <c r="AP798">
        <v>33</v>
      </c>
      <c r="AQ798">
        <v>77.7777777777777</v>
      </c>
    </row>
    <row r="799" spans="1:43" hidden="1" x14ac:dyDescent="0.25">
      <c r="A799" t="s">
        <v>12</v>
      </c>
      <c r="B799">
        <v>30</v>
      </c>
      <c r="C799">
        <v>40</v>
      </c>
      <c r="D799">
        <v>31</v>
      </c>
      <c r="E799">
        <v>31.6</v>
      </c>
      <c r="F799">
        <f t="shared" si="97"/>
        <v>0.60000000000000142</v>
      </c>
      <c r="G799">
        <v>0.42</v>
      </c>
      <c r="H799" s="18">
        <f t="shared" si="98"/>
        <v>69.999999999999829</v>
      </c>
      <c r="I799">
        <v>0</v>
      </c>
      <c r="J799" t="str">
        <f t="shared" si="99"/>
        <v>0%-25%</v>
      </c>
      <c r="K799">
        <v>9</v>
      </c>
      <c r="L799">
        <v>66.666666666666814</v>
      </c>
      <c r="M799" t="str">
        <f t="shared" si="100"/>
        <v>60mm-200 mm</v>
      </c>
      <c r="N799" s="19">
        <f t="shared" si="101"/>
        <v>14.999999999999966</v>
      </c>
      <c r="O799">
        <v>9</v>
      </c>
      <c r="P799" s="5" t="str">
        <f t="shared" si="102"/>
        <v>0-10</v>
      </c>
      <c r="Q799">
        <v>2</v>
      </c>
      <c r="R799">
        <v>28</v>
      </c>
      <c r="S799">
        <v>32</v>
      </c>
      <c r="T799" t="str">
        <f t="shared" si="103"/>
        <v>30-40</v>
      </c>
      <c r="U799" t="s">
        <v>31</v>
      </c>
      <c r="V799" t="s">
        <v>114</v>
      </c>
      <c r="W799">
        <f t="shared" si="104"/>
        <v>3000</v>
      </c>
      <c r="AG799">
        <v>32</v>
      </c>
      <c r="AH799">
        <v>0</v>
      </c>
      <c r="AJ799">
        <v>32</v>
      </c>
      <c r="AK799">
        <v>2</v>
      </c>
      <c r="AM799">
        <v>32</v>
      </c>
      <c r="AN799">
        <v>9</v>
      </c>
      <c r="AP799">
        <v>32</v>
      </c>
      <c r="AQ799">
        <v>66.666666666666814</v>
      </c>
    </row>
    <row r="800" spans="1:43" hidden="1" x14ac:dyDescent="0.25">
      <c r="A800" t="s">
        <v>12</v>
      </c>
      <c r="B800">
        <v>30</v>
      </c>
      <c r="C800">
        <v>40</v>
      </c>
      <c r="D800">
        <v>31.6</v>
      </c>
      <c r="E800">
        <v>32.6</v>
      </c>
      <c r="F800">
        <f t="shared" si="97"/>
        <v>1</v>
      </c>
      <c r="G800">
        <v>0.68</v>
      </c>
      <c r="H800" s="18">
        <f t="shared" si="98"/>
        <v>68</v>
      </c>
      <c r="I800">
        <v>0</v>
      </c>
      <c r="J800" t="str">
        <f t="shared" si="99"/>
        <v>0%-25%</v>
      </c>
      <c r="K800">
        <v>10</v>
      </c>
      <c r="L800">
        <v>100</v>
      </c>
      <c r="M800" t="str">
        <f t="shared" si="100"/>
        <v>60mm-200 mm</v>
      </c>
      <c r="N800" s="19">
        <f t="shared" si="101"/>
        <v>10</v>
      </c>
      <c r="O800">
        <v>9</v>
      </c>
      <c r="P800" s="5" t="str">
        <f t="shared" si="102"/>
        <v>0-10</v>
      </c>
      <c r="Q800">
        <v>2</v>
      </c>
      <c r="R800">
        <v>30</v>
      </c>
      <c r="S800">
        <v>33</v>
      </c>
      <c r="T800" t="str">
        <f t="shared" si="103"/>
        <v>30-40</v>
      </c>
      <c r="U800" t="s">
        <v>31</v>
      </c>
      <c r="V800" t="s">
        <v>114</v>
      </c>
      <c r="W800">
        <f t="shared" si="104"/>
        <v>3000</v>
      </c>
      <c r="AG800">
        <v>33</v>
      </c>
      <c r="AH800">
        <v>0</v>
      </c>
      <c r="AJ800">
        <v>33</v>
      </c>
      <c r="AK800">
        <v>2</v>
      </c>
      <c r="AM800">
        <v>33</v>
      </c>
      <c r="AN800">
        <v>9</v>
      </c>
      <c r="AP800">
        <v>33</v>
      </c>
      <c r="AQ800">
        <v>100</v>
      </c>
    </row>
    <row r="801" spans="1:43" hidden="1" x14ac:dyDescent="0.25">
      <c r="A801" t="s">
        <v>12</v>
      </c>
      <c r="B801">
        <v>20</v>
      </c>
      <c r="C801">
        <v>40</v>
      </c>
      <c r="D801">
        <v>32.6</v>
      </c>
      <c r="E801">
        <v>32.9</v>
      </c>
      <c r="F801">
        <f t="shared" si="97"/>
        <v>0.29999999999999716</v>
      </c>
      <c r="G801">
        <v>0.13</v>
      </c>
      <c r="H801" s="18">
        <f t="shared" si="98"/>
        <v>43.333333333333748</v>
      </c>
      <c r="I801">
        <v>0</v>
      </c>
      <c r="J801" t="str">
        <f t="shared" si="99"/>
        <v>0%-25%</v>
      </c>
      <c r="K801">
        <v>5</v>
      </c>
      <c r="L801">
        <v>59.999999999999432</v>
      </c>
      <c r="M801" t="str">
        <f t="shared" si="100"/>
        <v>0mm-60 mm</v>
      </c>
      <c r="N801" s="19">
        <f t="shared" si="101"/>
        <v>16.666666666666824</v>
      </c>
      <c r="O801">
        <v>9</v>
      </c>
      <c r="P801" s="5" t="str">
        <f t="shared" si="102"/>
        <v>0-10</v>
      </c>
      <c r="Q801">
        <v>2</v>
      </c>
      <c r="R801">
        <v>27</v>
      </c>
      <c r="S801">
        <v>32</v>
      </c>
      <c r="T801" t="str">
        <f t="shared" si="103"/>
        <v>30-40</v>
      </c>
      <c r="U801" t="s">
        <v>31</v>
      </c>
      <c r="V801" t="s">
        <v>114</v>
      </c>
      <c r="W801">
        <f t="shared" si="104"/>
        <v>3000</v>
      </c>
      <c r="AG801">
        <v>32</v>
      </c>
      <c r="AH801">
        <v>0</v>
      </c>
      <c r="AJ801">
        <v>32</v>
      </c>
      <c r="AK801">
        <v>2</v>
      </c>
      <c r="AM801">
        <v>32</v>
      </c>
      <c r="AN801">
        <v>9</v>
      </c>
      <c r="AP801">
        <v>32</v>
      </c>
      <c r="AQ801">
        <v>59.999999999999432</v>
      </c>
    </row>
    <row r="802" spans="1:43" hidden="1" x14ac:dyDescent="0.25">
      <c r="A802" t="s">
        <v>12</v>
      </c>
      <c r="B802">
        <v>20</v>
      </c>
      <c r="C802">
        <v>40</v>
      </c>
      <c r="D802">
        <v>32.9</v>
      </c>
      <c r="E802">
        <v>33.85</v>
      </c>
      <c r="F802">
        <f t="shared" si="97"/>
        <v>0.95000000000000284</v>
      </c>
      <c r="G802">
        <v>0.65</v>
      </c>
      <c r="H802" s="18">
        <f t="shared" si="98"/>
        <v>68.421052631578746</v>
      </c>
      <c r="I802">
        <v>12.631578947368382</v>
      </c>
      <c r="J802" t="str">
        <f t="shared" si="99"/>
        <v>0%-25%</v>
      </c>
      <c r="K802">
        <v>9</v>
      </c>
      <c r="L802">
        <v>105.55555555555587</v>
      </c>
      <c r="M802" t="str">
        <f t="shared" si="100"/>
        <v>60mm-200 mm</v>
      </c>
      <c r="N802" s="19">
        <f t="shared" si="101"/>
        <v>9.4736842105262866</v>
      </c>
      <c r="O802">
        <v>9</v>
      </c>
      <c r="P802" s="5" t="str">
        <f t="shared" si="102"/>
        <v>0-10</v>
      </c>
      <c r="Q802">
        <v>4</v>
      </c>
      <c r="R802">
        <v>36</v>
      </c>
      <c r="S802">
        <v>38</v>
      </c>
      <c r="T802" t="str">
        <f t="shared" si="103"/>
        <v>30-40</v>
      </c>
      <c r="U802" t="s">
        <v>29</v>
      </c>
      <c r="V802" t="s">
        <v>114</v>
      </c>
      <c r="W802">
        <f t="shared" si="104"/>
        <v>3000</v>
      </c>
      <c r="AG802">
        <v>38</v>
      </c>
      <c r="AH802">
        <v>12.631578947368382</v>
      </c>
      <c r="AJ802">
        <v>38</v>
      </c>
      <c r="AK802">
        <v>4</v>
      </c>
      <c r="AM802">
        <v>38</v>
      </c>
      <c r="AN802">
        <v>9</v>
      </c>
      <c r="AP802">
        <v>38</v>
      </c>
      <c r="AQ802">
        <v>105.55555555555587</v>
      </c>
    </row>
    <row r="803" spans="1:43" hidden="1" x14ac:dyDescent="0.25">
      <c r="A803" t="s">
        <v>12</v>
      </c>
      <c r="B803">
        <v>20</v>
      </c>
      <c r="C803">
        <v>40</v>
      </c>
      <c r="D803">
        <v>33.85</v>
      </c>
      <c r="E803">
        <v>34.450000000000003</v>
      </c>
      <c r="F803">
        <f t="shared" si="97"/>
        <v>0.60000000000000142</v>
      </c>
      <c r="G803">
        <v>0.32</v>
      </c>
      <c r="H803" s="18">
        <f t="shared" si="98"/>
        <v>53.333333333333208</v>
      </c>
      <c r="I803">
        <v>29.999999999999925</v>
      </c>
      <c r="J803" t="str">
        <f t="shared" si="99"/>
        <v>25%-50%</v>
      </c>
      <c r="K803">
        <v>5</v>
      </c>
      <c r="L803">
        <v>120.00000000000027</v>
      </c>
      <c r="M803" t="str">
        <f t="shared" si="100"/>
        <v>60mm-200 mm</v>
      </c>
      <c r="N803" s="19">
        <f t="shared" si="101"/>
        <v>8.3333333333333144</v>
      </c>
      <c r="O803">
        <v>9</v>
      </c>
      <c r="P803" s="5" t="str">
        <f t="shared" si="102"/>
        <v>0-10</v>
      </c>
      <c r="Q803">
        <v>4</v>
      </c>
      <c r="R803">
        <v>39</v>
      </c>
      <c r="S803">
        <v>42</v>
      </c>
      <c r="T803" t="str">
        <f t="shared" si="103"/>
        <v>40-50</v>
      </c>
      <c r="U803" t="s">
        <v>29</v>
      </c>
      <c r="V803" t="s">
        <v>114</v>
      </c>
      <c r="W803">
        <f t="shared" si="104"/>
        <v>3000</v>
      </c>
      <c r="AG803">
        <v>42</v>
      </c>
      <c r="AH803">
        <v>29.999999999999925</v>
      </c>
      <c r="AJ803">
        <v>42</v>
      </c>
      <c r="AK803">
        <v>4</v>
      </c>
      <c r="AM803">
        <v>42</v>
      </c>
      <c r="AN803">
        <v>9</v>
      </c>
      <c r="AP803">
        <v>42</v>
      </c>
      <c r="AQ803">
        <v>120.00000000000027</v>
      </c>
    </row>
    <row r="804" spans="1:43" hidden="1" x14ac:dyDescent="0.25">
      <c r="A804" t="s">
        <v>12</v>
      </c>
      <c r="B804">
        <v>20</v>
      </c>
      <c r="C804">
        <v>40</v>
      </c>
      <c r="D804">
        <v>34.450000000000003</v>
      </c>
      <c r="E804">
        <v>34.950000000000003</v>
      </c>
      <c r="F804">
        <f t="shared" si="97"/>
        <v>0.5</v>
      </c>
      <c r="G804">
        <v>0.35</v>
      </c>
      <c r="H804" s="18">
        <f t="shared" si="98"/>
        <v>70</v>
      </c>
      <c r="I804">
        <v>0</v>
      </c>
      <c r="J804" t="str">
        <f t="shared" si="99"/>
        <v>0%-25%</v>
      </c>
      <c r="K804">
        <v>8</v>
      </c>
      <c r="L804">
        <v>62.5</v>
      </c>
      <c r="M804" t="str">
        <f t="shared" si="100"/>
        <v>60mm-200 mm</v>
      </c>
      <c r="N804" s="19">
        <f t="shared" si="101"/>
        <v>16</v>
      </c>
      <c r="O804">
        <v>8</v>
      </c>
      <c r="P804" s="5" t="str">
        <f t="shared" si="102"/>
        <v>0-10</v>
      </c>
      <c r="Q804">
        <v>2</v>
      </c>
      <c r="R804">
        <v>25</v>
      </c>
      <c r="S804">
        <v>31</v>
      </c>
      <c r="T804" t="str">
        <f t="shared" si="103"/>
        <v>30-40</v>
      </c>
      <c r="U804" t="s">
        <v>31</v>
      </c>
      <c r="V804" t="s">
        <v>114</v>
      </c>
      <c r="W804">
        <f t="shared" si="104"/>
        <v>3000</v>
      </c>
      <c r="AG804">
        <v>31</v>
      </c>
      <c r="AH804">
        <v>0</v>
      </c>
      <c r="AJ804">
        <v>31</v>
      </c>
      <c r="AK804">
        <v>2</v>
      </c>
      <c r="AM804">
        <v>31</v>
      </c>
      <c r="AN804">
        <v>8</v>
      </c>
      <c r="AP804">
        <v>31</v>
      </c>
      <c r="AQ804">
        <v>62.5</v>
      </c>
    </row>
    <row r="805" spans="1:43" hidden="1" x14ac:dyDescent="0.25">
      <c r="A805" t="s">
        <v>12</v>
      </c>
      <c r="B805">
        <v>20</v>
      </c>
      <c r="C805">
        <v>40</v>
      </c>
      <c r="D805">
        <v>34.950000000000003</v>
      </c>
      <c r="E805">
        <v>35.799999999999997</v>
      </c>
      <c r="F805">
        <f t="shared" si="97"/>
        <v>0.84999999999999432</v>
      </c>
      <c r="G805">
        <v>0.5</v>
      </c>
      <c r="H805" s="18">
        <f t="shared" si="98"/>
        <v>58.823529411765094</v>
      </c>
      <c r="I805">
        <v>0</v>
      </c>
      <c r="J805" t="str">
        <f t="shared" si="99"/>
        <v>0%-25%</v>
      </c>
      <c r="K805">
        <v>9</v>
      </c>
      <c r="L805">
        <v>94.444444444443818</v>
      </c>
      <c r="M805" t="str">
        <f t="shared" si="100"/>
        <v>60mm-200 mm</v>
      </c>
      <c r="N805" s="19">
        <f t="shared" si="101"/>
        <v>10.588235294117718</v>
      </c>
      <c r="O805">
        <v>8</v>
      </c>
      <c r="P805" s="5" t="str">
        <f t="shared" si="102"/>
        <v>0-10</v>
      </c>
      <c r="Q805">
        <v>2</v>
      </c>
      <c r="R805">
        <v>28</v>
      </c>
      <c r="S805">
        <v>32</v>
      </c>
      <c r="T805" t="str">
        <f t="shared" si="103"/>
        <v>30-40</v>
      </c>
      <c r="U805" t="s">
        <v>31</v>
      </c>
      <c r="V805" t="s">
        <v>114</v>
      </c>
      <c r="W805">
        <f t="shared" si="104"/>
        <v>3000</v>
      </c>
      <c r="AG805">
        <v>32</v>
      </c>
      <c r="AH805">
        <v>0</v>
      </c>
      <c r="AJ805">
        <v>32</v>
      </c>
      <c r="AK805">
        <v>2</v>
      </c>
      <c r="AM805">
        <v>32</v>
      </c>
      <c r="AN805">
        <v>8</v>
      </c>
      <c r="AP805">
        <v>32</v>
      </c>
      <c r="AQ805">
        <v>94.444444444443818</v>
      </c>
    </row>
    <row r="806" spans="1:43" hidden="1" x14ac:dyDescent="0.25">
      <c r="A806" t="s">
        <v>12</v>
      </c>
      <c r="B806">
        <v>20</v>
      </c>
      <c r="C806">
        <v>40</v>
      </c>
      <c r="D806">
        <v>35.799999999999997</v>
      </c>
      <c r="E806">
        <v>36.6</v>
      </c>
      <c r="F806">
        <f t="shared" si="97"/>
        <v>0.80000000000000426</v>
      </c>
      <c r="G806">
        <v>0.56000000000000005</v>
      </c>
      <c r="H806" s="18">
        <f t="shared" si="98"/>
        <v>69.999999999999631</v>
      </c>
      <c r="I806">
        <v>0</v>
      </c>
      <c r="J806" t="str">
        <f t="shared" si="99"/>
        <v>0%-25%</v>
      </c>
      <c r="K806">
        <v>12</v>
      </c>
      <c r="L806">
        <v>66.666666666667027</v>
      </c>
      <c r="M806" t="str">
        <f t="shared" si="100"/>
        <v>60mm-200 mm</v>
      </c>
      <c r="N806" s="19">
        <f t="shared" si="101"/>
        <v>14.999999999999918</v>
      </c>
      <c r="O806">
        <v>8</v>
      </c>
      <c r="P806" s="5" t="str">
        <f t="shared" si="102"/>
        <v>0-10</v>
      </c>
      <c r="Q806">
        <v>2</v>
      </c>
      <c r="R806">
        <v>26</v>
      </c>
      <c r="S806">
        <v>31</v>
      </c>
      <c r="T806" t="str">
        <f t="shared" si="103"/>
        <v>30-40</v>
      </c>
      <c r="U806" t="s">
        <v>31</v>
      </c>
      <c r="V806" t="s">
        <v>114</v>
      </c>
      <c r="W806">
        <f t="shared" si="104"/>
        <v>3000</v>
      </c>
      <c r="AG806">
        <v>31</v>
      </c>
      <c r="AH806">
        <v>0</v>
      </c>
      <c r="AJ806">
        <v>31</v>
      </c>
      <c r="AK806">
        <v>2</v>
      </c>
      <c r="AM806">
        <v>31</v>
      </c>
      <c r="AN806">
        <v>8</v>
      </c>
      <c r="AP806">
        <v>31</v>
      </c>
      <c r="AQ806">
        <v>66.666666666667027</v>
      </c>
    </row>
    <row r="807" spans="1:43" hidden="1" x14ac:dyDescent="0.25">
      <c r="A807" t="s">
        <v>12</v>
      </c>
      <c r="B807">
        <v>20</v>
      </c>
      <c r="C807">
        <v>40</v>
      </c>
      <c r="D807">
        <v>36.6</v>
      </c>
      <c r="E807">
        <v>37.25</v>
      </c>
      <c r="F807">
        <f t="shared" si="97"/>
        <v>0.64999999999999858</v>
      </c>
      <c r="G807">
        <v>0.27</v>
      </c>
      <c r="H807" s="18">
        <f t="shared" si="98"/>
        <v>41.538461538461632</v>
      </c>
      <c r="I807">
        <v>0</v>
      </c>
      <c r="J807" t="str">
        <f t="shared" si="99"/>
        <v>0%-25%</v>
      </c>
      <c r="K807">
        <v>4</v>
      </c>
      <c r="L807">
        <v>162.49999999999966</v>
      </c>
      <c r="M807" t="str">
        <f t="shared" si="100"/>
        <v>60mm-200 mm</v>
      </c>
      <c r="N807" s="19">
        <f t="shared" si="101"/>
        <v>6.1538461538461666</v>
      </c>
      <c r="O807">
        <v>8</v>
      </c>
      <c r="P807" s="5" t="str">
        <f t="shared" si="102"/>
        <v>0-10</v>
      </c>
      <c r="Q807">
        <v>2</v>
      </c>
      <c r="R807">
        <v>31</v>
      </c>
      <c r="S807">
        <v>34</v>
      </c>
      <c r="T807" t="str">
        <f t="shared" si="103"/>
        <v>30-40</v>
      </c>
      <c r="U807" t="s">
        <v>31</v>
      </c>
      <c r="V807" t="s">
        <v>114</v>
      </c>
      <c r="W807">
        <f t="shared" si="104"/>
        <v>3000</v>
      </c>
      <c r="AG807">
        <v>34</v>
      </c>
      <c r="AH807">
        <v>0</v>
      </c>
      <c r="AJ807">
        <v>34</v>
      </c>
      <c r="AK807">
        <v>2</v>
      </c>
      <c r="AM807">
        <v>34</v>
      </c>
      <c r="AN807">
        <v>8</v>
      </c>
      <c r="AP807">
        <v>34</v>
      </c>
      <c r="AQ807">
        <v>162.49999999999966</v>
      </c>
    </row>
    <row r="808" spans="1:43" hidden="1" x14ac:dyDescent="0.25">
      <c r="A808" t="s">
        <v>12</v>
      </c>
      <c r="B808">
        <v>20</v>
      </c>
      <c r="C808">
        <v>40</v>
      </c>
      <c r="D808">
        <v>37.25</v>
      </c>
      <c r="E808">
        <v>38.65</v>
      </c>
      <c r="F808">
        <f t="shared" si="97"/>
        <v>1.3999999999999986</v>
      </c>
      <c r="G808">
        <v>1.01</v>
      </c>
      <c r="H808" s="18">
        <f t="shared" si="98"/>
        <v>72.142857142857224</v>
      </c>
      <c r="I808">
        <v>15.714285714285731</v>
      </c>
      <c r="J808" t="str">
        <f t="shared" si="99"/>
        <v>0%-25%</v>
      </c>
      <c r="K808">
        <v>13</v>
      </c>
      <c r="L808">
        <v>107.69230769230759</v>
      </c>
      <c r="M808" t="str">
        <f t="shared" si="100"/>
        <v>60mm-200 mm</v>
      </c>
      <c r="N808" s="19">
        <f t="shared" si="101"/>
        <v>9.2857142857142954</v>
      </c>
      <c r="O808">
        <v>6</v>
      </c>
      <c r="P808" s="5" t="str">
        <f t="shared" si="102"/>
        <v>0-10</v>
      </c>
      <c r="Q808">
        <v>1</v>
      </c>
      <c r="R808">
        <v>29</v>
      </c>
      <c r="S808">
        <v>32</v>
      </c>
      <c r="T808" t="str">
        <f t="shared" si="103"/>
        <v>30-40</v>
      </c>
      <c r="U808" t="s">
        <v>32</v>
      </c>
      <c r="V808" t="s">
        <v>114</v>
      </c>
      <c r="W808">
        <f t="shared" si="104"/>
        <v>3000</v>
      </c>
      <c r="AG808">
        <v>32</v>
      </c>
      <c r="AH808">
        <v>15.714285714285731</v>
      </c>
      <c r="AJ808">
        <v>32</v>
      </c>
      <c r="AK808">
        <v>1</v>
      </c>
      <c r="AM808">
        <v>32</v>
      </c>
      <c r="AN808">
        <v>6</v>
      </c>
      <c r="AP808">
        <v>32</v>
      </c>
      <c r="AQ808">
        <v>107.69230769230759</v>
      </c>
    </row>
    <row r="809" spans="1:43" hidden="1" x14ac:dyDescent="0.25">
      <c r="A809" t="s">
        <v>12</v>
      </c>
      <c r="B809">
        <v>20</v>
      </c>
      <c r="C809">
        <v>40</v>
      </c>
      <c r="D809">
        <v>38.65</v>
      </c>
      <c r="E809">
        <v>39.299999999999997</v>
      </c>
      <c r="F809">
        <f t="shared" si="97"/>
        <v>0.64999999999999858</v>
      </c>
      <c r="G809">
        <v>0.42</v>
      </c>
      <c r="H809" s="18">
        <f t="shared" si="98"/>
        <v>64.615384615384755</v>
      </c>
      <c r="I809">
        <v>0</v>
      </c>
      <c r="J809" t="str">
        <f t="shared" si="99"/>
        <v>0%-25%</v>
      </c>
      <c r="K809">
        <v>10</v>
      </c>
      <c r="L809">
        <v>64.999999999999858</v>
      </c>
      <c r="M809" t="str">
        <f t="shared" si="100"/>
        <v>60mm-200 mm</v>
      </c>
      <c r="N809" s="19">
        <f t="shared" si="101"/>
        <v>15.384615384615417</v>
      </c>
      <c r="O809">
        <v>4</v>
      </c>
      <c r="P809" s="5" t="str">
        <f t="shared" si="102"/>
        <v>0-10</v>
      </c>
      <c r="Q809">
        <v>1</v>
      </c>
      <c r="R809">
        <v>21</v>
      </c>
      <c r="S809">
        <v>26</v>
      </c>
      <c r="T809" t="str">
        <f t="shared" si="103"/>
        <v>20-30</v>
      </c>
      <c r="U809" t="s">
        <v>32</v>
      </c>
      <c r="V809" t="s">
        <v>113</v>
      </c>
      <c r="W809">
        <f t="shared" si="104"/>
        <v>4000</v>
      </c>
      <c r="AG809">
        <v>26</v>
      </c>
      <c r="AH809">
        <v>0</v>
      </c>
      <c r="AJ809">
        <v>26</v>
      </c>
      <c r="AK809">
        <v>1</v>
      </c>
      <c r="AM809">
        <v>26</v>
      </c>
      <c r="AN809">
        <v>4</v>
      </c>
      <c r="AP809">
        <v>26</v>
      </c>
      <c r="AQ809">
        <v>64.999999999999858</v>
      </c>
    </row>
    <row r="810" spans="1:43" hidden="1" x14ac:dyDescent="0.25">
      <c r="A810" t="s">
        <v>12</v>
      </c>
      <c r="B810">
        <v>20</v>
      </c>
      <c r="C810">
        <v>40</v>
      </c>
      <c r="D810">
        <v>39.299999999999997</v>
      </c>
      <c r="E810">
        <v>40.1</v>
      </c>
      <c r="F810">
        <f t="shared" si="97"/>
        <v>0.80000000000000426</v>
      </c>
      <c r="G810">
        <v>0.53</v>
      </c>
      <c r="H810" s="18">
        <f t="shared" si="98"/>
        <v>66.249999999999659</v>
      </c>
      <c r="I810">
        <v>0</v>
      </c>
      <c r="J810" t="str">
        <f t="shared" si="99"/>
        <v>0%-25%</v>
      </c>
      <c r="K810">
        <v>10</v>
      </c>
      <c r="L810">
        <v>80.000000000000426</v>
      </c>
      <c r="M810" t="str">
        <f t="shared" si="100"/>
        <v>60mm-200 mm</v>
      </c>
      <c r="N810" s="19">
        <f t="shared" si="101"/>
        <v>12.499999999999932</v>
      </c>
      <c r="O810">
        <v>4</v>
      </c>
      <c r="P810" s="5" t="str">
        <f t="shared" si="102"/>
        <v>0-10</v>
      </c>
      <c r="Q810">
        <v>1</v>
      </c>
      <c r="R810">
        <v>22</v>
      </c>
      <c r="S810">
        <v>27</v>
      </c>
      <c r="T810" t="str">
        <f t="shared" si="103"/>
        <v>20-30</v>
      </c>
      <c r="U810" t="s">
        <v>32</v>
      </c>
      <c r="V810" t="s">
        <v>113</v>
      </c>
      <c r="W810">
        <f t="shared" si="104"/>
        <v>4000</v>
      </c>
      <c r="AG810">
        <v>27</v>
      </c>
      <c r="AH810">
        <v>0</v>
      </c>
      <c r="AJ810">
        <v>27</v>
      </c>
      <c r="AK810">
        <v>1</v>
      </c>
      <c r="AM810">
        <v>27</v>
      </c>
      <c r="AN810">
        <v>4</v>
      </c>
      <c r="AP810">
        <v>27</v>
      </c>
      <c r="AQ810">
        <v>80.000000000000426</v>
      </c>
    </row>
    <row r="811" spans="1:43" hidden="1" x14ac:dyDescent="0.25">
      <c r="A811" t="s">
        <v>12</v>
      </c>
      <c r="B811">
        <v>20</v>
      </c>
      <c r="C811">
        <v>30</v>
      </c>
      <c r="D811">
        <v>40.1</v>
      </c>
      <c r="E811">
        <v>42</v>
      </c>
      <c r="F811">
        <f t="shared" si="97"/>
        <v>1.8999999999999986</v>
      </c>
      <c r="G811">
        <v>1.3</v>
      </c>
      <c r="H811" s="18">
        <f t="shared" si="98"/>
        <v>68.421052631579002</v>
      </c>
      <c r="I811">
        <v>0</v>
      </c>
      <c r="J811" t="str">
        <f t="shared" si="99"/>
        <v>0%-25%</v>
      </c>
      <c r="K811">
        <v>20</v>
      </c>
      <c r="L811">
        <v>94.999999999999929</v>
      </c>
      <c r="M811" t="str">
        <f t="shared" si="100"/>
        <v>60mm-200 mm</v>
      </c>
      <c r="N811" s="19">
        <f t="shared" si="101"/>
        <v>10.526315789473692</v>
      </c>
      <c r="O811">
        <v>4</v>
      </c>
      <c r="P811" s="5" t="str">
        <f t="shared" si="102"/>
        <v>0-10</v>
      </c>
      <c r="Q811">
        <v>1</v>
      </c>
      <c r="R811">
        <v>23</v>
      </c>
      <c r="S811">
        <v>27</v>
      </c>
      <c r="T811" t="str">
        <f t="shared" si="103"/>
        <v>20-30</v>
      </c>
      <c r="U811" t="s">
        <v>32</v>
      </c>
      <c r="V811" t="s">
        <v>113</v>
      </c>
      <c r="W811">
        <f t="shared" si="104"/>
        <v>4000</v>
      </c>
      <c r="AG811">
        <v>27</v>
      </c>
      <c r="AH811">
        <v>0</v>
      </c>
      <c r="AJ811">
        <v>27</v>
      </c>
      <c r="AK811">
        <v>1</v>
      </c>
      <c r="AM811">
        <v>27</v>
      </c>
      <c r="AN811">
        <v>4</v>
      </c>
      <c r="AP811">
        <v>27</v>
      </c>
      <c r="AQ811">
        <v>94.999999999999929</v>
      </c>
    </row>
    <row r="812" spans="1:43" hidden="1" x14ac:dyDescent="0.25">
      <c r="A812" t="s">
        <v>12</v>
      </c>
      <c r="B812">
        <v>20</v>
      </c>
      <c r="C812">
        <v>30</v>
      </c>
      <c r="D812">
        <v>42</v>
      </c>
      <c r="E812">
        <v>43</v>
      </c>
      <c r="F812">
        <f t="shared" si="97"/>
        <v>1</v>
      </c>
      <c r="G812">
        <v>0.72</v>
      </c>
      <c r="H812" s="18">
        <f t="shared" si="98"/>
        <v>72</v>
      </c>
      <c r="I812">
        <v>0</v>
      </c>
      <c r="J812" t="str">
        <f t="shared" si="99"/>
        <v>0%-25%</v>
      </c>
      <c r="K812">
        <v>15</v>
      </c>
      <c r="L812">
        <v>66.666666666666671</v>
      </c>
      <c r="M812" t="str">
        <f t="shared" si="100"/>
        <v>60mm-200 mm</v>
      </c>
      <c r="N812" s="19">
        <f t="shared" si="101"/>
        <v>15</v>
      </c>
      <c r="O812">
        <v>4</v>
      </c>
      <c r="P812" s="5" t="str">
        <f t="shared" si="102"/>
        <v>0-10</v>
      </c>
      <c r="Q812">
        <v>1</v>
      </c>
      <c r="R812">
        <v>21</v>
      </c>
      <c r="S812">
        <v>26</v>
      </c>
      <c r="T812" t="str">
        <f t="shared" si="103"/>
        <v>20-30</v>
      </c>
      <c r="U812" t="s">
        <v>32</v>
      </c>
      <c r="V812" t="s">
        <v>113</v>
      </c>
      <c r="W812">
        <f t="shared" si="104"/>
        <v>4000</v>
      </c>
      <c r="AG812">
        <v>26</v>
      </c>
      <c r="AH812">
        <v>0</v>
      </c>
      <c r="AJ812">
        <v>26</v>
      </c>
      <c r="AK812">
        <v>1</v>
      </c>
      <c r="AM812">
        <v>26</v>
      </c>
      <c r="AN812">
        <v>4</v>
      </c>
      <c r="AP812">
        <v>26</v>
      </c>
      <c r="AQ812">
        <v>66.666666666666671</v>
      </c>
    </row>
    <row r="813" spans="1:43" hidden="1" x14ac:dyDescent="0.25">
      <c r="A813" t="s">
        <v>12</v>
      </c>
      <c r="B813">
        <v>20</v>
      </c>
      <c r="C813">
        <v>30</v>
      </c>
      <c r="D813">
        <v>43</v>
      </c>
      <c r="E813">
        <v>44.8</v>
      </c>
      <c r="F813">
        <f t="shared" si="97"/>
        <v>1.7999999999999972</v>
      </c>
      <c r="G813">
        <v>1.34</v>
      </c>
      <c r="H813" s="18">
        <f t="shared" si="98"/>
        <v>74.444444444444571</v>
      </c>
      <c r="I813">
        <v>0</v>
      </c>
      <c r="J813" t="str">
        <f t="shared" si="99"/>
        <v>0%-25%</v>
      </c>
      <c r="K813">
        <v>20</v>
      </c>
      <c r="L813">
        <v>89.999999999999858</v>
      </c>
      <c r="M813" t="str">
        <f t="shared" si="100"/>
        <v>60mm-200 mm</v>
      </c>
      <c r="N813" s="19">
        <f t="shared" si="101"/>
        <v>11.111111111111128</v>
      </c>
      <c r="O813">
        <v>4</v>
      </c>
      <c r="P813" s="5" t="str">
        <f t="shared" si="102"/>
        <v>0-10</v>
      </c>
      <c r="Q813">
        <v>1</v>
      </c>
      <c r="R813">
        <v>23</v>
      </c>
      <c r="S813">
        <v>27</v>
      </c>
      <c r="T813" t="str">
        <f t="shared" si="103"/>
        <v>20-30</v>
      </c>
      <c r="U813" t="s">
        <v>32</v>
      </c>
      <c r="V813" t="s">
        <v>113</v>
      </c>
      <c r="W813">
        <f t="shared" si="104"/>
        <v>4000</v>
      </c>
      <c r="AG813">
        <v>27</v>
      </c>
      <c r="AH813">
        <v>0</v>
      </c>
      <c r="AJ813">
        <v>27</v>
      </c>
      <c r="AK813">
        <v>1</v>
      </c>
      <c r="AM813">
        <v>27</v>
      </c>
      <c r="AN813">
        <v>4</v>
      </c>
      <c r="AP813">
        <v>27</v>
      </c>
      <c r="AQ813">
        <v>89.999999999999858</v>
      </c>
    </row>
    <row r="814" spans="1:43" hidden="1" x14ac:dyDescent="0.25">
      <c r="A814" t="s">
        <v>12</v>
      </c>
      <c r="B814">
        <v>20</v>
      </c>
      <c r="C814">
        <v>30</v>
      </c>
      <c r="D814">
        <v>44.8</v>
      </c>
      <c r="E814">
        <v>45.8</v>
      </c>
      <c r="F814">
        <f t="shared" si="97"/>
        <v>1</v>
      </c>
      <c r="G814">
        <v>0.69</v>
      </c>
      <c r="H814" s="18">
        <f t="shared" si="98"/>
        <v>69</v>
      </c>
      <c r="I814">
        <v>0</v>
      </c>
      <c r="J814" t="str">
        <f t="shared" si="99"/>
        <v>0%-25%</v>
      </c>
      <c r="K814">
        <v>8</v>
      </c>
      <c r="L814">
        <v>125</v>
      </c>
      <c r="M814" t="str">
        <f t="shared" si="100"/>
        <v>60mm-200 mm</v>
      </c>
      <c r="N814" s="19">
        <f t="shared" si="101"/>
        <v>8</v>
      </c>
      <c r="O814">
        <v>4</v>
      </c>
      <c r="P814" s="5" t="str">
        <f t="shared" si="102"/>
        <v>0-10</v>
      </c>
      <c r="Q814">
        <v>1</v>
      </c>
      <c r="R814">
        <v>25</v>
      </c>
      <c r="S814">
        <v>28</v>
      </c>
      <c r="T814" t="str">
        <f t="shared" si="103"/>
        <v>20-30</v>
      </c>
      <c r="U814" t="s">
        <v>32</v>
      </c>
      <c r="V814" t="s">
        <v>113</v>
      </c>
      <c r="W814">
        <f t="shared" si="104"/>
        <v>4000</v>
      </c>
      <c r="AG814">
        <v>28</v>
      </c>
      <c r="AH814">
        <v>0</v>
      </c>
      <c r="AJ814">
        <v>28</v>
      </c>
      <c r="AK814">
        <v>1</v>
      </c>
      <c r="AM814">
        <v>28</v>
      </c>
      <c r="AN814">
        <v>4</v>
      </c>
      <c r="AP814">
        <v>28</v>
      </c>
      <c r="AQ814">
        <v>125</v>
      </c>
    </row>
    <row r="815" spans="1:43" hidden="1" x14ac:dyDescent="0.25">
      <c r="A815" t="s">
        <v>12</v>
      </c>
      <c r="B815">
        <v>20</v>
      </c>
      <c r="C815">
        <v>30</v>
      </c>
      <c r="D815">
        <v>45.8</v>
      </c>
      <c r="E815">
        <v>46.5</v>
      </c>
      <c r="F815">
        <f t="shared" si="97"/>
        <v>0.70000000000000284</v>
      </c>
      <c r="G815">
        <v>0.44</v>
      </c>
      <c r="H815" s="18">
        <f t="shared" si="98"/>
        <v>62.857142857142598</v>
      </c>
      <c r="I815">
        <v>0</v>
      </c>
      <c r="J815" t="str">
        <f t="shared" si="99"/>
        <v>0%-25%</v>
      </c>
      <c r="K815">
        <v>7</v>
      </c>
      <c r="L815">
        <v>100.00000000000041</v>
      </c>
      <c r="M815" t="str">
        <f t="shared" si="100"/>
        <v>60mm-200 mm</v>
      </c>
      <c r="N815" s="19">
        <f t="shared" si="101"/>
        <v>9.9999999999999591</v>
      </c>
      <c r="O815">
        <v>7</v>
      </c>
      <c r="P815" s="5" t="str">
        <f t="shared" si="102"/>
        <v>0-10</v>
      </c>
      <c r="Q815">
        <v>2</v>
      </c>
      <c r="R815">
        <v>28</v>
      </c>
      <c r="S815">
        <v>31</v>
      </c>
      <c r="T815" t="str">
        <f t="shared" si="103"/>
        <v>30-40</v>
      </c>
      <c r="U815" t="s">
        <v>31</v>
      </c>
      <c r="V815" t="s">
        <v>114</v>
      </c>
      <c r="W815">
        <f t="shared" si="104"/>
        <v>3000</v>
      </c>
      <c r="AG815">
        <v>31</v>
      </c>
      <c r="AH815">
        <v>0</v>
      </c>
      <c r="AJ815">
        <v>31</v>
      </c>
      <c r="AK815">
        <v>2</v>
      </c>
      <c r="AM815">
        <v>31</v>
      </c>
      <c r="AN815">
        <v>7</v>
      </c>
      <c r="AP815">
        <v>31</v>
      </c>
      <c r="AQ815">
        <v>100.00000000000041</v>
      </c>
    </row>
    <row r="816" spans="1:43" hidden="1" x14ac:dyDescent="0.25">
      <c r="A816" t="s">
        <v>12</v>
      </c>
      <c r="B816">
        <v>20</v>
      </c>
      <c r="C816">
        <v>30</v>
      </c>
      <c r="D816">
        <v>46.5</v>
      </c>
      <c r="E816">
        <v>47.7</v>
      </c>
      <c r="F816">
        <f t="shared" si="97"/>
        <v>1.2000000000000028</v>
      </c>
      <c r="G816">
        <v>0.73</v>
      </c>
      <c r="H816" s="18">
        <f t="shared" si="98"/>
        <v>60.833333333333186</v>
      </c>
      <c r="I816">
        <v>0</v>
      </c>
      <c r="J816" t="str">
        <f t="shared" si="99"/>
        <v>0%-25%</v>
      </c>
      <c r="K816">
        <v>12</v>
      </c>
      <c r="L816">
        <v>100.00000000000023</v>
      </c>
      <c r="M816" t="str">
        <f t="shared" si="100"/>
        <v>60mm-200 mm</v>
      </c>
      <c r="N816" s="19">
        <f t="shared" si="101"/>
        <v>9.9999999999999769</v>
      </c>
      <c r="O816">
        <v>7</v>
      </c>
      <c r="P816" s="5" t="str">
        <f t="shared" si="102"/>
        <v>0-10</v>
      </c>
      <c r="Q816">
        <v>1</v>
      </c>
      <c r="R816">
        <v>27</v>
      </c>
      <c r="S816">
        <v>30</v>
      </c>
      <c r="T816" t="str">
        <f t="shared" si="103"/>
        <v>20-30</v>
      </c>
      <c r="U816" t="s">
        <v>32</v>
      </c>
      <c r="V816" t="s">
        <v>114</v>
      </c>
      <c r="W816">
        <f t="shared" si="104"/>
        <v>3000</v>
      </c>
      <c r="AG816">
        <v>30</v>
      </c>
      <c r="AH816">
        <v>0</v>
      </c>
      <c r="AJ816">
        <v>30</v>
      </c>
      <c r="AK816">
        <v>1</v>
      </c>
      <c r="AM816">
        <v>30</v>
      </c>
      <c r="AN816">
        <v>7</v>
      </c>
      <c r="AP816">
        <v>30</v>
      </c>
      <c r="AQ816">
        <v>100.00000000000023</v>
      </c>
    </row>
    <row r="817" spans="1:43" hidden="1" x14ac:dyDescent="0.25">
      <c r="A817" t="s">
        <v>12</v>
      </c>
      <c r="B817">
        <v>20</v>
      </c>
      <c r="C817">
        <v>70</v>
      </c>
      <c r="D817">
        <v>47.7</v>
      </c>
      <c r="E817">
        <v>48.9</v>
      </c>
      <c r="F817">
        <f t="shared" si="97"/>
        <v>1.1999999999999957</v>
      </c>
      <c r="G817">
        <v>0.87000000000000011</v>
      </c>
      <c r="H817" s="18">
        <f t="shared" si="98"/>
        <v>72.50000000000027</v>
      </c>
      <c r="I817">
        <v>0</v>
      </c>
      <c r="J817" t="str">
        <f t="shared" si="99"/>
        <v>0%-25%</v>
      </c>
      <c r="K817">
        <v>15</v>
      </c>
      <c r="L817">
        <v>79.999999999999716</v>
      </c>
      <c r="M817" t="str">
        <f t="shared" si="100"/>
        <v>60mm-200 mm</v>
      </c>
      <c r="N817" s="19">
        <f t="shared" si="101"/>
        <v>12.500000000000044</v>
      </c>
      <c r="O817">
        <v>4</v>
      </c>
      <c r="P817" s="5" t="str">
        <f t="shared" si="102"/>
        <v>0-10</v>
      </c>
      <c r="Q817">
        <v>0</v>
      </c>
      <c r="R817">
        <v>21</v>
      </c>
      <c r="S817">
        <v>26</v>
      </c>
      <c r="T817" t="str">
        <f t="shared" si="103"/>
        <v>20-30</v>
      </c>
      <c r="U817" t="s">
        <v>28</v>
      </c>
      <c r="V817" t="s">
        <v>113</v>
      </c>
      <c r="W817">
        <f t="shared" si="104"/>
        <v>4000</v>
      </c>
      <c r="AG817">
        <v>26</v>
      </c>
      <c r="AH817">
        <v>0</v>
      </c>
      <c r="AJ817">
        <v>26</v>
      </c>
      <c r="AK817">
        <v>0</v>
      </c>
      <c r="AM817">
        <v>26</v>
      </c>
      <c r="AN817">
        <v>4</v>
      </c>
      <c r="AP817">
        <v>26</v>
      </c>
      <c r="AQ817">
        <v>79.999999999999716</v>
      </c>
    </row>
    <row r="818" spans="1:43" hidden="1" x14ac:dyDescent="0.25">
      <c r="A818" t="s">
        <v>12</v>
      </c>
      <c r="B818">
        <v>20</v>
      </c>
      <c r="C818">
        <v>70</v>
      </c>
      <c r="D818">
        <v>48.9</v>
      </c>
      <c r="E818">
        <v>49.7</v>
      </c>
      <c r="F818">
        <f t="shared" si="97"/>
        <v>0.80000000000000426</v>
      </c>
      <c r="G818">
        <v>0.51</v>
      </c>
      <c r="H818" s="18">
        <f t="shared" si="98"/>
        <v>63.749999999999659</v>
      </c>
      <c r="I818">
        <v>0</v>
      </c>
      <c r="J818" t="str">
        <f t="shared" si="99"/>
        <v>0%-25%</v>
      </c>
      <c r="K818">
        <v>20</v>
      </c>
      <c r="L818">
        <v>40.000000000000213</v>
      </c>
      <c r="M818" t="str">
        <f t="shared" si="100"/>
        <v>0mm-60 mm</v>
      </c>
      <c r="N818" s="19">
        <f t="shared" si="101"/>
        <v>24.999999999999865</v>
      </c>
      <c r="O818">
        <v>9</v>
      </c>
      <c r="P818" s="5" t="str">
        <f t="shared" si="102"/>
        <v>0-10</v>
      </c>
      <c r="Q818">
        <v>2</v>
      </c>
      <c r="R818">
        <v>27</v>
      </c>
      <c r="S818">
        <v>31</v>
      </c>
      <c r="T818" t="str">
        <f t="shared" si="103"/>
        <v>30-40</v>
      </c>
      <c r="U818" t="s">
        <v>31</v>
      </c>
      <c r="V818" t="s">
        <v>114</v>
      </c>
      <c r="W818">
        <f t="shared" si="104"/>
        <v>3000</v>
      </c>
      <c r="AG818">
        <v>31</v>
      </c>
      <c r="AH818">
        <v>0</v>
      </c>
      <c r="AJ818">
        <v>31</v>
      </c>
      <c r="AK818">
        <v>2</v>
      </c>
      <c r="AM818">
        <v>31</v>
      </c>
      <c r="AN818">
        <v>9</v>
      </c>
      <c r="AP818">
        <v>31</v>
      </c>
      <c r="AQ818">
        <v>40.000000000000213</v>
      </c>
    </row>
    <row r="819" spans="1:43" hidden="1" x14ac:dyDescent="0.25">
      <c r="A819" t="s">
        <v>12</v>
      </c>
      <c r="B819">
        <v>20</v>
      </c>
      <c r="C819">
        <v>20</v>
      </c>
      <c r="D819">
        <v>49.7</v>
      </c>
      <c r="E819">
        <v>51.6</v>
      </c>
      <c r="F819">
        <f t="shared" si="97"/>
        <v>1.8999999999999986</v>
      </c>
      <c r="G819">
        <v>1.4</v>
      </c>
      <c r="H819" s="18">
        <f t="shared" si="98"/>
        <v>73.684210526315837</v>
      </c>
      <c r="I819">
        <v>16.842105263157908</v>
      </c>
      <c r="J819" t="str">
        <f t="shared" si="99"/>
        <v>0%-25%</v>
      </c>
      <c r="K819">
        <v>14</v>
      </c>
      <c r="L819">
        <v>135.71428571428561</v>
      </c>
      <c r="M819" t="str">
        <f t="shared" si="100"/>
        <v>60mm-200 mm</v>
      </c>
      <c r="N819" s="19">
        <f t="shared" si="101"/>
        <v>7.3684210526315841</v>
      </c>
      <c r="O819">
        <v>9</v>
      </c>
      <c r="P819" s="5" t="str">
        <f t="shared" si="102"/>
        <v>0-10</v>
      </c>
      <c r="Q819">
        <v>2</v>
      </c>
      <c r="R819">
        <v>36</v>
      </c>
      <c r="S819">
        <v>38</v>
      </c>
      <c r="T819" t="str">
        <f t="shared" si="103"/>
        <v>30-40</v>
      </c>
      <c r="U819" t="s">
        <v>31</v>
      </c>
      <c r="V819" t="s">
        <v>114</v>
      </c>
      <c r="W819">
        <f t="shared" si="104"/>
        <v>3000</v>
      </c>
      <c r="AG819">
        <v>38</v>
      </c>
      <c r="AH819">
        <v>16.842105263157908</v>
      </c>
      <c r="AJ819">
        <v>38</v>
      </c>
      <c r="AK819">
        <v>2</v>
      </c>
      <c r="AM819">
        <v>38</v>
      </c>
      <c r="AN819">
        <v>9</v>
      </c>
      <c r="AP819">
        <v>38</v>
      </c>
      <c r="AQ819">
        <v>135.71428571428561</v>
      </c>
    </row>
    <row r="820" spans="1:43" hidden="1" x14ac:dyDescent="0.25">
      <c r="A820" t="s">
        <v>12</v>
      </c>
      <c r="B820">
        <v>20</v>
      </c>
      <c r="C820">
        <v>20</v>
      </c>
      <c r="D820">
        <v>51.6</v>
      </c>
      <c r="E820">
        <v>53.1</v>
      </c>
      <c r="F820">
        <f t="shared" si="97"/>
        <v>1.5</v>
      </c>
      <c r="G820">
        <v>1.1100000000000001</v>
      </c>
      <c r="H820" s="18">
        <f t="shared" si="98"/>
        <v>74.000000000000014</v>
      </c>
      <c r="I820">
        <v>28.666666666666668</v>
      </c>
      <c r="J820" t="str">
        <f t="shared" si="99"/>
        <v>25%-50%</v>
      </c>
      <c r="K820">
        <v>8</v>
      </c>
      <c r="L820">
        <v>187.5</v>
      </c>
      <c r="M820" t="str">
        <f t="shared" si="100"/>
        <v>60mm-200 mm</v>
      </c>
      <c r="N820" s="19">
        <f t="shared" si="101"/>
        <v>5.333333333333333</v>
      </c>
      <c r="O820">
        <v>9</v>
      </c>
      <c r="P820" s="5" t="str">
        <f t="shared" si="102"/>
        <v>0-10</v>
      </c>
      <c r="Q820">
        <v>2</v>
      </c>
      <c r="R820">
        <v>40</v>
      </c>
      <c r="S820">
        <v>41</v>
      </c>
      <c r="T820" t="str">
        <f t="shared" si="103"/>
        <v>40-50</v>
      </c>
      <c r="U820" t="s">
        <v>31</v>
      </c>
      <c r="V820" t="s">
        <v>114</v>
      </c>
      <c r="W820">
        <f t="shared" si="104"/>
        <v>3000</v>
      </c>
      <c r="AG820">
        <v>41</v>
      </c>
      <c r="AH820">
        <v>28.666666666666668</v>
      </c>
      <c r="AJ820">
        <v>41</v>
      </c>
      <c r="AK820">
        <v>2</v>
      </c>
      <c r="AM820">
        <v>41</v>
      </c>
      <c r="AN820">
        <v>9</v>
      </c>
      <c r="AP820">
        <v>41</v>
      </c>
      <c r="AQ820">
        <v>187.5</v>
      </c>
    </row>
    <row r="821" spans="1:43" hidden="1" x14ac:dyDescent="0.25">
      <c r="A821" t="s">
        <v>12</v>
      </c>
      <c r="B821">
        <v>20</v>
      </c>
      <c r="C821">
        <v>20</v>
      </c>
      <c r="D821">
        <v>53.1</v>
      </c>
      <c r="E821">
        <v>54.3</v>
      </c>
      <c r="F821">
        <f t="shared" si="97"/>
        <v>1.1999999999999957</v>
      </c>
      <c r="G821">
        <v>0.77</v>
      </c>
      <c r="H821" s="18">
        <f t="shared" si="98"/>
        <v>64.166666666666899</v>
      </c>
      <c r="I821">
        <v>31.666666666666782</v>
      </c>
      <c r="J821" t="str">
        <f t="shared" si="99"/>
        <v>25%-50%</v>
      </c>
      <c r="K821">
        <v>10</v>
      </c>
      <c r="L821">
        <v>119.99999999999957</v>
      </c>
      <c r="M821" t="str">
        <f t="shared" si="100"/>
        <v>60mm-200 mm</v>
      </c>
      <c r="N821" s="19">
        <f t="shared" si="101"/>
        <v>8.3333333333333623</v>
      </c>
      <c r="O821">
        <v>9</v>
      </c>
      <c r="P821" s="5" t="str">
        <f t="shared" si="102"/>
        <v>0-10</v>
      </c>
      <c r="Q821">
        <v>2</v>
      </c>
      <c r="R821">
        <v>38</v>
      </c>
      <c r="S821">
        <v>41</v>
      </c>
      <c r="T821" t="str">
        <f t="shared" si="103"/>
        <v>40-50</v>
      </c>
      <c r="U821" t="s">
        <v>31</v>
      </c>
      <c r="V821" t="s">
        <v>114</v>
      </c>
      <c r="W821">
        <f t="shared" si="104"/>
        <v>3000</v>
      </c>
      <c r="AG821">
        <v>41</v>
      </c>
      <c r="AH821">
        <v>31.666666666666782</v>
      </c>
      <c r="AJ821">
        <v>41</v>
      </c>
      <c r="AK821">
        <v>2</v>
      </c>
      <c r="AM821">
        <v>41</v>
      </c>
      <c r="AN821">
        <v>9</v>
      </c>
      <c r="AP821">
        <v>41</v>
      </c>
      <c r="AQ821">
        <v>119.99999999999957</v>
      </c>
    </row>
    <row r="822" spans="1:43" hidden="1" x14ac:dyDescent="0.25">
      <c r="A822" t="s">
        <v>12</v>
      </c>
      <c r="B822">
        <v>20</v>
      </c>
      <c r="C822">
        <v>20</v>
      </c>
      <c r="D822">
        <v>54.3</v>
      </c>
      <c r="E822">
        <v>54.8</v>
      </c>
      <c r="F822">
        <f t="shared" si="97"/>
        <v>0.5</v>
      </c>
      <c r="G822">
        <v>0.35</v>
      </c>
      <c r="H822" s="18">
        <f t="shared" si="98"/>
        <v>70</v>
      </c>
      <c r="I822">
        <v>0</v>
      </c>
      <c r="J822" t="str">
        <f t="shared" si="99"/>
        <v>0%-25%</v>
      </c>
      <c r="K822">
        <v>9</v>
      </c>
      <c r="L822">
        <v>55.555555555555557</v>
      </c>
      <c r="M822" t="str">
        <f t="shared" si="100"/>
        <v>0mm-60 mm</v>
      </c>
      <c r="N822" s="19">
        <f t="shared" si="101"/>
        <v>18</v>
      </c>
      <c r="O822">
        <v>9</v>
      </c>
      <c r="P822" s="5" t="str">
        <f t="shared" si="102"/>
        <v>0-10</v>
      </c>
      <c r="Q822">
        <v>2</v>
      </c>
      <c r="R822">
        <v>27</v>
      </c>
      <c r="S822">
        <v>32</v>
      </c>
      <c r="T822" t="str">
        <f t="shared" si="103"/>
        <v>30-40</v>
      </c>
      <c r="U822" t="s">
        <v>31</v>
      </c>
      <c r="V822" t="s">
        <v>114</v>
      </c>
      <c r="W822">
        <f t="shared" si="104"/>
        <v>3000</v>
      </c>
      <c r="AG822">
        <v>32</v>
      </c>
      <c r="AH822">
        <v>0</v>
      </c>
      <c r="AJ822">
        <v>32</v>
      </c>
      <c r="AK822">
        <v>2</v>
      </c>
      <c r="AM822">
        <v>32</v>
      </c>
      <c r="AN822">
        <v>9</v>
      </c>
      <c r="AP822">
        <v>32</v>
      </c>
      <c r="AQ822">
        <v>55.555555555555557</v>
      </c>
    </row>
    <row r="823" spans="1:43" hidden="1" x14ac:dyDescent="0.25">
      <c r="A823" t="s">
        <v>12</v>
      </c>
      <c r="B823">
        <v>20</v>
      </c>
      <c r="C823">
        <v>20</v>
      </c>
      <c r="D823">
        <v>54.8</v>
      </c>
      <c r="E823">
        <v>56</v>
      </c>
      <c r="F823">
        <f t="shared" si="97"/>
        <v>1.2000000000000028</v>
      </c>
      <c r="G823">
        <v>0.38</v>
      </c>
      <c r="H823" s="18">
        <f t="shared" si="98"/>
        <v>31.666666666666593</v>
      </c>
      <c r="I823">
        <v>0</v>
      </c>
      <c r="J823" t="str">
        <f t="shared" si="99"/>
        <v>0%-25%</v>
      </c>
      <c r="K823">
        <v>7</v>
      </c>
      <c r="L823">
        <v>171.42857142857181</v>
      </c>
      <c r="M823" t="str">
        <f t="shared" si="100"/>
        <v>60mm-200 mm</v>
      </c>
      <c r="N823" s="19">
        <f t="shared" si="101"/>
        <v>5.8333333333333197</v>
      </c>
      <c r="O823">
        <v>9</v>
      </c>
      <c r="P823" s="5" t="str">
        <f t="shared" si="102"/>
        <v>0-10</v>
      </c>
      <c r="Q823">
        <v>2</v>
      </c>
      <c r="R823">
        <v>33</v>
      </c>
      <c r="S823">
        <v>35</v>
      </c>
      <c r="T823" t="str">
        <f t="shared" si="103"/>
        <v>30-40</v>
      </c>
      <c r="U823" t="s">
        <v>31</v>
      </c>
      <c r="V823" t="s">
        <v>114</v>
      </c>
      <c r="W823">
        <f t="shared" si="104"/>
        <v>3000</v>
      </c>
      <c r="AG823">
        <v>35</v>
      </c>
      <c r="AH823">
        <v>0</v>
      </c>
      <c r="AJ823">
        <v>35</v>
      </c>
      <c r="AK823">
        <v>2</v>
      </c>
      <c r="AM823">
        <v>35</v>
      </c>
      <c r="AN823">
        <v>9</v>
      </c>
      <c r="AP823">
        <v>35</v>
      </c>
      <c r="AQ823">
        <v>171.42857142857181</v>
      </c>
    </row>
    <row r="824" spans="1:43" hidden="1" x14ac:dyDescent="0.25">
      <c r="A824" t="s">
        <v>12</v>
      </c>
      <c r="B824">
        <v>20</v>
      </c>
      <c r="C824">
        <v>30</v>
      </c>
      <c r="D824">
        <v>56</v>
      </c>
      <c r="E824">
        <v>57.2</v>
      </c>
      <c r="F824">
        <f t="shared" si="97"/>
        <v>1.2000000000000028</v>
      </c>
      <c r="G824">
        <v>0.44</v>
      </c>
      <c r="H824" s="18">
        <f t="shared" si="98"/>
        <v>36.666666666666579</v>
      </c>
      <c r="I824">
        <v>9.1666666666666448</v>
      </c>
      <c r="J824" t="str">
        <f t="shared" si="99"/>
        <v>0%-25%</v>
      </c>
      <c r="K824">
        <v>10</v>
      </c>
      <c r="L824">
        <v>120.00000000000027</v>
      </c>
      <c r="M824" t="str">
        <f t="shared" si="100"/>
        <v>60mm-200 mm</v>
      </c>
      <c r="N824" s="19">
        <f t="shared" si="101"/>
        <v>8.3333333333333144</v>
      </c>
      <c r="O824">
        <v>8</v>
      </c>
      <c r="P824" s="5" t="str">
        <f t="shared" si="102"/>
        <v>0-10</v>
      </c>
      <c r="Q824">
        <v>4</v>
      </c>
      <c r="R824">
        <v>33</v>
      </c>
      <c r="S824">
        <v>37</v>
      </c>
      <c r="T824" t="str">
        <f t="shared" si="103"/>
        <v>30-40</v>
      </c>
      <c r="U824" t="s">
        <v>29</v>
      </c>
      <c r="V824" t="s">
        <v>114</v>
      </c>
      <c r="W824">
        <f t="shared" si="104"/>
        <v>3000</v>
      </c>
      <c r="AG824">
        <v>37</v>
      </c>
      <c r="AH824">
        <v>9.1666666666666448</v>
      </c>
      <c r="AJ824">
        <v>37</v>
      </c>
      <c r="AK824">
        <v>4</v>
      </c>
      <c r="AM824">
        <v>37</v>
      </c>
      <c r="AN824">
        <v>8</v>
      </c>
      <c r="AP824">
        <v>37</v>
      </c>
      <c r="AQ824">
        <v>120.00000000000027</v>
      </c>
    </row>
    <row r="825" spans="1:43" hidden="1" x14ac:dyDescent="0.25">
      <c r="A825" t="s">
        <v>12</v>
      </c>
      <c r="B825">
        <v>20</v>
      </c>
      <c r="C825">
        <v>30</v>
      </c>
      <c r="D825">
        <v>57.2</v>
      </c>
      <c r="E825">
        <v>57.9</v>
      </c>
      <c r="F825">
        <f t="shared" si="97"/>
        <v>0.69999999999999574</v>
      </c>
      <c r="G825">
        <v>0.7</v>
      </c>
      <c r="H825" s="18">
        <f t="shared" si="98"/>
        <v>100.0000000000006</v>
      </c>
      <c r="I825">
        <v>0</v>
      </c>
      <c r="J825" t="str">
        <f t="shared" si="99"/>
        <v>0%-25%</v>
      </c>
      <c r="K825">
        <v>9</v>
      </c>
      <c r="L825">
        <v>77.777777777777303</v>
      </c>
      <c r="M825" t="str">
        <f t="shared" si="100"/>
        <v>60mm-200 mm</v>
      </c>
      <c r="N825" s="19">
        <f t="shared" si="101"/>
        <v>12.857142857142936</v>
      </c>
      <c r="O825">
        <v>9</v>
      </c>
      <c r="P825" s="5" t="str">
        <f t="shared" si="102"/>
        <v>0-10</v>
      </c>
      <c r="Q825">
        <v>4</v>
      </c>
      <c r="R825">
        <v>31</v>
      </c>
      <c r="S825">
        <v>35</v>
      </c>
      <c r="T825" t="str">
        <f t="shared" si="103"/>
        <v>30-40</v>
      </c>
      <c r="U825" t="s">
        <v>29</v>
      </c>
      <c r="V825" t="s">
        <v>114</v>
      </c>
      <c r="W825">
        <f t="shared" si="104"/>
        <v>3000</v>
      </c>
      <c r="AG825">
        <v>35</v>
      </c>
      <c r="AH825">
        <v>0</v>
      </c>
      <c r="AJ825">
        <v>35</v>
      </c>
      <c r="AK825">
        <v>4</v>
      </c>
      <c r="AM825">
        <v>35</v>
      </c>
      <c r="AN825">
        <v>9</v>
      </c>
      <c r="AP825">
        <v>35</v>
      </c>
      <c r="AQ825">
        <v>77.777777777777303</v>
      </c>
    </row>
    <row r="826" spans="1:43" hidden="1" x14ac:dyDescent="0.25">
      <c r="A826" t="s">
        <v>12</v>
      </c>
      <c r="B826">
        <v>20</v>
      </c>
      <c r="C826">
        <v>30</v>
      </c>
      <c r="D826">
        <v>57.9</v>
      </c>
      <c r="E826">
        <v>58.4</v>
      </c>
      <c r="F826">
        <f t="shared" si="97"/>
        <v>0.5</v>
      </c>
      <c r="G826">
        <v>0.32</v>
      </c>
      <c r="H826" s="18">
        <f t="shared" si="98"/>
        <v>64</v>
      </c>
      <c r="I826">
        <v>64</v>
      </c>
      <c r="J826" t="str">
        <f t="shared" si="99"/>
        <v>50%-75%</v>
      </c>
      <c r="K826">
        <v>4</v>
      </c>
      <c r="L826">
        <v>125</v>
      </c>
      <c r="M826" t="str">
        <f t="shared" si="100"/>
        <v>60mm-200 mm</v>
      </c>
      <c r="N826" s="19">
        <f t="shared" si="101"/>
        <v>8</v>
      </c>
      <c r="O826">
        <v>9</v>
      </c>
      <c r="P826" s="5" t="str">
        <f t="shared" si="102"/>
        <v>0-10</v>
      </c>
      <c r="Q826">
        <v>4</v>
      </c>
      <c r="R826">
        <v>47</v>
      </c>
      <c r="S826">
        <v>49</v>
      </c>
      <c r="T826" t="str">
        <f t="shared" si="103"/>
        <v>40-50</v>
      </c>
      <c r="U826" t="s">
        <v>29</v>
      </c>
      <c r="V826" t="s">
        <v>114</v>
      </c>
      <c r="W826">
        <f t="shared" si="104"/>
        <v>3000</v>
      </c>
      <c r="AG826">
        <v>49</v>
      </c>
      <c r="AH826">
        <v>64</v>
      </c>
      <c r="AJ826">
        <v>49</v>
      </c>
      <c r="AK826">
        <v>4</v>
      </c>
      <c r="AM826">
        <v>49</v>
      </c>
      <c r="AN826">
        <v>9</v>
      </c>
      <c r="AP826">
        <v>49</v>
      </c>
      <c r="AQ826">
        <v>125</v>
      </c>
    </row>
    <row r="827" spans="1:43" hidden="1" x14ac:dyDescent="0.25">
      <c r="A827" t="s">
        <v>12</v>
      </c>
      <c r="B827">
        <v>20</v>
      </c>
      <c r="C827">
        <v>30</v>
      </c>
      <c r="D827">
        <v>58.4</v>
      </c>
      <c r="E827">
        <v>58.85</v>
      </c>
      <c r="F827">
        <f t="shared" si="97"/>
        <v>0.45000000000000284</v>
      </c>
      <c r="G827">
        <v>0.34</v>
      </c>
      <c r="H827" s="18">
        <f t="shared" si="98"/>
        <v>75.555555555555088</v>
      </c>
      <c r="I827">
        <v>0</v>
      </c>
      <c r="J827" t="str">
        <f t="shared" si="99"/>
        <v>0%-25%</v>
      </c>
      <c r="K827">
        <v>4</v>
      </c>
      <c r="L827">
        <v>112.50000000000071</v>
      </c>
      <c r="M827" t="str">
        <f t="shared" si="100"/>
        <v>60mm-200 mm</v>
      </c>
      <c r="N827" s="19">
        <f t="shared" si="101"/>
        <v>8.8888888888888324</v>
      </c>
      <c r="O827">
        <v>9</v>
      </c>
      <c r="P827" s="5" t="str">
        <f t="shared" si="102"/>
        <v>0-10</v>
      </c>
      <c r="Q827">
        <v>4</v>
      </c>
      <c r="R827">
        <v>33</v>
      </c>
      <c r="S827">
        <v>36</v>
      </c>
      <c r="T827" t="str">
        <f t="shared" si="103"/>
        <v>30-40</v>
      </c>
      <c r="U827" t="s">
        <v>29</v>
      </c>
      <c r="V827" t="s">
        <v>114</v>
      </c>
      <c r="W827">
        <f t="shared" si="104"/>
        <v>3000</v>
      </c>
      <c r="AG827">
        <v>36</v>
      </c>
      <c r="AH827">
        <v>0</v>
      </c>
      <c r="AJ827">
        <v>36</v>
      </c>
      <c r="AK827">
        <v>4</v>
      </c>
      <c r="AM827">
        <v>36</v>
      </c>
      <c r="AN827">
        <v>9</v>
      </c>
      <c r="AP827">
        <v>36</v>
      </c>
      <c r="AQ827">
        <v>112.50000000000071</v>
      </c>
    </row>
    <row r="828" spans="1:43" hidden="1" x14ac:dyDescent="0.25">
      <c r="A828" t="s">
        <v>12</v>
      </c>
      <c r="B828">
        <v>20</v>
      </c>
      <c r="C828">
        <v>20</v>
      </c>
      <c r="D828">
        <v>58.85</v>
      </c>
      <c r="E828">
        <v>59.4</v>
      </c>
      <c r="F828">
        <f t="shared" si="97"/>
        <v>0.54999999999999716</v>
      </c>
      <c r="G828">
        <v>0.26</v>
      </c>
      <c r="H828" s="18">
        <f t="shared" si="98"/>
        <v>47.272727272727515</v>
      </c>
      <c r="I828">
        <v>0</v>
      </c>
      <c r="J828" t="str">
        <f t="shared" si="99"/>
        <v>0%-25%</v>
      </c>
      <c r="K828">
        <v>5</v>
      </c>
      <c r="L828">
        <v>109.99999999999943</v>
      </c>
      <c r="M828" t="str">
        <f t="shared" si="100"/>
        <v>60mm-200 mm</v>
      </c>
      <c r="N828" s="19">
        <f t="shared" si="101"/>
        <v>9.0909090909091379</v>
      </c>
      <c r="O828">
        <v>9</v>
      </c>
      <c r="P828" s="5" t="str">
        <f t="shared" si="102"/>
        <v>0-10</v>
      </c>
      <c r="Q828">
        <v>4</v>
      </c>
      <c r="R828">
        <v>33</v>
      </c>
      <c r="S828">
        <v>35</v>
      </c>
      <c r="T828" t="str">
        <f t="shared" si="103"/>
        <v>30-40</v>
      </c>
      <c r="U828" t="s">
        <v>29</v>
      </c>
      <c r="V828" t="s">
        <v>114</v>
      </c>
      <c r="W828">
        <f t="shared" si="104"/>
        <v>3000</v>
      </c>
      <c r="AG828">
        <v>35</v>
      </c>
      <c r="AH828">
        <v>0</v>
      </c>
      <c r="AJ828">
        <v>35</v>
      </c>
      <c r="AK828">
        <v>4</v>
      </c>
      <c r="AM828">
        <v>35</v>
      </c>
      <c r="AN828">
        <v>9</v>
      </c>
      <c r="AP828">
        <v>35</v>
      </c>
      <c r="AQ828">
        <v>109.99999999999943</v>
      </c>
    </row>
    <row r="829" spans="1:43" hidden="1" x14ac:dyDescent="0.25">
      <c r="A829" t="s">
        <v>12</v>
      </c>
      <c r="B829">
        <v>20</v>
      </c>
      <c r="C829">
        <v>20</v>
      </c>
      <c r="D829">
        <v>59.4</v>
      </c>
      <c r="E829">
        <v>59.9</v>
      </c>
      <c r="F829">
        <f t="shared" si="97"/>
        <v>0.5</v>
      </c>
      <c r="G829">
        <v>0.32</v>
      </c>
      <c r="H829" s="18">
        <f t="shared" si="98"/>
        <v>64</v>
      </c>
      <c r="I829">
        <v>0</v>
      </c>
      <c r="J829" t="str">
        <f t="shared" si="99"/>
        <v>0%-25%</v>
      </c>
      <c r="K829">
        <v>8</v>
      </c>
      <c r="L829">
        <v>62.5</v>
      </c>
      <c r="M829" t="str">
        <f t="shared" si="100"/>
        <v>60mm-200 mm</v>
      </c>
      <c r="N829" s="19">
        <f t="shared" si="101"/>
        <v>16</v>
      </c>
      <c r="O829">
        <v>9</v>
      </c>
      <c r="P829" s="5" t="str">
        <f t="shared" si="102"/>
        <v>0-10</v>
      </c>
      <c r="Q829">
        <v>7</v>
      </c>
      <c r="R829">
        <v>32</v>
      </c>
      <c r="S829">
        <v>37</v>
      </c>
      <c r="T829" t="str">
        <f t="shared" si="103"/>
        <v>30-40</v>
      </c>
      <c r="U829" t="s">
        <v>30</v>
      </c>
      <c r="V829" t="s">
        <v>114</v>
      </c>
      <c r="W829">
        <f t="shared" si="104"/>
        <v>3000</v>
      </c>
      <c r="AG829">
        <v>37</v>
      </c>
      <c r="AH829">
        <v>0</v>
      </c>
      <c r="AJ829">
        <v>37</v>
      </c>
      <c r="AK829">
        <v>7</v>
      </c>
      <c r="AM829">
        <v>37</v>
      </c>
      <c r="AN829">
        <v>9</v>
      </c>
      <c r="AP829">
        <v>37</v>
      </c>
      <c r="AQ829">
        <v>62.5</v>
      </c>
    </row>
    <row r="830" spans="1:43" hidden="1" x14ac:dyDescent="0.25">
      <c r="A830" t="s">
        <v>12</v>
      </c>
      <c r="B830">
        <v>20</v>
      </c>
      <c r="C830">
        <v>20</v>
      </c>
      <c r="D830">
        <v>59.9</v>
      </c>
      <c r="E830">
        <v>60.6</v>
      </c>
      <c r="F830">
        <f t="shared" si="97"/>
        <v>0.70000000000000284</v>
      </c>
      <c r="G830">
        <v>0.38</v>
      </c>
      <c r="H830" s="18">
        <f t="shared" si="98"/>
        <v>54.285714285714072</v>
      </c>
      <c r="I830">
        <v>0</v>
      </c>
      <c r="J830" t="str">
        <f t="shared" si="99"/>
        <v>0%-25%</v>
      </c>
      <c r="K830">
        <v>11</v>
      </c>
      <c r="L830">
        <v>63.636363636363896</v>
      </c>
      <c r="M830" t="str">
        <f t="shared" si="100"/>
        <v>60mm-200 mm</v>
      </c>
      <c r="N830" s="19">
        <f t="shared" si="101"/>
        <v>15.714285714285651</v>
      </c>
      <c r="O830">
        <v>8</v>
      </c>
      <c r="P830" s="5" t="str">
        <f t="shared" si="102"/>
        <v>0-10</v>
      </c>
      <c r="Q830">
        <v>1</v>
      </c>
      <c r="R830">
        <v>24</v>
      </c>
      <c r="S830">
        <v>30</v>
      </c>
      <c r="T830" t="str">
        <f t="shared" si="103"/>
        <v>20-30</v>
      </c>
      <c r="U830" t="s">
        <v>32</v>
      </c>
      <c r="V830" t="s">
        <v>114</v>
      </c>
      <c r="W830">
        <f t="shared" si="104"/>
        <v>3000</v>
      </c>
      <c r="AG830">
        <v>30</v>
      </c>
      <c r="AH830">
        <v>0</v>
      </c>
      <c r="AJ830">
        <v>30</v>
      </c>
      <c r="AK830">
        <v>1</v>
      </c>
      <c r="AM830">
        <v>30</v>
      </c>
      <c r="AN830">
        <v>8</v>
      </c>
      <c r="AP830">
        <v>30</v>
      </c>
      <c r="AQ830">
        <v>63.636363636363896</v>
      </c>
    </row>
    <row r="831" spans="1:43" hidden="1" x14ac:dyDescent="0.25">
      <c r="A831" t="s">
        <v>12</v>
      </c>
      <c r="B831">
        <v>20</v>
      </c>
      <c r="C831">
        <v>30</v>
      </c>
      <c r="D831">
        <v>60.6</v>
      </c>
      <c r="E831">
        <v>61.3</v>
      </c>
      <c r="F831">
        <f t="shared" si="97"/>
        <v>0.69999999999999574</v>
      </c>
      <c r="G831">
        <v>0.41</v>
      </c>
      <c r="H831" s="18">
        <f t="shared" si="98"/>
        <v>58.571428571428932</v>
      </c>
      <c r="I831">
        <v>34.285714285714491</v>
      </c>
      <c r="J831" t="str">
        <f t="shared" si="99"/>
        <v>25%-50%</v>
      </c>
      <c r="K831">
        <v>6</v>
      </c>
      <c r="L831">
        <v>116.66666666666595</v>
      </c>
      <c r="M831" t="str">
        <f t="shared" si="100"/>
        <v>60mm-200 mm</v>
      </c>
      <c r="N831" s="19">
        <f t="shared" si="101"/>
        <v>8.5714285714286245</v>
      </c>
      <c r="O831">
        <v>8</v>
      </c>
      <c r="P831" s="5" t="str">
        <f t="shared" si="102"/>
        <v>0-10</v>
      </c>
      <c r="Q831">
        <v>1</v>
      </c>
      <c r="R831">
        <v>35</v>
      </c>
      <c r="S831">
        <v>39</v>
      </c>
      <c r="T831" t="str">
        <f t="shared" si="103"/>
        <v>30-40</v>
      </c>
      <c r="U831" t="s">
        <v>32</v>
      </c>
      <c r="V831" t="s">
        <v>114</v>
      </c>
      <c r="W831">
        <f t="shared" si="104"/>
        <v>3000</v>
      </c>
      <c r="AG831">
        <v>39</v>
      </c>
      <c r="AH831">
        <v>34.285714285714491</v>
      </c>
      <c r="AJ831">
        <v>39</v>
      </c>
      <c r="AK831">
        <v>1</v>
      </c>
      <c r="AM831">
        <v>39</v>
      </c>
      <c r="AN831">
        <v>8</v>
      </c>
      <c r="AP831">
        <v>39</v>
      </c>
      <c r="AQ831">
        <v>116.66666666666595</v>
      </c>
    </row>
    <row r="832" spans="1:43" hidden="1" x14ac:dyDescent="0.25">
      <c r="A832" t="s">
        <v>12</v>
      </c>
      <c r="B832">
        <v>20</v>
      </c>
      <c r="C832">
        <v>20</v>
      </c>
      <c r="D832">
        <v>61.3</v>
      </c>
      <c r="E832">
        <v>62.8</v>
      </c>
      <c r="F832">
        <f t="shared" si="97"/>
        <v>1.5</v>
      </c>
      <c r="G832">
        <v>0.52</v>
      </c>
      <c r="H832" s="18">
        <f t="shared" si="98"/>
        <v>34.666666666666671</v>
      </c>
      <c r="I832">
        <v>0</v>
      </c>
      <c r="J832" t="str">
        <f t="shared" si="99"/>
        <v>0%-25%</v>
      </c>
      <c r="K832">
        <v>10</v>
      </c>
      <c r="L832">
        <v>150</v>
      </c>
      <c r="M832" t="str">
        <f t="shared" si="100"/>
        <v>60mm-200 mm</v>
      </c>
      <c r="N832" s="19">
        <f t="shared" si="101"/>
        <v>6.666666666666667</v>
      </c>
      <c r="O832">
        <v>8</v>
      </c>
      <c r="P832" s="5" t="str">
        <f t="shared" si="102"/>
        <v>0-10</v>
      </c>
      <c r="Q832">
        <v>1</v>
      </c>
      <c r="R832">
        <v>30</v>
      </c>
      <c r="S832">
        <v>32</v>
      </c>
      <c r="T832" t="str">
        <f t="shared" si="103"/>
        <v>30-40</v>
      </c>
      <c r="U832" t="s">
        <v>32</v>
      </c>
      <c r="V832" t="s">
        <v>114</v>
      </c>
      <c r="W832">
        <f t="shared" si="104"/>
        <v>3000</v>
      </c>
      <c r="AG832">
        <v>32</v>
      </c>
      <c r="AH832">
        <v>0</v>
      </c>
      <c r="AJ832">
        <v>32</v>
      </c>
      <c r="AK832">
        <v>1</v>
      </c>
      <c r="AM832">
        <v>32</v>
      </c>
      <c r="AN832">
        <v>8</v>
      </c>
      <c r="AP832">
        <v>32</v>
      </c>
      <c r="AQ832">
        <v>150</v>
      </c>
    </row>
    <row r="833" spans="1:43" hidden="1" x14ac:dyDescent="0.25">
      <c r="A833" t="s">
        <v>12</v>
      </c>
      <c r="B833">
        <v>20</v>
      </c>
      <c r="C833">
        <v>20</v>
      </c>
      <c r="D833">
        <v>62.8</v>
      </c>
      <c r="E833">
        <v>63.45</v>
      </c>
      <c r="F833">
        <f t="shared" si="97"/>
        <v>0.65000000000000568</v>
      </c>
      <c r="G833">
        <v>0.48</v>
      </c>
      <c r="H833" s="18">
        <f t="shared" si="98"/>
        <v>73.8461538461532</v>
      </c>
      <c r="I833">
        <v>0</v>
      </c>
      <c r="J833" t="str">
        <f t="shared" si="99"/>
        <v>0%-25%</v>
      </c>
      <c r="K833">
        <v>7</v>
      </c>
      <c r="L833">
        <v>92.857142857143671</v>
      </c>
      <c r="M833" t="str">
        <f t="shared" si="100"/>
        <v>60mm-200 mm</v>
      </c>
      <c r="N833" s="19">
        <f t="shared" si="101"/>
        <v>10.769230769230676</v>
      </c>
      <c r="O833">
        <v>8</v>
      </c>
      <c r="P833" s="5" t="str">
        <f t="shared" si="102"/>
        <v>0-10</v>
      </c>
      <c r="Q833">
        <v>1</v>
      </c>
      <c r="R833">
        <v>27</v>
      </c>
      <c r="S833">
        <v>31</v>
      </c>
      <c r="T833" t="str">
        <f t="shared" si="103"/>
        <v>30-40</v>
      </c>
      <c r="U833" t="s">
        <v>32</v>
      </c>
      <c r="V833" t="s">
        <v>114</v>
      </c>
      <c r="W833">
        <f t="shared" si="104"/>
        <v>3000</v>
      </c>
      <c r="AG833">
        <v>31</v>
      </c>
      <c r="AH833">
        <v>0</v>
      </c>
      <c r="AJ833">
        <v>31</v>
      </c>
      <c r="AK833">
        <v>1</v>
      </c>
      <c r="AM833">
        <v>31</v>
      </c>
      <c r="AN833">
        <v>8</v>
      </c>
      <c r="AP833">
        <v>31</v>
      </c>
      <c r="AQ833">
        <v>92.857142857143671</v>
      </c>
    </row>
    <row r="834" spans="1:43" hidden="1" x14ac:dyDescent="0.25">
      <c r="A834" t="s">
        <v>12</v>
      </c>
      <c r="B834">
        <v>20</v>
      </c>
      <c r="C834">
        <v>11</v>
      </c>
      <c r="D834">
        <v>63.45</v>
      </c>
      <c r="E834">
        <v>64.75</v>
      </c>
      <c r="F834">
        <f t="shared" si="97"/>
        <v>1.2999999999999972</v>
      </c>
      <c r="G834">
        <v>0.74</v>
      </c>
      <c r="H834" s="18">
        <f t="shared" si="98"/>
        <v>56.923076923077041</v>
      </c>
      <c r="I834">
        <v>9.2307692307692513</v>
      </c>
      <c r="J834" t="str">
        <f t="shared" si="99"/>
        <v>0%-25%</v>
      </c>
      <c r="K834">
        <v>12</v>
      </c>
      <c r="L834">
        <v>108.3333333333331</v>
      </c>
      <c r="M834" t="str">
        <f t="shared" si="100"/>
        <v>60mm-200 mm</v>
      </c>
      <c r="N834" s="19">
        <f t="shared" si="101"/>
        <v>9.2307692307692513</v>
      </c>
      <c r="O834">
        <v>9</v>
      </c>
      <c r="P834" s="5" t="str">
        <f t="shared" si="102"/>
        <v>0-10</v>
      </c>
      <c r="Q834">
        <v>4</v>
      </c>
      <c r="R834">
        <v>34</v>
      </c>
      <c r="S834">
        <v>37</v>
      </c>
      <c r="T834" t="str">
        <f t="shared" si="103"/>
        <v>30-40</v>
      </c>
      <c r="U834" t="s">
        <v>29</v>
      </c>
      <c r="V834" t="s">
        <v>114</v>
      </c>
      <c r="W834">
        <f t="shared" si="104"/>
        <v>3000</v>
      </c>
      <c r="AG834">
        <v>37</v>
      </c>
      <c r="AH834">
        <v>9.2307692307692513</v>
      </c>
      <c r="AJ834">
        <v>37</v>
      </c>
      <c r="AK834">
        <v>4</v>
      </c>
      <c r="AM834">
        <v>37</v>
      </c>
      <c r="AN834">
        <v>9</v>
      </c>
      <c r="AP834">
        <v>37</v>
      </c>
      <c r="AQ834">
        <v>108.3333333333331</v>
      </c>
    </row>
    <row r="835" spans="1:43" hidden="1" x14ac:dyDescent="0.25">
      <c r="A835" t="s">
        <v>12</v>
      </c>
      <c r="B835">
        <v>20</v>
      </c>
      <c r="C835">
        <v>11</v>
      </c>
      <c r="D835">
        <v>64.75</v>
      </c>
      <c r="E835">
        <v>65.7</v>
      </c>
      <c r="F835">
        <f t="shared" ref="F835:F898" si="105">E835-D835</f>
        <v>0.95000000000000284</v>
      </c>
      <c r="G835">
        <v>0.79</v>
      </c>
      <c r="H835" s="18">
        <f t="shared" ref="H835:H898" si="106">(G835/F835)*100</f>
        <v>83.157894736841868</v>
      </c>
      <c r="I835">
        <v>14.736842105263115</v>
      </c>
      <c r="J835" t="str">
        <f t="shared" ref="J835:J898" si="107">+IF(I835&lt;=25,"0%-25%",IF(I835&lt;=50,"25%-50%",IF(I835&lt;=75,"50%-75%",IF(I835&lt;=90,"75%-90%",IF(I835&lt;=100,"90%-100%","-")))))</f>
        <v>0%-25%</v>
      </c>
      <c r="K835">
        <v>11</v>
      </c>
      <c r="L835">
        <v>86.363636363636616</v>
      </c>
      <c r="M835" t="str">
        <f t="shared" ref="M835:M898" si="108">+IF(L835&lt;=60,"0mm-60 mm",IF(L835&lt;=200,"60mm-200 mm",IF(L835&lt;=600,"200mm-600 mm",IF(L835&lt;=2000,"600mm-2000 mm",IF(L835&gt;2000,"&gt;2000 mm","-")))))</f>
        <v>60mm-200 mm</v>
      </c>
      <c r="N835" s="19">
        <f t="shared" ref="N835:N898" si="109">IF(L835=0,0,1/(L835/1000))</f>
        <v>11.578947368421019</v>
      </c>
      <c r="O835">
        <v>9</v>
      </c>
      <c r="P835" s="5" t="str">
        <f t="shared" ref="P835:P898" si="110">+IF(O835&lt;=10,"0-10",IF(O835&lt;=20,"10-20",IF(O835&lt;=25,"20-25",IF(O835&lt;=30,"25-30","-"))))</f>
        <v>0-10</v>
      </c>
      <c r="Q835">
        <v>4</v>
      </c>
      <c r="R835">
        <v>33</v>
      </c>
      <c r="S835">
        <v>38</v>
      </c>
      <c r="T835" t="str">
        <f t="shared" ref="T835:T898" si="111">+IF(S835&lt;=20,"0-20",IF(S835&lt;=30,"20-30",IF(S835&lt;=40,"30-40",IF(S835&lt;=50,"40-50",IF(S835&lt;=60,"50-60", IF(S835&lt;=70,"60-70",IF(S835&lt;=80,"70-80",IF(S835&lt;=100,"80-100","-"))))))))</f>
        <v>30-40</v>
      </c>
      <c r="U835" t="s">
        <v>29</v>
      </c>
      <c r="V835" t="s">
        <v>114</v>
      </c>
      <c r="W835">
        <f t="shared" ref="W835:W898" si="112">VLOOKUP(V835,$Y$6:$Z$10,2,FALSE)</f>
        <v>3000</v>
      </c>
      <c r="AG835">
        <v>38</v>
      </c>
      <c r="AH835">
        <v>14.736842105263115</v>
      </c>
      <c r="AJ835">
        <v>38</v>
      </c>
      <c r="AK835">
        <v>4</v>
      </c>
      <c r="AM835">
        <v>38</v>
      </c>
      <c r="AN835">
        <v>9</v>
      </c>
      <c r="AP835">
        <v>38</v>
      </c>
      <c r="AQ835">
        <v>86.363636363636616</v>
      </c>
    </row>
    <row r="836" spans="1:43" hidden="1" x14ac:dyDescent="0.25">
      <c r="A836" t="s">
        <v>12</v>
      </c>
      <c r="B836">
        <v>20</v>
      </c>
      <c r="C836">
        <v>11</v>
      </c>
      <c r="D836">
        <v>65.7</v>
      </c>
      <c r="E836">
        <v>67.7</v>
      </c>
      <c r="F836">
        <f t="shared" si="105"/>
        <v>2</v>
      </c>
      <c r="G836">
        <v>1.5</v>
      </c>
      <c r="H836" s="18">
        <f t="shared" si="106"/>
        <v>75</v>
      </c>
      <c r="I836">
        <v>42</v>
      </c>
      <c r="J836" t="str">
        <f t="shared" si="107"/>
        <v>25%-50%</v>
      </c>
      <c r="K836">
        <v>14</v>
      </c>
      <c r="L836">
        <v>142.85714285714286</v>
      </c>
      <c r="M836" t="str">
        <f t="shared" si="108"/>
        <v>60mm-200 mm</v>
      </c>
      <c r="N836" s="19">
        <f t="shared" si="109"/>
        <v>7</v>
      </c>
      <c r="O836">
        <v>14</v>
      </c>
      <c r="P836" s="5" t="str">
        <f t="shared" si="110"/>
        <v>10-20</v>
      </c>
      <c r="Q836">
        <v>7</v>
      </c>
      <c r="R836">
        <v>51</v>
      </c>
      <c r="S836">
        <v>53</v>
      </c>
      <c r="T836" t="str">
        <f t="shared" si="111"/>
        <v>50-60</v>
      </c>
      <c r="U836" t="s">
        <v>30</v>
      </c>
      <c r="V836" t="s">
        <v>115</v>
      </c>
      <c r="W836">
        <f t="shared" si="112"/>
        <v>2000</v>
      </c>
      <c r="AG836">
        <v>53</v>
      </c>
      <c r="AH836">
        <v>42</v>
      </c>
      <c r="AJ836">
        <v>53</v>
      </c>
      <c r="AK836">
        <v>7</v>
      </c>
      <c r="AM836">
        <v>53</v>
      </c>
      <c r="AN836">
        <v>14</v>
      </c>
      <c r="AP836">
        <v>53</v>
      </c>
      <c r="AQ836">
        <v>142.85714285714286</v>
      </c>
    </row>
    <row r="837" spans="1:43" hidden="1" x14ac:dyDescent="0.25">
      <c r="A837" t="s">
        <v>12</v>
      </c>
      <c r="B837">
        <v>20</v>
      </c>
      <c r="C837">
        <v>11</v>
      </c>
      <c r="D837">
        <v>67.7</v>
      </c>
      <c r="E837">
        <v>68.099999999999994</v>
      </c>
      <c r="F837">
        <f t="shared" si="105"/>
        <v>0.39999999999999147</v>
      </c>
      <c r="G837">
        <v>0.4</v>
      </c>
      <c r="H837" s="18">
        <f t="shared" si="106"/>
        <v>100.00000000000213</v>
      </c>
      <c r="I837">
        <v>75.000000000001592</v>
      </c>
      <c r="J837" t="str">
        <f t="shared" si="107"/>
        <v>75%-90%</v>
      </c>
      <c r="K837">
        <v>2</v>
      </c>
      <c r="L837">
        <v>199.99999999999574</v>
      </c>
      <c r="M837" t="str">
        <f t="shared" si="108"/>
        <v>60mm-200 mm</v>
      </c>
      <c r="N837" s="19">
        <f t="shared" si="109"/>
        <v>5.0000000000001066</v>
      </c>
      <c r="O837">
        <v>14</v>
      </c>
      <c r="P837" s="5" t="str">
        <f t="shared" si="110"/>
        <v>10-20</v>
      </c>
      <c r="Q837">
        <v>7</v>
      </c>
      <c r="R837">
        <v>59</v>
      </c>
      <c r="S837">
        <v>60</v>
      </c>
      <c r="T837" t="str">
        <f t="shared" si="111"/>
        <v>50-60</v>
      </c>
      <c r="U837" t="s">
        <v>30</v>
      </c>
      <c r="V837" t="s">
        <v>115</v>
      </c>
      <c r="W837">
        <f t="shared" si="112"/>
        <v>2000</v>
      </c>
      <c r="AG837">
        <v>60</v>
      </c>
      <c r="AH837">
        <v>75.000000000001592</v>
      </c>
      <c r="AJ837">
        <v>60</v>
      </c>
      <c r="AK837">
        <v>7</v>
      </c>
      <c r="AM837">
        <v>60</v>
      </c>
      <c r="AN837">
        <v>14</v>
      </c>
      <c r="AP837">
        <v>60</v>
      </c>
      <c r="AQ837">
        <v>199.99999999999574</v>
      </c>
    </row>
    <row r="838" spans="1:43" hidden="1" x14ac:dyDescent="0.25">
      <c r="A838" t="s">
        <v>12</v>
      </c>
      <c r="B838">
        <v>20</v>
      </c>
      <c r="C838">
        <v>11</v>
      </c>
      <c r="D838">
        <v>68.099999999999994</v>
      </c>
      <c r="E838">
        <v>69.2</v>
      </c>
      <c r="F838">
        <f t="shared" si="105"/>
        <v>1.1000000000000085</v>
      </c>
      <c r="G838">
        <v>0.32</v>
      </c>
      <c r="H838" s="18">
        <f t="shared" si="106"/>
        <v>29.090909090908866</v>
      </c>
      <c r="I838">
        <v>13.63636363636353</v>
      </c>
      <c r="J838" t="str">
        <f t="shared" si="107"/>
        <v>0%-25%</v>
      </c>
      <c r="K838">
        <v>7</v>
      </c>
      <c r="L838">
        <v>157.14285714285839</v>
      </c>
      <c r="M838" t="str">
        <f t="shared" si="108"/>
        <v>60mm-200 mm</v>
      </c>
      <c r="N838" s="19">
        <f t="shared" si="109"/>
        <v>6.3636363636363136</v>
      </c>
      <c r="O838">
        <v>14</v>
      </c>
      <c r="P838" s="5" t="str">
        <f t="shared" si="110"/>
        <v>10-20</v>
      </c>
      <c r="Q838">
        <v>7</v>
      </c>
      <c r="R838">
        <v>46</v>
      </c>
      <c r="S838">
        <v>47</v>
      </c>
      <c r="T838" t="str">
        <f t="shared" si="111"/>
        <v>40-50</v>
      </c>
      <c r="U838" t="s">
        <v>30</v>
      </c>
      <c r="V838" t="s">
        <v>115</v>
      </c>
      <c r="W838">
        <f t="shared" si="112"/>
        <v>2000</v>
      </c>
      <c r="AG838">
        <v>47</v>
      </c>
      <c r="AH838">
        <v>13.63636363636353</v>
      </c>
      <c r="AJ838">
        <v>47</v>
      </c>
      <c r="AK838">
        <v>7</v>
      </c>
      <c r="AM838">
        <v>47</v>
      </c>
      <c r="AN838">
        <v>14</v>
      </c>
      <c r="AP838">
        <v>47</v>
      </c>
      <c r="AQ838">
        <v>157.14285714285839</v>
      </c>
    </row>
    <row r="839" spans="1:43" hidden="1" x14ac:dyDescent="0.25">
      <c r="A839" t="s">
        <v>12</v>
      </c>
      <c r="B839">
        <v>10</v>
      </c>
      <c r="C839">
        <v>11</v>
      </c>
      <c r="D839">
        <v>69.2</v>
      </c>
      <c r="E839">
        <v>70.400000000000006</v>
      </c>
      <c r="F839">
        <f t="shared" si="105"/>
        <v>1.2000000000000028</v>
      </c>
      <c r="G839">
        <v>0.68</v>
      </c>
      <c r="H839" s="18">
        <f t="shared" si="106"/>
        <v>56.666666666666529</v>
      </c>
      <c r="I839">
        <v>35.83333333333325</v>
      </c>
      <c r="J839" t="str">
        <f t="shared" si="107"/>
        <v>25%-50%</v>
      </c>
      <c r="K839">
        <v>16</v>
      </c>
      <c r="L839">
        <v>75.000000000000171</v>
      </c>
      <c r="M839" t="str">
        <f t="shared" si="108"/>
        <v>60mm-200 mm</v>
      </c>
      <c r="N839" s="19">
        <f t="shared" si="109"/>
        <v>13.333333333333304</v>
      </c>
      <c r="O839">
        <v>14</v>
      </c>
      <c r="P839" s="5" t="str">
        <f t="shared" si="110"/>
        <v>10-20</v>
      </c>
      <c r="Q839">
        <v>7</v>
      </c>
      <c r="R839">
        <v>46</v>
      </c>
      <c r="S839">
        <v>51</v>
      </c>
      <c r="T839" t="str">
        <f t="shared" si="111"/>
        <v>50-60</v>
      </c>
      <c r="U839" t="s">
        <v>30</v>
      </c>
      <c r="V839" t="s">
        <v>115</v>
      </c>
      <c r="W839">
        <f t="shared" si="112"/>
        <v>2000</v>
      </c>
      <c r="AG839">
        <v>51</v>
      </c>
      <c r="AH839">
        <v>35.83333333333325</v>
      </c>
      <c r="AJ839">
        <v>51</v>
      </c>
      <c r="AK839">
        <v>7</v>
      </c>
      <c r="AM839">
        <v>51</v>
      </c>
      <c r="AN839">
        <v>14</v>
      </c>
      <c r="AP839">
        <v>51</v>
      </c>
      <c r="AQ839">
        <v>75.000000000000171</v>
      </c>
    </row>
    <row r="840" spans="1:43" hidden="1" x14ac:dyDescent="0.25">
      <c r="A840" t="s">
        <v>12</v>
      </c>
      <c r="B840">
        <v>10</v>
      </c>
      <c r="C840">
        <v>10</v>
      </c>
      <c r="D840">
        <v>70.400000000000006</v>
      </c>
      <c r="E840">
        <v>72.400000000000006</v>
      </c>
      <c r="F840">
        <f t="shared" si="105"/>
        <v>2</v>
      </c>
      <c r="G840">
        <v>1.61</v>
      </c>
      <c r="H840" s="18">
        <f t="shared" si="106"/>
        <v>80.5</v>
      </c>
      <c r="I840">
        <v>63</v>
      </c>
      <c r="J840" t="str">
        <f t="shared" si="107"/>
        <v>50%-75%</v>
      </c>
      <c r="K840">
        <v>10</v>
      </c>
      <c r="L840">
        <v>200</v>
      </c>
      <c r="M840" t="str">
        <f t="shared" si="108"/>
        <v>60mm-200 mm</v>
      </c>
      <c r="N840" s="19">
        <f t="shared" si="109"/>
        <v>5</v>
      </c>
      <c r="O840">
        <v>14</v>
      </c>
      <c r="P840" s="5" t="str">
        <f t="shared" si="110"/>
        <v>10-20</v>
      </c>
      <c r="Q840">
        <v>7</v>
      </c>
      <c r="R840">
        <v>57</v>
      </c>
      <c r="S840">
        <v>58</v>
      </c>
      <c r="T840" t="str">
        <f t="shared" si="111"/>
        <v>50-60</v>
      </c>
      <c r="U840" t="s">
        <v>30</v>
      </c>
      <c r="V840" t="s">
        <v>115</v>
      </c>
      <c r="W840">
        <f t="shared" si="112"/>
        <v>2000</v>
      </c>
      <c r="AG840">
        <v>58</v>
      </c>
      <c r="AH840">
        <v>63</v>
      </c>
      <c r="AJ840">
        <v>58</v>
      </c>
      <c r="AK840">
        <v>7</v>
      </c>
      <c r="AM840">
        <v>58</v>
      </c>
      <c r="AN840">
        <v>14</v>
      </c>
      <c r="AP840">
        <v>58</v>
      </c>
      <c r="AQ840">
        <v>200</v>
      </c>
    </row>
    <row r="841" spans="1:43" hidden="1" x14ac:dyDescent="0.25">
      <c r="A841" t="s">
        <v>12</v>
      </c>
      <c r="B841">
        <v>10</v>
      </c>
      <c r="C841">
        <v>10</v>
      </c>
      <c r="D841">
        <v>72.400000000000006</v>
      </c>
      <c r="E841">
        <v>74.400000000000006</v>
      </c>
      <c r="F841">
        <f t="shared" si="105"/>
        <v>2</v>
      </c>
      <c r="G841">
        <v>1.32</v>
      </c>
      <c r="H841" s="18">
        <f t="shared" si="106"/>
        <v>66</v>
      </c>
      <c r="I841">
        <v>46</v>
      </c>
      <c r="J841" t="str">
        <f t="shared" si="107"/>
        <v>25%-50%</v>
      </c>
      <c r="K841">
        <v>7</v>
      </c>
      <c r="L841">
        <v>285.71428571428572</v>
      </c>
      <c r="M841" t="str">
        <f t="shared" si="108"/>
        <v>200mm-600 mm</v>
      </c>
      <c r="N841" s="19">
        <f t="shared" si="109"/>
        <v>3.5</v>
      </c>
      <c r="O841">
        <v>14</v>
      </c>
      <c r="P841" s="5" t="str">
        <f t="shared" si="110"/>
        <v>10-20</v>
      </c>
      <c r="Q841">
        <v>7</v>
      </c>
      <c r="R841">
        <v>57</v>
      </c>
      <c r="S841">
        <v>56</v>
      </c>
      <c r="T841" t="str">
        <f t="shared" si="111"/>
        <v>50-60</v>
      </c>
      <c r="U841" t="s">
        <v>30</v>
      </c>
      <c r="V841" t="s">
        <v>115</v>
      </c>
      <c r="W841">
        <f t="shared" si="112"/>
        <v>2000</v>
      </c>
      <c r="AG841">
        <v>56</v>
      </c>
      <c r="AH841">
        <v>46</v>
      </c>
      <c r="AJ841">
        <v>56</v>
      </c>
      <c r="AK841">
        <v>7</v>
      </c>
      <c r="AM841">
        <v>56</v>
      </c>
      <c r="AN841">
        <v>14</v>
      </c>
      <c r="AP841">
        <v>56</v>
      </c>
      <c r="AQ841">
        <v>285.71428571428572</v>
      </c>
    </row>
    <row r="842" spans="1:43" hidden="1" x14ac:dyDescent="0.25">
      <c r="A842" t="s">
        <v>12</v>
      </c>
      <c r="B842">
        <v>10</v>
      </c>
      <c r="C842">
        <v>10</v>
      </c>
      <c r="D842">
        <v>74.400000000000006</v>
      </c>
      <c r="E842">
        <v>76.400000000000006</v>
      </c>
      <c r="F842">
        <f t="shared" si="105"/>
        <v>2</v>
      </c>
      <c r="G842">
        <v>1.38</v>
      </c>
      <c r="H842" s="18">
        <f t="shared" si="106"/>
        <v>69</v>
      </c>
      <c r="I842">
        <v>35.5</v>
      </c>
      <c r="J842" t="str">
        <f t="shared" si="107"/>
        <v>25%-50%</v>
      </c>
      <c r="K842">
        <v>11</v>
      </c>
      <c r="L842">
        <v>181.81818181818181</v>
      </c>
      <c r="M842" t="str">
        <f t="shared" si="108"/>
        <v>60mm-200 mm</v>
      </c>
      <c r="N842" s="19">
        <f t="shared" si="109"/>
        <v>5.5</v>
      </c>
      <c r="O842">
        <v>14</v>
      </c>
      <c r="P842" s="5" t="str">
        <f t="shared" si="110"/>
        <v>10-20</v>
      </c>
      <c r="Q842">
        <v>7</v>
      </c>
      <c r="R842">
        <v>52</v>
      </c>
      <c r="S842">
        <v>53</v>
      </c>
      <c r="T842" t="str">
        <f t="shared" si="111"/>
        <v>50-60</v>
      </c>
      <c r="U842" t="s">
        <v>30</v>
      </c>
      <c r="V842" t="s">
        <v>115</v>
      </c>
      <c r="W842">
        <f t="shared" si="112"/>
        <v>2000</v>
      </c>
      <c r="AG842">
        <v>53</v>
      </c>
      <c r="AH842">
        <v>35.5</v>
      </c>
      <c r="AJ842">
        <v>53</v>
      </c>
      <c r="AK842">
        <v>7</v>
      </c>
      <c r="AM842">
        <v>53</v>
      </c>
      <c r="AN842">
        <v>14</v>
      </c>
      <c r="AP842">
        <v>53</v>
      </c>
      <c r="AQ842">
        <v>181.81818181818181</v>
      </c>
    </row>
    <row r="843" spans="1:43" hidden="1" x14ac:dyDescent="0.25">
      <c r="A843" t="s">
        <v>12</v>
      </c>
      <c r="B843">
        <v>10</v>
      </c>
      <c r="C843">
        <v>10</v>
      </c>
      <c r="D843">
        <v>76.400000000000006</v>
      </c>
      <c r="E843">
        <v>78.5</v>
      </c>
      <c r="F843">
        <f t="shared" si="105"/>
        <v>2.0999999999999943</v>
      </c>
      <c r="G843">
        <v>1.17</v>
      </c>
      <c r="H843" s="18">
        <f t="shared" si="106"/>
        <v>55.714285714285857</v>
      </c>
      <c r="I843">
        <v>41.428571428571544</v>
      </c>
      <c r="J843" t="str">
        <f t="shared" si="107"/>
        <v>25%-50%</v>
      </c>
      <c r="K843">
        <v>15</v>
      </c>
      <c r="L843">
        <v>139.99999999999963</v>
      </c>
      <c r="M843" t="str">
        <f t="shared" si="108"/>
        <v>60mm-200 mm</v>
      </c>
      <c r="N843" s="19">
        <f t="shared" si="109"/>
        <v>7.1428571428571619</v>
      </c>
      <c r="O843">
        <v>14</v>
      </c>
      <c r="P843" s="5" t="str">
        <f t="shared" si="110"/>
        <v>10-20</v>
      </c>
      <c r="Q843">
        <v>7</v>
      </c>
      <c r="R843">
        <v>51</v>
      </c>
      <c r="S843">
        <v>53</v>
      </c>
      <c r="T843" t="str">
        <f t="shared" si="111"/>
        <v>50-60</v>
      </c>
      <c r="U843" t="s">
        <v>30</v>
      </c>
      <c r="V843" t="s">
        <v>115</v>
      </c>
      <c r="W843">
        <f t="shared" si="112"/>
        <v>2000</v>
      </c>
      <c r="AG843">
        <v>53</v>
      </c>
      <c r="AH843">
        <v>41.428571428571544</v>
      </c>
      <c r="AJ843">
        <v>53</v>
      </c>
      <c r="AK843">
        <v>7</v>
      </c>
      <c r="AM843">
        <v>53</v>
      </c>
      <c r="AN843">
        <v>14</v>
      </c>
      <c r="AP843">
        <v>53</v>
      </c>
      <c r="AQ843">
        <v>139.99999999999963</v>
      </c>
    </row>
    <row r="844" spans="1:43" hidden="1" x14ac:dyDescent="0.25">
      <c r="A844" t="s">
        <v>12</v>
      </c>
      <c r="B844">
        <v>10</v>
      </c>
      <c r="C844">
        <v>10</v>
      </c>
      <c r="D844">
        <v>78.5</v>
      </c>
      <c r="E844">
        <v>80.400000000000006</v>
      </c>
      <c r="F844">
        <f t="shared" si="105"/>
        <v>1.9000000000000057</v>
      </c>
      <c r="G844">
        <v>1.8</v>
      </c>
      <c r="H844" s="18">
        <f t="shared" si="106"/>
        <v>94.73684210526288</v>
      </c>
      <c r="I844">
        <v>57.894736842105097</v>
      </c>
      <c r="J844" t="str">
        <f t="shared" si="107"/>
        <v>50%-75%</v>
      </c>
      <c r="K844">
        <v>12</v>
      </c>
      <c r="L844">
        <v>158.3333333333338</v>
      </c>
      <c r="M844" t="str">
        <f t="shared" si="108"/>
        <v>60mm-200 mm</v>
      </c>
      <c r="N844" s="19">
        <f t="shared" si="109"/>
        <v>6.315789473684192</v>
      </c>
      <c r="O844">
        <v>14</v>
      </c>
      <c r="P844" s="5" t="str">
        <f t="shared" si="110"/>
        <v>10-20</v>
      </c>
      <c r="Q844">
        <v>7</v>
      </c>
      <c r="R844">
        <v>55</v>
      </c>
      <c r="S844">
        <v>56</v>
      </c>
      <c r="T844" t="str">
        <f t="shared" si="111"/>
        <v>50-60</v>
      </c>
      <c r="U844" t="s">
        <v>30</v>
      </c>
      <c r="V844" t="s">
        <v>115</v>
      </c>
      <c r="W844">
        <f t="shared" si="112"/>
        <v>2000</v>
      </c>
      <c r="AG844">
        <v>56</v>
      </c>
      <c r="AH844">
        <v>57.894736842105097</v>
      </c>
      <c r="AJ844">
        <v>56</v>
      </c>
      <c r="AK844">
        <v>7</v>
      </c>
      <c r="AM844">
        <v>56</v>
      </c>
      <c r="AN844">
        <v>14</v>
      </c>
      <c r="AP844">
        <v>56</v>
      </c>
      <c r="AQ844">
        <v>158.3333333333338</v>
      </c>
    </row>
    <row r="845" spans="1:43" hidden="1" x14ac:dyDescent="0.25">
      <c r="A845" t="s">
        <v>13</v>
      </c>
      <c r="B845">
        <v>60</v>
      </c>
      <c r="C845">
        <v>60</v>
      </c>
      <c r="D845">
        <v>0</v>
      </c>
      <c r="E845">
        <v>0.8</v>
      </c>
      <c r="F845">
        <f t="shared" si="105"/>
        <v>0.8</v>
      </c>
      <c r="G845">
        <v>0.77</v>
      </c>
      <c r="H845" s="18">
        <f t="shared" si="106"/>
        <v>96.25</v>
      </c>
      <c r="I845">
        <v>0</v>
      </c>
      <c r="J845" t="str">
        <f t="shared" si="107"/>
        <v>0%-25%</v>
      </c>
      <c r="K845">
        <v>20</v>
      </c>
      <c r="L845">
        <v>40</v>
      </c>
      <c r="M845" t="str">
        <f t="shared" si="108"/>
        <v>0mm-60 mm</v>
      </c>
      <c r="N845" s="19">
        <f t="shared" si="109"/>
        <v>25</v>
      </c>
      <c r="O845">
        <v>2</v>
      </c>
      <c r="P845" s="5" t="str">
        <f t="shared" si="110"/>
        <v>0-10</v>
      </c>
      <c r="Q845">
        <v>0</v>
      </c>
      <c r="R845">
        <v>17</v>
      </c>
      <c r="S845">
        <v>22</v>
      </c>
      <c r="T845" t="str">
        <f t="shared" si="111"/>
        <v>20-30</v>
      </c>
      <c r="U845" t="s">
        <v>28</v>
      </c>
      <c r="V845" t="s">
        <v>113</v>
      </c>
      <c r="W845">
        <f t="shared" si="112"/>
        <v>4000</v>
      </c>
      <c r="AG845">
        <v>22</v>
      </c>
      <c r="AH845">
        <v>0</v>
      </c>
      <c r="AJ845">
        <v>22</v>
      </c>
      <c r="AK845">
        <v>0</v>
      </c>
      <c r="AM845">
        <v>22</v>
      </c>
      <c r="AN845">
        <v>2</v>
      </c>
      <c r="AP845">
        <v>22</v>
      </c>
      <c r="AQ845">
        <v>40</v>
      </c>
    </row>
    <row r="846" spans="1:43" hidden="1" x14ac:dyDescent="0.25">
      <c r="A846" t="s">
        <v>13</v>
      </c>
      <c r="B846">
        <v>60</v>
      </c>
      <c r="C846">
        <v>60</v>
      </c>
      <c r="D846">
        <v>0.8</v>
      </c>
      <c r="E846">
        <v>1.9</v>
      </c>
      <c r="F846">
        <f t="shared" si="105"/>
        <v>1.0999999999999999</v>
      </c>
      <c r="G846">
        <v>0.62</v>
      </c>
      <c r="H846" s="18">
        <f t="shared" si="106"/>
        <v>56.363636363636374</v>
      </c>
      <c r="I846">
        <v>0</v>
      </c>
      <c r="J846" t="str">
        <f t="shared" si="107"/>
        <v>0%-25%</v>
      </c>
      <c r="K846">
        <v>20</v>
      </c>
      <c r="L846">
        <v>54.999999999999986</v>
      </c>
      <c r="M846" t="str">
        <f t="shared" si="108"/>
        <v>0mm-60 mm</v>
      </c>
      <c r="N846" s="19">
        <f t="shared" si="109"/>
        <v>18.181818181818187</v>
      </c>
      <c r="O846">
        <v>2</v>
      </c>
      <c r="P846" s="5" t="str">
        <f t="shared" si="110"/>
        <v>0-10</v>
      </c>
      <c r="Q846">
        <v>0</v>
      </c>
      <c r="R846">
        <v>17</v>
      </c>
      <c r="S846">
        <v>23</v>
      </c>
      <c r="T846" t="str">
        <f t="shared" si="111"/>
        <v>20-30</v>
      </c>
      <c r="U846" t="s">
        <v>28</v>
      </c>
      <c r="V846" t="s">
        <v>113</v>
      </c>
      <c r="W846">
        <f t="shared" si="112"/>
        <v>4000</v>
      </c>
      <c r="AG846">
        <v>23</v>
      </c>
      <c r="AH846">
        <v>0</v>
      </c>
      <c r="AJ846">
        <v>23</v>
      </c>
      <c r="AK846">
        <v>0</v>
      </c>
      <c r="AM846">
        <v>23</v>
      </c>
      <c r="AN846">
        <v>2</v>
      </c>
      <c r="AP846">
        <v>23</v>
      </c>
      <c r="AQ846">
        <v>54.999999999999986</v>
      </c>
    </row>
    <row r="847" spans="1:43" hidden="1" x14ac:dyDescent="0.25">
      <c r="A847" t="s">
        <v>13</v>
      </c>
      <c r="B847">
        <v>60</v>
      </c>
      <c r="C847">
        <v>60</v>
      </c>
      <c r="D847">
        <v>1.9</v>
      </c>
      <c r="E847">
        <v>2.6</v>
      </c>
      <c r="F847">
        <f t="shared" si="105"/>
        <v>0.70000000000000018</v>
      </c>
      <c r="G847">
        <v>0.54</v>
      </c>
      <c r="H847" s="18">
        <f t="shared" si="106"/>
        <v>77.142857142857125</v>
      </c>
      <c r="I847">
        <v>0</v>
      </c>
      <c r="J847" t="str">
        <f t="shared" si="107"/>
        <v>0%-25%</v>
      </c>
      <c r="K847">
        <v>20</v>
      </c>
      <c r="L847">
        <v>35.000000000000014</v>
      </c>
      <c r="M847" t="str">
        <f t="shared" si="108"/>
        <v>0mm-60 mm</v>
      </c>
      <c r="N847" s="19">
        <f t="shared" si="109"/>
        <v>28.571428571428559</v>
      </c>
      <c r="O847">
        <v>2</v>
      </c>
      <c r="P847" s="5" t="str">
        <f t="shared" si="110"/>
        <v>0-10</v>
      </c>
      <c r="Q847">
        <v>0</v>
      </c>
      <c r="R847">
        <v>17</v>
      </c>
      <c r="S847">
        <v>22</v>
      </c>
      <c r="T847" t="str">
        <f t="shared" si="111"/>
        <v>20-30</v>
      </c>
      <c r="U847" t="s">
        <v>28</v>
      </c>
      <c r="V847" t="s">
        <v>113</v>
      </c>
      <c r="W847">
        <f t="shared" si="112"/>
        <v>4000</v>
      </c>
      <c r="AG847">
        <v>22</v>
      </c>
      <c r="AH847">
        <v>0</v>
      </c>
      <c r="AJ847">
        <v>22</v>
      </c>
      <c r="AK847">
        <v>0</v>
      </c>
      <c r="AM847">
        <v>22</v>
      </c>
      <c r="AN847">
        <v>2</v>
      </c>
      <c r="AP847">
        <v>22</v>
      </c>
      <c r="AQ847">
        <v>35.000000000000014</v>
      </c>
    </row>
    <row r="848" spans="1:43" hidden="1" x14ac:dyDescent="0.25">
      <c r="A848" t="s">
        <v>13</v>
      </c>
      <c r="B848">
        <v>40</v>
      </c>
      <c r="C848">
        <v>60</v>
      </c>
      <c r="D848">
        <v>2.6</v>
      </c>
      <c r="E848">
        <v>3.6</v>
      </c>
      <c r="F848">
        <f t="shared" si="105"/>
        <v>1</v>
      </c>
      <c r="G848">
        <v>0.79</v>
      </c>
      <c r="H848" s="18">
        <f t="shared" si="106"/>
        <v>79</v>
      </c>
      <c r="I848">
        <v>0</v>
      </c>
      <c r="J848" t="str">
        <f t="shared" si="107"/>
        <v>0%-25%</v>
      </c>
      <c r="K848">
        <v>20</v>
      </c>
      <c r="L848">
        <v>50</v>
      </c>
      <c r="M848" t="str">
        <f t="shared" si="108"/>
        <v>0mm-60 mm</v>
      </c>
      <c r="N848" s="19">
        <f t="shared" si="109"/>
        <v>20</v>
      </c>
      <c r="O848">
        <v>2</v>
      </c>
      <c r="P848" s="5" t="str">
        <f t="shared" si="110"/>
        <v>0-10</v>
      </c>
      <c r="Q848">
        <v>0</v>
      </c>
      <c r="R848">
        <v>17</v>
      </c>
      <c r="S848">
        <v>23</v>
      </c>
      <c r="T848" t="str">
        <f t="shared" si="111"/>
        <v>20-30</v>
      </c>
      <c r="U848" t="s">
        <v>28</v>
      </c>
      <c r="V848" t="s">
        <v>113</v>
      </c>
      <c r="W848">
        <f t="shared" si="112"/>
        <v>4000</v>
      </c>
      <c r="AG848">
        <v>23</v>
      </c>
      <c r="AH848">
        <v>0</v>
      </c>
      <c r="AJ848">
        <v>23</v>
      </c>
      <c r="AK848">
        <v>0</v>
      </c>
      <c r="AM848">
        <v>23</v>
      </c>
      <c r="AN848">
        <v>2</v>
      </c>
      <c r="AP848">
        <v>23</v>
      </c>
      <c r="AQ848">
        <v>50</v>
      </c>
    </row>
    <row r="849" spans="1:43" hidden="1" x14ac:dyDescent="0.25">
      <c r="A849" t="s">
        <v>13</v>
      </c>
      <c r="B849">
        <v>40</v>
      </c>
      <c r="C849">
        <v>40</v>
      </c>
      <c r="D849">
        <v>3.6</v>
      </c>
      <c r="E849">
        <v>4.5999999999999996</v>
      </c>
      <c r="F849">
        <f t="shared" si="105"/>
        <v>0.99999999999999956</v>
      </c>
      <c r="G849">
        <v>0.77</v>
      </c>
      <c r="H849" s="18">
        <f t="shared" si="106"/>
        <v>77.000000000000028</v>
      </c>
      <c r="I849">
        <v>0</v>
      </c>
      <c r="J849" t="str">
        <f t="shared" si="107"/>
        <v>0%-25%</v>
      </c>
      <c r="K849">
        <v>20</v>
      </c>
      <c r="L849">
        <v>49.999999999999979</v>
      </c>
      <c r="M849" t="str">
        <f t="shared" si="108"/>
        <v>0mm-60 mm</v>
      </c>
      <c r="N849" s="19">
        <f t="shared" si="109"/>
        <v>20.000000000000007</v>
      </c>
      <c r="O849">
        <v>8</v>
      </c>
      <c r="P849" s="5" t="str">
        <f t="shared" si="110"/>
        <v>0-10</v>
      </c>
      <c r="Q849">
        <v>4</v>
      </c>
      <c r="R849">
        <v>27</v>
      </c>
      <c r="S849">
        <v>33</v>
      </c>
      <c r="T849" t="str">
        <f t="shared" si="111"/>
        <v>30-40</v>
      </c>
      <c r="U849" t="s">
        <v>29</v>
      </c>
      <c r="V849" t="s">
        <v>114</v>
      </c>
      <c r="W849">
        <f t="shared" si="112"/>
        <v>3000</v>
      </c>
      <c r="AG849">
        <v>33</v>
      </c>
      <c r="AH849">
        <v>0</v>
      </c>
      <c r="AJ849">
        <v>33</v>
      </c>
      <c r="AK849">
        <v>4</v>
      </c>
      <c r="AM849">
        <v>33</v>
      </c>
      <c r="AN849">
        <v>8</v>
      </c>
      <c r="AP849">
        <v>33</v>
      </c>
      <c r="AQ849">
        <v>49.999999999999979</v>
      </c>
    </row>
    <row r="850" spans="1:43" hidden="1" x14ac:dyDescent="0.25">
      <c r="A850" t="s">
        <v>13</v>
      </c>
      <c r="B850">
        <v>40</v>
      </c>
      <c r="C850">
        <v>40</v>
      </c>
      <c r="D850">
        <v>4.5999999999999996</v>
      </c>
      <c r="E850">
        <v>5.4</v>
      </c>
      <c r="F850">
        <f t="shared" si="105"/>
        <v>0.80000000000000071</v>
      </c>
      <c r="G850">
        <v>0.55000000000000004</v>
      </c>
      <c r="H850" s="18">
        <f t="shared" si="106"/>
        <v>68.749999999999943</v>
      </c>
      <c r="I850">
        <v>0</v>
      </c>
      <c r="J850" t="str">
        <f t="shared" si="107"/>
        <v>0%-25%</v>
      </c>
      <c r="K850">
        <v>20</v>
      </c>
      <c r="L850">
        <v>40.000000000000036</v>
      </c>
      <c r="M850" t="str">
        <f t="shared" si="108"/>
        <v>0mm-60 mm</v>
      </c>
      <c r="N850" s="19">
        <f t="shared" si="109"/>
        <v>24.999999999999979</v>
      </c>
      <c r="O850">
        <v>8</v>
      </c>
      <c r="P850" s="5" t="str">
        <f t="shared" si="110"/>
        <v>0-10</v>
      </c>
      <c r="Q850">
        <v>4</v>
      </c>
      <c r="R850">
        <v>27</v>
      </c>
      <c r="S850">
        <v>32</v>
      </c>
      <c r="T850" t="str">
        <f t="shared" si="111"/>
        <v>30-40</v>
      </c>
      <c r="U850" t="s">
        <v>29</v>
      </c>
      <c r="V850" t="s">
        <v>114</v>
      </c>
      <c r="W850">
        <f t="shared" si="112"/>
        <v>3000</v>
      </c>
      <c r="AG850">
        <v>32</v>
      </c>
      <c r="AH850">
        <v>0</v>
      </c>
      <c r="AJ850">
        <v>32</v>
      </c>
      <c r="AK850">
        <v>4</v>
      </c>
      <c r="AM850">
        <v>32</v>
      </c>
      <c r="AN850">
        <v>8</v>
      </c>
      <c r="AP850">
        <v>32</v>
      </c>
      <c r="AQ850">
        <v>40.000000000000036</v>
      </c>
    </row>
    <row r="851" spans="1:43" hidden="1" x14ac:dyDescent="0.25">
      <c r="A851" t="s">
        <v>13</v>
      </c>
      <c r="B851">
        <v>40</v>
      </c>
      <c r="C851">
        <v>40</v>
      </c>
      <c r="D851">
        <v>5.4</v>
      </c>
      <c r="E851">
        <v>6.2</v>
      </c>
      <c r="F851">
        <f t="shared" si="105"/>
        <v>0.79999999999999982</v>
      </c>
      <c r="G851">
        <v>0.57999999999999996</v>
      </c>
      <c r="H851" s="18">
        <f t="shared" si="106"/>
        <v>72.500000000000014</v>
      </c>
      <c r="I851">
        <v>0</v>
      </c>
      <c r="J851" t="str">
        <f t="shared" si="107"/>
        <v>0%-25%</v>
      </c>
      <c r="K851">
        <v>5</v>
      </c>
      <c r="L851">
        <v>159.99999999999994</v>
      </c>
      <c r="M851" t="str">
        <f t="shared" si="108"/>
        <v>60mm-200 mm</v>
      </c>
      <c r="N851" s="19">
        <f t="shared" si="109"/>
        <v>6.2500000000000018</v>
      </c>
      <c r="O851">
        <v>8</v>
      </c>
      <c r="P851" s="5" t="str">
        <f t="shared" si="110"/>
        <v>0-10</v>
      </c>
      <c r="Q851">
        <v>4</v>
      </c>
      <c r="R851">
        <v>33</v>
      </c>
      <c r="S851">
        <v>35</v>
      </c>
      <c r="T851" t="str">
        <f t="shared" si="111"/>
        <v>30-40</v>
      </c>
      <c r="U851" t="s">
        <v>29</v>
      </c>
      <c r="V851" t="s">
        <v>114</v>
      </c>
      <c r="W851">
        <f t="shared" si="112"/>
        <v>3000</v>
      </c>
      <c r="AG851">
        <v>35</v>
      </c>
      <c r="AH851">
        <v>0</v>
      </c>
      <c r="AJ851">
        <v>35</v>
      </c>
      <c r="AK851">
        <v>4</v>
      </c>
      <c r="AM851">
        <v>35</v>
      </c>
      <c r="AN851">
        <v>8</v>
      </c>
      <c r="AP851">
        <v>35</v>
      </c>
      <c r="AQ851">
        <v>159.99999999999994</v>
      </c>
    </row>
    <row r="852" spans="1:43" hidden="1" x14ac:dyDescent="0.25">
      <c r="A852" t="s">
        <v>13</v>
      </c>
      <c r="B852">
        <v>40</v>
      </c>
      <c r="C852">
        <v>30</v>
      </c>
      <c r="D852">
        <v>6.2</v>
      </c>
      <c r="E852">
        <v>6.75</v>
      </c>
      <c r="F852">
        <f t="shared" si="105"/>
        <v>0.54999999999999982</v>
      </c>
      <c r="G852">
        <v>0.32</v>
      </c>
      <c r="H852" s="18">
        <f t="shared" si="106"/>
        <v>58.181818181818201</v>
      </c>
      <c r="I852">
        <v>30.909090909090921</v>
      </c>
      <c r="J852" t="str">
        <f t="shared" si="107"/>
        <v>25%-50%</v>
      </c>
      <c r="K852">
        <v>5</v>
      </c>
      <c r="L852">
        <v>109.99999999999996</v>
      </c>
      <c r="M852" t="str">
        <f t="shared" si="108"/>
        <v>60mm-200 mm</v>
      </c>
      <c r="N852" s="19">
        <f t="shared" si="109"/>
        <v>9.0909090909090935</v>
      </c>
      <c r="O852">
        <v>8</v>
      </c>
      <c r="P852" s="5" t="str">
        <f t="shared" si="110"/>
        <v>0-10</v>
      </c>
      <c r="Q852">
        <v>4</v>
      </c>
      <c r="R852">
        <v>38</v>
      </c>
      <c r="S852">
        <v>41</v>
      </c>
      <c r="T852" t="str">
        <f t="shared" si="111"/>
        <v>40-50</v>
      </c>
      <c r="U852" t="s">
        <v>29</v>
      </c>
      <c r="V852" t="s">
        <v>114</v>
      </c>
      <c r="W852">
        <f t="shared" si="112"/>
        <v>3000</v>
      </c>
      <c r="AG852">
        <v>41</v>
      </c>
      <c r="AH852">
        <v>30.909090909090921</v>
      </c>
      <c r="AJ852">
        <v>41</v>
      </c>
      <c r="AK852">
        <v>4</v>
      </c>
      <c r="AM852">
        <v>41</v>
      </c>
      <c r="AN852">
        <v>8</v>
      </c>
      <c r="AP852">
        <v>41</v>
      </c>
      <c r="AQ852">
        <v>109.99999999999996</v>
      </c>
    </row>
    <row r="853" spans="1:43" hidden="1" x14ac:dyDescent="0.25">
      <c r="A853" t="s">
        <v>13</v>
      </c>
      <c r="B853">
        <v>40</v>
      </c>
      <c r="C853">
        <v>30</v>
      </c>
      <c r="D853">
        <v>6.75</v>
      </c>
      <c r="E853">
        <v>7.3</v>
      </c>
      <c r="F853">
        <f t="shared" si="105"/>
        <v>0.54999999999999982</v>
      </c>
      <c r="G853">
        <v>0.35</v>
      </c>
      <c r="H853" s="18">
        <f t="shared" si="106"/>
        <v>63.636363636363654</v>
      </c>
      <c r="I853">
        <v>0</v>
      </c>
      <c r="J853" t="str">
        <f t="shared" si="107"/>
        <v>0%-25%</v>
      </c>
      <c r="K853">
        <v>9</v>
      </c>
      <c r="L853">
        <v>61.111111111111086</v>
      </c>
      <c r="M853" t="str">
        <f t="shared" si="108"/>
        <v>60mm-200 mm</v>
      </c>
      <c r="N853" s="19">
        <f t="shared" si="109"/>
        <v>16.36363636363637</v>
      </c>
      <c r="O853">
        <v>8</v>
      </c>
      <c r="P853" s="5" t="str">
        <f t="shared" si="110"/>
        <v>0-10</v>
      </c>
      <c r="Q853">
        <v>12</v>
      </c>
      <c r="R853">
        <v>30</v>
      </c>
      <c r="S853">
        <v>41</v>
      </c>
      <c r="T853" t="str">
        <f t="shared" si="111"/>
        <v>40-50</v>
      </c>
      <c r="U853" t="s">
        <v>33</v>
      </c>
      <c r="V853" t="s">
        <v>114</v>
      </c>
      <c r="W853">
        <f t="shared" si="112"/>
        <v>3000</v>
      </c>
      <c r="AG853">
        <v>41</v>
      </c>
      <c r="AH853">
        <v>0</v>
      </c>
      <c r="AJ853">
        <v>41</v>
      </c>
      <c r="AK853">
        <v>12</v>
      </c>
      <c r="AM853">
        <v>41</v>
      </c>
      <c r="AN853">
        <v>8</v>
      </c>
      <c r="AP853">
        <v>41</v>
      </c>
      <c r="AQ853">
        <v>61.111111111111086</v>
      </c>
    </row>
    <row r="854" spans="1:43" hidden="1" x14ac:dyDescent="0.25">
      <c r="A854" t="s">
        <v>13</v>
      </c>
      <c r="B854">
        <v>40</v>
      </c>
      <c r="C854">
        <v>30</v>
      </c>
      <c r="D854">
        <v>7.3</v>
      </c>
      <c r="E854">
        <v>7.8</v>
      </c>
      <c r="F854">
        <f t="shared" si="105"/>
        <v>0.5</v>
      </c>
      <c r="G854">
        <v>0.37</v>
      </c>
      <c r="H854" s="18">
        <f t="shared" si="106"/>
        <v>74</v>
      </c>
      <c r="I854">
        <v>0</v>
      </c>
      <c r="J854" t="str">
        <f t="shared" si="107"/>
        <v>0%-25%</v>
      </c>
      <c r="K854">
        <v>8</v>
      </c>
      <c r="L854">
        <v>62.5</v>
      </c>
      <c r="M854" t="str">
        <f t="shared" si="108"/>
        <v>60mm-200 mm</v>
      </c>
      <c r="N854" s="19">
        <f t="shared" si="109"/>
        <v>16</v>
      </c>
      <c r="O854">
        <v>8</v>
      </c>
      <c r="P854" s="5" t="str">
        <f t="shared" si="110"/>
        <v>0-10</v>
      </c>
      <c r="Q854">
        <v>4</v>
      </c>
      <c r="R854">
        <v>27</v>
      </c>
      <c r="S854">
        <v>33</v>
      </c>
      <c r="T854" t="str">
        <f t="shared" si="111"/>
        <v>30-40</v>
      </c>
      <c r="U854" t="s">
        <v>29</v>
      </c>
      <c r="V854" t="s">
        <v>114</v>
      </c>
      <c r="W854">
        <f t="shared" si="112"/>
        <v>3000</v>
      </c>
      <c r="AG854">
        <v>33</v>
      </c>
      <c r="AH854">
        <v>0</v>
      </c>
      <c r="AJ854">
        <v>33</v>
      </c>
      <c r="AK854">
        <v>4</v>
      </c>
      <c r="AM854">
        <v>33</v>
      </c>
      <c r="AN854">
        <v>8</v>
      </c>
      <c r="AP854">
        <v>33</v>
      </c>
      <c r="AQ854">
        <v>62.5</v>
      </c>
    </row>
    <row r="855" spans="1:43" hidden="1" x14ac:dyDescent="0.25">
      <c r="A855" t="s">
        <v>13</v>
      </c>
      <c r="B855">
        <v>40</v>
      </c>
      <c r="C855">
        <v>30</v>
      </c>
      <c r="D855">
        <v>7.8</v>
      </c>
      <c r="E855">
        <v>8.1</v>
      </c>
      <c r="F855">
        <f t="shared" si="105"/>
        <v>0.29999999999999982</v>
      </c>
      <c r="G855">
        <v>0.21</v>
      </c>
      <c r="H855" s="18">
        <f t="shared" si="106"/>
        <v>70.000000000000043</v>
      </c>
      <c r="I855">
        <v>0</v>
      </c>
      <c r="J855" t="str">
        <f t="shared" si="107"/>
        <v>0%-25%</v>
      </c>
      <c r="K855">
        <v>3</v>
      </c>
      <c r="L855">
        <v>99.999999999999943</v>
      </c>
      <c r="M855" t="str">
        <f t="shared" si="108"/>
        <v>60mm-200 mm</v>
      </c>
      <c r="N855" s="19">
        <f t="shared" si="109"/>
        <v>10.000000000000005</v>
      </c>
      <c r="O855">
        <v>8</v>
      </c>
      <c r="P855" s="5" t="str">
        <f t="shared" si="110"/>
        <v>0-10</v>
      </c>
      <c r="Q855">
        <v>4</v>
      </c>
      <c r="R855">
        <v>30</v>
      </c>
      <c r="S855">
        <v>34</v>
      </c>
      <c r="T855" t="str">
        <f t="shared" si="111"/>
        <v>30-40</v>
      </c>
      <c r="U855" t="s">
        <v>29</v>
      </c>
      <c r="V855" t="s">
        <v>114</v>
      </c>
      <c r="W855">
        <f t="shared" si="112"/>
        <v>3000</v>
      </c>
      <c r="AG855">
        <v>34</v>
      </c>
      <c r="AH855">
        <v>0</v>
      </c>
      <c r="AJ855">
        <v>34</v>
      </c>
      <c r="AK855">
        <v>4</v>
      </c>
      <c r="AM855">
        <v>34</v>
      </c>
      <c r="AN855">
        <v>8</v>
      </c>
      <c r="AP855">
        <v>34</v>
      </c>
      <c r="AQ855">
        <v>99.999999999999943</v>
      </c>
    </row>
    <row r="856" spans="1:43" hidden="1" x14ac:dyDescent="0.25">
      <c r="A856" t="s">
        <v>13</v>
      </c>
      <c r="B856">
        <v>30</v>
      </c>
      <c r="C856">
        <v>30</v>
      </c>
      <c r="D856">
        <v>8.1</v>
      </c>
      <c r="E856">
        <v>8.4499999999999993</v>
      </c>
      <c r="F856">
        <f t="shared" si="105"/>
        <v>0.34999999999999964</v>
      </c>
      <c r="G856">
        <v>0.24</v>
      </c>
      <c r="H856" s="18">
        <f t="shared" si="106"/>
        <v>68.57142857142864</v>
      </c>
      <c r="I856">
        <v>28.571428571428605</v>
      </c>
      <c r="J856" t="str">
        <f t="shared" si="107"/>
        <v>25%-50%</v>
      </c>
      <c r="K856">
        <v>3</v>
      </c>
      <c r="L856">
        <v>116.66666666666656</v>
      </c>
      <c r="M856" t="str">
        <f t="shared" si="108"/>
        <v>60mm-200 mm</v>
      </c>
      <c r="N856" s="19">
        <f t="shared" si="109"/>
        <v>8.5714285714285801</v>
      </c>
      <c r="O856">
        <v>8</v>
      </c>
      <c r="P856" s="5" t="str">
        <f t="shared" si="110"/>
        <v>0-10</v>
      </c>
      <c r="Q856">
        <v>4</v>
      </c>
      <c r="R856">
        <v>37</v>
      </c>
      <c r="S856">
        <v>41</v>
      </c>
      <c r="T856" t="str">
        <f t="shared" si="111"/>
        <v>40-50</v>
      </c>
      <c r="U856" t="s">
        <v>29</v>
      </c>
      <c r="V856" t="s">
        <v>114</v>
      </c>
      <c r="W856">
        <f t="shared" si="112"/>
        <v>3000</v>
      </c>
      <c r="AG856">
        <v>41</v>
      </c>
      <c r="AH856">
        <v>28.571428571428605</v>
      </c>
      <c r="AJ856">
        <v>41</v>
      </c>
      <c r="AK856">
        <v>4</v>
      </c>
      <c r="AM856">
        <v>41</v>
      </c>
      <c r="AN856">
        <v>8</v>
      </c>
      <c r="AP856">
        <v>41</v>
      </c>
      <c r="AQ856">
        <v>116.66666666666656</v>
      </c>
    </row>
    <row r="857" spans="1:43" hidden="1" x14ac:dyDescent="0.25">
      <c r="A857" t="s">
        <v>13</v>
      </c>
      <c r="B857">
        <v>30</v>
      </c>
      <c r="C857">
        <v>30</v>
      </c>
      <c r="D857">
        <v>8.4499999999999993</v>
      </c>
      <c r="E857">
        <v>9.1999999999999993</v>
      </c>
      <c r="F857">
        <f t="shared" si="105"/>
        <v>0.75</v>
      </c>
      <c r="G857">
        <v>0.55000000000000004</v>
      </c>
      <c r="H857" s="18">
        <f t="shared" si="106"/>
        <v>73.333333333333343</v>
      </c>
      <c r="I857">
        <v>0</v>
      </c>
      <c r="J857" t="str">
        <f t="shared" si="107"/>
        <v>0%-25%</v>
      </c>
      <c r="K857">
        <v>5</v>
      </c>
      <c r="L857">
        <v>150</v>
      </c>
      <c r="M857" t="str">
        <f t="shared" si="108"/>
        <v>60mm-200 mm</v>
      </c>
      <c r="N857" s="19">
        <f t="shared" si="109"/>
        <v>6.666666666666667</v>
      </c>
      <c r="O857">
        <v>8</v>
      </c>
      <c r="P857" s="5" t="str">
        <f t="shared" si="110"/>
        <v>0-10</v>
      </c>
      <c r="Q857">
        <v>4</v>
      </c>
      <c r="R857">
        <v>33</v>
      </c>
      <c r="S857">
        <v>35</v>
      </c>
      <c r="T857" t="str">
        <f t="shared" si="111"/>
        <v>30-40</v>
      </c>
      <c r="U857" t="s">
        <v>29</v>
      </c>
      <c r="V857" t="s">
        <v>114</v>
      </c>
      <c r="W857">
        <f t="shared" si="112"/>
        <v>3000</v>
      </c>
      <c r="AG857">
        <v>35</v>
      </c>
      <c r="AH857">
        <v>0</v>
      </c>
      <c r="AJ857">
        <v>35</v>
      </c>
      <c r="AK857">
        <v>4</v>
      </c>
      <c r="AM857">
        <v>35</v>
      </c>
      <c r="AN857">
        <v>8</v>
      </c>
      <c r="AP857">
        <v>35</v>
      </c>
      <c r="AQ857">
        <v>150</v>
      </c>
    </row>
    <row r="858" spans="1:43" hidden="1" x14ac:dyDescent="0.25">
      <c r="A858" t="s">
        <v>13</v>
      </c>
      <c r="B858">
        <v>30</v>
      </c>
      <c r="C858">
        <v>30</v>
      </c>
      <c r="D858">
        <v>9.1999999999999993</v>
      </c>
      <c r="E858">
        <v>10.5</v>
      </c>
      <c r="F858">
        <f t="shared" si="105"/>
        <v>1.3000000000000007</v>
      </c>
      <c r="G858">
        <v>0.82</v>
      </c>
      <c r="H858" s="18">
        <f t="shared" si="106"/>
        <v>63.076923076923045</v>
      </c>
      <c r="I858">
        <v>29.230769230769216</v>
      </c>
      <c r="J858" t="str">
        <f t="shared" si="107"/>
        <v>25%-50%</v>
      </c>
      <c r="K858">
        <v>9</v>
      </c>
      <c r="L858">
        <v>144.44444444444451</v>
      </c>
      <c r="M858" t="str">
        <f t="shared" si="108"/>
        <v>60mm-200 mm</v>
      </c>
      <c r="N858" s="19">
        <f t="shared" si="109"/>
        <v>6.9230769230769198</v>
      </c>
      <c r="O858">
        <v>11</v>
      </c>
      <c r="P858" s="5" t="str">
        <f t="shared" si="110"/>
        <v>10-20</v>
      </c>
      <c r="Q858">
        <v>12</v>
      </c>
      <c r="R858">
        <v>45</v>
      </c>
      <c r="S858">
        <v>52</v>
      </c>
      <c r="T858" t="str">
        <f t="shared" si="111"/>
        <v>50-60</v>
      </c>
      <c r="U858" t="s">
        <v>33</v>
      </c>
      <c r="V858" t="s">
        <v>114</v>
      </c>
      <c r="W858">
        <f t="shared" si="112"/>
        <v>3000</v>
      </c>
      <c r="AG858">
        <v>52</v>
      </c>
      <c r="AH858">
        <v>29.230769230769216</v>
      </c>
      <c r="AJ858">
        <v>52</v>
      </c>
      <c r="AK858">
        <v>12</v>
      </c>
      <c r="AM858">
        <v>52</v>
      </c>
      <c r="AN858">
        <v>11</v>
      </c>
      <c r="AP858">
        <v>52</v>
      </c>
      <c r="AQ858">
        <v>144.44444444444451</v>
      </c>
    </row>
    <row r="859" spans="1:43" hidden="1" x14ac:dyDescent="0.25">
      <c r="A859" t="s">
        <v>13</v>
      </c>
      <c r="B859">
        <v>30</v>
      </c>
      <c r="C859">
        <v>30</v>
      </c>
      <c r="D859">
        <v>10.5</v>
      </c>
      <c r="E859">
        <v>11.3</v>
      </c>
      <c r="F859">
        <f t="shared" si="105"/>
        <v>0.80000000000000071</v>
      </c>
      <c r="G859">
        <v>0.62</v>
      </c>
      <c r="H859" s="18">
        <f t="shared" si="106"/>
        <v>77.499999999999929</v>
      </c>
      <c r="I859">
        <v>0</v>
      </c>
      <c r="J859" t="str">
        <f t="shared" si="107"/>
        <v>0%-25%</v>
      </c>
      <c r="K859">
        <v>9</v>
      </c>
      <c r="L859">
        <v>88.888888888888971</v>
      </c>
      <c r="M859" t="str">
        <f t="shared" si="108"/>
        <v>60mm-200 mm</v>
      </c>
      <c r="N859" s="19">
        <f t="shared" si="109"/>
        <v>11.249999999999989</v>
      </c>
      <c r="O859">
        <v>10</v>
      </c>
      <c r="P859" s="5" t="str">
        <f t="shared" si="110"/>
        <v>0-10</v>
      </c>
      <c r="Q859">
        <v>4</v>
      </c>
      <c r="R859">
        <v>31</v>
      </c>
      <c r="S859">
        <v>36</v>
      </c>
      <c r="T859" t="str">
        <f t="shared" si="111"/>
        <v>30-40</v>
      </c>
      <c r="U859" t="s">
        <v>29</v>
      </c>
      <c r="V859" t="s">
        <v>114</v>
      </c>
      <c r="W859">
        <f t="shared" si="112"/>
        <v>3000</v>
      </c>
      <c r="AG859">
        <v>36</v>
      </c>
      <c r="AH859">
        <v>0</v>
      </c>
      <c r="AJ859">
        <v>36</v>
      </c>
      <c r="AK859">
        <v>4</v>
      </c>
      <c r="AM859">
        <v>36</v>
      </c>
      <c r="AN859">
        <v>10</v>
      </c>
      <c r="AP859">
        <v>36</v>
      </c>
      <c r="AQ859">
        <v>88.888888888888971</v>
      </c>
    </row>
    <row r="860" spans="1:43" hidden="1" x14ac:dyDescent="0.25">
      <c r="A860" t="s">
        <v>13</v>
      </c>
      <c r="B860">
        <v>30</v>
      </c>
      <c r="C860">
        <v>30</v>
      </c>
      <c r="D860">
        <v>11.3</v>
      </c>
      <c r="E860">
        <v>13.35</v>
      </c>
      <c r="F860">
        <f t="shared" si="105"/>
        <v>2.0499999999999989</v>
      </c>
      <c r="G860">
        <v>0.5</v>
      </c>
      <c r="H860" s="18">
        <f t="shared" si="106"/>
        <v>24.390243902439039</v>
      </c>
      <c r="I860">
        <v>16.097560975609763</v>
      </c>
      <c r="J860" t="str">
        <f t="shared" si="107"/>
        <v>0%-25%</v>
      </c>
      <c r="K860">
        <v>17</v>
      </c>
      <c r="L860">
        <v>120.5882352941176</v>
      </c>
      <c r="M860" t="str">
        <f t="shared" si="108"/>
        <v>60mm-200 mm</v>
      </c>
      <c r="N860" s="19">
        <f t="shared" si="109"/>
        <v>8.2926829268292721</v>
      </c>
      <c r="O860">
        <v>11</v>
      </c>
      <c r="P860" s="5" t="str">
        <f t="shared" si="110"/>
        <v>10-20</v>
      </c>
      <c r="Q860">
        <v>12</v>
      </c>
      <c r="R860">
        <v>41</v>
      </c>
      <c r="S860">
        <v>49</v>
      </c>
      <c r="T860" t="str">
        <f t="shared" si="111"/>
        <v>40-50</v>
      </c>
      <c r="U860" t="s">
        <v>33</v>
      </c>
      <c r="V860" t="s">
        <v>114</v>
      </c>
      <c r="W860">
        <f t="shared" si="112"/>
        <v>3000</v>
      </c>
      <c r="AG860">
        <v>49</v>
      </c>
      <c r="AH860">
        <v>16.097560975609763</v>
      </c>
      <c r="AJ860">
        <v>49</v>
      </c>
      <c r="AK860">
        <v>12</v>
      </c>
      <c r="AM860">
        <v>49</v>
      </c>
      <c r="AN860">
        <v>11</v>
      </c>
      <c r="AP860">
        <v>49</v>
      </c>
      <c r="AQ860">
        <v>120.5882352941176</v>
      </c>
    </row>
    <row r="861" spans="1:43" hidden="1" x14ac:dyDescent="0.25">
      <c r="A861" t="s">
        <v>13</v>
      </c>
      <c r="B861">
        <v>30</v>
      </c>
      <c r="C861">
        <v>40</v>
      </c>
      <c r="D861">
        <v>13.35</v>
      </c>
      <c r="E861">
        <v>13.65</v>
      </c>
      <c r="F861">
        <f t="shared" si="105"/>
        <v>0.30000000000000071</v>
      </c>
      <c r="G861">
        <v>0.3</v>
      </c>
      <c r="H861" s="18">
        <f t="shared" si="106"/>
        <v>99.999999999999758</v>
      </c>
      <c r="I861">
        <v>33.33333333333325</v>
      </c>
      <c r="J861" t="str">
        <f t="shared" si="107"/>
        <v>25%-50%</v>
      </c>
      <c r="K861">
        <v>6</v>
      </c>
      <c r="L861">
        <v>50.000000000000114</v>
      </c>
      <c r="M861" t="str">
        <f t="shared" si="108"/>
        <v>0mm-60 mm</v>
      </c>
      <c r="N861" s="19">
        <f t="shared" si="109"/>
        <v>19.999999999999954</v>
      </c>
      <c r="O861">
        <v>9</v>
      </c>
      <c r="P861" s="5" t="str">
        <f t="shared" si="110"/>
        <v>0-10</v>
      </c>
      <c r="Q861">
        <v>4</v>
      </c>
      <c r="R861">
        <v>35</v>
      </c>
      <c r="S861">
        <v>41</v>
      </c>
      <c r="T861" t="str">
        <f t="shared" si="111"/>
        <v>40-50</v>
      </c>
      <c r="U861" t="s">
        <v>29</v>
      </c>
      <c r="V861" t="s">
        <v>114</v>
      </c>
      <c r="W861">
        <f t="shared" si="112"/>
        <v>3000</v>
      </c>
      <c r="AG861">
        <v>41</v>
      </c>
      <c r="AH861">
        <v>33.33333333333325</v>
      </c>
      <c r="AJ861">
        <v>41</v>
      </c>
      <c r="AK861">
        <v>4</v>
      </c>
      <c r="AM861">
        <v>41</v>
      </c>
      <c r="AN861">
        <v>9</v>
      </c>
      <c r="AP861">
        <v>41</v>
      </c>
      <c r="AQ861">
        <v>50.000000000000114</v>
      </c>
    </row>
    <row r="862" spans="1:43" hidden="1" x14ac:dyDescent="0.25">
      <c r="A862" t="s">
        <v>13</v>
      </c>
      <c r="B862">
        <v>30</v>
      </c>
      <c r="C862">
        <v>40</v>
      </c>
      <c r="D862">
        <v>13.65</v>
      </c>
      <c r="E862">
        <v>13.95</v>
      </c>
      <c r="F862">
        <f t="shared" si="105"/>
        <v>0.29999999999999893</v>
      </c>
      <c r="G862">
        <v>0.2</v>
      </c>
      <c r="H862" s="18">
        <f t="shared" si="106"/>
        <v>66.666666666666913</v>
      </c>
      <c r="I862">
        <v>0</v>
      </c>
      <c r="J862" t="str">
        <f t="shared" si="107"/>
        <v>0%-25%</v>
      </c>
      <c r="K862">
        <v>5</v>
      </c>
      <c r="L862">
        <v>59.999999999999787</v>
      </c>
      <c r="M862" t="str">
        <f t="shared" si="108"/>
        <v>0mm-60 mm</v>
      </c>
      <c r="N862" s="19">
        <f t="shared" si="109"/>
        <v>16.666666666666725</v>
      </c>
      <c r="O862">
        <v>8</v>
      </c>
      <c r="P862" s="5" t="str">
        <f t="shared" si="110"/>
        <v>0-10</v>
      </c>
      <c r="Q862">
        <v>4</v>
      </c>
      <c r="R862">
        <v>27</v>
      </c>
      <c r="S862">
        <v>33</v>
      </c>
      <c r="T862" t="str">
        <f t="shared" si="111"/>
        <v>30-40</v>
      </c>
      <c r="U862" t="s">
        <v>29</v>
      </c>
      <c r="V862" t="s">
        <v>114</v>
      </c>
      <c r="W862">
        <f t="shared" si="112"/>
        <v>3000</v>
      </c>
      <c r="AG862">
        <v>33</v>
      </c>
      <c r="AH862">
        <v>0</v>
      </c>
      <c r="AJ862">
        <v>33</v>
      </c>
      <c r="AK862">
        <v>4</v>
      </c>
      <c r="AM862">
        <v>33</v>
      </c>
      <c r="AN862">
        <v>8</v>
      </c>
      <c r="AP862">
        <v>33</v>
      </c>
      <c r="AQ862">
        <v>59.999999999999787</v>
      </c>
    </row>
    <row r="863" spans="1:43" hidden="1" x14ac:dyDescent="0.25">
      <c r="A863" t="s">
        <v>13</v>
      </c>
      <c r="B863">
        <v>30</v>
      </c>
      <c r="C863">
        <v>40</v>
      </c>
      <c r="D863">
        <v>13.95</v>
      </c>
      <c r="E863">
        <v>14.8</v>
      </c>
      <c r="F863">
        <f t="shared" si="105"/>
        <v>0.85000000000000142</v>
      </c>
      <c r="G863">
        <v>0.69</v>
      </c>
      <c r="H863" s="18">
        <f t="shared" si="106"/>
        <v>81.176470588235148</v>
      </c>
      <c r="I863">
        <v>0</v>
      </c>
      <c r="J863" t="str">
        <f t="shared" si="107"/>
        <v>0%-25%</v>
      </c>
      <c r="K863">
        <v>10</v>
      </c>
      <c r="L863">
        <v>85.000000000000142</v>
      </c>
      <c r="M863" t="str">
        <f t="shared" si="108"/>
        <v>60mm-200 mm</v>
      </c>
      <c r="N863" s="19">
        <f t="shared" si="109"/>
        <v>11.764705882352921</v>
      </c>
      <c r="O863">
        <v>8</v>
      </c>
      <c r="P863" s="5" t="str">
        <f t="shared" si="110"/>
        <v>0-10</v>
      </c>
      <c r="Q863">
        <v>4</v>
      </c>
      <c r="R863">
        <v>29</v>
      </c>
      <c r="S863">
        <v>34</v>
      </c>
      <c r="T863" t="str">
        <f t="shared" si="111"/>
        <v>30-40</v>
      </c>
      <c r="U863" t="s">
        <v>29</v>
      </c>
      <c r="V863" t="s">
        <v>114</v>
      </c>
      <c r="W863">
        <f t="shared" si="112"/>
        <v>3000</v>
      </c>
      <c r="AG863">
        <v>34</v>
      </c>
      <c r="AH863">
        <v>0</v>
      </c>
      <c r="AJ863">
        <v>34</v>
      </c>
      <c r="AK863">
        <v>4</v>
      </c>
      <c r="AM863">
        <v>34</v>
      </c>
      <c r="AN863">
        <v>8</v>
      </c>
      <c r="AP863">
        <v>34</v>
      </c>
      <c r="AQ863">
        <v>85.000000000000142</v>
      </c>
    </row>
    <row r="864" spans="1:43" hidden="1" x14ac:dyDescent="0.25">
      <c r="A864" t="s">
        <v>13</v>
      </c>
      <c r="B864">
        <v>30</v>
      </c>
      <c r="C864">
        <v>40</v>
      </c>
      <c r="D864">
        <v>14.8</v>
      </c>
      <c r="E864">
        <v>15.1</v>
      </c>
      <c r="F864">
        <f t="shared" si="105"/>
        <v>0.29999999999999893</v>
      </c>
      <c r="G864">
        <v>0.19</v>
      </c>
      <c r="H864" s="18">
        <f t="shared" si="106"/>
        <v>63.333333333333563</v>
      </c>
      <c r="I864">
        <v>0</v>
      </c>
      <c r="J864" t="str">
        <f t="shared" si="107"/>
        <v>0%-25%</v>
      </c>
      <c r="K864">
        <v>10</v>
      </c>
      <c r="L864">
        <v>29.999999999999893</v>
      </c>
      <c r="M864" t="str">
        <f t="shared" si="108"/>
        <v>0mm-60 mm</v>
      </c>
      <c r="N864" s="19">
        <f t="shared" si="109"/>
        <v>33.333333333333449</v>
      </c>
      <c r="O864">
        <v>8</v>
      </c>
      <c r="P864" s="5" t="str">
        <f t="shared" si="110"/>
        <v>0-10</v>
      </c>
      <c r="Q864">
        <v>4</v>
      </c>
      <c r="R864">
        <v>27</v>
      </c>
      <c r="S864">
        <v>32</v>
      </c>
      <c r="T864" t="str">
        <f t="shared" si="111"/>
        <v>30-40</v>
      </c>
      <c r="U864" t="s">
        <v>29</v>
      </c>
      <c r="V864" t="s">
        <v>114</v>
      </c>
      <c r="W864">
        <f t="shared" si="112"/>
        <v>3000</v>
      </c>
      <c r="AG864">
        <v>32</v>
      </c>
      <c r="AH864">
        <v>0</v>
      </c>
      <c r="AJ864">
        <v>32</v>
      </c>
      <c r="AK864">
        <v>4</v>
      </c>
      <c r="AM864">
        <v>32</v>
      </c>
      <c r="AN864">
        <v>8</v>
      </c>
      <c r="AP864">
        <v>32</v>
      </c>
      <c r="AQ864">
        <v>29.999999999999893</v>
      </c>
    </row>
    <row r="865" spans="1:43" hidden="1" x14ac:dyDescent="0.25">
      <c r="A865" t="s">
        <v>13</v>
      </c>
      <c r="B865">
        <v>30</v>
      </c>
      <c r="C865">
        <v>40</v>
      </c>
      <c r="D865">
        <v>15.1</v>
      </c>
      <c r="E865">
        <v>15.7</v>
      </c>
      <c r="F865">
        <f t="shared" si="105"/>
        <v>0.59999999999999964</v>
      </c>
      <c r="G865">
        <v>0.47</v>
      </c>
      <c r="H865" s="18">
        <f t="shared" si="106"/>
        <v>78.333333333333371</v>
      </c>
      <c r="I865">
        <v>0</v>
      </c>
      <c r="J865" t="str">
        <f t="shared" si="107"/>
        <v>0%-25%</v>
      </c>
      <c r="K865">
        <v>5</v>
      </c>
      <c r="L865">
        <v>119.99999999999993</v>
      </c>
      <c r="M865" t="str">
        <f t="shared" si="108"/>
        <v>60mm-200 mm</v>
      </c>
      <c r="N865" s="19">
        <f t="shared" si="109"/>
        <v>8.3333333333333393</v>
      </c>
      <c r="O865">
        <v>8</v>
      </c>
      <c r="P865" s="5" t="str">
        <f t="shared" si="110"/>
        <v>0-10</v>
      </c>
      <c r="Q865">
        <v>4</v>
      </c>
      <c r="R865">
        <v>31</v>
      </c>
      <c r="S865">
        <v>35</v>
      </c>
      <c r="T865" t="str">
        <f t="shared" si="111"/>
        <v>30-40</v>
      </c>
      <c r="U865" t="s">
        <v>29</v>
      </c>
      <c r="V865" t="s">
        <v>114</v>
      </c>
      <c r="W865">
        <f t="shared" si="112"/>
        <v>3000</v>
      </c>
      <c r="AG865">
        <v>35</v>
      </c>
      <c r="AH865">
        <v>0</v>
      </c>
      <c r="AJ865">
        <v>35</v>
      </c>
      <c r="AK865">
        <v>4</v>
      </c>
      <c r="AM865">
        <v>35</v>
      </c>
      <c r="AN865">
        <v>8</v>
      </c>
      <c r="AP865">
        <v>35</v>
      </c>
      <c r="AQ865">
        <v>119.99999999999993</v>
      </c>
    </row>
    <row r="866" spans="1:43" hidden="1" x14ac:dyDescent="0.25">
      <c r="A866" t="s">
        <v>13</v>
      </c>
      <c r="B866">
        <v>30</v>
      </c>
      <c r="C866">
        <v>40</v>
      </c>
      <c r="D866">
        <v>15.7</v>
      </c>
      <c r="E866">
        <v>15.95</v>
      </c>
      <c r="F866">
        <f t="shared" si="105"/>
        <v>0.25</v>
      </c>
      <c r="G866">
        <v>0.12</v>
      </c>
      <c r="H866" s="18">
        <f t="shared" si="106"/>
        <v>48</v>
      </c>
      <c r="I866">
        <v>0</v>
      </c>
      <c r="J866" t="str">
        <f t="shared" si="107"/>
        <v>0%-25%</v>
      </c>
      <c r="K866">
        <v>6</v>
      </c>
      <c r="L866">
        <v>41.666666666666664</v>
      </c>
      <c r="M866" t="str">
        <f t="shared" si="108"/>
        <v>0mm-60 mm</v>
      </c>
      <c r="N866" s="19">
        <f t="shared" si="109"/>
        <v>24</v>
      </c>
      <c r="O866">
        <v>8</v>
      </c>
      <c r="P866" s="5" t="str">
        <f t="shared" si="110"/>
        <v>0-10</v>
      </c>
      <c r="Q866">
        <v>4</v>
      </c>
      <c r="R866">
        <v>27</v>
      </c>
      <c r="S866">
        <v>32</v>
      </c>
      <c r="T866" t="str">
        <f t="shared" si="111"/>
        <v>30-40</v>
      </c>
      <c r="U866" t="s">
        <v>29</v>
      </c>
      <c r="V866" t="s">
        <v>114</v>
      </c>
      <c r="W866">
        <f t="shared" si="112"/>
        <v>3000</v>
      </c>
      <c r="AG866">
        <v>32</v>
      </c>
      <c r="AH866">
        <v>0</v>
      </c>
      <c r="AJ866">
        <v>32</v>
      </c>
      <c r="AK866">
        <v>4</v>
      </c>
      <c r="AM866">
        <v>32</v>
      </c>
      <c r="AN866">
        <v>8</v>
      </c>
      <c r="AP866">
        <v>32</v>
      </c>
      <c r="AQ866">
        <v>41.666666666666664</v>
      </c>
    </row>
    <row r="867" spans="1:43" hidden="1" x14ac:dyDescent="0.25">
      <c r="A867" t="s">
        <v>13</v>
      </c>
      <c r="B867">
        <v>30</v>
      </c>
      <c r="C867">
        <v>40</v>
      </c>
      <c r="D867">
        <v>15.95</v>
      </c>
      <c r="E867">
        <v>16.25</v>
      </c>
      <c r="F867">
        <f t="shared" si="105"/>
        <v>0.30000000000000071</v>
      </c>
      <c r="G867">
        <v>0.18</v>
      </c>
      <c r="H867" s="18">
        <f t="shared" si="106"/>
        <v>59.999999999999851</v>
      </c>
      <c r="I867">
        <v>0</v>
      </c>
      <c r="J867" t="str">
        <f t="shared" si="107"/>
        <v>0%-25%</v>
      </c>
      <c r="K867">
        <v>6</v>
      </c>
      <c r="L867">
        <v>50.000000000000114</v>
      </c>
      <c r="M867" t="str">
        <f t="shared" si="108"/>
        <v>0mm-60 mm</v>
      </c>
      <c r="N867" s="19">
        <f t="shared" si="109"/>
        <v>19.999999999999954</v>
      </c>
      <c r="O867">
        <v>8</v>
      </c>
      <c r="P867" s="5" t="str">
        <f t="shared" si="110"/>
        <v>0-10</v>
      </c>
      <c r="Q867">
        <v>4</v>
      </c>
      <c r="R867">
        <v>26</v>
      </c>
      <c r="S867">
        <v>33</v>
      </c>
      <c r="T867" t="str">
        <f t="shared" si="111"/>
        <v>30-40</v>
      </c>
      <c r="U867" t="s">
        <v>29</v>
      </c>
      <c r="V867" t="s">
        <v>114</v>
      </c>
      <c r="W867">
        <f t="shared" si="112"/>
        <v>3000</v>
      </c>
      <c r="AG867">
        <v>33</v>
      </c>
      <c r="AH867">
        <v>0</v>
      </c>
      <c r="AJ867">
        <v>33</v>
      </c>
      <c r="AK867">
        <v>4</v>
      </c>
      <c r="AM867">
        <v>33</v>
      </c>
      <c r="AN867">
        <v>8</v>
      </c>
      <c r="AP867">
        <v>33</v>
      </c>
      <c r="AQ867">
        <v>50.000000000000114</v>
      </c>
    </row>
    <row r="868" spans="1:43" hidden="1" x14ac:dyDescent="0.25">
      <c r="A868" t="s">
        <v>13</v>
      </c>
      <c r="B868">
        <v>30</v>
      </c>
      <c r="C868">
        <v>40</v>
      </c>
      <c r="D868">
        <v>16.25</v>
      </c>
      <c r="E868">
        <v>16.600000000000001</v>
      </c>
      <c r="F868">
        <f t="shared" si="105"/>
        <v>0.35000000000000142</v>
      </c>
      <c r="G868">
        <v>0.3</v>
      </c>
      <c r="H868" s="18">
        <f t="shared" si="106"/>
        <v>85.714285714285367</v>
      </c>
      <c r="I868">
        <v>37.142857142856997</v>
      </c>
      <c r="J868" t="str">
        <f t="shared" si="107"/>
        <v>25%-50%</v>
      </c>
      <c r="K868">
        <v>5</v>
      </c>
      <c r="L868">
        <v>70.000000000000284</v>
      </c>
      <c r="M868" t="str">
        <f t="shared" si="108"/>
        <v>60mm-200 mm</v>
      </c>
      <c r="N868" s="19">
        <f t="shared" si="109"/>
        <v>14.285714285714228</v>
      </c>
      <c r="O868">
        <v>8</v>
      </c>
      <c r="P868" s="5" t="str">
        <f t="shared" si="110"/>
        <v>0-10</v>
      </c>
      <c r="Q868">
        <v>12</v>
      </c>
      <c r="R868">
        <v>39</v>
      </c>
      <c r="S868">
        <v>49</v>
      </c>
      <c r="T868" t="str">
        <f t="shared" si="111"/>
        <v>40-50</v>
      </c>
      <c r="U868" t="s">
        <v>33</v>
      </c>
      <c r="V868" t="s">
        <v>114</v>
      </c>
      <c r="W868">
        <f t="shared" si="112"/>
        <v>3000</v>
      </c>
      <c r="AG868">
        <v>49</v>
      </c>
      <c r="AH868">
        <v>37.142857142856997</v>
      </c>
      <c r="AJ868">
        <v>49</v>
      </c>
      <c r="AK868">
        <v>12</v>
      </c>
      <c r="AM868">
        <v>49</v>
      </c>
      <c r="AN868">
        <v>8</v>
      </c>
      <c r="AP868">
        <v>49</v>
      </c>
      <c r="AQ868">
        <v>70.000000000000284</v>
      </c>
    </row>
    <row r="869" spans="1:43" hidden="1" x14ac:dyDescent="0.25">
      <c r="A869" t="s">
        <v>13</v>
      </c>
      <c r="B869">
        <v>30</v>
      </c>
      <c r="C869">
        <v>40</v>
      </c>
      <c r="D869">
        <v>16.600000000000001</v>
      </c>
      <c r="E869">
        <v>17.350000000000001</v>
      </c>
      <c r="F869">
        <f t="shared" si="105"/>
        <v>0.75</v>
      </c>
      <c r="G869">
        <v>0.56000000000000005</v>
      </c>
      <c r="H869" s="18">
        <f t="shared" si="106"/>
        <v>74.666666666666671</v>
      </c>
      <c r="I869">
        <v>0</v>
      </c>
      <c r="J869" t="str">
        <f t="shared" si="107"/>
        <v>0%-25%</v>
      </c>
      <c r="K869">
        <v>10</v>
      </c>
      <c r="L869">
        <v>75</v>
      </c>
      <c r="M869" t="str">
        <f t="shared" si="108"/>
        <v>60mm-200 mm</v>
      </c>
      <c r="N869" s="19">
        <f t="shared" si="109"/>
        <v>13.333333333333334</v>
      </c>
      <c r="O869">
        <v>8</v>
      </c>
      <c r="P869" s="5" t="str">
        <f t="shared" si="110"/>
        <v>0-10</v>
      </c>
      <c r="Q869">
        <v>4</v>
      </c>
      <c r="R869">
        <v>28</v>
      </c>
      <c r="S869">
        <v>34</v>
      </c>
      <c r="T869" t="str">
        <f t="shared" si="111"/>
        <v>30-40</v>
      </c>
      <c r="U869" t="s">
        <v>29</v>
      </c>
      <c r="V869" t="s">
        <v>114</v>
      </c>
      <c r="W869">
        <f t="shared" si="112"/>
        <v>3000</v>
      </c>
      <c r="AG869">
        <v>34</v>
      </c>
      <c r="AH869">
        <v>0</v>
      </c>
      <c r="AJ869">
        <v>34</v>
      </c>
      <c r="AK869">
        <v>4</v>
      </c>
      <c r="AM869">
        <v>34</v>
      </c>
      <c r="AN869">
        <v>8</v>
      </c>
      <c r="AP869">
        <v>34</v>
      </c>
      <c r="AQ869">
        <v>75</v>
      </c>
    </row>
    <row r="870" spans="1:43" hidden="1" x14ac:dyDescent="0.25">
      <c r="A870" t="s">
        <v>13</v>
      </c>
      <c r="B870">
        <v>30</v>
      </c>
      <c r="C870">
        <v>40</v>
      </c>
      <c r="D870">
        <v>17.350000000000001</v>
      </c>
      <c r="E870">
        <v>18.100000000000001</v>
      </c>
      <c r="F870">
        <f t="shared" si="105"/>
        <v>0.75</v>
      </c>
      <c r="G870">
        <v>0.57999999999999996</v>
      </c>
      <c r="H870" s="18">
        <f t="shared" si="106"/>
        <v>77.333333333333329</v>
      </c>
      <c r="I870">
        <v>0</v>
      </c>
      <c r="J870" t="str">
        <f t="shared" si="107"/>
        <v>0%-25%</v>
      </c>
      <c r="K870">
        <v>10</v>
      </c>
      <c r="L870">
        <v>75</v>
      </c>
      <c r="M870" t="str">
        <f t="shared" si="108"/>
        <v>60mm-200 mm</v>
      </c>
      <c r="N870" s="19">
        <f t="shared" si="109"/>
        <v>13.333333333333334</v>
      </c>
      <c r="O870">
        <v>8</v>
      </c>
      <c r="P870" s="5" t="str">
        <f t="shared" si="110"/>
        <v>0-10</v>
      </c>
      <c r="Q870">
        <v>4</v>
      </c>
      <c r="R870">
        <v>28</v>
      </c>
      <c r="S870">
        <v>34</v>
      </c>
      <c r="T870" t="str">
        <f t="shared" si="111"/>
        <v>30-40</v>
      </c>
      <c r="U870" t="s">
        <v>29</v>
      </c>
      <c r="V870" t="s">
        <v>114</v>
      </c>
      <c r="W870">
        <f t="shared" si="112"/>
        <v>3000</v>
      </c>
      <c r="AG870">
        <v>34</v>
      </c>
      <c r="AH870">
        <v>0</v>
      </c>
      <c r="AJ870">
        <v>34</v>
      </c>
      <c r="AK870">
        <v>4</v>
      </c>
      <c r="AM870">
        <v>34</v>
      </c>
      <c r="AN870">
        <v>8</v>
      </c>
      <c r="AP870">
        <v>34</v>
      </c>
      <c r="AQ870">
        <v>75</v>
      </c>
    </row>
    <row r="871" spans="1:43" hidden="1" x14ac:dyDescent="0.25">
      <c r="A871" t="s">
        <v>13</v>
      </c>
      <c r="B871">
        <v>30</v>
      </c>
      <c r="C871">
        <v>40</v>
      </c>
      <c r="D871">
        <v>18.100000000000001</v>
      </c>
      <c r="E871">
        <v>18.55</v>
      </c>
      <c r="F871">
        <f t="shared" si="105"/>
        <v>0.44999999999999929</v>
      </c>
      <c r="G871">
        <v>0.3</v>
      </c>
      <c r="H871" s="18">
        <f t="shared" si="106"/>
        <v>66.666666666666771</v>
      </c>
      <c r="I871">
        <v>0</v>
      </c>
      <c r="J871" t="str">
        <f t="shared" si="107"/>
        <v>0%-25%</v>
      </c>
      <c r="K871">
        <v>5</v>
      </c>
      <c r="L871">
        <v>89.999999999999858</v>
      </c>
      <c r="M871" t="str">
        <f t="shared" si="108"/>
        <v>60mm-200 mm</v>
      </c>
      <c r="N871" s="19">
        <f t="shared" si="109"/>
        <v>11.111111111111128</v>
      </c>
      <c r="O871">
        <v>8</v>
      </c>
      <c r="P871" s="5" t="str">
        <f t="shared" si="110"/>
        <v>0-10</v>
      </c>
      <c r="Q871">
        <v>4</v>
      </c>
      <c r="R871">
        <v>30</v>
      </c>
      <c r="S871">
        <v>34</v>
      </c>
      <c r="T871" t="str">
        <f t="shared" si="111"/>
        <v>30-40</v>
      </c>
      <c r="U871" t="s">
        <v>29</v>
      </c>
      <c r="V871" t="s">
        <v>114</v>
      </c>
      <c r="W871">
        <f t="shared" si="112"/>
        <v>3000</v>
      </c>
      <c r="AG871">
        <v>34</v>
      </c>
      <c r="AH871">
        <v>0</v>
      </c>
      <c r="AJ871">
        <v>34</v>
      </c>
      <c r="AK871">
        <v>4</v>
      </c>
      <c r="AM871">
        <v>34</v>
      </c>
      <c r="AN871">
        <v>8</v>
      </c>
      <c r="AP871">
        <v>34</v>
      </c>
      <c r="AQ871">
        <v>89.999999999999858</v>
      </c>
    </row>
    <row r="872" spans="1:43" hidden="1" x14ac:dyDescent="0.25">
      <c r="A872" t="s">
        <v>13</v>
      </c>
      <c r="B872">
        <v>30</v>
      </c>
      <c r="C872">
        <v>40</v>
      </c>
      <c r="D872">
        <v>18.55</v>
      </c>
      <c r="E872">
        <v>19.350000000000001</v>
      </c>
      <c r="F872">
        <f t="shared" si="105"/>
        <v>0.80000000000000071</v>
      </c>
      <c r="G872">
        <v>0.6</v>
      </c>
      <c r="H872" s="18">
        <f t="shared" si="106"/>
        <v>74.999999999999929</v>
      </c>
      <c r="I872">
        <v>52.499999999999943</v>
      </c>
      <c r="J872" t="str">
        <f t="shared" si="107"/>
        <v>50%-75%</v>
      </c>
      <c r="K872">
        <v>5</v>
      </c>
      <c r="L872">
        <v>160.00000000000014</v>
      </c>
      <c r="M872" t="str">
        <f t="shared" si="108"/>
        <v>60mm-200 mm</v>
      </c>
      <c r="N872" s="19">
        <f t="shared" si="109"/>
        <v>6.2499999999999947</v>
      </c>
      <c r="O872">
        <v>8</v>
      </c>
      <c r="P872" s="5" t="str">
        <f t="shared" si="110"/>
        <v>0-10</v>
      </c>
      <c r="Q872">
        <v>4</v>
      </c>
      <c r="R872">
        <v>44</v>
      </c>
      <c r="S872">
        <v>46</v>
      </c>
      <c r="T872" t="str">
        <f t="shared" si="111"/>
        <v>40-50</v>
      </c>
      <c r="U872" t="s">
        <v>29</v>
      </c>
      <c r="V872" t="s">
        <v>114</v>
      </c>
      <c r="W872">
        <f t="shared" si="112"/>
        <v>3000</v>
      </c>
      <c r="AG872">
        <v>46</v>
      </c>
      <c r="AH872">
        <v>52.499999999999943</v>
      </c>
      <c r="AJ872">
        <v>46</v>
      </c>
      <c r="AK872">
        <v>4</v>
      </c>
      <c r="AM872">
        <v>46</v>
      </c>
      <c r="AN872">
        <v>8</v>
      </c>
      <c r="AP872">
        <v>46</v>
      </c>
      <c r="AQ872">
        <v>160.00000000000014</v>
      </c>
    </row>
    <row r="873" spans="1:43" hidden="1" x14ac:dyDescent="0.25">
      <c r="A873" t="s">
        <v>13</v>
      </c>
      <c r="B873">
        <v>30</v>
      </c>
      <c r="C873">
        <v>30</v>
      </c>
      <c r="D873">
        <v>19.350000000000001</v>
      </c>
      <c r="E873">
        <v>20.75</v>
      </c>
      <c r="F873">
        <f t="shared" si="105"/>
        <v>1.3999999999999986</v>
      </c>
      <c r="G873">
        <v>1</v>
      </c>
      <c r="H873" s="18">
        <f t="shared" si="106"/>
        <v>71.428571428571502</v>
      </c>
      <c r="I873">
        <v>0</v>
      </c>
      <c r="J873" t="str">
        <f t="shared" si="107"/>
        <v>0%-25%</v>
      </c>
      <c r="K873">
        <v>10</v>
      </c>
      <c r="L873">
        <v>139.99999999999986</v>
      </c>
      <c r="M873" t="str">
        <f t="shared" si="108"/>
        <v>60mm-200 mm</v>
      </c>
      <c r="N873" s="19">
        <f t="shared" si="109"/>
        <v>7.1428571428571503</v>
      </c>
      <c r="O873">
        <v>9</v>
      </c>
      <c r="P873" s="5" t="str">
        <f t="shared" si="110"/>
        <v>0-10</v>
      </c>
      <c r="Q873">
        <v>4</v>
      </c>
      <c r="R873">
        <v>34</v>
      </c>
      <c r="S873">
        <v>36</v>
      </c>
      <c r="T873" t="str">
        <f t="shared" si="111"/>
        <v>30-40</v>
      </c>
      <c r="U873" t="s">
        <v>29</v>
      </c>
      <c r="V873" t="s">
        <v>114</v>
      </c>
      <c r="W873">
        <f t="shared" si="112"/>
        <v>3000</v>
      </c>
      <c r="AG873">
        <v>36</v>
      </c>
      <c r="AH873">
        <v>0</v>
      </c>
      <c r="AJ873">
        <v>36</v>
      </c>
      <c r="AK873">
        <v>4</v>
      </c>
      <c r="AM873">
        <v>36</v>
      </c>
      <c r="AN873">
        <v>9</v>
      </c>
      <c r="AP873">
        <v>36</v>
      </c>
      <c r="AQ873">
        <v>139.99999999999986</v>
      </c>
    </row>
    <row r="874" spans="1:43" hidden="1" x14ac:dyDescent="0.25">
      <c r="A874" t="s">
        <v>13</v>
      </c>
      <c r="B874">
        <v>30</v>
      </c>
      <c r="C874">
        <v>30</v>
      </c>
      <c r="D874">
        <v>20.75</v>
      </c>
      <c r="E874">
        <v>21.95</v>
      </c>
      <c r="F874">
        <f t="shared" si="105"/>
        <v>1.1999999999999993</v>
      </c>
      <c r="G874">
        <v>0.78</v>
      </c>
      <c r="H874" s="18">
        <f t="shared" si="106"/>
        <v>65.000000000000028</v>
      </c>
      <c r="I874">
        <v>17.500000000000011</v>
      </c>
      <c r="J874" t="str">
        <f t="shared" si="107"/>
        <v>0%-25%</v>
      </c>
      <c r="K874">
        <v>11</v>
      </c>
      <c r="L874">
        <v>109.09090909090902</v>
      </c>
      <c r="M874" t="str">
        <f t="shared" si="108"/>
        <v>60mm-200 mm</v>
      </c>
      <c r="N874" s="19">
        <f t="shared" si="109"/>
        <v>9.1666666666666732</v>
      </c>
      <c r="O874">
        <v>9</v>
      </c>
      <c r="P874" s="5" t="str">
        <f t="shared" si="110"/>
        <v>0-10</v>
      </c>
      <c r="Q874">
        <v>4</v>
      </c>
      <c r="R874">
        <v>37</v>
      </c>
      <c r="S874">
        <v>39</v>
      </c>
      <c r="T874" t="str">
        <f t="shared" si="111"/>
        <v>30-40</v>
      </c>
      <c r="U874" t="s">
        <v>29</v>
      </c>
      <c r="V874" t="s">
        <v>114</v>
      </c>
      <c r="W874">
        <f t="shared" si="112"/>
        <v>3000</v>
      </c>
      <c r="AG874">
        <v>39</v>
      </c>
      <c r="AH874">
        <v>17.500000000000011</v>
      </c>
      <c r="AJ874">
        <v>39</v>
      </c>
      <c r="AK874">
        <v>4</v>
      </c>
      <c r="AM874">
        <v>39</v>
      </c>
      <c r="AN874">
        <v>9</v>
      </c>
      <c r="AP874">
        <v>39</v>
      </c>
      <c r="AQ874">
        <v>109.09090909090902</v>
      </c>
    </row>
    <row r="875" spans="1:43" hidden="1" x14ac:dyDescent="0.25">
      <c r="A875" t="s">
        <v>13</v>
      </c>
      <c r="B875">
        <v>30</v>
      </c>
      <c r="C875">
        <v>30</v>
      </c>
      <c r="D875">
        <v>21.95</v>
      </c>
      <c r="E875">
        <v>23.95</v>
      </c>
      <c r="F875">
        <f t="shared" si="105"/>
        <v>2</v>
      </c>
      <c r="G875">
        <v>1.41</v>
      </c>
      <c r="H875" s="18">
        <f t="shared" si="106"/>
        <v>70.5</v>
      </c>
      <c r="I875">
        <v>18.5</v>
      </c>
      <c r="J875" t="str">
        <f t="shared" si="107"/>
        <v>0%-25%</v>
      </c>
      <c r="K875">
        <v>16</v>
      </c>
      <c r="L875">
        <v>125</v>
      </c>
      <c r="M875" t="str">
        <f t="shared" si="108"/>
        <v>60mm-200 mm</v>
      </c>
      <c r="N875" s="19">
        <f t="shared" si="109"/>
        <v>8</v>
      </c>
      <c r="O875">
        <v>9</v>
      </c>
      <c r="P875" s="5" t="str">
        <f t="shared" si="110"/>
        <v>0-10</v>
      </c>
      <c r="Q875">
        <v>4</v>
      </c>
      <c r="R875">
        <v>38</v>
      </c>
      <c r="S875">
        <v>40</v>
      </c>
      <c r="T875" t="str">
        <f t="shared" si="111"/>
        <v>30-40</v>
      </c>
      <c r="U875" t="s">
        <v>29</v>
      </c>
      <c r="V875" t="s">
        <v>114</v>
      </c>
      <c r="W875">
        <f t="shared" si="112"/>
        <v>3000</v>
      </c>
      <c r="AG875">
        <v>40</v>
      </c>
      <c r="AH875">
        <v>18.5</v>
      </c>
      <c r="AJ875">
        <v>40</v>
      </c>
      <c r="AK875">
        <v>4</v>
      </c>
      <c r="AM875">
        <v>40</v>
      </c>
      <c r="AN875">
        <v>9</v>
      </c>
      <c r="AP875">
        <v>40</v>
      </c>
      <c r="AQ875">
        <v>125</v>
      </c>
    </row>
    <row r="876" spans="1:43" hidden="1" x14ac:dyDescent="0.25">
      <c r="A876" t="s">
        <v>13</v>
      </c>
      <c r="B876">
        <v>30</v>
      </c>
      <c r="C876">
        <v>11</v>
      </c>
      <c r="D876">
        <v>23.95</v>
      </c>
      <c r="E876">
        <v>25.7</v>
      </c>
      <c r="F876">
        <f t="shared" si="105"/>
        <v>1.75</v>
      </c>
      <c r="G876">
        <v>0.45</v>
      </c>
      <c r="H876" s="18">
        <f t="shared" si="106"/>
        <v>25.714285714285719</v>
      </c>
      <c r="I876">
        <v>53.714285714285715</v>
      </c>
      <c r="J876" t="str">
        <f t="shared" si="107"/>
        <v>50%-75%</v>
      </c>
      <c r="K876">
        <v>7</v>
      </c>
      <c r="L876">
        <v>250</v>
      </c>
      <c r="M876" t="str">
        <f t="shared" si="108"/>
        <v>200mm-600 mm</v>
      </c>
      <c r="N876" s="19">
        <f t="shared" si="109"/>
        <v>4</v>
      </c>
      <c r="O876">
        <v>14</v>
      </c>
      <c r="P876" s="5" t="str">
        <f t="shared" si="110"/>
        <v>10-20</v>
      </c>
      <c r="Q876">
        <v>4</v>
      </c>
      <c r="R876">
        <v>54</v>
      </c>
      <c r="S876">
        <v>54</v>
      </c>
      <c r="T876" t="str">
        <f t="shared" si="111"/>
        <v>50-60</v>
      </c>
      <c r="U876" t="s">
        <v>29</v>
      </c>
      <c r="V876" t="s">
        <v>115</v>
      </c>
      <c r="W876">
        <f t="shared" si="112"/>
        <v>2000</v>
      </c>
      <c r="AG876">
        <v>54</v>
      </c>
      <c r="AH876">
        <v>53.714285714285715</v>
      </c>
      <c r="AJ876">
        <v>54</v>
      </c>
      <c r="AK876">
        <v>4</v>
      </c>
      <c r="AM876">
        <v>54</v>
      </c>
      <c r="AN876">
        <v>14</v>
      </c>
      <c r="AP876">
        <v>54</v>
      </c>
      <c r="AQ876">
        <v>250</v>
      </c>
    </row>
    <row r="877" spans="1:43" hidden="1" x14ac:dyDescent="0.25">
      <c r="A877" t="s">
        <v>13</v>
      </c>
      <c r="B877">
        <v>20</v>
      </c>
      <c r="C877">
        <v>11</v>
      </c>
      <c r="D877">
        <v>25.7</v>
      </c>
      <c r="E877">
        <v>27.8</v>
      </c>
      <c r="F877">
        <f t="shared" si="105"/>
        <v>2.1000000000000014</v>
      </c>
      <c r="G877">
        <v>1.75</v>
      </c>
      <c r="H877" s="18">
        <f t="shared" si="106"/>
        <v>83.333333333333286</v>
      </c>
      <c r="I877">
        <v>55.238095238095198</v>
      </c>
      <c r="J877" t="str">
        <f t="shared" si="107"/>
        <v>50%-75%</v>
      </c>
      <c r="K877">
        <v>9</v>
      </c>
      <c r="L877">
        <v>233.33333333333348</v>
      </c>
      <c r="M877" t="str">
        <f t="shared" si="108"/>
        <v>200mm-600 mm</v>
      </c>
      <c r="N877" s="19">
        <f t="shared" si="109"/>
        <v>4.2857142857142829</v>
      </c>
      <c r="O877">
        <v>14</v>
      </c>
      <c r="P877" s="5" t="str">
        <f t="shared" si="110"/>
        <v>10-20</v>
      </c>
      <c r="Q877">
        <v>4</v>
      </c>
      <c r="R877">
        <v>54</v>
      </c>
      <c r="S877">
        <v>55</v>
      </c>
      <c r="T877" t="str">
        <f t="shared" si="111"/>
        <v>50-60</v>
      </c>
      <c r="U877" t="s">
        <v>29</v>
      </c>
      <c r="V877" t="s">
        <v>115</v>
      </c>
      <c r="W877">
        <f t="shared" si="112"/>
        <v>2000</v>
      </c>
      <c r="AG877">
        <v>55</v>
      </c>
      <c r="AH877">
        <v>55.238095238095198</v>
      </c>
      <c r="AJ877">
        <v>55</v>
      </c>
      <c r="AK877">
        <v>4</v>
      </c>
      <c r="AM877">
        <v>55</v>
      </c>
      <c r="AN877">
        <v>14</v>
      </c>
      <c r="AP877">
        <v>55</v>
      </c>
      <c r="AQ877">
        <v>233.33333333333348</v>
      </c>
    </row>
    <row r="878" spans="1:43" hidden="1" x14ac:dyDescent="0.25">
      <c r="A878" t="s">
        <v>13</v>
      </c>
      <c r="B878">
        <v>20</v>
      </c>
      <c r="C878">
        <v>50</v>
      </c>
      <c r="D878">
        <v>27.8</v>
      </c>
      <c r="E878">
        <v>29.8</v>
      </c>
      <c r="F878">
        <f t="shared" si="105"/>
        <v>2</v>
      </c>
      <c r="G878">
        <v>1.85</v>
      </c>
      <c r="H878" s="18">
        <f t="shared" si="106"/>
        <v>92.5</v>
      </c>
      <c r="I878">
        <v>34.5</v>
      </c>
      <c r="J878" t="str">
        <f t="shared" si="107"/>
        <v>25%-50%</v>
      </c>
      <c r="K878">
        <v>11</v>
      </c>
      <c r="L878">
        <v>181.81818181818181</v>
      </c>
      <c r="M878" t="str">
        <f t="shared" si="108"/>
        <v>60mm-200 mm</v>
      </c>
      <c r="N878" s="19">
        <f t="shared" si="109"/>
        <v>5.5</v>
      </c>
      <c r="O878">
        <v>8</v>
      </c>
      <c r="P878" s="5" t="str">
        <f t="shared" si="110"/>
        <v>0-10</v>
      </c>
      <c r="Q878">
        <v>4</v>
      </c>
      <c r="R878">
        <v>41</v>
      </c>
      <c r="S878">
        <v>43</v>
      </c>
      <c r="T878" t="str">
        <f t="shared" si="111"/>
        <v>40-50</v>
      </c>
      <c r="U878" t="s">
        <v>29</v>
      </c>
      <c r="V878" t="s">
        <v>114</v>
      </c>
      <c r="W878">
        <f t="shared" si="112"/>
        <v>3000</v>
      </c>
      <c r="AG878">
        <v>43</v>
      </c>
      <c r="AH878">
        <v>34.5</v>
      </c>
      <c r="AJ878">
        <v>43</v>
      </c>
      <c r="AK878">
        <v>4</v>
      </c>
      <c r="AM878">
        <v>43</v>
      </c>
      <c r="AN878">
        <v>8</v>
      </c>
      <c r="AP878">
        <v>43</v>
      </c>
      <c r="AQ878">
        <v>181.81818181818181</v>
      </c>
    </row>
    <row r="879" spans="1:43" hidden="1" x14ac:dyDescent="0.25">
      <c r="A879" t="s">
        <v>13</v>
      </c>
      <c r="B879">
        <v>20</v>
      </c>
      <c r="C879">
        <v>30</v>
      </c>
      <c r="D879">
        <v>29.8</v>
      </c>
      <c r="E879">
        <v>31.9</v>
      </c>
      <c r="F879">
        <f t="shared" si="105"/>
        <v>2.0999999999999979</v>
      </c>
      <c r="G879">
        <v>1.8</v>
      </c>
      <c r="H879" s="18">
        <f t="shared" si="106"/>
        <v>85.714285714285793</v>
      </c>
      <c r="I879">
        <v>34.761904761904795</v>
      </c>
      <c r="J879" t="str">
        <f t="shared" si="107"/>
        <v>25%-50%</v>
      </c>
      <c r="K879">
        <v>13</v>
      </c>
      <c r="L879">
        <v>161.53846153846138</v>
      </c>
      <c r="M879" t="str">
        <f t="shared" si="108"/>
        <v>60mm-200 mm</v>
      </c>
      <c r="N879" s="19">
        <f t="shared" si="109"/>
        <v>6.1904761904761969</v>
      </c>
      <c r="O879">
        <v>8</v>
      </c>
      <c r="P879" s="5" t="str">
        <f t="shared" si="110"/>
        <v>0-10</v>
      </c>
      <c r="Q879">
        <v>1</v>
      </c>
      <c r="R879">
        <v>37</v>
      </c>
      <c r="S879">
        <v>40</v>
      </c>
      <c r="T879" t="str">
        <f t="shared" si="111"/>
        <v>30-40</v>
      </c>
      <c r="U879" t="s">
        <v>32</v>
      </c>
      <c r="V879" t="s">
        <v>114</v>
      </c>
      <c r="W879">
        <f t="shared" si="112"/>
        <v>3000</v>
      </c>
      <c r="AG879">
        <v>40</v>
      </c>
      <c r="AH879">
        <v>34.761904761904795</v>
      </c>
      <c r="AJ879">
        <v>40</v>
      </c>
      <c r="AK879">
        <v>1</v>
      </c>
      <c r="AM879">
        <v>40</v>
      </c>
      <c r="AN879">
        <v>8</v>
      </c>
      <c r="AP879">
        <v>40</v>
      </c>
      <c r="AQ879">
        <v>161.53846153846138</v>
      </c>
    </row>
    <row r="880" spans="1:43" hidden="1" x14ac:dyDescent="0.25">
      <c r="A880" t="s">
        <v>13</v>
      </c>
      <c r="B880">
        <v>20</v>
      </c>
      <c r="C880">
        <v>30</v>
      </c>
      <c r="D880">
        <v>31.9</v>
      </c>
      <c r="E880">
        <v>33.9</v>
      </c>
      <c r="F880">
        <f t="shared" si="105"/>
        <v>2</v>
      </c>
      <c r="G880">
        <v>1.51</v>
      </c>
      <c r="H880" s="18">
        <f t="shared" si="106"/>
        <v>75.5</v>
      </c>
      <c r="I880">
        <v>45.5</v>
      </c>
      <c r="J880" t="str">
        <f t="shared" si="107"/>
        <v>25%-50%</v>
      </c>
      <c r="K880">
        <v>9</v>
      </c>
      <c r="L880">
        <v>222.22222222222223</v>
      </c>
      <c r="M880" t="str">
        <f t="shared" si="108"/>
        <v>200mm-600 mm</v>
      </c>
      <c r="N880" s="19">
        <f t="shared" si="109"/>
        <v>4.5</v>
      </c>
      <c r="O880">
        <v>15</v>
      </c>
      <c r="P880" s="5" t="str">
        <f t="shared" si="110"/>
        <v>10-20</v>
      </c>
      <c r="Q880">
        <v>7</v>
      </c>
      <c r="R880">
        <v>55</v>
      </c>
      <c r="S880">
        <v>56</v>
      </c>
      <c r="T880" t="str">
        <f t="shared" si="111"/>
        <v>50-60</v>
      </c>
      <c r="U880" t="s">
        <v>30</v>
      </c>
      <c r="V880" t="s">
        <v>115</v>
      </c>
      <c r="W880">
        <f t="shared" si="112"/>
        <v>2000</v>
      </c>
      <c r="AG880">
        <v>56</v>
      </c>
      <c r="AH880">
        <v>45.5</v>
      </c>
      <c r="AJ880">
        <v>56</v>
      </c>
      <c r="AK880">
        <v>7</v>
      </c>
      <c r="AM880">
        <v>56</v>
      </c>
      <c r="AN880">
        <v>15</v>
      </c>
      <c r="AP880">
        <v>56</v>
      </c>
      <c r="AQ880">
        <v>222.22222222222223</v>
      </c>
    </row>
    <row r="881" spans="1:43" hidden="1" x14ac:dyDescent="0.25">
      <c r="A881" t="s">
        <v>13</v>
      </c>
      <c r="B881">
        <v>20</v>
      </c>
      <c r="C881">
        <v>30</v>
      </c>
      <c r="D881">
        <v>33.9</v>
      </c>
      <c r="E881">
        <v>36</v>
      </c>
      <c r="F881">
        <f t="shared" si="105"/>
        <v>2.1000000000000014</v>
      </c>
      <c r="G881">
        <v>1.79</v>
      </c>
      <c r="H881" s="18">
        <f t="shared" si="106"/>
        <v>85.238095238095184</v>
      </c>
      <c r="I881">
        <v>22.85714285714284</v>
      </c>
      <c r="J881" t="str">
        <f t="shared" si="107"/>
        <v>0%-25%</v>
      </c>
      <c r="K881">
        <v>13</v>
      </c>
      <c r="L881">
        <v>161.53846153846163</v>
      </c>
      <c r="M881" t="str">
        <f t="shared" si="108"/>
        <v>60mm-200 mm</v>
      </c>
      <c r="N881" s="19">
        <f t="shared" si="109"/>
        <v>6.1904761904761871</v>
      </c>
      <c r="O881">
        <v>9</v>
      </c>
      <c r="P881" s="5" t="str">
        <f t="shared" si="110"/>
        <v>0-10</v>
      </c>
      <c r="Q881">
        <v>4</v>
      </c>
      <c r="R881">
        <v>40</v>
      </c>
      <c r="S881">
        <v>42</v>
      </c>
      <c r="T881" t="str">
        <f t="shared" si="111"/>
        <v>40-50</v>
      </c>
      <c r="U881" t="s">
        <v>29</v>
      </c>
      <c r="V881" t="s">
        <v>114</v>
      </c>
      <c r="W881">
        <f t="shared" si="112"/>
        <v>3000</v>
      </c>
      <c r="AG881">
        <v>42</v>
      </c>
      <c r="AH881">
        <v>22.85714285714284</v>
      </c>
      <c r="AJ881">
        <v>42</v>
      </c>
      <c r="AK881">
        <v>4</v>
      </c>
      <c r="AM881">
        <v>42</v>
      </c>
      <c r="AN881">
        <v>9</v>
      </c>
      <c r="AP881">
        <v>42</v>
      </c>
      <c r="AQ881">
        <v>161.53846153846163</v>
      </c>
    </row>
    <row r="882" spans="1:43" hidden="1" x14ac:dyDescent="0.25">
      <c r="A882" t="s">
        <v>13</v>
      </c>
      <c r="B882">
        <v>20</v>
      </c>
      <c r="C882">
        <v>20</v>
      </c>
      <c r="D882">
        <v>36</v>
      </c>
      <c r="E882">
        <v>38.15</v>
      </c>
      <c r="F882">
        <f t="shared" si="105"/>
        <v>2.1499999999999986</v>
      </c>
      <c r="G882">
        <v>1.78</v>
      </c>
      <c r="H882" s="18">
        <f t="shared" si="106"/>
        <v>82.790697674418652</v>
      </c>
      <c r="I882">
        <v>31.162790697674442</v>
      </c>
      <c r="J882" t="str">
        <f t="shared" si="107"/>
        <v>25%-50%</v>
      </c>
      <c r="K882">
        <v>12</v>
      </c>
      <c r="L882">
        <v>179.16666666666654</v>
      </c>
      <c r="M882" t="str">
        <f t="shared" si="108"/>
        <v>60mm-200 mm</v>
      </c>
      <c r="N882" s="19">
        <f t="shared" si="109"/>
        <v>5.5813953488372139</v>
      </c>
      <c r="O882">
        <v>9</v>
      </c>
      <c r="P882" s="5" t="str">
        <f t="shared" si="110"/>
        <v>0-10</v>
      </c>
      <c r="Q882">
        <v>4</v>
      </c>
      <c r="R882">
        <v>43</v>
      </c>
      <c r="S882">
        <v>44</v>
      </c>
      <c r="T882" t="str">
        <f t="shared" si="111"/>
        <v>40-50</v>
      </c>
      <c r="U882" t="s">
        <v>29</v>
      </c>
      <c r="V882" t="s">
        <v>114</v>
      </c>
      <c r="W882">
        <f t="shared" si="112"/>
        <v>3000</v>
      </c>
      <c r="AG882">
        <v>44</v>
      </c>
      <c r="AH882">
        <v>31.162790697674442</v>
      </c>
      <c r="AJ882">
        <v>44</v>
      </c>
      <c r="AK882">
        <v>4</v>
      </c>
      <c r="AM882">
        <v>44</v>
      </c>
      <c r="AN882">
        <v>9</v>
      </c>
      <c r="AP882">
        <v>44</v>
      </c>
      <c r="AQ882">
        <v>179.16666666666654</v>
      </c>
    </row>
    <row r="883" spans="1:43" hidden="1" x14ac:dyDescent="0.25">
      <c r="A883" t="s">
        <v>13</v>
      </c>
      <c r="B883">
        <v>10</v>
      </c>
      <c r="C883">
        <v>10</v>
      </c>
      <c r="D883">
        <v>38.15</v>
      </c>
      <c r="E883">
        <v>40</v>
      </c>
      <c r="F883">
        <f t="shared" si="105"/>
        <v>1.8500000000000014</v>
      </c>
      <c r="G883">
        <v>1.8</v>
      </c>
      <c r="H883" s="18">
        <f t="shared" si="106"/>
        <v>97.29729729729722</v>
      </c>
      <c r="I883">
        <v>36.756756756756729</v>
      </c>
      <c r="J883" t="str">
        <f t="shared" si="107"/>
        <v>25%-50%</v>
      </c>
      <c r="K883">
        <v>12</v>
      </c>
      <c r="L883">
        <v>154.16666666666677</v>
      </c>
      <c r="M883" t="str">
        <f t="shared" si="108"/>
        <v>60mm-200 mm</v>
      </c>
      <c r="N883" s="19">
        <f t="shared" si="109"/>
        <v>6.4864864864864824</v>
      </c>
      <c r="O883">
        <v>11</v>
      </c>
      <c r="P883" s="5" t="str">
        <f t="shared" si="110"/>
        <v>10-20</v>
      </c>
      <c r="Q883">
        <v>4</v>
      </c>
      <c r="R883">
        <v>45</v>
      </c>
      <c r="S883">
        <v>46</v>
      </c>
      <c r="T883" t="str">
        <f t="shared" si="111"/>
        <v>40-50</v>
      </c>
      <c r="U883" t="s">
        <v>29</v>
      </c>
      <c r="V883" t="s">
        <v>114</v>
      </c>
      <c r="W883">
        <f t="shared" si="112"/>
        <v>3000</v>
      </c>
      <c r="AG883">
        <v>46</v>
      </c>
      <c r="AH883">
        <v>36.756756756756729</v>
      </c>
      <c r="AJ883">
        <v>46</v>
      </c>
      <c r="AK883">
        <v>4</v>
      </c>
      <c r="AM883">
        <v>46</v>
      </c>
      <c r="AN883">
        <v>11</v>
      </c>
      <c r="AP883">
        <v>46</v>
      </c>
      <c r="AQ883">
        <v>154.16666666666677</v>
      </c>
    </row>
    <row r="884" spans="1:43" hidden="1" x14ac:dyDescent="0.25">
      <c r="A884" t="s">
        <v>14</v>
      </c>
      <c r="B884">
        <v>60</v>
      </c>
      <c r="C884">
        <v>60</v>
      </c>
      <c r="D884">
        <v>0</v>
      </c>
      <c r="E884">
        <v>1.95</v>
      </c>
      <c r="F884">
        <f t="shared" si="105"/>
        <v>1.95</v>
      </c>
      <c r="G884">
        <v>0.47</v>
      </c>
      <c r="H884" s="18">
        <f t="shared" si="106"/>
        <v>24.102564102564102</v>
      </c>
      <c r="I884">
        <v>0</v>
      </c>
      <c r="J884" t="str">
        <f t="shared" si="107"/>
        <v>0%-25%</v>
      </c>
      <c r="K884">
        <v>15</v>
      </c>
      <c r="L884">
        <v>130</v>
      </c>
      <c r="M884" t="str">
        <f t="shared" si="108"/>
        <v>60mm-200 mm</v>
      </c>
      <c r="N884" s="19">
        <f t="shared" si="109"/>
        <v>7.6923076923076916</v>
      </c>
      <c r="O884">
        <v>2</v>
      </c>
      <c r="P884" s="5" t="str">
        <f t="shared" si="110"/>
        <v>0-10</v>
      </c>
      <c r="Q884">
        <v>0</v>
      </c>
      <c r="R884">
        <v>22</v>
      </c>
      <c r="S884">
        <v>25</v>
      </c>
      <c r="T884" t="str">
        <f t="shared" si="111"/>
        <v>20-30</v>
      </c>
      <c r="U884" t="s">
        <v>28</v>
      </c>
      <c r="V884" t="s">
        <v>113</v>
      </c>
      <c r="W884">
        <f t="shared" si="112"/>
        <v>4000</v>
      </c>
      <c r="AG884">
        <v>25</v>
      </c>
      <c r="AH884">
        <v>0</v>
      </c>
      <c r="AJ884">
        <v>25</v>
      </c>
      <c r="AK884">
        <v>0</v>
      </c>
      <c r="AM884">
        <v>25</v>
      </c>
      <c r="AN884">
        <v>2</v>
      </c>
      <c r="AP884">
        <v>25</v>
      </c>
      <c r="AQ884">
        <v>130</v>
      </c>
    </row>
    <row r="885" spans="1:43" hidden="1" x14ac:dyDescent="0.25">
      <c r="A885" t="s">
        <v>14</v>
      </c>
      <c r="B885">
        <v>60</v>
      </c>
      <c r="C885">
        <v>60</v>
      </c>
      <c r="D885">
        <v>1.95</v>
      </c>
      <c r="E885">
        <v>2.5</v>
      </c>
      <c r="F885">
        <f t="shared" si="105"/>
        <v>0.55000000000000004</v>
      </c>
      <c r="G885">
        <v>0.36</v>
      </c>
      <c r="H885" s="18">
        <f t="shared" si="106"/>
        <v>65.454545454545439</v>
      </c>
      <c r="I885">
        <v>0</v>
      </c>
      <c r="J885" t="str">
        <f t="shared" si="107"/>
        <v>0%-25%</v>
      </c>
      <c r="K885">
        <v>15</v>
      </c>
      <c r="L885">
        <v>36.666666666666664</v>
      </c>
      <c r="M885" t="str">
        <f t="shared" si="108"/>
        <v>0mm-60 mm</v>
      </c>
      <c r="N885" s="19">
        <f t="shared" si="109"/>
        <v>27.272727272727273</v>
      </c>
      <c r="O885">
        <v>2</v>
      </c>
      <c r="P885" s="5" t="str">
        <f t="shared" si="110"/>
        <v>0-10</v>
      </c>
      <c r="Q885">
        <v>0</v>
      </c>
      <c r="R885">
        <v>17</v>
      </c>
      <c r="S885">
        <v>22</v>
      </c>
      <c r="T885" t="str">
        <f t="shared" si="111"/>
        <v>20-30</v>
      </c>
      <c r="U885" t="s">
        <v>28</v>
      </c>
      <c r="V885" t="s">
        <v>113</v>
      </c>
      <c r="W885">
        <f t="shared" si="112"/>
        <v>4000</v>
      </c>
      <c r="AG885">
        <v>22</v>
      </c>
      <c r="AH885">
        <v>0</v>
      </c>
      <c r="AJ885">
        <v>22</v>
      </c>
      <c r="AK885">
        <v>0</v>
      </c>
      <c r="AM885">
        <v>22</v>
      </c>
      <c r="AN885">
        <v>2</v>
      </c>
      <c r="AP885">
        <v>22</v>
      </c>
      <c r="AQ885">
        <v>36.666666666666664</v>
      </c>
    </row>
    <row r="886" spans="1:43" hidden="1" x14ac:dyDescent="0.25">
      <c r="A886" t="s">
        <v>14</v>
      </c>
      <c r="B886">
        <v>60</v>
      </c>
      <c r="C886">
        <v>60</v>
      </c>
      <c r="D886">
        <v>2.5</v>
      </c>
      <c r="E886">
        <v>2.95</v>
      </c>
      <c r="F886">
        <f t="shared" si="105"/>
        <v>0.45000000000000018</v>
      </c>
      <c r="G886">
        <v>0.5</v>
      </c>
      <c r="H886" s="18">
        <f t="shared" si="106"/>
        <v>111.11111111111107</v>
      </c>
      <c r="I886">
        <v>0</v>
      </c>
      <c r="J886" t="str">
        <f t="shared" si="107"/>
        <v>0%-25%</v>
      </c>
      <c r="K886">
        <v>6</v>
      </c>
      <c r="L886">
        <v>75.000000000000028</v>
      </c>
      <c r="M886" t="str">
        <f t="shared" si="108"/>
        <v>60mm-200 mm</v>
      </c>
      <c r="N886" s="19">
        <f t="shared" si="109"/>
        <v>13.333333333333329</v>
      </c>
      <c r="O886">
        <v>2</v>
      </c>
      <c r="P886" s="5" t="str">
        <f t="shared" si="110"/>
        <v>0-10</v>
      </c>
      <c r="Q886">
        <v>0</v>
      </c>
      <c r="R886">
        <v>18</v>
      </c>
      <c r="S886">
        <v>24</v>
      </c>
      <c r="T886" t="str">
        <f t="shared" si="111"/>
        <v>20-30</v>
      </c>
      <c r="U886" t="s">
        <v>28</v>
      </c>
      <c r="V886" t="s">
        <v>113</v>
      </c>
      <c r="W886">
        <f t="shared" si="112"/>
        <v>4000</v>
      </c>
      <c r="AG886">
        <v>24</v>
      </c>
      <c r="AH886">
        <v>0</v>
      </c>
      <c r="AJ886">
        <v>24</v>
      </c>
      <c r="AK886">
        <v>0</v>
      </c>
      <c r="AM886">
        <v>24</v>
      </c>
      <c r="AN886">
        <v>2</v>
      </c>
      <c r="AP886">
        <v>24</v>
      </c>
      <c r="AQ886">
        <v>75.000000000000028</v>
      </c>
    </row>
    <row r="887" spans="1:43" hidden="1" x14ac:dyDescent="0.25">
      <c r="A887" t="s">
        <v>14</v>
      </c>
      <c r="B887">
        <v>60</v>
      </c>
      <c r="C887">
        <v>40</v>
      </c>
      <c r="D887">
        <v>2.95</v>
      </c>
      <c r="E887">
        <v>4</v>
      </c>
      <c r="F887">
        <f t="shared" si="105"/>
        <v>1.0499999999999998</v>
      </c>
      <c r="G887">
        <v>1.1100000000000001</v>
      </c>
      <c r="H887" s="18">
        <f t="shared" si="106"/>
        <v>105.71428571428574</v>
      </c>
      <c r="I887">
        <v>45.714285714285715</v>
      </c>
      <c r="J887" t="str">
        <f t="shared" si="107"/>
        <v>25%-50%</v>
      </c>
      <c r="K887">
        <v>12</v>
      </c>
      <c r="L887">
        <v>87.499999999999986</v>
      </c>
      <c r="M887" t="str">
        <f t="shared" si="108"/>
        <v>60mm-200 mm</v>
      </c>
      <c r="N887" s="19">
        <f t="shared" si="109"/>
        <v>11.428571428571431</v>
      </c>
      <c r="O887">
        <v>2</v>
      </c>
      <c r="P887" s="5" t="str">
        <f t="shared" si="110"/>
        <v>0-10</v>
      </c>
      <c r="Q887">
        <v>0</v>
      </c>
      <c r="R887">
        <v>29</v>
      </c>
      <c r="S887">
        <v>34</v>
      </c>
      <c r="T887" t="str">
        <f t="shared" si="111"/>
        <v>30-40</v>
      </c>
      <c r="U887" t="s">
        <v>28</v>
      </c>
      <c r="V887" t="s">
        <v>113</v>
      </c>
      <c r="W887">
        <f t="shared" si="112"/>
        <v>4000</v>
      </c>
      <c r="AG887">
        <v>34</v>
      </c>
      <c r="AH887">
        <v>45.714285714285715</v>
      </c>
      <c r="AJ887">
        <v>34</v>
      </c>
      <c r="AK887">
        <v>0</v>
      </c>
      <c r="AM887">
        <v>34</v>
      </c>
      <c r="AN887">
        <v>2</v>
      </c>
      <c r="AP887">
        <v>34</v>
      </c>
      <c r="AQ887">
        <v>87.499999999999986</v>
      </c>
    </row>
    <row r="888" spans="1:43" hidden="1" x14ac:dyDescent="0.25">
      <c r="A888" t="s">
        <v>14</v>
      </c>
      <c r="B888">
        <v>40</v>
      </c>
      <c r="C888">
        <v>70</v>
      </c>
      <c r="D888">
        <v>4</v>
      </c>
      <c r="E888">
        <v>6.1</v>
      </c>
      <c r="F888">
        <f t="shared" si="105"/>
        <v>2.0999999999999996</v>
      </c>
      <c r="G888">
        <v>1.33</v>
      </c>
      <c r="H888" s="18">
        <f t="shared" si="106"/>
        <v>63.33333333333335</v>
      </c>
      <c r="I888">
        <v>10.476190476190478</v>
      </c>
      <c r="J888" t="str">
        <f t="shared" si="107"/>
        <v>0%-25%</v>
      </c>
      <c r="K888">
        <v>25</v>
      </c>
      <c r="L888">
        <v>83.999999999999986</v>
      </c>
      <c r="M888" t="str">
        <f t="shared" si="108"/>
        <v>60mm-200 mm</v>
      </c>
      <c r="N888" s="19">
        <f t="shared" si="109"/>
        <v>11.904761904761907</v>
      </c>
      <c r="O888">
        <v>6</v>
      </c>
      <c r="P888" s="5" t="str">
        <f t="shared" si="110"/>
        <v>0-10</v>
      </c>
      <c r="Q888">
        <v>1</v>
      </c>
      <c r="R888">
        <v>26</v>
      </c>
      <c r="S888">
        <v>31</v>
      </c>
      <c r="T888" t="str">
        <f t="shared" si="111"/>
        <v>30-40</v>
      </c>
      <c r="U888" t="s">
        <v>32</v>
      </c>
      <c r="V888" t="s">
        <v>114</v>
      </c>
      <c r="W888">
        <f t="shared" si="112"/>
        <v>3000</v>
      </c>
      <c r="AG888">
        <v>31</v>
      </c>
      <c r="AH888">
        <v>10.476190476190478</v>
      </c>
      <c r="AJ888">
        <v>31</v>
      </c>
      <c r="AK888">
        <v>1</v>
      </c>
      <c r="AM888">
        <v>31</v>
      </c>
      <c r="AN888">
        <v>6</v>
      </c>
      <c r="AP888">
        <v>31</v>
      </c>
      <c r="AQ888">
        <v>83.999999999999986</v>
      </c>
    </row>
    <row r="889" spans="1:43" hidden="1" x14ac:dyDescent="0.25">
      <c r="A889" t="s">
        <v>14</v>
      </c>
      <c r="B889">
        <v>30</v>
      </c>
      <c r="C889">
        <v>30</v>
      </c>
      <c r="D889">
        <v>6.1</v>
      </c>
      <c r="E889">
        <v>8</v>
      </c>
      <c r="F889">
        <f t="shared" si="105"/>
        <v>1.9000000000000004</v>
      </c>
      <c r="G889">
        <v>1.1000000000000001</v>
      </c>
      <c r="H889" s="18">
        <f t="shared" si="106"/>
        <v>57.894736842105253</v>
      </c>
      <c r="I889">
        <v>28.947368421052627</v>
      </c>
      <c r="J889" t="str">
        <f t="shared" si="107"/>
        <v>25%-50%</v>
      </c>
      <c r="K889">
        <v>15</v>
      </c>
      <c r="L889">
        <v>126.6666666666667</v>
      </c>
      <c r="M889" t="str">
        <f t="shared" si="108"/>
        <v>60mm-200 mm</v>
      </c>
      <c r="N889" s="19">
        <f t="shared" si="109"/>
        <v>7.8947368421052611</v>
      </c>
      <c r="O889">
        <v>6</v>
      </c>
      <c r="P889" s="5" t="str">
        <f t="shared" si="110"/>
        <v>0-10</v>
      </c>
      <c r="Q889">
        <v>2</v>
      </c>
      <c r="R889">
        <v>34</v>
      </c>
      <c r="S889">
        <v>37</v>
      </c>
      <c r="T889" t="str">
        <f t="shared" si="111"/>
        <v>30-40</v>
      </c>
      <c r="U889" t="s">
        <v>31</v>
      </c>
      <c r="V889" t="s">
        <v>114</v>
      </c>
      <c r="W889">
        <f t="shared" si="112"/>
        <v>3000</v>
      </c>
      <c r="AG889">
        <v>37</v>
      </c>
      <c r="AH889">
        <v>28.947368421052627</v>
      </c>
      <c r="AJ889">
        <v>37</v>
      </c>
      <c r="AK889">
        <v>2</v>
      </c>
      <c r="AM889">
        <v>37</v>
      </c>
      <c r="AN889">
        <v>6</v>
      </c>
      <c r="AP889">
        <v>37</v>
      </c>
      <c r="AQ889">
        <v>126.6666666666667</v>
      </c>
    </row>
    <row r="890" spans="1:43" hidden="1" x14ac:dyDescent="0.25">
      <c r="A890" t="s">
        <v>14</v>
      </c>
      <c r="B890">
        <v>20</v>
      </c>
      <c r="C890">
        <v>30</v>
      </c>
      <c r="D890">
        <v>8</v>
      </c>
      <c r="E890">
        <v>10</v>
      </c>
      <c r="F890">
        <f t="shared" si="105"/>
        <v>2</v>
      </c>
      <c r="G890">
        <v>1.48</v>
      </c>
      <c r="H890" s="18">
        <f t="shared" si="106"/>
        <v>74</v>
      </c>
      <c r="I890">
        <v>23.5</v>
      </c>
      <c r="J890" t="str">
        <f t="shared" si="107"/>
        <v>0%-25%</v>
      </c>
      <c r="K890">
        <v>14</v>
      </c>
      <c r="L890">
        <v>142.85714285714286</v>
      </c>
      <c r="M890" t="str">
        <f t="shared" si="108"/>
        <v>60mm-200 mm</v>
      </c>
      <c r="N890" s="19">
        <f t="shared" si="109"/>
        <v>7</v>
      </c>
      <c r="O890">
        <v>6</v>
      </c>
      <c r="P890" s="5" t="str">
        <f t="shared" si="110"/>
        <v>0-10</v>
      </c>
      <c r="Q890">
        <v>1</v>
      </c>
      <c r="R890">
        <v>32</v>
      </c>
      <c r="S890">
        <v>35</v>
      </c>
      <c r="T890" t="str">
        <f t="shared" si="111"/>
        <v>30-40</v>
      </c>
      <c r="U890" t="s">
        <v>32</v>
      </c>
      <c r="V890" t="s">
        <v>114</v>
      </c>
      <c r="W890">
        <f t="shared" si="112"/>
        <v>3000</v>
      </c>
      <c r="AG890">
        <v>35</v>
      </c>
      <c r="AH890">
        <v>23.5</v>
      </c>
      <c r="AJ890">
        <v>35</v>
      </c>
      <c r="AK890">
        <v>1</v>
      </c>
      <c r="AM890">
        <v>35</v>
      </c>
      <c r="AN890">
        <v>6</v>
      </c>
      <c r="AP890">
        <v>35</v>
      </c>
      <c r="AQ890">
        <v>142.85714285714286</v>
      </c>
    </row>
    <row r="891" spans="1:43" hidden="1" x14ac:dyDescent="0.25">
      <c r="A891" t="s">
        <v>14</v>
      </c>
      <c r="B891">
        <v>20</v>
      </c>
      <c r="C891">
        <v>30</v>
      </c>
      <c r="D891">
        <v>10</v>
      </c>
      <c r="E891">
        <v>11.2</v>
      </c>
      <c r="F891">
        <f t="shared" si="105"/>
        <v>1.1999999999999993</v>
      </c>
      <c r="G891">
        <v>0.83000000000000007</v>
      </c>
      <c r="H891" s="18">
        <f t="shared" si="106"/>
        <v>69.166666666666714</v>
      </c>
      <c r="I891">
        <v>37.500000000000021</v>
      </c>
      <c r="J891" t="str">
        <f t="shared" si="107"/>
        <v>25%-50%</v>
      </c>
      <c r="K891">
        <v>10</v>
      </c>
      <c r="L891">
        <v>119.99999999999993</v>
      </c>
      <c r="M891" t="str">
        <f t="shared" si="108"/>
        <v>60mm-200 mm</v>
      </c>
      <c r="N891" s="19">
        <f t="shared" si="109"/>
        <v>8.3333333333333393</v>
      </c>
      <c r="O891">
        <v>6</v>
      </c>
      <c r="P891" s="5" t="str">
        <f t="shared" si="110"/>
        <v>0-10</v>
      </c>
      <c r="Q891">
        <v>2</v>
      </c>
      <c r="R891">
        <v>35</v>
      </c>
      <c r="S891">
        <v>39</v>
      </c>
      <c r="T891" t="str">
        <f t="shared" si="111"/>
        <v>30-40</v>
      </c>
      <c r="U891" t="s">
        <v>31</v>
      </c>
      <c r="V891" t="s">
        <v>114</v>
      </c>
      <c r="W891">
        <f t="shared" si="112"/>
        <v>3000</v>
      </c>
      <c r="AG891">
        <v>39</v>
      </c>
      <c r="AH891">
        <v>37.500000000000021</v>
      </c>
      <c r="AJ891">
        <v>39</v>
      </c>
      <c r="AK891">
        <v>2</v>
      </c>
      <c r="AM891">
        <v>39</v>
      </c>
      <c r="AN891">
        <v>6</v>
      </c>
      <c r="AP891">
        <v>39</v>
      </c>
      <c r="AQ891">
        <v>119.99999999999993</v>
      </c>
    </row>
    <row r="892" spans="1:43" hidden="1" x14ac:dyDescent="0.25">
      <c r="A892" t="s">
        <v>14</v>
      </c>
      <c r="B892">
        <v>20</v>
      </c>
      <c r="C892">
        <v>30</v>
      </c>
      <c r="D892">
        <v>11.2</v>
      </c>
      <c r="E892">
        <v>12.3</v>
      </c>
      <c r="F892">
        <f t="shared" si="105"/>
        <v>1.1000000000000014</v>
      </c>
      <c r="G892">
        <v>0.82</v>
      </c>
      <c r="H892" s="18">
        <f t="shared" si="106"/>
        <v>74.545454545454447</v>
      </c>
      <c r="I892">
        <v>17.272727272727252</v>
      </c>
      <c r="J892" t="str">
        <f t="shared" si="107"/>
        <v>0%-25%</v>
      </c>
      <c r="K892">
        <v>10</v>
      </c>
      <c r="L892">
        <v>110.00000000000014</v>
      </c>
      <c r="M892" t="str">
        <f t="shared" si="108"/>
        <v>60mm-200 mm</v>
      </c>
      <c r="N892" s="19">
        <f t="shared" si="109"/>
        <v>9.0909090909090793</v>
      </c>
      <c r="O892">
        <v>5</v>
      </c>
      <c r="P892" s="5" t="str">
        <f t="shared" si="110"/>
        <v>0-10</v>
      </c>
      <c r="Q892">
        <v>2</v>
      </c>
      <c r="R892">
        <v>30</v>
      </c>
      <c r="S892">
        <v>33</v>
      </c>
      <c r="T892" t="str">
        <f t="shared" si="111"/>
        <v>30-40</v>
      </c>
      <c r="U892" t="s">
        <v>31</v>
      </c>
      <c r="V892" t="s">
        <v>113</v>
      </c>
      <c r="W892">
        <f t="shared" si="112"/>
        <v>4000</v>
      </c>
      <c r="AG892">
        <v>33</v>
      </c>
      <c r="AH892">
        <v>17.272727272727252</v>
      </c>
      <c r="AJ892">
        <v>33</v>
      </c>
      <c r="AK892">
        <v>2</v>
      </c>
      <c r="AM892">
        <v>33</v>
      </c>
      <c r="AN892">
        <v>5</v>
      </c>
      <c r="AP892">
        <v>33</v>
      </c>
      <c r="AQ892">
        <v>110.00000000000014</v>
      </c>
    </row>
    <row r="893" spans="1:43" hidden="1" x14ac:dyDescent="0.25">
      <c r="A893" t="s">
        <v>14</v>
      </c>
      <c r="B893">
        <v>20</v>
      </c>
      <c r="C893">
        <v>30</v>
      </c>
      <c r="D893">
        <v>12.3</v>
      </c>
      <c r="E893">
        <v>13</v>
      </c>
      <c r="F893">
        <f t="shared" si="105"/>
        <v>0.69999999999999929</v>
      </c>
      <c r="G893">
        <v>0.35</v>
      </c>
      <c r="H893" s="18">
        <f t="shared" si="106"/>
        <v>50.000000000000043</v>
      </c>
      <c r="I893">
        <v>0</v>
      </c>
      <c r="J893" t="str">
        <f t="shared" si="107"/>
        <v>0%-25%</v>
      </c>
      <c r="K893">
        <v>10</v>
      </c>
      <c r="L893">
        <v>69.999999999999929</v>
      </c>
      <c r="M893" t="str">
        <f t="shared" si="108"/>
        <v>60mm-200 mm</v>
      </c>
      <c r="N893" s="19">
        <f t="shared" si="109"/>
        <v>14.285714285714301</v>
      </c>
      <c r="O893">
        <v>6</v>
      </c>
      <c r="P893" s="5" t="str">
        <f t="shared" si="110"/>
        <v>0-10</v>
      </c>
      <c r="Q893">
        <v>2</v>
      </c>
      <c r="R893">
        <v>24</v>
      </c>
      <c r="S893">
        <v>29</v>
      </c>
      <c r="T893" t="str">
        <f t="shared" si="111"/>
        <v>20-30</v>
      </c>
      <c r="U893" t="s">
        <v>31</v>
      </c>
      <c r="V893" t="s">
        <v>114</v>
      </c>
      <c r="W893">
        <f t="shared" si="112"/>
        <v>3000</v>
      </c>
      <c r="AG893">
        <v>29</v>
      </c>
      <c r="AH893">
        <v>0</v>
      </c>
      <c r="AJ893">
        <v>29</v>
      </c>
      <c r="AK893">
        <v>2</v>
      </c>
      <c r="AM893">
        <v>29</v>
      </c>
      <c r="AN893">
        <v>6</v>
      </c>
      <c r="AP893">
        <v>29</v>
      </c>
      <c r="AQ893">
        <v>69.999999999999929</v>
      </c>
    </row>
    <row r="894" spans="1:43" hidden="1" x14ac:dyDescent="0.25">
      <c r="A894" t="s">
        <v>14</v>
      </c>
      <c r="B894">
        <v>20</v>
      </c>
      <c r="C894">
        <v>50</v>
      </c>
      <c r="D894">
        <v>13</v>
      </c>
      <c r="E894">
        <v>14.3</v>
      </c>
      <c r="F894">
        <f t="shared" si="105"/>
        <v>1.3000000000000007</v>
      </c>
      <c r="G894">
        <v>0.78</v>
      </c>
      <c r="H894" s="18">
        <f t="shared" si="106"/>
        <v>59.999999999999964</v>
      </c>
      <c r="I894">
        <v>21.538461538461529</v>
      </c>
      <c r="J894" t="str">
        <f t="shared" si="107"/>
        <v>0%-25%</v>
      </c>
      <c r="K894">
        <v>10</v>
      </c>
      <c r="L894">
        <v>130.00000000000006</v>
      </c>
      <c r="M894" t="str">
        <f t="shared" si="108"/>
        <v>60mm-200 mm</v>
      </c>
      <c r="N894" s="19">
        <f t="shared" si="109"/>
        <v>7.692307692307689</v>
      </c>
      <c r="O894">
        <v>6</v>
      </c>
      <c r="P894" s="5" t="str">
        <f t="shared" si="110"/>
        <v>0-10</v>
      </c>
      <c r="Q894">
        <v>2</v>
      </c>
      <c r="R894">
        <v>33</v>
      </c>
      <c r="S894">
        <v>36</v>
      </c>
      <c r="T894" t="str">
        <f t="shared" si="111"/>
        <v>30-40</v>
      </c>
      <c r="U894" t="s">
        <v>31</v>
      </c>
      <c r="V894" t="s">
        <v>114</v>
      </c>
      <c r="W894">
        <f t="shared" si="112"/>
        <v>3000</v>
      </c>
      <c r="AG894">
        <v>36</v>
      </c>
      <c r="AH894">
        <v>21.538461538461529</v>
      </c>
      <c r="AJ894">
        <v>36</v>
      </c>
      <c r="AK894">
        <v>2</v>
      </c>
      <c r="AM894">
        <v>36</v>
      </c>
      <c r="AN894">
        <v>6</v>
      </c>
      <c r="AP894">
        <v>36</v>
      </c>
      <c r="AQ894">
        <v>130.00000000000006</v>
      </c>
    </row>
    <row r="895" spans="1:43" hidden="1" x14ac:dyDescent="0.25">
      <c r="A895" t="s">
        <v>14</v>
      </c>
      <c r="B895">
        <v>20</v>
      </c>
      <c r="C895">
        <v>50</v>
      </c>
      <c r="D895">
        <v>14.3</v>
      </c>
      <c r="E895">
        <v>16.399999999999999</v>
      </c>
      <c r="F895">
        <f t="shared" si="105"/>
        <v>2.0999999999999979</v>
      </c>
      <c r="G895">
        <v>1.3</v>
      </c>
      <c r="H895" s="18">
        <f t="shared" si="106"/>
        <v>61.904761904761976</v>
      </c>
      <c r="I895">
        <v>31.904761904761941</v>
      </c>
      <c r="J895" t="str">
        <f t="shared" si="107"/>
        <v>25%-50%</v>
      </c>
      <c r="K895">
        <v>11</v>
      </c>
      <c r="L895">
        <v>190.90909090909071</v>
      </c>
      <c r="M895" t="str">
        <f t="shared" si="108"/>
        <v>60mm-200 mm</v>
      </c>
      <c r="N895" s="19">
        <f t="shared" si="109"/>
        <v>5.2380952380952444</v>
      </c>
      <c r="O895">
        <v>6</v>
      </c>
      <c r="P895" s="5" t="str">
        <f t="shared" si="110"/>
        <v>0-10</v>
      </c>
      <c r="Q895">
        <v>2</v>
      </c>
      <c r="R895">
        <v>37</v>
      </c>
      <c r="S895">
        <v>39</v>
      </c>
      <c r="T895" t="str">
        <f t="shared" si="111"/>
        <v>30-40</v>
      </c>
      <c r="U895" t="s">
        <v>31</v>
      </c>
      <c r="V895" t="s">
        <v>114</v>
      </c>
      <c r="W895">
        <f t="shared" si="112"/>
        <v>3000</v>
      </c>
      <c r="AG895">
        <v>39</v>
      </c>
      <c r="AH895">
        <v>31.904761904761941</v>
      </c>
      <c r="AJ895">
        <v>39</v>
      </c>
      <c r="AK895">
        <v>2</v>
      </c>
      <c r="AM895">
        <v>39</v>
      </c>
      <c r="AN895">
        <v>6</v>
      </c>
      <c r="AP895">
        <v>39</v>
      </c>
      <c r="AQ895">
        <v>190.90909090909071</v>
      </c>
    </row>
    <row r="896" spans="1:43" hidden="1" x14ac:dyDescent="0.25">
      <c r="A896" t="s">
        <v>14</v>
      </c>
      <c r="B896">
        <v>20</v>
      </c>
      <c r="C896">
        <v>70</v>
      </c>
      <c r="D896">
        <v>16.399999999999999</v>
      </c>
      <c r="E896">
        <v>18.399999999999999</v>
      </c>
      <c r="F896">
        <f t="shared" si="105"/>
        <v>2</v>
      </c>
      <c r="G896">
        <v>1.39</v>
      </c>
      <c r="H896" s="18">
        <f t="shared" si="106"/>
        <v>69.5</v>
      </c>
      <c r="I896">
        <v>10.5</v>
      </c>
      <c r="J896" t="str">
        <f t="shared" si="107"/>
        <v>0%-25%</v>
      </c>
      <c r="K896">
        <v>15</v>
      </c>
      <c r="L896">
        <v>133.33333333333334</v>
      </c>
      <c r="M896" t="str">
        <f t="shared" si="108"/>
        <v>60mm-200 mm</v>
      </c>
      <c r="N896" s="19">
        <f t="shared" si="109"/>
        <v>7.5</v>
      </c>
      <c r="O896">
        <v>6</v>
      </c>
      <c r="P896" s="5" t="str">
        <f t="shared" si="110"/>
        <v>0-10</v>
      </c>
      <c r="Q896">
        <v>2</v>
      </c>
      <c r="R896">
        <v>30</v>
      </c>
      <c r="S896">
        <v>33</v>
      </c>
      <c r="T896" t="str">
        <f t="shared" si="111"/>
        <v>30-40</v>
      </c>
      <c r="U896" t="s">
        <v>31</v>
      </c>
      <c r="V896" t="s">
        <v>114</v>
      </c>
      <c r="W896">
        <f t="shared" si="112"/>
        <v>3000</v>
      </c>
      <c r="AG896">
        <v>33</v>
      </c>
      <c r="AH896">
        <v>10.5</v>
      </c>
      <c r="AJ896">
        <v>33</v>
      </c>
      <c r="AK896">
        <v>2</v>
      </c>
      <c r="AM896">
        <v>33</v>
      </c>
      <c r="AN896">
        <v>6</v>
      </c>
      <c r="AP896">
        <v>33</v>
      </c>
      <c r="AQ896">
        <v>133.33333333333334</v>
      </c>
    </row>
    <row r="897" spans="1:43" hidden="1" x14ac:dyDescent="0.25">
      <c r="A897" t="s">
        <v>14</v>
      </c>
      <c r="B897">
        <v>20</v>
      </c>
      <c r="C897">
        <v>70</v>
      </c>
      <c r="D897">
        <v>18.399999999999999</v>
      </c>
      <c r="E897">
        <v>20.3</v>
      </c>
      <c r="F897">
        <f t="shared" si="105"/>
        <v>1.9000000000000021</v>
      </c>
      <c r="G897">
        <v>1.45</v>
      </c>
      <c r="H897" s="18">
        <f t="shared" si="106"/>
        <v>76.31578947368412</v>
      </c>
      <c r="I897">
        <v>0</v>
      </c>
      <c r="J897" t="str">
        <f t="shared" si="107"/>
        <v>0%-25%</v>
      </c>
      <c r="K897">
        <v>24</v>
      </c>
      <c r="L897">
        <v>79.166666666666757</v>
      </c>
      <c r="M897" t="str">
        <f t="shared" si="108"/>
        <v>60mm-200 mm</v>
      </c>
      <c r="N897" s="19">
        <f t="shared" si="109"/>
        <v>12.631578947368407</v>
      </c>
      <c r="O897">
        <v>5</v>
      </c>
      <c r="P897" s="5" t="str">
        <f t="shared" si="110"/>
        <v>0-10</v>
      </c>
      <c r="Q897">
        <v>2</v>
      </c>
      <c r="R897">
        <v>24</v>
      </c>
      <c r="S897">
        <v>29</v>
      </c>
      <c r="T897" t="str">
        <f t="shared" si="111"/>
        <v>20-30</v>
      </c>
      <c r="U897" t="s">
        <v>31</v>
      </c>
      <c r="V897" t="s">
        <v>113</v>
      </c>
      <c r="W897">
        <f t="shared" si="112"/>
        <v>4000</v>
      </c>
      <c r="AG897">
        <v>29</v>
      </c>
      <c r="AH897">
        <v>0</v>
      </c>
      <c r="AJ897">
        <v>29</v>
      </c>
      <c r="AK897">
        <v>2</v>
      </c>
      <c r="AM897">
        <v>29</v>
      </c>
      <c r="AN897">
        <v>5</v>
      </c>
      <c r="AP897">
        <v>29</v>
      </c>
      <c r="AQ897">
        <v>79.166666666666757</v>
      </c>
    </row>
    <row r="898" spans="1:43" hidden="1" x14ac:dyDescent="0.25">
      <c r="A898" t="s">
        <v>14</v>
      </c>
      <c r="B898">
        <v>20</v>
      </c>
      <c r="C898">
        <v>20</v>
      </c>
      <c r="D898">
        <v>20.3</v>
      </c>
      <c r="E898">
        <v>21</v>
      </c>
      <c r="F898">
        <f t="shared" si="105"/>
        <v>0.69999999999999929</v>
      </c>
      <c r="G898">
        <v>0.42</v>
      </c>
      <c r="H898" s="18">
        <f t="shared" si="106"/>
        <v>60.000000000000057</v>
      </c>
      <c r="I898">
        <v>15.714285714285731</v>
      </c>
      <c r="J898" t="str">
        <f t="shared" si="107"/>
        <v>0%-25%</v>
      </c>
      <c r="K898">
        <v>8</v>
      </c>
      <c r="L898">
        <v>87.499999999999915</v>
      </c>
      <c r="M898" t="str">
        <f t="shared" si="108"/>
        <v>60mm-200 mm</v>
      </c>
      <c r="N898" s="19">
        <f t="shared" si="109"/>
        <v>11.428571428571439</v>
      </c>
      <c r="O898">
        <v>6</v>
      </c>
      <c r="P898" s="5" t="str">
        <f t="shared" si="110"/>
        <v>0-10</v>
      </c>
      <c r="Q898">
        <v>2</v>
      </c>
      <c r="R898">
        <v>28</v>
      </c>
      <c r="S898">
        <v>33</v>
      </c>
      <c r="T898" t="str">
        <f t="shared" si="111"/>
        <v>30-40</v>
      </c>
      <c r="U898" t="s">
        <v>31</v>
      </c>
      <c r="V898" t="s">
        <v>114</v>
      </c>
      <c r="W898">
        <f t="shared" si="112"/>
        <v>3000</v>
      </c>
      <c r="AG898">
        <v>33</v>
      </c>
      <c r="AH898">
        <v>15.714285714285731</v>
      </c>
      <c r="AJ898">
        <v>33</v>
      </c>
      <c r="AK898">
        <v>2</v>
      </c>
      <c r="AM898">
        <v>33</v>
      </c>
      <c r="AN898">
        <v>6</v>
      </c>
      <c r="AP898">
        <v>33</v>
      </c>
      <c r="AQ898">
        <v>87.499999999999915</v>
      </c>
    </row>
    <row r="899" spans="1:43" hidden="1" x14ac:dyDescent="0.25">
      <c r="A899" t="s">
        <v>14</v>
      </c>
      <c r="B899">
        <v>20</v>
      </c>
      <c r="C899">
        <v>20</v>
      </c>
      <c r="D899">
        <v>21</v>
      </c>
      <c r="E899">
        <v>22.3</v>
      </c>
      <c r="F899">
        <f t="shared" ref="F899:F962" si="113">E899-D899</f>
        <v>1.3000000000000007</v>
      </c>
      <c r="G899">
        <v>0.95</v>
      </c>
      <c r="H899" s="18">
        <f t="shared" ref="H899:H962" si="114">(G899/F899)*100</f>
        <v>73.076923076923023</v>
      </c>
      <c r="I899">
        <v>11.538461538461533</v>
      </c>
      <c r="J899" t="str">
        <f t="shared" ref="J899:J962" si="115">+IF(I899&lt;=25,"0%-25%",IF(I899&lt;=50,"25%-50%",IF(I899&lt;=75,"50%-75%",IF(I899&lt;=90,"75%-90%",IF(I899&lt;=100,"90%-100%","-")))))</f>
        <v>0%-25%</v>
      </c>
      <c r="K899">
        <v>15</v>
      </c>
      <c r="L899">
        <v>86.666666666666714</v>
      </c>
      <c r="M899" t="str">
        <f t="shared" ref="M899:M962" si="116">+IF(L899&lt;=60,"0mm-60 mm",IF(L899&lt;=200,"60mm-200 mm",IF(L899&lt;=600,"200mm-600 mm",IF(L899&lt;=2000,"600mm-2000 mm",IF(L899&gt;2000,"&gt;2000 mm","-")))))</f>
        <v>60mm-200 mm</v>
      </c>
      <c r="N899" s="19">
        <f t="shared" ref="N899:N962" si="117">IF(L899=0,0,1/(L899/1000))</f>
        <v>11.538461538461533</v>
      </c>
      <c r="O899">
        <v>6</v>
      </c>
      <c r="P899" s="5" t="str">
        <f t="shared" ref="P899:P962" si="118">+IF(O899&lt;=10,"0-10",IF(O899&lt;=20,"10-20",IF(O899&lt;=25,"20-25",IF(O899&lt;=30,"25-30","-"))))</f>
        <v>0-10</v>
      </c>
      <c r="Q899">
        <v>2</v>
      </c>
      <c r="R899">
        <v>28</v>
      </c>
      <c r="S899">
        <v>33</v>
      </c>
      <c r="T899" t="str">
        <f t="shared" ref="T899:T962" si="119">+IF(S899&lt;=20,"0-20",IF(S899&lt;=30,"20-30",IF(S899&lt;=40,"30-40",IF(S899&lt;=50,"40-50",IF(S899&lt;=60,"50-60", IF(S899&lt;=70,"60-70",IF(S899&lt;=80,"70-80",IF(S899&lt;=100,"80-100","-"))))))))</f>
        <v>30-40</v>
      </c>
      <c r="U899" t="s">
        <v>31</v>
      </c>
      <c r="V899" t="s">
        <v>114</v>
      </c>
      <c r="W899">
        <f t="shared" ref="W899:W962" si="120">VLOOKUP(V899,$Y$6:$Z$10,2,FALSE)</f>
        <v>3000</v>
      </c>
      <c r="AG899">
        <v>33</v>
      </c>
      <c r="AH899">
        <v>11.538461538461533</v>
      </c>
      <c r="AJ899">
        <v>33</v>
      </c>
      <c r="AK899">
        <v>2</v>
      </c>
      <c r="AM899">
        <v>33</v>
      </c>
      <c r="AN899">
        <v>6</v>
      </c>
      <c r="AP899">
        <v>33</v>
      </c>
      <c r="AQ899">
        <v>86.666666666666714</v>
      </c>
    </row>
    <row r="900" spans="1:43" hidden="1" x14ac:dyDescent="0.25">
      <c r="A900" t="s">
        <v>14</v>
      </c>
      <c r="B900">
        <v>20</v>
      </c>
      <c r="C900">
        <v>10</v>
      </c>
      <c r="D900">
        <v>22.3</v>
      </c>
      <c r="E900">
        <v>23.3</v>
      </c>
      <c r="F900">
        <f t="shared" si="113"/>
        <v>1</v>
      </c>
      <c r="G900">
        <v>0.95</v>
      </c>
      <c r="H900" s="18">
        <f t="shared" si="114"/>
        <v>95</v>
      </c>
      <c r="I900">
        <v>79</v>
      </c>
      <c r="J900" t="str">
        <f t="shared" si="115"/>
        <v>75%-90%</v>
      </c>
      <c r="K900">
        <v>3</v>
      </c>
      <c r="L900">
        <v>333.33333333333331</v>
      </c>
      <c r="M900" t="str">
        <f t="shared" si="116"/>
        <v>200mm-600 mm</v>
      </c>
      <c r="N900" s="19">
        <f t="shared" si="117"/>
        <v>3</v>
      </c>
      <c r="O900">
        <v>11</v>
      </c>
      <c r="P900" s="5" t="str">
        <f t="shared" si="118"/>
        <v>10-20</v>
      </c>
      <c r="Q900">
        <v>7</v>
      </c>
      <c r="R900">
        <v>60</v>
      </c>
      <c r="S900">
        <v>60</v>
      </c>
      <c r="T900" t="str">
        <f t="shared" si="119"/>
        <v>50-60</v>
      </c>
      <c r="U900" t="s">
        <v>30</v>
      </c>
      <c r="V900" t="s">
        <v>114</v>
      </c>
      <c r="W900">
        <f t="shared" si="120"/>
        <v>3000</v>
      </c>
      <c r="AG900">
        <v>60</v>
      </c>
      <c r="AH900">
        <v>79</v>
      </c>
      <c r="AJ900">
        <v>60</v>
      </c>
      <c r="AK900">
        <v>7</v>
      </c>
      <c r="AM900">
        <v>60</v>
      </c>
      <c r="AN900">
        <v>11</v>
      </c>
      <c r="AP900">
        <v>60</v>
      </c>
      <c r="AQ900">
        <v>333.33333333333331</v>
      </c>
    </row>
    <row r="901" spans="1:43" hidden="1" x14ac:dyDescent="0.25">
      <c r="A901" t="s">
        <v>14</v>
      </c>
      <c r="B901">
        <v>20</v>
      </c>
      <c r="C901">
        <v>20</v>
      </c>
      <c r="D901">
        <v>23.3</v>
      </c>
      <c r="E901">
        <v>25.22</v>
      </c>
      <c r="F901">
        <f t="shared" si="113"/>
        <v>1.9199999999999982</v>
      </c>
      <c r="G901">
        <v>1.6099999999999999</v>
      </c>
      <c r="H901" s="18">
        <f t="shared" si="114"/>
        <v>83.854166666666742</v>
      </c>
      <c r="I901">
        <v>50.000000000000043</v>
      </c>
      <c r="J901" t="str">
        <f t="shared" si="115"/>
        <v>25%-50%</v>
      </c>
      <c r="K901">
        <v>9</v>
      </c>
      <c r="L901">
        <v>213.33333333333314</v>
      </c>
      <c r="M901" t="str">
        <f t="shared" si="116"/>
        <v>200mm-600 mm</v>
      </c>
      <c r="N901" s="19">
        <f t="shared" si="117"/>
        <v>4.6875000000000036</v>
      </c>
      <c r="O901">
        <v>11</v>
      </c>
      <c r="P901" s="5" t="str">
        <f t="shared" si="118"/>
        <v>10-20</v>
      </c>
      <c r="Q901">
        <v>1</v>
      </c>
      <c r="R901">
        <v>45</v>
      </c>
      <c r="S901">
        <v>46</v>
      </c>
      <c r="T901" t="str">
        <f t="shared" si="119"/>
        <v>40-50</v>
      </c>
      <c r="U901" t="s">
        <v>32</v>
      </c>
      <c r="V901" t="s">
        <v>114</v>
      </c>
      <c r="W901">
        <f t="shared" si="120"/>
        <v>3000</v>
      </c>
      <c r="AG901">
        <v>46</v>
      </c>
      <c r="AH901">
        <v>50.000000000000043</v>
      </c>
      <c r="AJ901">
        <v>46</v>
      </c>
      <c r="AK901">
        <v>1</v>
      </c>
      <c r="AM901">
        <v>46</v>
      </c>
      <c r="AN901">
        <v>11</v>
      </c>
      <c r="AP901">
        <v>46</v>
      </c>
      <c r="AQ901">
        <v>213.33333333333314</v>
      </c>
    </row>
    <row r="902" spans="1:43" hidden="1" x14ac:dyDescent="0.25">
      <c r="A902" t="s">
        <v>14</v>
      </c>
      <c r="B902">
        <v>20</v>
      </c>
      <c r="C902">
        <v>20</v>
      </c>
      <c r="D902">
        <v>25.22</v>
      </c>
      <c r="E902">
        <v>26.32</v>
      </c>
      <c r="F902">
        <f t="shared" si="113"/>
        <v>1.1000000000000014</v>
      </c>
      <c r="G902">
        <v>0.87</v>
      </c>
      <c r="H902" s="18">
        <f t="shared" si="114"/>
        <v>79.090909090908994</v>
      </c>
      <c r="I902">
        <v>22.727272727272698</v>
      </c>
      <c r="J902" t="str">
        <f t="shared" si="115"/>
        <v>0%-25%</v>
      </c>
      <c r="K902">
        <v>15</v>
      </c>
      <c r="L902">
        <v>73.333333333333428</v>
      </c>
      <c r="M902" t="str">
        <f t="shared" si="116"/>
        <v>60mm-200 mm</v>
      </c>
      <c r="N902" s="19">
        <f t="shared" si="117"/>
        <v>13.636363636363619</v>
      </c>
      <c r="O902">
        <v>7</v>
      </c>
      <c r="P902" s="5" t="str">
        <f t="shared" si="118"/>
        <v>0-10</v>
      </c>
      <c r="Q902">
        <v>0</v>
      </c>
      <c r="R902">
        <v>29</v>
      </c>
      <c r="S902">
        <v>34</v>
      </c>
      <c r="T902" t="str">
        <f t="shared" si="119"/>
        <v>30-40</v>
      </c>
      <c r="U902" t="s">
        <v>28</v>
      </c>
      <c r="V902" t="s">
        <v>113</v>
      </c>
      <c r="W902">
        <f t="shared" si="120"/>
        <v>4000</v>
      </c>
      <c r="AG902">
        <v>34</v>
      </c>
      <c r="AH902">
        <v>22.727272727272698</v>
      </c>
      <c r="AJ902">
        <v>34</v>
      </c>
      <c r="AK902">
        <v>0</v>
      </c>
      <c r="AM902">
        <v>34</v>
      </c>
      <c r="AN902">
        <v>7</v>
      </c>
      <c r="AP902">
        <v>34</v>
      </c>
      <c r="AQ902">
        <v>73.333333333333428</v>
      </c>
    </row>
    <row r="903" spans="1:43" hidden="1" x14ac:dyDescent="0.25">
      <c r="A903" t="s">
        <v>14</v>
      </c>
      <c r="B903">
        <v>20</v>
      </c>
      <c r="C903">
        <v>20</v>
      </c>
      <c r="D903">
        <v>26.32</v>
      </c>
      <c r="E903">
        <v>27.62</v>
      </c>
      <c r="F903">
        <f t="shared" si="113"/>
        <v>1.3000000000000007</v>
      </c>
      <c r="G903">
        <v>0.96</v>
      </c>
      <c r="H903" s="18">
        <f t="shared" si="114"/>
        <v>73.846153846153811</v>
      </c>
      <c r="I903">
        <v>0</v>
      </c>
      <c r="J903" t="str">
        <f t="shared" si="115"/>
        <v>0%-25%</v>
      </c>
      <c r="K903">
        <v>20</v>
      </c>
      <c r="L903">
        <v>65.000000000000028</v>
      </c>
      <c r="M903" t="str">
        <f t="shared" si="116"/>
        <v>60mm-200 mm</v>
      </c>
      <c r="N903" s="19">
        <f t="shared" si="117"/>
        <v>15.384615384615378</v>
      </c>
      <c r="O903">
        <v>6</v>
      </c>
      <c r="P903" s="5" t="str">
        <f t="shared" si="118"/>
        <v>0-10</v>
      </c>
      <c r="Q903">
        <v>1</v>
      </c>
      <c r="R903">
        <v>23</v>
      </c>
      <c r="S903">
        <v>28</v>
      </c>
      <c r="T903" t="str">
        <f t="shared" si="119"/>
        <v>20-30</v>
      </c>
      <c r="U903" t="s">
        <v>32</v>
      </c>
      <c r="V903" t="s">
        <v>113</v>
      </c>
      <c r="W903">
        <f t="shared" si="120"/>
        <v>4000</v>
      </c>
      <c r="AG903">
        <v>28</v>
      </c>
      <c r="AH903">
        <v>0</v>
      </c>
      <c r="AJ903">
        <v>28</v>
      </c>
      <c r="AK903">
        <v>1</v>
      </c>
      <c r="AM903">
        <v>28</v>
      </c>
      <c r="AN903">
        <v>6</v>
      </c>
      <c r="AP903">
        <v>28</v>
      </c>
      <c r="AQ903">
        <v>65.000000000000028</v>
      </c>
    </row>
    <row r="904" spans="1:43" hidden="1" x14ac:dyDescent="0.25">
      <c r="A904" t="s">
        <v>14</v>
      </c>
      <c r="B904">
        <v>20</v>
      </c>
      <c r="C904">
        <v>20</v>
      </c>
      <c r="D904">
        <v>27.62</v>
      </c>
      <c r="E904">
        <v>28.82</v>
      </c>
      <c r="F904">
        <f t="shared" si="113"/>
        <v>1.1999999999999993</v>
      </c>
      <c r="G904">
        <v>0.93</v>
      </c>
      <c r="H904" s="18">
        <f t="shared" si="114"/>
        <v>77.500000000000043</v>
      </c>
      <c r="I904">
        <v>0</v>
      </c>
      <c r="J904" t="str">
        <f t="shared" si="115"/>
        <v>0%-25%</v>
      </c>
      <c r="K904">
        <v>17</v>
      </c>
      <c r="L904">
        <v>70.588235294117609</v>
      </c>
      <c r="M904" t="str">
        <f t="shared" si="116"/>
        <v>60mm-200 mm</v>
      </c>
      <c r="N904" s="19">
        <f t="shared" si="117"/>
        <v>14.166666666666675</v>
      </c>
      <c r="O904">
        <v>6</v>
      </c>
      <c r="P904" s="5" t="str">
        <f t="shared" si="118"/>
        <v>0-10</v>
      </c>
      <c r="Q904">
        <v>1</v>
      </c>
      <c r="R904">
        <v>23</v>
      </c>
      <c r="S904">
        <v>28</v>
      </c>
      <c r="T904" t="str">
        <f t="shared" si="119"/>
        <v>20-30</v>
      </c>
      <c r="U904" t="s">
        <v>32</v>
      </c>
      <c r="V904" t="s">
        <v>113</v>
      </c>
      <c r="W904">
        <f t="shared" si="120"/>
        <v>4000</v>
      </c>
      <c r="AG904">
        <v>28</v>
      </c>
      <c r="AH904">
        <v>0</v>
      </c>
      <c r="AJ904">
        <v>28</v>
      </c>
      <c r="AK904">
        <v>1</v>
      </c>
      <c r="AM904">
        <v>28</v>
      </c>
      <c r="AN904">
        <v>6</v>
      </c>
      <c r="AP904">
        <v>28</v>
      </c>
      <c r="AQ904">
        <v>70.588235294117609</v>
      </c>
    </row>
    <row r="905" spans="1:43" hidden="1" x14ac:dyDescent="0.25">
      <c r="A905" t="s">
        <v>14</v>
      </c>
      <c r="B905">
        <v>20</v>
      </c>
      <c r="C905">
        <v>20</v>
      </c>
      <c r="D905">
        <v>28.82</v>
      </c>
      <c r="E905">
        <v>30.75</v>
      </c>
      <c r="F905">
        <f t="shared" si="113"/>
        <v>1.9299999999999997</v>
      </c>
      <c r="G905">
        <v>1.45</v>
      </c>
      <c r="H905" s="18">
        <f t="shared" si="114"/>
        <v>75.129533678756488</v>
      </c>
      <c r="I905">
        <v>0</v>
      </c>
      <c r="J905" t="str">
        <f t="shared" si="115"/>
        <v>0%-25%</v>
      </c>
      <c r="K905">
        <v>18</v>
      </c>
      <c r="L905">
        <v>107.22222222222221</v>
      </c>
      <c r="M905" t="str">
        <f t="shared" si="116"/>
        <v>60mm-200 mm</v>
      </c>
      <c r="N905" s="19">
        <f t="shared" si="117"/>
        <v>9.3264248704663224</v>
      </c>
      <c r="O905">
        <v>6</v>
      </c>
      <c r="P905" s="5" t="str">
        <f t="shared" si="118"/>
        <v>0-10</v>
      </c>
      <c r="Q905">
        <v>0</v>
      </c>
      <c r="R905">
        <v>25</v>
      </c>
      <c r="S905">
        <v>28</v>
      </c>
      <c r="T905" t="str">
        <f t="shared" si="119"/>
        <v>20-30</v>
      </c>
      <c r="U905" t="s">
        <v>28</v>
      </c>
      <c r="V905" t="s">
        <v>113</v>
      </c>
      <c r="W905">
        <f t="shared" si="120"/>
        <v>4000</v>
      </c>
      <c r="AG905">
        <v>28</v>
      </c>
      <c r="AH905">
        <v>0</v>
      </c>
      <c r="AJ905">
        <v>28</v>
      </c>
      <c r="AK905">
        <v>0</v>
      </c>
      <c r="AM905">
        <v>28</v>
      </c>
      <c r="AN905">
        <v>6</v>
      </c>
      <c r="AP905">
        <v>28</v>
      </c>
      <c r="AQ905">
        <v>107.22222222222221</v>
      </c>
    </row>
    <row r="906" spans="1:43" s="1" customFormat="1" hidden="1" x14ac:dyDescent="0.25">
      <c r="A906" s="1" t="s">
        <v>14</v>
      </c>
      <c r="B906" s="1">
        <v>20</v>
      </c>
      <c r="C906" s="1">
        <v>10</v>
      </c>
      <c r="D906" s="1">
        <v>30.75</v>
      </c>
      <c r="E906" s="1">
        <v>31.99</v>
      </c>
      <c r="F906" s="1">
        <f t="shared" si="113"/>
        <v>1.2399999999999984</v>
      </c>
      <c r="G906" s="1">
        <v>0.24</v>
      </c>
      <c r="H906" s="18">
        <f t="shared" si="114"/>
        <v>19.354838709677445</v>
      </c>
      <c r="I906" s="1">
        <v>85.48387096774205</v>
      </c>
      <c r="J906" s="1" t="str">
        <f t="shared" si="115"/>
        <v>75%-90%</v>
      </c>
      <c r="K906" s="1">
        <v>2</v>
      </c>
      <c r="L906" s="1">
        <v>619.9999999999992</v>
      </c>
      <c r="M906" s="1" t="str">
        <f t="shared" si="116"/>
        <v>600mm-2000 mm</v>
      </c>
      <c r="N906" s="19">
        <f t="shared" si="117"/>
        <v>1.6129032258064537</v>
      </c>
      <c r="O906" s="1">
        <v>6</v>
      </c>
      <c r="P906" s="16" t="str">
        <f t="shared" si="118"/>
        <v>0-10</v>
      </c>
      <c r="Q906" s="1">
        <v>0</v>
      </c>
      <c r="R906" s="1">
        <v>52</v>
      </c>
      <c r="S906" s="1">
        <v>51</v>
      </c>
      <c r="T906" s="1" t="str">
        <f t="shared" si="119"/>
        <v>50-60</v>
      </c>
      <c r="U906" s="1" t="s">
        <v>28</v>
      </c>
      <c r="V906" s="1" t="s">
        <v>113</v>
      </c>
      <c r="W906">
        <f t="shared" si="120"/>
        <v>4000</v>
      </c>
      <c r="AG906" s="1">
        <v>51</v>
      </c>
      <c r="AH906" s="1">
        <v>85.48387096774205</v>
      </c>
      <c r="AJ906" s="1">
        <v>51</v>
      </c>
      <c r="AK906" s="1">
        <v>0</v>
      </c>
      <c r="AM906" s="1">
        <v>51</v>
      </c>
      <c r="AN906" s="1">
        <v>6</v>
      </c>
      <c r="AP906" s="1">
        <v>51</v>
      </c>
      <c r="AQ906" s="1">
        <v>619.9999999999992</v>
      </c>
    </row>
    <row r="907" spans="1:43" hidden="1" x14ac:dyDescent="0.25">
      <c r="A907" t="s">
        <v>14</v>
      </c>
      <c r="B907">
        <v>20</v>
      </c>
      <c r="C907">
        <v>10</v>
      </c>
      <c r="D907">
        <v>31.99</v>
      </c>
      <c r="E907">
        <v>34.76</v>
      </c>
      <c r="F907">
        <f t="shared" si="113"/>
        <v>2.7699999999999996</v>
      </c>
      <c r="G907">
        <v>2.4</v>
      </c>
      <c r="H907" s="18">
        <f t="shared" si="114"/>
        <v>86.642599277978348</v>
      </c>
      <c r="I907">
        <v>58.844765342960294</v>
      </c>
      <c r="J907" t="str">
        <f t="shared" si="115"/>
        <v>50%-75%</v>
      </c>
      <c r="K907">
        <v>14</v>
      </c>
      <c r="L907">
        <v>197.85714285714283</v>
      </c>
      <c r="M907" t="str">
        <f t="shared" si="116"/>
        <v>60mm-200 mm</v>
      </c>
      <c r="N907" s="19">
        <f t="shared" si="117"/>
        <v>5.0541516245487372</v>
      </c>
      <c r="O907">
        <v>9</v>
      </c>
      <c r="P907" s="5" t="str">
        <f t="shared" si="118"/>
        <v>0-10</v>
      </c>
      <c r="Q907">
        <v>7</v>
      </c>
      <c r="R907">
        <v>51</v>
      </c>
      <c r="S907">
        <v>52</v>
      </c>
      <c r="T907" t="str">
        <f t="shared" si="119"/>
        <v>50-60</v>
      </c>
      <c r="U907" t="s">
        <v>30</v>
      </c>
      <c r="V907" t="s">
        <v>114</v>
      </c>
      <c r="W907">
        <f t="shared" si="120"/>
        <v>3000</v>
      </c>
      <c r="AG907">
        <v>52</v>
      </c>
      <c r="AH907">
        <v>58.844765342960294</v>
      </c>
      <c r="AJ907">
        <v>52</v>
      </c>
      <c r="AK907">
        <v>7</v>
      </c>
      <c r="AM907">
        <v>52</v>
      </c>
      <c r="AN907">
        <v>9</v>
      </c>
      <c r="AP907">
        <v>52</v>
      </c>
      <c r="AQ907">
        <v>197.85714285714283</v>
      </c>
    </row>
    <row r="908" spans="1:43" hidden="1" x14ac:dyDescent="0.25">
      <c r="A908" t="s">
        <v>14</v>
      </c>
      <c r="B908">
        <v>10</v>
      </c>
      <c r="C908">
        <v>10</v>
      </c>
      <c r="D908">
        <v>34.76</v>
      </c>
      <c r="E908">
        <v>36.76</v>
      </c>
      <c r="F908">
        <f t="shared" si="113"/>
        <v>2</v>
      </c>
      <c r="G908">
        <v>1.82</v>
      </c>
      <c r="H908" s="18">
        <f t="shared" si="114"/>
        <v>91</v>
      </c>
      <c r="I908">
        <v>62</v>
      </c>
      <c r="J908" t="str">
        <f t="shared" si="115"/>
        <v>50%-75%</v>
      </c>
      <c r="K908">
        <v>10</v>
      </c>
      <c r="L908">
        <v>200</v>
      </c>
      <c r="M908" t="str">
        <f t="shared" si="116"/>
        <v>60mm-200 mm</v>
      </c>
      <c r="N908" s="19">
        <f t="shared" si="117"/>
        <v>5</v>
      </c>
      <c r="O908">
        <v>9</v>
      </c>
      <c r="P908" s="5" t="str">
        <f t="shared" si="118"/>
        <v>0-10</v>
      </c>
      <c r="Q908">
        <v>7</v>
      </c>
      <c r="R908">
        <v>52</v>
      </c>
      <c r="S908">
        <v>53</v>
      </c>
      <c r="T908" t="str">
        <f t="shared" si="119"/>
        <v>50-60</v>
      </c>
      <c r="U908" t="s">
        <v>30</v>
      </c>
      <c r="V908" t="s">
        <v>114</v>
      </c>
      <c r="W908">
        <f t="shared" si="120"/>
        <v>3000</v>
      </c>
      <c r="AG908">
        <v>53</v>
      </c>
      <c r="AH908">
        <v>62</v>
      </c>
      <c r="AJ908">
        <v>53</v>
      </c>
      <c r="AK908">
        <v>7</v>
      </c>
      <c r="AM908">
        <v>53</v>
      </c>
      <c r="AN908">
        <v>9</v>
      </c>
      <c r="AP908">
        <v>53</v>
      </c>
      <c r="AQ908">
        <v>200</v>
      </c>
    </row>
    <row r="909" spans="1:43" hidden="1" x14ac:dyDescent="0.25">
      <c r="A909" t="s">
        <v>14</v>
      </c>
      <c r="B909">
        <v>10</v>
      </c>
      <c r="C909">
        <v>10</v>
      </c>
      <c r="D909">
        <v>36.76</v>
      </c>
      <c r="E909">
        <v>37.979999999999997</v>
      </c>
      <c r="F909">
        <f t="shared" si="113"/>
        <v>1.2199999999999989</v>
      </c>
      <c r="G909">
        <v>1.17</v>
      </c>
      <c r="H909" s="18">
        <f t="shared" si="114"/>
        <v>95.901639344262378</v>
      </c>
      <c r="I909">
        <v>85.245901639344339</v>
      </c>
      <c r="J909" t="str">
        <f t="shared" si="115"/>
        <v>75%-90%</v>
      </c>
      <c r="K909">
        <v>3</v>
      </c>
      <c r="L909">
        <v>406.66666666666629</v>
      </c>
      <c r="M909" t="str">
        <f t="shared" si="116"/>
        <v>200mm-600 mm</v>
      </c>
      <c r="N909" s="19">
        <f t="shared" si="117"/>
        <v>2.4590163934426252</v>
      </c>
      <c r="O909">
        <v>9</v>
      </c>
      <c r="P909" s="5" t="str">
        <f t="shared" si="118"/>
        <v>0-10</v>
      </c>
      <c r="Q909">
        <v>7</v>
      </c>
      <c r="R909">
        <v>61</v>
      </c>
      <c r="S909">
        <v>60</v>
      </c>
      <c r="T909" t="str">
        <f t="shared" si="119"/>
        <v>50-60</v>
      </c>
      <c r="U909" t="s">
        <v>30</v>
      </c>
      <c r="V909" t="s">
        <v>114</v>
      </c>
      <c r="W909">
        <f t="shared" si="120"/>
        <v>3000</v>
      </c>
      <c r="AG909">
        <v>60</v>
      </c>
      <c r="AH909">
        <v>85.245901639344339</v>
      </c>
      <c r="AJ909">
        <v>60</v>
      </c>
      <c r="AK909">
        <v>7</v>
      </c>
      <c r="AM909">
        <v>60</v>
      </c>
      <c r="AN909">
        <v>9</v>
      </c>
      <c r="AP909">
        <v>60</v>
      </c>
      <c r="AQ909">
        <v>406.66666666666629</v>
      </c>
    </row>
    <row r="910" spans="1:43" hidden="1" x14ac:dyDescent="0.25">
      <c r="A910" t="s">
        <v>14</v>
      </c>
      <c r="B910">
        <v>10</v>
      </c>
      <c r="C910">
        <v>10</v>
      </c>
      <c r="D910">
        <v>37.979999999999997</v>
      </c>
      <c r="E910">
        <v>40</v>
      </c>
      <c r="F910">
        <f t="shared" si="113"/>
        <v>2.0200000000000031</v>
      </c>
      <c r="G910">
        <v>1.8499999999999999</v>
      </c>
      <c r="H910" s="18">
        <f t="shared" si="114"/>
        <v>91.584158415841429</v>
      </c>
      <c r="I910">
        <v>70.297029702970192</v>
      </c>
      <c r="J910" t="str">
        <f t="shared" si="115"/>
        <v>50%-75%</v>
      </c>
      <c r="K910">
        <v>9</v>
      </c>
      <c r="L910">
        <v>224.4444444444448</v>
      </c>
      <c r="M910" t="str">
        <f t="shared" si="116"/>
        <v>200mm-600 mm</v>
      </c>
      <c r="N910" s="19">
        <f t="shared" si="117"/>
        <v>4.4554455445544479</v>
      </c>
      <c r="O910">
        <v>9</v>
      </c>
      <c r="P910" s="5" t="str">
        <f t="shared" si="118"/>
        <v>0-10</v>
      </c>
      <c r="Q910">
        <v>7</v>
      </c>
      <c r="R910">
        <v>54</v>
      </c>
      <c r="S910">
        <v>54</v>
      </c>
      <c r="T910" t="str">
        <f t="shared" si="119"/>
        <v>50-60</v>
      </c>
      <c r="U910" t="s">
        <v>30</v>
      </c>
      <c r="V910" t="s">
        <v>114</v>
      </c>
      <c r="W910">
        <f t="shared" si="120"/>
        <v>3000</v>
      </c>
      <c r="AG910">
        <v>54</v>
      </c>
      <c r="AH910">
        <v>70.297029702970192</v>
      </c>
      <c r="AJ910">
        <v>54</v>
      </c>
      <c r="AK910">
        <v>7</v>
      </c>
      <c r="AM910">
        <v>54</v>
      </c>
      <c r="AN910">
        <v>9</v>
      </c>
      <c r="AP910">
        <v>54</v>
      </c>
      <c r="AQ910">
        <v>224.4444444444448</v>
      </c>
    </row>
    <row r="911" spans="1:43" hidden="1" x14ac:dyDescent="0.25">
      <c r="A911" t="s">
        <v>15</v>
      </c>
      <c r="B911">
        <v>60</v>
      </c>
      <c r="C911">
        <v>60</v>
      </c>
      <c r="D911">
        <v>0</v>
      </c>
      <c r="E911">
        <v>0.7</v>
      </c>
      <c r="F911">
        <f t="shared" si="113"/>
        <v>0.7</v>
      </c>
      <c r="G911">
        <v>0.57999999999999996</v>
      </c>
      <c r="H911" s="18">
        <f t="shared" si="114"/>
        <v>82.857142857142847</v>
      </c>
      <c r="I911">
        <v>0</v>
      </c>
      <c r="J911" t="str">
        <f t="shared" si="115"/>
        <v>0%-25%</v>
      </c>
      <c r="K911">
        <v>20</v>
      </c>
      <c r="L911">
        <v>35</v>
      </c>
      <c r="M911" t="str">
        <f t="shared" si="116"/>
        <v>0mm-60 mm</v>
      </c>
      <c r="N911" s="19">
        <f t="shared" si="117"/>
        <v>28.571428571428569</v>
      </c>
      <c r="O911">
        <v>2</v>
      </c>
      <c r="P911" s="5" t="str">
        <f t="shared" si="118"/>
        <v>0-10</v>
      </c>
      <c r="Q911">
        <v>0</v>
      </c>
      <c r="R911">
        <v>17</v>
      </c>
      <c r="S911">
        <v>22</v>
      </c>
      <c r="T911" t="str">
        <f t="shared" si="119"/>
        <v>20-30</v>
      </c>
      <c r="U911" t="s">
        <v>28</v>
      </c>
      <c r="V911" t="s">
        <v>113</v>
      </c>
      <c r="W911">
        <f t="shared" si="120"/>
        <v>4000</v>
      </c>
      <c r="AG911">
        <v>22</v>
      </c>
      <c r="AH911">
        <v>0</v>
      </c>
      <c r="AJ911">
        <v>22</v>
      </c>
      <c r="AK911">
        <v>0</v>
      </c>
      <c r="AM911">
        <v>22</v>
      </c>
      <c r="AN911">
        <v>2</v>
      </c>
      <c r="AP911">
        <v>22</v>
      </c>
      <c r="AQ911">
        <v>35</v>
      </c>
    </row>
    <row r="912" spans="1:43" hidden="1" x14ac:dyDescent="0.25">
      <c r="A912" t="s">
        <v>15</v>
      </c>
      <c r="B912">
        <v>60</v>
      </c>
      <c r="C912">
        <v>60</v>
      </c>
      <c r="D912">
        <v>0.7</v>
      </c>
      <c r="E912">
        <v>1.4</v>
      </c>
      <c r="F912">
        <f t="shared" si="113"/>
        <v>0.7</v>
      </c>
      <c r="G912">
        <v>0.5</v>
      </c>
      <c r="H912" s="18">
        <f t="shared" si="114"/>
        <v>71.428571428571431</v>
      </c>
      <c r="I912">
        <v>0</v>
      </c>
      <c r="J912" t="str">
        <f t="shared" si="115"/>
        <v>0%-25%</v>
      </c>
      <c r="K912">
        <v>20</v>
      </c>
      <c r="L912">
        <v>35</v>
      </c>
      <c r="M912" t="str">
        <f t="shared" si="116"/>
        <v>0mm-60 mm</v>
      </c>
      <c r="N912" s="19">
        <f t="shared" si="117"/>
        <v>28.571428571428569</v>
      </c>
      <c r="O912">
        <v>2</v>
      </c>
      <c r="P912" s="5" t="str">
        <f t="shared" si="118"/>
        <v>0-10</v>
      </c>
      <c r="Q912">
        <v>0</v>
      </c>
      <c r="R912">
        <v>17</v>
      </c>
      <c r="S912">
        <v>22</v>
      </c>
      <c r="T912" t="str">
        <f t="shared" si="119"/>
        <v>20-30</v>
      </c>
      <c r="U912" t="s">
        <v>28</v>
      </c>
      <c r="V912" t="s">
        <v>113</v>
      </c>
      <c r="W912">
        <f t="shared" si="120"/>
        <v>4000</v>
      </c>
      <c r="AG912">
        <v>22</v>
      </c>
      <c r="AH912">
        <v>0</v>
      </c>
      <c r="AJ912">
        <v>22</v>
      </c>
      <c r="AK912">
        <v>0</v>
      </c>
      <c r="AM912">
        <v>22</v>
      </c>
      <c r="AN912">
        <v>2</v>
      </c>
      <c r="AP912">
        <v>22</v>
      </c>
      <c r="AQ912">
        <v>35</v>
      </c>
    </row>
    <row r="913" spans="1:43" hidden="1" x14ac:dyDescent="0.25">
      <c r="A913" t="s">
        <v>15</v>
      </c>
      <c r="B913">
        <v>60</v>
      </c>
      <c r="C913">
        <v>60</v>
      </c>
      <c r="D913">
        <v>1.4</v>
      </c>
      <c r="E913">
        <v>2.1</v>
      </c>
      <c r="F913">
        <f t="shared" si="113"/>
        <v>0.70000000000000018</v>
      </c>
      <c r="G913">
        <v>0.55000000000000004</v>
      </c>
      <c r="H913" s="18">
        <f t="shared" si="114"/>
        <v>78.571428571428555</v>
      </c>
      <c r="I913">
        <v>0</v>
      </c>
      <c r="J913" t="str">
        <f t="shared" si="115"/>
        <v>0%-25%</v>
      </c>
      <c r="K913">
        <v>20</v>
      </c>
      <c r="L913">
        <v>35.000000000000014</v>
      </c>
      <c r="M913" t="str">
        <f t="shared" si="116"/>
        <v>0mm-60 mm</v>
      </c>
      <c r="N913" s="19">
        <f t="shared" si="117"/>
        <v>28.571428571428559</v>
      </c>
      <c r="O913">
        <v>2</v>
      </c>
      <c r="P913" s="5" t="str">
        <f t="shared" si="118"/>
        <v>0-10</v>
      </c>
      <c r="Q913">
        <v>0</v>
      </c>
      <c r="R913">
        <v>17</v>
      </c>
      <c r="S913">
        <v>22</v>
      </c>
      <c r="T913" t="str">
        <f t="shared" si="119"/>
        <v>20-30</v>
      </c>
      <c r="U913" t="s">
        <v>28</v>
      </c>
      <c r="V913" t="s">
        <v>113</v>
      </c>
      <c r="W913">
        <f t="shared" si="120"/>
        <v>4000</v>
      </c>
      <c r="AG913">
        <v>22</v>
      </c>
      <c r="AH913">
        <v>0</v>
      </c>
      <c r="AJ913">
        <v>22</v>
      </c>
      <c r="AK913">
        <v>0</v>
      </c>
      <c r="AM913">
        <v>22</v>
      </c>
      <c r="AN913">
        <v>2</v>
      </c>
      <c r="AP913">
        <v>22</v>
      </c>
      <c r="AQ913">
        <v>35.000000000000014</v>
      </c>
    </row>
    <row r="914" spans="1:43" hidden="1" x14ac:dyDescent="0.25">
      <c r="A914" t="s">
        <v>15</v>
      </c>
      <c r="B914">
        <v>60</v>
      </c>
      <c r="C914">
        <v>40</v>
      </c>
      <c r="D914">
        <v>2.1</v>
      </c>
      <c r="E914">
        <v>2.8</v>
      </c>
      <c r="F914">
        <f t="shared" si="113"/>
        <v>0.69999999999999973</v>
      </c>
      <c r="G914">
        <v>0.46</v>
      </c>
      <c r="H914" s="18">
        <f t="shared" si="114"/>
        <v>65.714285714285751</v>
      </c>
      <c r="I914">
        <v>0</v>
      </c>
      <c r="J914" t="str">
        <f t="shared" si="115"/>
        <v>0%-25%</v>
      </c>
      <c r="K914">
        <v>15</v>
      </c>
      <c r="L914">
        <v>46.66666666666665</v>
      </c>
      <c r="M914" t="str">
        <f t="shared" si="116"/>
        <v>0mm-60 mm</v>
      </c>
      <c r="N914" s="19">
        <f t="shared" si="117"/>
        <v>21.428571428571438</v>
      </c>
      <c r="O914">
        <v>8</v>
      </c>
      <c r="P914" s="5" t="str">
        <f t="shared" si="118"/>
        <v>0-10</v>
      </c>
      <c r="Q914">
        <v>2</v>
      </c>
      <c r="R914">
        <v>26</v>
      </c>
      <c r="S914">
        <v>31</v>
      </c>
      <c r="T914" t="str">
        <f t="shared" si="119"/>
        <v>30-40</v>
      </c>
      <c r="U914" t="s">
        <v>31</v>
      </c>
      <c r="V914" t="s">
        <v>114</v>
      </c>
      <c r="W914">
        <f t="shared" si="120"/>
        <v>3000</v>
      </c>
      <c r="AG914">
        <v>31</v>
      </c>
      <c r="AH914">
        <v>0</v>
      </c>
      <c r="AJ914">
        <v>31</v>
      </c>
      <c r="AK914">
        <v>2</v>
      </c>
      <c r="AM914">
        <v>31</v>
      </c>
      <c r="AN914">
        <v>8</v>
      </c>
      <c r="AP914">
        <v>31</v>
      </c>
      <c r="AQ914">
        <v>46.66666666666665</v>
      </c>
    </row>
    <row r="915" spans="1:43" hidden="1" x14ac:dyDescent="0.25">
      <c r="A915" t="s">
        <v>15</v>
      </c>
      <c r="B915">
        <v>60</v>
      </c>
      <c r="C915">
        <v>40</v>
      </c>
      <c r="D915">
        <v>2.8</v>
      </c>
      <c r="E915">
        <v>3.2</v>
      </c>
      <c r="F915">
        <f t="shared" si="113"/>
        <v>0.40000000000000036</v>
      </c>
      <c r="G915">
        <v>0.25</v>
      </c>
      <c r="H915" s="18">
        <f t="shared" si="114"/>
        <v>62.499999999999943</v>
      </c>
      <c r="I915">
        <v>0</v>
      </c>
      <c r="J915" t="str">
        <f t="shared" si="115"/>
        <v>0%-25%</v>
      </c>
      <c r="K915">
        <v>16</v>
      </c>
      <c r="L915">
        <v>25.000000000000021</v>
      </c>
      <c r="M915" t="str">
        <f t="shared" si="116"/>
        <v>0mm-60 mm</v>
      </c>
      <c r="N915" s="19">
        <f t="shared" si="117"/>
        <v>39.999999999999964</v>
      </c>
      <c r="O915">
        <v>8</v>
      </c>
      <c r="P915" s="5" t="str">
        <f t="shared" si="118"/>
        <v>0-10</v>
      </c>
      <c r="Q915">
        <v>2</v>
      </c>
      <c r="R915">
        <v>26</v>
      </c>
      <c r="S915">
        <v>30</v>
      </c>
      <c r="T915" t="str">
        <f t="shared" si="119"/>
        <v>20-30</v>
      </c>
      <c r="U915" t="s">
        <v>31</v>
      </c>
      <c r="V915" t="s">
        <v>114</v>
      </c>
      <c r="W915">
        <f t="shared" si="120"/>
        <v>3000</v>
      </c>
      <c r="AG915">
        <v>30</v>
      </c>
      <c r="AH915">
        <v>0</v>
      </c>
      <c r="AJ915">
        <v>30</v>
      </c>
      <c r="AK915">
        <v>2</v>
      </c>
      <c r="AM915">
        <v>30</v>
      </c>
      <c r="AN915">
        <v>8</v>
      </c>
      <c r="AP915">
        <v>30</v>
      </c>
      <c r="AQ915">
        <v>25.000000000000021</v>
      </c>
    </row>
    <row r="916" spans="1:43" hidden="1" x14ac:dyDescent="0.25">
      <c r="A916" t="s">
        <v>15</v>
      </c>
      <c r="B916">
        <v>60</v>
      </c>
      <c r="C916">
        <v>40</v>
      </c>
      <c r="D916">
        <v>3.2</v>
      </c>
      <c r="E916">
        <v>3.8</v>
      </c>
      <c r="F916">
        <f t="shared" si="113"/>
        <v>0.59999999999999964</v>
      </c>
      <c r="G916">
        <v>0.39</v>
      </c>
      <c r="H916" s="18">
        <f t="shared" si="114"/>
        <v>65.000000000000028</v>
      </c>
      <c r="I916">
        <v>0</v>
      </c>
      <c r="J916" t="str">
        <f t="shared" si="115"/>
        <v>0%-25%</v>
      </c>
      <c r="K916">
        <v>10</v>
      </c>
      <c r="L916">
        <v>59.999999999999964</v>
      </c>
      <c r="M916" t="str">
        <f t="shared" si="116"/>
        <v>0mm-60 mm</v>
      </c>
      <c r="N916" s="19">
        <f t="shared" si="117"/>
        <v>16.666666666666679</v>
      </c>
      <c r="O916">
        <v>8</v>
      </c>
      <c r="P916" s="5" t="str">
        <f t="shared" si="118"/>
        <v>0-10</v>
      </c>
      <c r="Q916">
        <v>2</v>
      </c>
      <c r="R916">
        <v>26</v>
      </c>
      <c r="S916">
        <v>31</v>
      </c>
      <c r="T916" t="str">
        <f t="shared" si="119"/>
        <v>30-40</v>
      </c>
      <c r="U916" t="s">
        <v>31</v>
      </c>
      <c r="V916" t="s">
        <v>114</v>
      </c>
      <c r="W916">
        <f t="shared" si="120"/>
        <v>3000</v>
      </c>
      <c r="AG916">
        <v>31</v>
      </c>
      <c r="AH916">
        <v>0</v>
      </c>
      <c r="AJ916">
        <v>31</v>
      </c>
      <c r="AK916">
        <v>2</v>
      </c>
      <c r="AM916">
        <v>31</v>
      </c>
      <c r="AN916">
        <v>8</v>
      </c>
      <c r="AP916">
        <v>31</v>
      </c>
      <c r="AQ916">
        <v>59.999999999999964</v>
      </c>
    </row>
    <row r="917" spans="1:43" hidden="1" x14ac:dyDescent="0.25">
      <c r="A917" t="s">
        <v>15</v>
      </c>
      <c r="B917">
        <v>60</v>
      </c>
      <c r="C917">
        <v>20</v>
      </c>
      <c r="D917">
        <v>3.8</v>
      </c>
      <c r="E917">
        <v>4.5999999999999996</v>
      </c>
      <c r="F917">
        <f t="shared" si="113"/>
        <v>0.79999999999999982</v>
      </c>
      <c r="G917">
        <v>0.61</v>
      </c>
      <c r="H917" s="18">
        <f t="shared" si="114"/>
        <v>76.250000000000014</v>
      </c>
      <c r="I917">
        <v>0</v>
      </c>
      <c r="J917" t="str">
        <f t="shared" si="115"/>
        <v>0%-25%</v>
      </c>
      <c r="K917">
        <v>15</v>
      </c>
      <c r="L917">
        <v>53.333333333333321</v>
      </c>
      <c r="M917" t="str">
        <f t="shared" si="116"/>
        <v>0mm-60 mm</v>
      </c>
      <c r="N917" s="19">
        <f t="shared" si="117"/>
        <v>18.750000000000004</v>
      </c>
      <c r="O917">
        <v>4</v>
      </c>
      <c r="P917" s="5" t="str">
        <f t="shared" si="118"/>
        <v>0-10</v>
      </c>
      <c r="Q917">
        <v>0</v>
      </c>
      <c r="R917">
        <v>18</v>
      </c>
      <c r="S917">
        <v>25</v>
      </c>
      <c r="T917" t="str">
        <f t="shared" si="119"/>
        <v>20-30</v>
      </c>
      <c r="U917" t="s">
        <v>28</v>
      </c>
      <c r="V917" t="s">
        <v>113</v>
      </c>
      <c r="W917">
        <f t="shared" si="120"/>
        <v>4000</v>
      </c>
      <c r="AG917">
        <v>25</v>
      </c>
      <c r="AH917">
        <v>0</v>
      </c>
      <c r="AJ917">
        <v>25</v>
      </c>
      <c r="AK917">
        <v>0</v>
      </c>
      <c r="AM917">
        <v>25</v>
      </c>
      <c r="AN917">
        <v>4</v>
      </c>
      <c r="AP917">
        <v>25</v>
      </c>
      <c r="AQ917">
        <v>53.333333333333321</v>
      </c>
    </row>
    <row r="918" spans="1:43" hidden="1" x14ac:dyDescent="0.25">
      <c r="A918" t="s">
        <v>15</v>
      </c>
      <c r="B918">
        <v>60</v>
      </c>
      <c r="C918">
        <v>20</v>
      </c>
      <c r="D918">
        <v>4.5999999999999996</v>
      </c>
      <c r="E918">
        <v>5.5</v>
      </c>
      <c r="F918">
        <f t="shared" si="113"/>
        <v>0.90000000000000036</v>
      </c>
      <c r="G918">
        <v>0.53</v>
      </c>
      <c r="H918" s="18">
        <f t="shared" si="114"/>
        <v>58.888888888888872</v>
      </c>
      <c r="I918">
        <v>28.888888888888882</v>
      </c>
      <c r="J918" t="str">
        <f t="shared" si="115"/>
        <v>25%-50%</v>
      </c>
      <c r="K918">
        <v>9</v>
      </c>
      <c r="L918">
        <v>100.00000000000004</v>
      </c>
      <c r="M918" t="str">
        <f t="shared" si="116"/>
        <v>60mm-200 mm</v>
      </c>
      <c r="N918" s="19">
        <f t="shared" si="117"/>
        <v>9.9999999999999947</v>
      </c>
      <c r="O918">
        <v>4</v>
      </c>
      <c r="P918" s="5" t="str">
        <f t="shared" si="118"/>
        <v>0-10</v>
      </c>
      <c r="Q918">
        <v>2</v>
      </c>
      <c r="R918">
        <v>31</v>
      </c>
      <c r="S918">
        <v>34</v>
      </c>
      <c r="T918" t="str">
        <f t="shared" si="119"/>
        <v>30-40</v>
      </c>
      <c r="U918" t="s">
        <v>31</v>
      </c>
      <c r="V918" t="s">
        <v>114</v>
      </c>
      <c r="W918">
        <f t="shared" si="120"/>
        <v>3000</v>
      </c>
      <c r="AG918">
        <v>34</v>
      </c>
      <c r="AH918">
        <v>28.888888888888882</v>
      </c>
      <c r="AJ918">
        <v>34</v>
      </c>
      <c r="AK918">
        <v>2</v>
      </c>
      <c r="AM918">
        <v>34</v>
      </c>
      <c r="AN918">
        <v>4</v>
      </c>
      <c r="AP918">
        <v>34</v>
      </c>
      <c r="AQ918">
        <v>100.00000000000004</v>
      </c>
    </row>
    <row r="919" spans="1:43" hidden="1" x14ac:dyDescent="0.25">
      <c r="A919" t="s">
        <v>15</v>
      </c>
      <c r="B919">
        <v>20</v>
      </c>
      <c r="C919">
        <v>20</v>
      </c>
      <c r="D919">
        <v>5.5</v>
      </c>
      <c r="E919">
        <v>6.9</v>
      </c>
      <c r="F919">
        <f t="shared" si="113"/>
        <v>1.4000000000000004</v>
      </c>
      <c r="G919">
        <v>0.86</v>
      </c>
      <c r="H919" s="18">
        <f t="shared" si="114"/>
        <v>61.428571428571409</v>
      </c>
      <c r="I919">
        <v>8.5714285714285694</v>
      </c>
      <c r="J919" t="str">
        <f t="shared" si="115"/>
        <v>0%-25%</v>
      </c>
      <c r="K919">
        <v>16</v>
      </c>
      <c r="L919">
        <v>87.500000000000028</v>
      </c>
      <c r="M919" t="str">
        <f t="shared" si="116"/>
        <v>60mm-200 mm</v>
      </c>
      <c r="N919" s="19">
        <f t="shared" si="117"/>
        <v>11.428571428571425</v>
      </c>
      <c r="O919">
        <v>5</v>
      </c>
      <c r="P919" s="5" t="str">
        <f t="shared" si="118"/>
        <v>0-10</v>
      </c>
      <c r="Q919">
        <v>2</v>
      </c>
      <c r="R919">
        <v>27</v>
      </c>
      <c r="S919">
        <v>31</v>
      </c>
      <c r="T919" t="str">
        <f t="shared" si="119"/>
        <v>30-40</v>
      </c>
      <c r="U919" t="s">
        <v>31</v>
      </c>
      <c r="V919" t="s">
        <v>114</v>
      </c>
      <c r="W919">
        <f t="shared" si="120"/>
        <v>3000</v>
      </c>
      <c r="AG919">
        <v>31</v>
      </c>
      <c r="AH919">
        <v>8.5714285714285694</v>
      </c>
      <c r="AJ919">
        <v>31</v>
      </c>
      <c r="AK919">
        <v>2</v>
      </c>
      <c r="AM919">
        <v>31</v>
      </c>
      <c r="AN919">
        <v>5</v>
      </c>
      <c r="AP919">
        <v>31</v>
      </c>
      <c r="AQ919">
        <v>87.500000000000028</v>
      </c>
    </row>
    <row r="920" spans="1:43" hidden="1" x14ac:dyDescent="0.25">
      <c r="A920" t="s">
        <v>15</v>
      </c>
      <c r="B920">
        <v>20</v>
      </c>
      <c r="C920">
        <v>20</v>
      </c>
      <c r="D920">
        <v>6.9</v>
      </c>
      <c r="E920">
        <v>8.1999999999999993</v>
      </c>
      <c r="F920">
        <f t="shared" si="113"/>
        <v>1.2999999999999989</v>
      </c>
      <c r="G920">
        <v>0.27</v>
      </c>
      <c r="H920" s="18">
        <f t="shared" si="114"/>
        <v>20.769230769230788</v>
      </c>
      <c r="I920">
        <v>18.461538461538478</v>
      </c>
      <c r="J920" t="str">
        <f t="shared" si="115"/>
        <v>0%-25%</v>
      </c>
      <c r="K920">
        <v>8</v>
      </c>
      <c r="L920">
        <v>162.49999999999986</v>
      </c>
      <c r="M920" t="str">
        <f t="shared" si="116"/>
        <v>60mm-200 mm</v>
      </c>
      <c r="N920" s="19">
        <f t="shared" si="117"/>
        <v>6.1538461538461586</v>
      </c>
      <c r="O920">
        <v>5</v>
      </c>
      <c r="P920" s="5" t="str">
        <f t="shared" si="118"/>
        <v>0-10</v>
      </c>
      <c r="Q920">
        <v>2</v>
      </c>
      <c r="R920">
        <v>33</v>
      </c>
      <c r="S920">
        <v>35</v>
      </c>
      <c r="T920" t="str">
        <f t="shared" si="119"/>
        <v>30-40</v>
      </c>
      <c r="U920" t="s">
        <v>31</v>
      </c>
      <c r="V920" t="s">
        <v>114</v>
      </c>
      <c r="W920">
        <f t="shared" si="120"/>
        <v>3000</v>
      </c>
      <c r="AG920">
        <v>35</v>
      </c>
      <c r="AH920">
        <v>18.461538461538478</v>
      </c>
      <c r="AJ920">
        <v>35</v>
      </c>
      <c r="AK920">
        <v>2</v>
      </c>
      <c r="AM920">
        <v>35</v>
      </c>
      <c r="AN920">
        <v>5</v>
      </c>
      <c r="AP920">
        <v>35</v>
      </c>
      <c r="AQ920">
        <v>162.49999999999986</v>
      </c>
    </row>
    <row r="921" spans="1:43" hidden="1" x14ac:dyDescent="0.25">
      <c r="A921" t="s">
        <v>15</v>
      </c>
      <c r="B921">
        <v>20</v>
      </c>
      <c r="C921">
        <v>20</v>
      </c>
      <c r="D921">
        <v>8.1999999999999993</v>
      </c>
      <c r="E921">
        <v>10.199999999999999</v>
      </c>
      <c r="F921">
        <f t="shared" si="113"/>
        <v>2</v>
      </c>
      <c r="G921">
        <v>1.52</v>
      </c>
      <c r="H921" s="18">
        <f t="shared" si="114"/>
        <v>76</v>
      </c>
      <c r="I921">
        <v>25</v>
      </c>
      <c r="J921" t="str">
        <f t="shared" si="115"/>
        <v>0%-25%</v>
      </c>
      <c r="K921">
        <v>15</v>
      </c>
      <c r="L921">
        <v>133.33333333333334</v>
      </c>
      <c r="M921" t="str">
        <f t="shared" si="116"/>
        <v>60mm-200 mm</v>
      </c>
      <c r="N921" s="19">
        <f t="shared" si="117"/>
        <v>7.5</v>
      </c>
      <c r="O921">
        <v>5</v>
      </c>
      <c r="P921" s="5" t="str">
        <f t="shared" si="118"/>
        <v>0-10</v>
      </c>
      <c r="Q921">
        <v>2</v>
      </c>
      <c r="R921">
        <v>33</v>
      </c>
      <c r="S921">
        <v>35</v>
      </c>
      <c r="T921" t="str">
        <f t="shared" si="119"/>
        <v>30-40</v>
      </c>
      <c r="U921" t="s">
        <v>31</v>
      </c>
      <c r="V921" t="s">
        <v>114</v>
      </c>
      <c r="W921">
        <f t="shared" si="120"/>
        <v>3000</v>
      </c>
      <c r="AG921">
        <v>35</v>
      </c>
      <c r="AH921">
        <v>25</v>
      </c>
      <c r="AJ921">
        <v>35</v>
      </c>
      <c r="AK921">
        <v>2</v>
      </c>
      <c r="AM921">
        <v>35</v>
      </c>
      <c r="AN921">
        <v>5</v>
      </c>
      <c r="AP921">
        <v>35</v>
      </c>
      <c r="AQ921">
        <v>133.33333333333334</v>
      </c>
    </row>
    <row r="922" spans="1:43" hidden="1" x14ac:dyDescent="0.25">
      <c r="A922" t="s">
        <v>15</v>
      </c>
      <c r="B922">
        <v>20</v>
      </c>
      <c r="C922">
        <v>20</v>
      </c>
      <c r="D922">
        <v>10.199999999999999</v>
      </c>
      <c r="E922">
        <v>11.6</v>
      </c>
      <c r="F922">
        <f t="shared" si="113"/>
        <v>1.4000000000000004</v>
      </c>
      <c r="G922">
        <v>1.02</v>
      </c>
      <c r="H922" s="18">
        <f t="shared" si="114"/>
        <v>72.857142857142847</v>
      </c>
      <c r="I922">
        <v>27.142857142857135</v>
      </c>
      <c r="J922" t="str">
        <f t="shared" si="115"/>
        <v>25%-50%</v>
      </c>
      <c r="K922">
        <v>12</v>
      </c>
      <c r="L922">
        <v>116.6666666666667</v>
      </c>
      <c r="M922" t="str">
        <f t="shared" si="116"/>
        <v>60mm-200 mm</v>
      </c>
      <c r="N922" s="19">
        <f t="shared" si="117"/>
        <v>8.5714285714285694</v>
      </c>
      <c r="O922">
        <v>5</v>
      </c>
      <c r="P922" s="5" t="str">
        <f t="shared" si="118"/>
        <v>0-10</v>
      </c>
      <c r="Q922">
        <v>2</v>
      </c>
      <c r="R922">
        <v>33</v>
      </c>
      <c r="S922">
        <v>36</v>
      </c>
      <c r="T922" t="str">
        <f t="shared" si="119"/>
        <v>30-40</v>
      </c>
      <c r="U922" t="s">
        <v>31</v>
      </c>
      <c r="V922" t="s">
        <v>114</v>
      </c>
      <c r="W922">
        <f t="shared" si="120"/>
        <v>3000</v>
      </c>
      <c r="AG922">
        <v>36</v>
      </c>
      <c r="AH922">
        <v>27.142857142857135</v>
      </c>
      <c r="AJ922">
        <v>36</v>
      </c>
      <c r="AK922">
        <v>2</v>
      </c>
      <c r="AM922">
        <v>36</v>
      </c>
      <c r="AN922">
        <v>5</v>
      </c>
      <c r="AP922">
        <v>36</v>
      </c>
      <c r="AQ922">
        <v>116.6666666666667</v>
      </c>
    </row>
    <row r="923" spans="1:43" hidden="1" x14ac:dyDescent="0.25">
      <c r="A923" t="s">
        <v>15</v>
      </c>
      <c r="B923">
        <v>20</v>
      </c>
      <c r="C923">
        <v>20</v>
      </c>
      <c r="D923">
        <v>11.6</v>
      </c>
      <c r="E923">
        <v>13.4</v>
      </c>
      <c r="F923">
        <f t="shared" si="113"/>
        <v>1.8000000000000007</v>
      </c>
      <c r="G923">
        <v>1.34</v>
      </c>
      <c r="H923" s="18">
        <f t="shared" si="114"/>
        <v>74.444444444444429</v>
      </c>
      <c r="I923">
        <v>30.555555555555546</v>
      </c>
      <c r="J923" t="str">
        <f t="shared" si="115"/>
        <v>25%-50%</v>
      </c>
      <c r="K923">
        <v>14</v>
      </c>
      <c r="L923">
        <v>128.57142857142861</v>
      </c>
      <c r="M923" t="str">
        <f t="shared" si="116"/>
        <v>60mm-200 mm</v>
      </c>
      <c r="N923" s="19">
        <f t="shared" si="117"/>
        <v>7.777777777777775</v>
      </c>
      <c r="O923">
        <v>5</v>
      </c>
      <c r="P923" s="5" t="str">
        <f t="shared" si="118"/>
        <v>0-10</v>
      </c>
      <c r="Q923">
        <v>2</v>
      </c>
      <c r="R923">
        <v>35</v>
      </c>
      <c r="S923">
        <v>37</v>
      </c>
      <c r="T923" t="str">
        <f t="shared" si="119"/>
        <v>30-40</v>
      </c>
      <c r="U923" t="s">
        <v>31</v>
      </c>
      <c r="V923" t="s">
        <v>114</v>
      </c>
      <c r="W923">
        <f t="shared" si="120"/>
        <v>3000</v>
      </c>
      <c r="AG923">
        <v>37</v>
      </c>
      <c r="AH923">
        <v>30.555555555555546</v>
      </c>
      <c r="AJ923">
        <v>37</v>
      </c>
      <c r="AK923">
        <v>2</v>
      </c>
      <c r="AM923">
        <v>37</v>
      </c>
      <c r="AN923">
        <v>5</v>
      </c>
      <c r="AP923">
        <v>37</v>
      </c>
      <c r="AQ923">
        <v>128.57142857142861</v>
      </c>
    </row>
    <row r="924" spans="1:43" hidden="1" x14ac:dyDescent="0.25">
      <c r="A924" t="s">
        <v>15</v>
      </c>
      <c r="B924">
        <v>20</v>
      </c>
      <c r="C924">
        <v>20</v>
      </c>
      <c r="D924">
        <v>13.4</v>
      </c>
      <c r="E924">
        <v>14.9</v>
      </c>
      <c r="F924">
        <f t="shared" si="113"/>
        <v>1.5</v>
      </c>
      <c r="G924">
        <v>1.26</v>
      </c>
      <c r="H924" s="18">
        <f t="shared" si="114"/>
        <v>84</v>
      </c>
      <c r="I924">
        <v>0</v>
      </c>
      <c r="J924" t="str">
        <f t="shared" si="115"/>
        <v>0%-25%</v>
      </c>
      <c r="K924">
        <v>15</v>
      </c>
      <c r="L924">
        <v>100</v>
      </c>
      <c r="M924" t="str">
        <f t="shared" si="116"/>
        <v>60mm-200 mm</v>
      </c>
      <c r="N924" s="19">
        <f t="shared" si="117"/>
        <v>10</v>
      </c>
      <c r="O924">
        <v>5</v>
      </c>
      <c r="P924" s="5" t="str">
        <f t="shared" si="118"/>
        <v>0-10</v>
      </c>
      <c r="Q924">
        <v>2</v>
      </c>
      <c r="R924">
        <v>26</v>
      </c>
      <c r="S924">
        <v>29</v>
      </c>
      <c r="T924" t="str">
        <f t="shared" si="119"/>
        <v>20-30</v>
      </c>
      <c r="U924" t="s">
        <v>31</v>
      </c>
      <c r="V924" t="s">
        <v>114</v>
      </c>
      <c r="W924">
        <f t="shared" si="120"/>
        <v>3000</v>
      </c>
      <c r="AG924">
        <v>29</v>
      </c>
      <c r="AH924">
        <v>0</v>
      </c>
      <c r="AJ924">
        <v>29</v>
      </c>
      <c r="AK924">
        <v>2</v>
      </c>
      <c r="AM924">
        <v>29</v>
      </c>
      <c r="AN924">
        <v>5</v>
      </c>
      <c r="AP924">
        <v>29</v>
      </c>
      <c r="AQ924">
        <v>100</v>
      </c>
    </row>
    <row r="925" spans="1:43" hidden="1" x14ac:dyDescent="0.25">
      <c r="A925" t="s">
        <v>15</v>
      </c>
      <c r="B925">
        <v>20</v>
      </c>
      <c r="C925">
        <v>20</v>
      </c>
      <c r="D925">
        <v>14.9</v>
      </c>
      <c r="E925">
        <v>16.149999999999999</v>
      </c>
      <c r="F925">
        <f t="shared" si="113"/>
        <v>1.2499999999999982</v>
      </c>
      <c r="G925">
        <v>1.1299999999999999</v>
      </c>
      <c r="H925" s="18">
        <f t="shared" si="114"/>
        <v>90.400000000000119</v>
      </c>
      <c r="I925">
        <v>9.6000000000000121</v>
      </c>
      <c r="J925" t="str">
        <f t="shared" si="115"/>
        <v>0%-25%</v>
      </c>
      <c r="K925">
        <v>18</v>
      </c>
      <c r="L925">
        <v>69.444444444444343</v>
      </c>
      <c r="M925" t="str">
        <f t="shared" si="116"/>
        <v>60mm-200 mm</v>
      </c>
      <c r="N925" s="19">
        <f t="shared" si="117"/>
        <v>14.400000000000022</v>
      </c>
      <c r="O925">
        <v>2</v>
      </c>
      <c r="P925" s="5" t="str">
        <f t="shared" si="118"/>
        <v>0-10</v>
      </c>
      <c r="Q925">
        <v>1</v>
      </c>
      <c r="R925">
        <v>21</v>
      </c>
      <c r="S925">
        <v>26</v>
      </c>
      <c r="T925" t="str">
        <f t="shared" si="119"/>
        <v>20-30</v>
      </c>
      <c r="U925" t="s">
        <v>32</v>
      </c>
      <c r="V925" t="s">
        <v>113</v>
      </c>
      <c r="W925">
        <f t="shared" si="120"/>
        <v>4000</v>
      </c>
      <c r="AG925">
        <v>26</v>
      </c>
      <c r="AH925">
        <v>9.6000000000000121</v>
      </c>
      <c r="AJ925">
        <v>26</v>
      </c>
      <c r="AK925">
        <v>1</v>
      </c>
      <c r="AM925">
        <v>26</v>
      </c>
      <c r="AN925">
        <v>2</v>
      </c>
      <c r="AP925">
        <v>26</v>
      </c>
      <c r="AQ925">
        <v>69.444444444444343</v>
      </c>
    </row>
    <row r="926" spans="1:43" hidden="1" x14ac:dyDescent="0.25">
      <c r="A926" t="s">
        <v>15</v>
      </c>
      <c r="B926">
        <v>20</v>
      </c>
      <c r="C926">
        <v>30</v>
      </c>
      <c r="D926">
        <v>16.149999999999999</v>
      </c>
      <c r="E926">
        <v>17.7</v>
      </c>
      <c r="F926">
        <f t="shared" si="113"/>
        <v>1.5500000000000007</v>
      </c>
      <c r="G926">
        <v>1.37</v>
      </c>
      <c r="H926" s="18">
        <f t="shared" si="114"/>
        <v>88.387096774193523</v>
      </c>
      <c r="I926">
        <v>30.322580645161274</v>
      </c>
      <c r="J926" t="str">
        <f t="shared" si="115"/>
        <v>25%-50%</v>
      </c>
      <c r="K926">
        <v>11</v>
      </c>
      <c r="L926">
        <v>140.90909090909096</v>
      </c>
      <c r="M926" t="str">
        <f t="shared" si="116"/>
        <v>60mm-200 mm</v>
      </c>
      <c r="N926" s="19">
        <f t="shared" si="117"/>
        <v>7.0967741935483843</v>
      </c>
      <c r="O926">
        <v>9</v>
      </c>
      <c r="P926" s="5" t="str">
        <f t="shared" si="118"/>
        <v>0-10</v>
      </c>
      <c r="Q926">
        <v>1</v>
      </c>
      <c r="R926">
        <v>37</v>
      </c>
      <c r="S926">
        <v>39</v>
      </c>
      <c r="T926" t="str">
        <f t="shared" si="119"/>
        <v>30-40</v>
      </c>
      <c r="U926" t="s">
        <v>32</v>
      </c>
      <c r="V926" t="s">
        <v>114</v>
      </c>
      <c r="W926">
        <f t="shared" si="120"/>
        <v>3000</v>
      </c>
      <c r="AG926">
        <v>39</v>
      </c>
      <c r="AH926">
        <v>30.322580645161274</v>
      </c>
      <c r="AJ926">
        <v>39</v>
      </c>
      <c r="AK926">
        <v>1</v>
      </c>
      <c r="AM926">
        <v>39</v>
      </c>
      <c r="AN926">
        <v>9</v>
      </c>
      <c r="AP926">
        <v>39</v>
      </c>
      <c r="AQ926">
        <v>140.90909090909096</v>
      </c>
    </row>
    <row r="927" spans="1:43" hidden="1" x14ac:dyDescent="0.25">
      <c r="A927" t="s">
        <v>15</v>
      </c>
      <c r="B927">
        <v>20</v>
      </c>
      <c r="C927">
        <v>20</v>
      </c>
      <c r="D927">
        <v>17.7</v>
      </c>
      <c r="E927">
        <v>18.899999999999999</v>
      </c>
      <c r="F927">
        <f t="shared" si="113"/>
        <v>1.1999999999999993</v>
      </c>
      <c r="G927">
        <v>1.08</v>
      </c>
      <c r="H927" s="18">
        <f t="shared" si="114"/>
        <v>90.000000000000057</v>
      </c>
      <c r="I927">
        <v>18.333333333333343</v>
      </c>
      <c r="J927" t="str">
        <f t="shared" si="115"/>
        <v>0%-25%</v>
      </c>
      <c r="K927">
        <v>12</v>
      </c>
      <c r="L927">
        <v>99.999999999999943</v>
      </c>
      <c r="M927" t="str">
        <f t="shared" si="116"/>
        <v>60mm-200 mm</v>
      </c>
      <c r="N927" s="19">
        <f t="shared" si="117"/>
        <v>10.000000000000005</v>
      </c>
      <c r="O927">
        <v>9</v>
      </c>
      <c r="P927" s="5" t="str">
        <f t="shared" si="118"/>
        <v>0-10</v>
      </c>
      <c r="Q927">
        <v>1</v>
      </c>
      <c r="R927">
        <v>33</v>
      </c>
      <c r="S927">
        <v>36</v>
      </c>
      <c r="T927" t="str">
        <f t="shared" si="119"/>
        <v>30-40</v>
      </c>
      <c r="U927" t="s">
        <v>32</v>
      </c>
      <c r="V927" t="s">
        <v>114</v>
      </c>
      <c r="W927">
        <f t="shared" si="120"/>
        <v>3000</v>
      </c>
      <c r="AG927">
        <v>36</v>
      </c>
      <c r="AH927">
        <v>18.333333333333343</v>
      </c>
      <c r="AJ927">
        <v>36</v>
      </c>
      <c r="AK927">
        <v>1</v>
      </c>
      <c r="AM927">
        <v>36</v>
      </c>
      <c r="AN927">
        <v>9</v>
      </c>
      <c r="AP927">
        <v>36</v>
      </c>
      <c r="AQ927">
        <v>99.999999999999943</v>
      </c>
    </row>
    <row r="928" spans="1:43" hidden="1" x14ac:dyDescent="0.25">
      <c r="A928" t="s">
        <v>15</v>
      </c>
      <c r="B928">
        <v>20</v>
      </c>
      <c r="C928">
        <v>20</v>
      </c>
      <c r="D928">
        <v>18.899999999999999</v>
      </c>
      <c r="E928">
        <v>19.899999999999999</v>
      </c>
      <c r="F928">
        <f t="shared" si="113"/>
        <v>1</v>
      </c>
      <c r="G928">
        <v>0.71</v>
      </c>
      <c r="H928" s="18">
        <f t="shared" si="114"/>
        <v>71</v>
      </c>
      <c r="I928">
        <v>0</v>
      </c>
      <c r="J928" t="str">
        <f t="shared" si="115"/>
        <v>0%-25%</v>
      </c>
      <c r="K928">
        <v>14</v>
      </c>
      <c r="L928">
        <v>71.428571428571431</v>
      </c>
      <c r="M928" t="str">
        <f t="shared" si="116"/>
        <v>60mm-200 mm</v>
      </c>
      <c r="N928" s="19">
        <f t="shared" si="117"/>
        <v>14</v>
      </c>
      <c r="O928">
        <v>9</v>
      </c>
      <c r="P928" s="5" t="str">
        <f t="shared" si="118"/>
        <v>0-10</v>
      </c>
      <c r="Q928">
        <v>1</v>
      </c>
      <c r="R928">
        <v>27</v>
      </c>
      <c r="S928">
        <v>31</v>
      </c>
      <c r="T928" t="str">
        <f t="shared" si="119"/>
        <v>30-40</v>
      </c>
      <c r="U928" t="s">
        <v>32</v>
      </c>
      <c r="V928" t="s">
        <v>114</v>
      </c>
      <c r="W928">
        <f t="shared" si="120"/>
        <v>3000</v>
      </c>
      <c r="AG928">
        <v>31</v>
      </c>
      <c r="AH928">
        <v>0</v>
      </c>
      <c r="AJ928">
        <v>31</v>
      </c>
      <c r="AK928">
        <v>1</v>
      </c>
      <c r="AM928">
        <v>31</v>
      </c>
      <c r="AN928">
        <v>9</v>
      </c>
      <c r="AP928">
        <v>31</v>
      </c>
      <c r="AQ928">
        <v>71.428571428571431</v>
      </c>
    </row>
    <row r="929" spans="1:43" hidden="1" x14ac:dyDescent="0.25">
      <c r="A929" t="s">
        <v>15</v>
      </c>
      <c r="B929">
        <v>20</v>
      </c>
      <c r="C929">
        <v>20</v>
      </c>
      <c r="D929">
        <v>19.899999999999999</v>
      </c>
      <c r="E929">
        <v>21.3</v>
      </c>
      <c r="F929">
        <f t="shared" si="113"/>
        <v>1.4000000000000021</v>
      </c>
      <c r="G929">
        <v>1.0899999999999999</v>
      </c>
      <c r="H929" s="18">
        <f t="shared" si="114"/>
        <v>77.857142857142719</v>
      </c>
      <c r="I929">
        <v>7.1428571428571326</v>
      </c>
      <c r="J929" t="str">
        <f t="shared" si="115"/>
        <v>0%-25%</v>
      </c>
      <c r="K929">
        <v>17</v>
      </c>
      <c r="L929">
        <v>82.352941176470708</v>
      </c>
      <c r="M929" t="str">
        <f t="shared" si="116"/>
        <v>60mm-200 mm</v>
      </c>
      <c r="N929" s="19">
        <f t="shared" si="117"/>
        <v>12.142857142857125</v>
      </c>
      <c r="O929">
        <v>2</v>
      </c>
      <c r="P929" s="5" t="str">
        <f t="shared" si="118"/>
        <v>0-10</v>
      </c>
      <c r="Q929">
        <v>1</v>
      </c>
      <c r="R929">
        <v>22</v>
      </c>
      <c r="S929">
        <v>27</v>
      </c>
      <c r="T929" t="str">
        <f t="shared" si="119"/>
        <v>20-30</v>
      </c>
      <c r="U929" t="s">
        <v>32</v>
      </c>
      <c r="V929" t="s">
        <v>113</v>
      </c>
      <c r="W929">
        <f t="shared" si="120"/>
        <v>4000</v>
      </c>
      <c r="AG929">
        <v>27</v>
      </c>
      <c r="AH929">
        <v>7.1428571428571326</v>
      </c>
      <c r="AJ929">
        <v>27</v>
      </c>
      <c r="AK929">
        <v>1</v>
      </c>
      <c r="AM929">
        <v>27</v>
      </c>
      <c r="AN929">
        <v>2</v>
      </c>
      <c r="AP929">
        <v>27</v>
      </c>
      <c r="AQ929">
        <v>82.352941176470708</v>
      </c>
    </row>
    <row r="930" spans="1:43" hidden="1" x14ac:dyDescent="0.25">
      <c r="A930" t="s">
        <v>15</v>
      </c>
      <c r="B930">
        <v>20</v>
      </c>
      <c r="C930">
        <v>20</v>
      </c>
      <c r="D930">
        <v>21.3</v>
      </c>
      <c r="E930">
        <v>21.95</v>
      </c>
      <c r="F930">
        <f t="shared" si="113"/>
        <v>0.64999999999999858</v>
      </c>
      <c r="G930">
        <v>0.44</v>
      </c>
      <c r="H930" s="18">
        <f t="shared" si="114"/>
        <v>67.692307692307836</v>
      </c>
      <c r="I930">
        <v>35.384615384615465</v>
      </c>
      <c r="J930" t="str">
        <f t="shared" si="115"/>
        <v>25%-50%</v>
      </c>
      <c r="K930">
        <v>7</v>
      </c>
      <c r="L930">
        <v>92.857142857142662</v>
      </c>
      <c r="M930" t="str">
        <f t="shared" si="116"/>
        <v>60mm-200 mm</v>
      </c>
      <c r="N930" s="19">
        <f t="shared" si="117"/>
        <v>10.769230769230791</v>
      </c>
      <c r="O930">
        <v>11</v>
      </c>
      <c r="P930" s="5" t="str">
        <f t="shared" si="118"/>
        <v>10-20</v>
      </c>
      <c r="Q930">
        <v>1</v>
      </c>
      <c r="R930">
        <v>39</v>
      </c>
      <c r="S930">
        <v>42</v>
      </c>
      <c r="T930" t="str">
        <f t="shared" si="119"/>
        <v>40-50</v>
      </c>
      <c r="U930" t="s">
        <v>32</v>
      </c>
      <c r="V930" t="s">
        <v>114</v>
      </c>
      <c r="W930">
        <f t="shared" si="120"/>
        <v>3000</v>
      </c>
      <c r="AG930">
        <v>42</v>
      </c>
      <c r="AH930">
        <v>35.384615384615465</v>
      </c>
      <c r="AJ930">
        <v>42</v>
      </c>
      <c r="AK930">
        <v>1</v>
      </c>
      <c r="AM930">
        <v>42</v>
      </c>
      <c r="AN930">
        <v>11</v>
      </c>
      <c r="AP930">
        <v>42</v>
      </c>
      <c r="AQ930">
        <v>92.857142857142662</v>
      </c>
    </row>
    <row r="931" spans="1:43" hidden="1" x14ac:dyDescent="0.25">
      <c r="A931" t="s">
        <v>15</v>
      </c>
      <c r="B931">
        <v>20</v>
      </c>
      <c r="C931">
        <v>20</v>
      </c>
      <c r="D931">
        <v>21.95</v>
      </c>
      <c r="E931">
        <v>22.95</v>
      </c>
      <c r="F931">
        <f t="shared" si="113"/>
        <v>1</v>
      </c>
      <c r="G931">
        <v>0.69</v>
      </c>
      <c r="H931" s="18">
        <f t="shared" si="114"/>
        <v>69</v>
      </c>
      <c r="I931">
        <v>0</v>
      </c>
      <c r="J931" t="str">
        <f t="shared" si="115"/>
        <v>0%-25%</v>
      </c>
      <c r="K931">
        <v>14</v>
      </c>
      <c r="L931">
        <v>71.428571428571431</v>
      </c>
      <c r="M931" t="str">
        <f t="shared" si="116"/>
        <v>60mm-200 mm</v>
      </c>
      <c r="N931" s="19">
        <f t="shared" si="117"/>
        <v>14</v>
      </c>
      <c r="O931">
        <v>2</v>
      </c>
      <c r="P931" s="5" t="str">
        <f t="shared" si="118"/>
        <v>0-10</v>
      </c>
      <c r="Q931">
        <v>1</v>
      </c>
      <c r="R931">
        <v>19</v>
      </c>
      <c r="S931">
        <v>24</v>
      </c>
      <c r="T931" t="str">
        <f t="shared" si="119"/>
        <v>20-30</v>
      </c>
      <c r="U931" t="s">
        <v>32</v>
      </c>
      <c r="V931" t="s">
        <v>113</v>
      </c>
      <c r="W931">
        <f t="shared" si="120"/>
        <v>4000</v>
      </c>
      <c r="AG931">
        <v>24</v>
      </c>
      <c r="AH931">
        <v>0</v>
      </c>
      <c r="AJ931">
        <v>24</v>
      </c>
      <c r="AK931">
        <v>1</v>
      </c>
      <c r="AM931">
        <v>24</v>
      </c>
      <c r="AN931">
        <v>2</v>
      </c>
      <c r="AP931">
        <v>24</v>
      </c>
      <c r="AQ931">
        <v>71.428571428571431</v>
      </c>
    </row>
    <row r="932" spans="1:43" hidden="1" x14ac:dyDescent="0.25">
      <c r="A932" t="s">
        <v>15</v>
      </c>
      <c r="B932">
        <v>20</v>
      </c>
      <c r="C932">
        <v>20</v>
      </c>
      <c r="D932">
        <v>22.95</v>
      </c>
      <c r="E932">
        <v>24.15</v>
      </c>
      <c r="F932">
        <f t="shared" si="113"/>
        <v>1.1999999999999993</v>
      </c>
      <c r="G932">
        <v>0.75</v>
      </c>
      <c r="H932" s="18">
        <f t="shared" si="114"/>
        <v>62.500000000000036</v>
      </c>
      <c r="I932">
        <v>9.1666666666666714</v>
      </c>
      <c r="J932" t="str">
        <f t="shared" si="115"/>
        <v>0%-25%</v>
      </c>
      <c r="K932">
        <v>20</v>
      </c>
      <c r="L932">
        <v>59.999999999999964</v>
      </c>
      <c r="M932" t="str">
        <f t="shared" si="116"/>
        <v>0mm-60 mm</v>
      </c>
      <c r="N932" s="19">
        <f t="shared" si="117"/>
        <v>16.666666666666679</v>
      </c>
      <c r="O932">
        <v>2</v>
      </c>
      <c r="P932" s="5" t="str">
        <f t="shared" si="118"/>
        <v>0-10</v>
      </c>
      <c r="Q932">
        <v>1</v>
      </c>
      <c r="R932">
        <v>20</v>
      </c>
      <c r="S932">
        <v>26</v>
      </c>
      <c r="T932" t="str">
        <f t="shared" si="119"/>
        <v>20-30</v>
      </c>
      <c r="U932" t="s">
        <v>32</v>
      </c>
      <c r="V932" t="s">
        <v>113</v>
      </c>
      <c r="W932">
        <f t="shared" si="120"/>
        <v>4000</v>
      </c>
      <c r="AG932">
        <v>26</v>
      </c>
      <c r="AH932">
        <v>9.1666666666666714</v>
      </c>
      <c r="AJ932">
        <v>26</v>
      </c>
      <c r="AK932">
        <v>1</v>
      </c>
      <c r="AM932">
        <v>26</v>
      </c>
      <c r="AN932">
        <v>2</v>
      </c>
      <c r="AP932">
        <v>26</v>
      </c>
      <c r="AQ932">
        <v>59.999999999999964</v>
      </c>
    </row>
    <row r="933" spans="1:43" hidden="1" x14ac:dyDescent="0.25">
      <c r="A933" t="s">
        <v>15</v>
      </c>
      <c r="B933">
        <v>20</v>
      </c>
      <c r="C933">
        <v>30</v>
      </c>
      <c r="D933">
        <v>24.15</v>
      </c>
      <c r="E933">
        <v>25</v>
      </c>
      <c r="F933">
        <f t="shared" si="113"/>
        <v>0.85000000000000142</v>
      </c>
      <c r="G933">
        <v>0.21</v>
      </c>
      <c r="H933" s="18">
        <f t="shared" si="114"/>
        <v>24.705882352941131</v>
      </c>
      <c r="I933">
        <v>0</v>
      </c>
      <c r="J933" t="str">
        <f t="shared" si="115"/>
        <v>0%-25%</v>
      </c>
      <c r="K933">
        <v>7</v>
      </c>
      <c r="L933">
        <v>121.42857142857163</v>
      </c>
      <c r="M933" t="str">
        <f t="shared" si="116"/>
        <v>60mm-200 mm</v>
      </c>
      <c r="N933" s="19">
        <f t="shared" si="117"/>
        <v>8.2352941176470456</v>
      </c>
      <c r="O933">
        <v>2</v>
      </c>
      <c r="P933" s="5" t="str">
        <f t="shared" si="118"/>
        <v>0-10</v>
      </c>
      <c r="Q933">
        <v>1</v>
      </c>
      <c r="R933">
        <v>22</v>
      </c>
      <c r="S933">
        <v>26</v>
      </c>
      <c r="T933" t="str">
        <f t="shared" si="119"/>
        <v>20-30</v>
      </c>
      <c r="U933" t="s">
        <v>32</v>
      </c>
      <c r="V933" t="s">
        <v>113</v>
      </c>
      <c r="W933">
        <f t="shared" si="120"/>
        <v>4000</v>
      </c>
      <c r="AG933">
        <v>26</v>
      </c>
      <c r="AH933">
        <v>0</v>
      </c>
      <c r="AJ933">
        <v>26</v>
      </c>
      <c r="AK933">
        <v>1</v>
      </c>
      <c r="AM933">
        <v>26</v>
      </c>
      <c r="AN933">
        <v>2</v>
      </c>
      <c r="AP933">
        <v>26</v>
      </c>
      <c r="AQ933">
        <v>121.42857142857163</v>
      </c>
    </row>
    <row r="934" spans="1:43" hidden="1" x14ac:dyDescent="0.25">
      <c r="A934" t="s">
        <v>15</v>
      </c>
      <c r="B934">
        <v>20</v>
      </c>
      <c r="C934">
        <v>30</v>
      </c>
      <c r="D934">
        <v>25</v>
      </c>
      <c r="E934">
        <v>26</v>
      </c>
      <c r="F934">
        <f t="shared" si="113"/>
        <v>1</v>
      </c>
      <c r="G934">
        <v>0.67</v>
      </c>
      <c r="H934" s="18">
        <f t="shared" si="114"/>
        <v>67</v>
      </c>
      <c r="I934">
        <v>0</v>
      </c>
      <c r="J934" t="str">
        <f t="shared" si="115"/>
        <v>0%-25%</v>
      </c>
      <c r="K934">
        <v>11</v>
      </c>
      <c r="L934">
        <v>90.909090909090907</v>
      </c>
      <c r="M934" t="str">
        <f t="shared" si="116"/>
        <v>60mm-200 mm</v>
      </c>
      <c r="N934" s="19">
        <f t="shared" si="117"/>
        <v>11</v>
      </c>
      <c r="O934">
        <v>2</v>
      </c>
      <c r="P934" s="5" t="str">
        <f t="shared" si="118"/>
        <v>0-10</v>
      </c>
      <c r="Q934">
        <v>1</v>
      </c>
      <c r="R934">
        <v>21</v>
      </c>
      <c r="S934">
        <v>25</v>
      </c>
      <c r="T934" t="str">
        <f t="shared" si="119"/>
        <v>20-30</v>
      </c>
      <c r="U934" t="s">
        <v>32</v>
      </c>
      <c r="V934" t="s">
        <v>113</v>
      </c>
      <c r="W934">
        <f t="shared" si="120"/>
        <v>4000</v>
      </c>
      <c r="AG934">
        <v>25</v>
      </c>
      <c r="AH934">
        <v>0</v>
      </c>
      <c r="AJ934">
        <v>25</v>
      </c>
      <c r="AK934">
        <v>1</v>
      </c>
      <c r="AM934">
        <v>25</v>
      </c>
      <c r="AN934">
        <v>2</v>
      </c>
      <c r="AP934">
        <v>25</v>
      </c>
      <c r="AQ934">
        <v>90.909090909090907</v>
      </c>
    </row>
    <row r="935" spans="1:43" hidden="1" x14ac:dyDescent="0.25">
      <c r="A935" t="s">
        <v>15</v>
      </c>
      <c r="B935">
        <v>20</v>
      </c>
      <c r="C935">
        <v>30</v>
      </c>
      <c r="D935">
        <v>26</v>
      </c>
      <c r="E935">
        <v>27</v>
      </c>
      <c r="F935">
        <f t="shared" si="113"/>
        <v>1</v>
      </c>
      <c r="G935">
        <v>0.69</v>
      </c>
      <c r="H935" s="18">
        <f t="shared" si="114"/>
        <v>69</v>
      </c>
      <c r="I935">
        <v>21</v>
      </c>
      <c r="J935" t="str">
        <f t="shared" si="115"/>
        <v>0%-25%</v>
      </c>
      <c r="K935">
        <v>9</v>
      </c>
      <c r="L935">
        <v>111.11111111111111</v>
      </c>
      <c r="M935" t="str">
        <f t="shared" si="116"/>
        <v>60mm-200 mm</v>
      </c>
      <c r="N935" s="19">
        <f t="shared" si="117"/>
        <v>9</v>
      </c>
      <c r="O935">
        <v>4</v>
      </c>
      <c r="P935" s="5" t="str">
        <f t="shared" si="118"/>
        <v>0-10</v>
      </c>
      <c r="Q935">
        <v>2</v>
      </c>
      <c r="R935">
        <v>31</v>
      </c>
      <c r="S935">
        <v>34</v>
      </c>
      <c r="T935" t="str">
        <f t="shared" si="119"/>
        <v>30-40</v>
      </c>
      <c r="U935" t="s">
        <v>31</v>
      </c>
      <c r="V935" t="s">
        <v>114</v>
      </c>
      <c r="W935">
        <f t="shared" si="120"/>
        <v>3000</v>
      </c>
      <c r="AG935">
        <v>34</v>
      </c>
      <c r="AH935">
        <v>21</v>
      </c>
      <c r="AJ935">
        <v>34</v>
      </c>
      <c r="AK935">
        <v>2</v>
      </c>
      <c r="AM935">
        <v>34</v>
      </c>
      <c r="AN935">
        <v>4</v>
      </c>
      <c r="AP935">
        <v>34</v>
      </c>
      <c r="AQ935">
        <v>111.11111111111111</v>
      </c>
    </row>
    <row r="936" spans="1:43" hidden="1" x14ac:dyDescent="0.25">
      <c r="A936" t="s">
        <v>15</v>
      </c>
      <c r="B936">
        <v>20</v>
      </c>
      <c r="C936">
        <v>30</v>
      </c>
      <c r="D936">
        <v>27</v>
      </c>
      <c r="E936">
        <v>27.6</v>
      </c>
      <c r="F936">
        <f t="shared" si="113"/>
        <v>0.60000000000000142</v>
      </c>
      <c r="G936">
        <v>0.33</v>
      </c>
      <c r="H936" s="18">
        <f t="shared" si="114"/>
        <v>54.999999999999872</v>
      </c>
      <c r="I936">
        <v>0</v>
      </c>
      <c r="J936" t="str">
        <f t="shared" si="115"/>
        <v>0%-25%</v>
      </c>
      <c r="K936">
        <v>10</v>
      </c>
      <c r="L936">
        <v>60.000000000000135</v>
      </c>
      <c r="M936" t="str">
        <f t="shared" si="116"/>
        <v>60mm-200 mm</v>
      </c>
      <c r="N936" s="19">
        <f t="shared" si="117"/>
        <v>16.666666666666629</v>
      </c>
      <c r="O936">
        <v>2</v>
      </c>
      <c r="P936" s="5" t="str">
        <f t="shared" si="118"/>
        <v>0-10</v>
      </c>
      <c r="Q936">
        <v>1</v>
      </c>
      <c r="R936">
        <v>18</v>
      </c>
      <c r="S936">
        <v>24</v>
      </c>
      <c r="T936" t="str">
        <f t="shared" si="119"/>
        <v>20-30</v>
      </c>
      <c r="U936" t="s">
        <v>32</v>
      </c>
      <c r="V936" t="s">
        <v>113</v>
      </c>
      <c r="W936">
        <f t="shared" si="120"/>
        <v>4000</v>
      </c>
      <c r="AG936">
        <v>24</v>
      </c>
      <c r="AH936">
        <v>0</v>
      </c>
      <c r="AJ936">
        <v>24</v>
      </c>
      <c r="AK936">
        <v>1</v>
      </c>
      <c r="AM936">
        <v>24</v>
      </c>
      <c r="AN936">
        <v>2</v>
      </c>
      <c r="AP936">
        <v>24</v>
      </c>
      <c r="AQ936">
        <v>60.000000000000135</v>
      </c>
    </row>
    <row r="937" spans="1:43" hidden="1" x14ac:dyDescent="0.25">
      <c r="A937" t="s">
        <v>15</v>
      </c>
      <c r="B937">
        <v>20</v>
      </c>
      <c r="C937">
        <v>30</v>
      </c>
      <c r="D937">
        <v>27.6</v>
      </c>
      <c r="E937">
        <v>28.4</v>
      </c>
      <c r="F937">
        <f t="shared" si="113"/>
        <v>0.79999999999999716</v>
      </c>
      <c r="G937">
        <v>0.56000000000000005</v>
      </c>
      <c r="H937" s="18">
        <f t="shared" si="114"/>
        <v>70.000000000000256</v>
      </c>
      <c r="I937">
        <v>0</v>
      </c>
      <c r="J937" t="str">
        <f t="shared" si="115"/>
        <v>0%-25%</v>
      </c>
      <c r="K937">
        <v>9</v>
      </c>
      <c r="L937">
        <v>88.888888888888573</v>
      </c>
      <c r="M937" t="str">
        <f t="shared" si="116"/>
        <v>60mm-200 mm</v>
      </c>
      <c r="N937" s="19">
        <f t="shared" si="117"/>
        <v>11.250000000000039</v>
      </c>
      <c r="O937">
        <v>2</v>
      </c>
      <c r="P937" s="5" t="str">
        <f t="shared" si="118"/>
        <v>0-10</v>
      </c>
      <c r="Q937">
        <v>1</v>
      </c>
      <c r="R937">
        <v>20</v>
      </c>
      <c r="S937">
        <v>25</v>
      </c>
      <c r="T937" t="str">
        <f t="shared" si="119"/>
        <v>20-30</v>
      </c>
      <c r="U937" t="s">
        <v>32</v>
      </c>
      <c r="V937" t="s">
        <v>113</v>
      </c>
      <c r="W937">
        <f t="shared" si="120"/>
        <v>4000</v>
      </c>
      <c r="AG937">
        <v>25</v>
      </c>
      <c r="AH937">
        <v>0</v>
      </c>
      <c r="AJ937">
        <v>25</v>
      </c>
      <c r="AK937">
        <v>1</v>
      </c>
      <c r="AM937">
        <v>25</v>
      </c>
      <c r="AN937">
        <v>2</v>
      </c>
      <c r="AP937">
        <v>25</v>
      </c>
      <c r="AQ937">
        <v>88.888888888888573</v>
      </c>
    </row>
    <row r="938" spans="1:43" hidden="1" x14ac:dyDescent="0.25">
      <c r="A938" t="s">
        <v>15</v>
      </c>
      <c r="B938">
        <v>20</v>
      </c>
      <c r="C938">
        <v>20</v>
      </c>
      <c r="D938">
        <v>28.4</v>
      </c>
      <c r="E938">
        <v>29.5</v>
      </c>
      <c r="F938">
        <f t="shared" si="113"/>
        <v>1.1000000000000014</v>
      </c>
      <c r="G938">
        <v>0.84</v>
      </c>
      <c r="H938" s="18">
        <f t="shared" si="114"/>
        <v>76.36363636363626</v>
      </c>
      <c r="I938">
        <v>0</v>
      </c>
      <c r="J938" t="str">
        <f t="shared" si="115"/>
        <v>0%-25%</v>
      </c>
      <c r="K938">
        <v>15</v>
      </c>
      <c r="L938">
        <v>73.333333333333428</v>
      </c>
      <c r="M938" t="str">
        <f t="shared" si="116"/>
        <v>60mm-200 mm</v>
      </c>
      <c r="N938" s="19">
        <f t="shared" si="117"/>
        <v>13.636363636363619</v>
      </c>
      <c r="O938">
        <v>2</v>
      </c>
      <c r="P938" s="5" t="str">
        <f t="shared" si="118"/>
        <v>0-10</v>
      </c>
      <c r="Q938">
        <v>1</v>
      </c>
      <c r="R938">
        <v>19</v>
      </c>
      <c r="S938">
        <v>25</v>
      </c>
      <c r="T938" t="str">
        <f t="shared" si="119"/>
        <v>20-30</v>
      </c>
      <c r="U938" t="s">
        <v>32</v>
      </c>
      <c r="V938" t="s">
        <v>113</v>
      </c>
      <c r="W938">
        <f t="shared" si="120"/>
        <v>4000</v>
      </c>
      <c r="AG938">
        <v>25</v>
      </c>
      <c r="AH938">
        <v>0</v>
      </c>
      <c r="AJ938">
        <v>25</v>
      </c>
      <c r="AK938">
        <v>1</v>
      </c>
      <c r="AM938">
        <v>25</v>
      </c>
      <c r="AN938">
        <v>2</v>
      </c>
      <c r="AP938">
        <v>25</v>
      </c>
      <c r="AQ938">
        <v>73.333333333333428</v>
      </c>
    </row>
    <row r="939" spans="1:43" hidden="1" x14ac:dyDescent="0.25">
      <c r="A939" t="s">
        <v>15</v>
      </c>
      <c r="B939">
        <v>20</v>
      </c>
      <c r="C939">
        <v>20</v>
      </c>
      <c r="D939">
        <v>29.5</v>
      </c>
      <c r="E939">
        <v>30.5</v>
      </c>
      <c r="F939">
        <f t="shared" si="113"/>
        <v>1</v>
      </c>
      <c r="G939">
        <v>0.63</v>
      </c>
      <c r="H939" s="18">
        <f t="shared" si="114"/>
        <v>63</v>
      </c>
      <c r="I939">
        <v>10</v>
      </c>
      <c r="J939" t="str">
        <f t="shared" si="115"/>
        <v>0%-25%</v>
      </c>
      <c r="K939">
        <v>9</v>
      </c>
      <c r="L939">
        <v>111.11111111111111</v>
      </c>
      <c r="M939" t="str">
        <f t="shared" si="116"/>
        <v>60mm-200 mm</v>
      </c>
      <c r="N939" s="19">
        <f t="shared" si="117"/>
        <v>9</v>
      </c>
      <c r="O939">
        <v>4</v>
      </c>
      <c r="P939" s="5" t="str">
        <f t="shared" si="118"/>
        <v>0-10</v>
      </c>
      <c r="Q939">
        <v>2</v>
      </c>
      <c r="R939">
        <v>28</v>
      </c>
      <c r="S939">
        <v>31</v>
      </c>
      <c r="T939" t="str">
        <f t="shared" si="119"/>
        <v>30-40</v>
      </c>
      <c r="U939" t="s">
        <v>31</v>
      </c>
      <c r="V939" t="s">
        <v>114</v>
      </c>
      <c r="W939">
        <f t="shared" si="120"/>
        <v>3000</v>
      </c>
      <c r="AG939">
        <v>31</v>
      </c>
      <c r="AH939">
        <v>10</v>
      </c>
      <c r="AJ939">
        <v>31</v>
      </c>
      <c r="AK939">
        <v>2</v>
      </c>
      <c r="AM939">
        <v>31</v>
      </c>
      <c r="AN939">
        <v>4</v>
      </c>
      <c r="AP939">
        <v>31</v>
      </c>
      <c r="AQ939">
        <v>111.11111111111111</v>
      </c>
    </row>
    <row r="940" spans="1:43" hidden="1" x14ac:dyDescent="0.25">
      <c r="A940" t="s">
        <v>15</v>
      </c>
      <c r="B940">
        <v>20</v>
      </c>
      <c r="C940">
        <v>20</v>
      </c>
      <c r="D940">
        <v>30.5</v>
      </c>
      <c r="E940">
        <v>31.6</v>
      </c>
      <c r="F940">
        <f t="shared" si="113"/>
        <v>1.1000000000000014</v>
      </c>
      <c r="G940">
        <v>0.78</v>
      </c>
      <c r="H940" s="18">
        <f t="shared" si="114"/>
        <v>70.909090909090821</v>
      </c>
      <c r="I940">
        <v>12.727272727272712</v>
      </c>
      <c r="J940" t="str">
        <f t="shared" si="115"/>
        <v>0%-25%</v>
      </c>
      <c r="K940">
        <v>14</v>
      </c>
      <c r="L940">
        <v>78.571428571428669</v>
      </c>
      <c r="M940" t="str">
        <f t="shared" si="116"/>
        <v>60mm-200 mm</v>
      </c>
      <c r="N940" s="19">
        <f t="shared" si="117"/>
        <v>12.727272727272712</v>
      </c>
      <c r="O940">
        <v>4</v>
      </c>
      <c r="P940" s="5" t="str">
        <f t="shared" si="118"/>
        <v>0-10</v>
      </c>
      <c r="Q940">
        <v>2</v>
      </c>
      <c r="R940">
        <v>27</v>
      </c>
      <c r="S940">
        <v>31</v>
      </c>
      <c r="T940" t="str">
        <f t="shared" si="119"/>
        <v>30-40</v>
      </c>
      <c r="U940" t="s">
        <v>31</v>
      </c>
      <c r="V940" t="s">
        <v>114</v>
      </c>
      <c r="W940">
        <f t="shared" si="120"/>
        <v>3000</v>
      </c>
      <c r="AG940">
        <v>31</v>
      </c>
      <c r="AH940">
        <v>12.727272727272712</v>
      </c>
      <c r="AJ940">
        <v>31</v>
      </c>
      <c r="AK940">
        <v>2</v>
      </c>
      <c r="AM940">
        <v>31</v>
      </c>
      <c r="AN940">
        <v>4</v>
      </c>
      <c r="AP940">
        <v>31</v>
      </c>
      <c r="AQ940">
        <v>78.571428571428669</v>
      </c>
    </row>
    <row r="941" spans="1:43" hidden="1" x14ac:dyDescent="0.25">
      <c r="A941" t="s">
        <v>15</v>
      </c>
      <c r="B941">
        <v>20</v>
      </c>
      <c r="C941">
        <v>20</v>
      </c>
      <c r="D941">
        <v>31.6</v>
      </c>
      <c r="E941">
        <v>33.299999999999997</v>
      </c>
      <c r="F941">
        <f t="shared" si="113"/>
        <v>1.6999999999999957</v>
      </c>
      <c r="G941">
        <v>1.41</v>
      </c>
      <c r="H941" s="18">
        <f t="shared" si="114"/>
        <v>82.941176470588445</v>
      </c>
      <c r="I941">
        <v>12.352941176470621</v>
      </c>
      <c r="J941" t="str">
        <f t="shared" si="115"/>
        <v>0%-25%</v>
      </c>
      <c r="K941">
        <v>16</v>
      </c>
      <c r="L941">
        <v>106.24999999999973</v>
      </c>
      <c r="M941" t="str">
        <f t="shared" si="116"/>
        <v>60mm-200 mm</v>
      </c>
      <c r="N941" s="19">
        <f t="shared" si="117"/>
        <v>9.4117647058823763</v>
      </c>
      <c r="O941">
        <v>4</v>
      </c>
      <c r="P941" s="5" t="str">
        <f t="shared" si="118"/>
        <v>0-10</v>
      </c>
      <c r="Q941">
        <v>2</v>
      </c>
      <c r="R941">
        <v>29</v>
      </c>
      <c r="S941">
        <v>31</v>
      </c>
      <c r="T941" t="str">
        <f t="shared" si="119"/>
        <v>30-40</v>
      </c>
      <c r="U941" t="s">
        <v>31</v>
      </c>
      <c r="V941" t="s">
        <v>114</v>
      </c>
      <c r="W941">
        <f t="shared" si="120"/>
        <v>3000</v>
      </c>
      <c r="AG941">
        <v>31</v>
      </c>
      <c r="AH941">
        <v>12.352941176470621</v>
      </c>
      <c r="AJ941">
        <v>31</v>
      </c>
      <c r="AK941">
        <v>2</v>
      </c>
      <c r="AM941">
        <v>31</v>
      </c>
      <c r="AN941">
        <v>4</v>
      </c>
      <c r="AP941">
        <v>31</v>
      </c>
      <c r="AQ941">
        <v>106.24999999999973</v>
      </c>
    </row>
    <row r="942" spans="1:43" hidden="1" x14ac:dyDescent="0.25">
      <c r="A942" t="s">
        <v>15</v>
      </c>
      <c r="B942">
        <v>20</v>
      </c>
      <c r="C942">
        <v>20</v>
      </c>
      <c r="D942">
        <v>33.299999999999997</v>
      </c>
      <c r="E942">
        <v>33.9</v>
      </c>
      <c r="F942">
        <f t="shared" si="113"/>
        <v>0.60000000000000142</v>
      </c>
      <c r="G942">
        <v>0.44</v>
      </c>
      <c r="H942" s="18">
        <f t="shared" si="114"/>
        <v>73.333333333333158</v>
      </c>
      <c r="I942">
        <v>0</v>
      </c>
      <c r="J942" t="str">
        <f t="shared" si="115"/>
        <v>0%-25%</v>
      </c>
      <c r="K942">
        <v>7</v>
      </c>
      <c r="L942">
        <v>85.714285714285907</v>
      </c>
      <c r="M942" t="str">
        <f t="shared" si="116"/>
        <v>60mm-200 mm</v>
      </c>
      <c r="N942" s="19">
        <f t="shared" si="117"/>
        <v>11.666666666666639</v>
      </c>
      <c r="O942">
        <v>2</v>
      </c>
      <c r="P942" s="5" t="str">
        <f t="shared" si="118"/>
        <v>0-10</v>
      </c>
      <c r="Q942">
        <v>1</v>
      </c>
      <c r="R942">
        <v>20</v>
      </c>
      <c r="S942">
        <v>25</v>
      </c>
      <c r="T942" t="str">
        <f t="shared" si="119"/>
        <v>20-30</v>
      </c>
      <c r="U942" t="s">
        <v>32</v>
      </c>
      <c r="V942" t="s">
        <v>113</v>
      </c>
      <c r="W942">
        <f t="shared" si="120"/>
        <v>4000</v>
      </c>
      <c r="AG942">
        <v>25</v>
      </c>
      <c r="AH942">
        <v>0</v>
      </c>
      <c r="AJ942">
        <v>25</v>
      </c>
      <c r="AK942">
        <v>1</v>
      </c>
      <c r="AM942">
        <v>25</v>
      </c>
      <c r="AN942">
        <v>2</v>
      </c>
      <c r="AP942">
        <v>25</v>
      </c>
      <c r="AQ942">
        <v>85.714285714285907</v>
      </c>
    </row>
    <row r="943" spans="1:43" hidden="1" x14ac:dyDescent="0.25">
      <c r="A943" t="s">
        <v>15</v>
      </c>
      <c r="B943">
        <v>20</v>
      </c>
      <c r="C943">
        <v>10</v>
      </c>
      <c r="D943">
        <v>33.9</v>
      </c>
      <c r="E943">
        <v>35.1</v>
      </c>
      <c r="F943">
        <f t="shared" si="113"/>
        <v>1.2000000000000028</v>
      </c>
      <c r="G943">
        <v>0.76</v>
      </c>
      <c r="H943" s="18">
        <f t="shared" si="114"/>
        <v>63.333333333333186</v>
      </c>
      <c r="I943">
        <v>51.666666666666536</v>
      </c>
      <c r="J943" t="str">
        <f t="shared" si="115"/>
        <v>50%-75%</v>
      </c>
      <c r="K943">
        <v>9</v>
      </c>
      <c r="L943">
        <v>133.33333333333363</v>
      </c>
      <c r="M943" t="str">
        <f t="shared" si="116"/>
        <v>60mm-200 mm</v>
      </c>
      <c r="N943" s="19">
        <f t="shared" si="117"/>
        <v>7.4999999999999831</v>
      </c>
      <c r="O943">
        <v>9</v>
      </c>
      <c r="P943" s="5" t="str">
        <f t="shared" si="118"/>
        <v>0-10</v>
      </c>
      <c r="Q943">
        <v>7</v>
      </c>
      <c r="R943">
        <v>48</v>
      </c>
      <c r="S943">
        <v>50</v>
      </c>
      <c r="T943" t="str">
        <f t="shared" si="119"/>
        <v>40-50</v>
      </c>
      <c r="U943" t="s">
        <v>30</v>
      </c>
      <c r="V943" t="s">
        <v>114</v>
      </c>
      <c r="W943">
        <f t="shared" si="120"/>
        <v>3000</v>
      </c>
      <c r="AG943">
        <v>50</v>
      </c>
      <c r="AH943">
        <v>51.666666666666536</v>
      </c>
      <c r="AJ943">
        <v>50</v>
      </c>
      <c r="AK943">
        <v>7</v>
      </c>
      <c r="AM943">
        <v>50</v>
      </c>
      <c r="AN943">
        <v>9</v>
      </c>
      <c r="AP943">
        <v>50</v>
      </c>
      <c r="AQ943">
        <v>133.33333333333363</v>
      </c>
    </row>
    <row r="944" spans="1:43" hidden="1" x14ac:dyDescent="0.25">
      <c r="A944" t="s">
        <v>15</v>
      </c>
      <c r="B944">
        <v>20</v>
      </c>
      <c r="C944">
        <v>10</v>
      </c>
      <c r="D944">
        <v>35.1</v>
      </c>
      <c r="E944">
        <v>36.4</v>
      </c>
      <c r="F944">
        <f t="shared" si="113"/>
        <v>1.2999999999999972</v>
      </c>
      <c r="G944">
        <v>0.91</v>
      </c>
      <c r="H944" s="18">
        <f t="shared" si="114"/>
        <v>70.000000000000156</v>
      </c>
      <c r="I944">
        <v>40.000000000000092</v>
      </c>
      <c r="J944" t="str">
        <f t="shared" si="115"/>
        <v>25%-50%</v>
      </c>
      <c r="K944">
        <v>7</v>
      </c>
      <c r="L944">
        <v>185.71428571428532</v>
      </c>
      <c r="M944" t="str">
        <f t="shared" si="116"/>
        <v>60mm-200 mm</v>
      </c>
      <c r="N944" s="19">
        <f t="shared" si="117"/>
        <v>5.3846153846153957</v>
      </c>
      <c r="O944">
        <v>9</v>
      </c>
      <c r="P944" s="5" t="str">
        <f t="shared" si="118"/>
        <v>0-10</v>
      </c>
      <c r="Q944">
        <v>7</v>
      </c>
      <c r="R944">
        <v>47</v>
      </c>
      <c r="S944">
        <v>48</v>
      </c>
      <c r="T944" t="str">
        <f t="shared" si="119"/>
        <v>40-50</v>
      </c>
      <c r="U944" t="s">
        <v>30</v>
      </c>
      <c r="V944" t="s">
        <v>114</v>
      </c>
      <c r="W944">
        <f t="shared" si="120"/>
        <v>3000</v>
      </c>
      <c r="AG944">
        <v>48</v>
      </c>
      <c r="AH944">
        <v>40.000000000000092</v>
      </c>
      <c r="AJ944">
        <v>48</v>
      </c>
      <c r="AK944">
        <v>7</v>
      </c>
      <c r="AM944">
        <v>48</v>
      </c>
      <c r="AN944">
        <v>9</v>
      </c>
      <c r="AP944">
        <v>48</v>
      </c>
      <c r="AQ944">
        <v>185.71428571428532</v>
      </c>
    </row>
    <row r="945" spans="1:43" hidden="1" x14ac:dyDescent="0.25">
      <c r="A945" t="s">
        <v>15</v>
      </c>
      <c r="B945">
        <v>20</v>
      </c>
      <c r="C945">
        <v>10</v>
      </c>
      <c r="D945">
        <v>36.4</v>
      </c>
      <c r="E945">
        <v>38.4</v>
      </c>
      <c r="F945">
        <f t="shared" si="113"/>
        <v>2</v>
      </c>
      <c r="G945">
        <v>1.79</v>
      </c>
      <c r="H945" s="18">
        <f t="shared" si="114"/>
        <v>89.5</v>
      </c>
      <c r="I945">
        <v>54.500000000000007</v>
      </c>
      <c r="J945" t="str">
        <f t="shared" si="115"/>
        <v>50%-75%</v>
      </c>
      <c r="K945">
        <v>9</v>
      </c>
      <c r="L945">
        <v>222.22222222222223</v>
      </c>
      <c r="M945" t="str">
        <f t="shared" si="116"/>
        <v>200mm-600 mm</v>
      </c>
      <c r="N945" s="19">
        <f t="shared" si="117"/>
        <v>4.5</v>
      </c>
      <c r="O945">
        <v>9</v>
      </c>
      <c r="P945" s="5" t="str">
        <f t="shared" si="118"/>
        <v>0-10</v>
      </c>
      <c r="Q945">
        <v>7</v>
      </c>
      <c r="R945">
        <v>51</v>
      </c>
      <c r="S945">
        <v>51</v>
      </c>
      <c r="T945" t="str">
        <f t="shared" si="119"/>
        <v>50-60</v>
      </c>
      <c r="U945" t="s">
        <v>30</v>
      </c>
      <c r="V945" t="s">
        <v>114</v>
      </c>
      <c r="W945">
        <f t="shared" si="120"/>
        <v>3000</v>
      </c>
      <c r="AG945">
        <v>51</v>
      </c>
      <c r="AH945">
        <v>54.500000000000007</v>
      </c>
      <c r="AJ945">
        <v>51</v>
      </c>
      <c r="AK945">
        <v>7</v>
      </c>
      <c r="AM945">
        <v>51</v>
      </c>
      <c r="AN945">
        <v>9</v>
      </c>
      <c r="AP945">
        <v>51</v>
      </c>
      <c r="AQ945">
        <v>222.22222222222223</v>
      </c>
    </row>
    <row r="946" spans="1:43" hidden="1" x14ac:dyDescent="0.25">
      <c r="A946" t="s">
        <v>15</v>
      </c>
      <c r="B946">
        <v>10</v>
      </c>
      <c r="C946">
        <v>10</v>
      </c>
      <c r="D946">
        <v>38.4</v>
      </c>
      <c r="E946">
        <v>40.049999999999997</v>
      </c>
      <c r="F946">
        <f t="shared" si="113"/>
        <v>1.6499999999999986</v>
      </c>
      <c r="G946">
        <v>1.35</v>
      </c>
      <c r="H946" s="18">
        <f t="shared" si="114"/>
        <v>81.818181818181884</v>
      </c>
      <c r="I946">
        <v>51.515151515151572</v>
      </c>
      <c r="J946" t="str">
        <f t="shared" si="115"/>
        <v>50%-75%</v>
      </c>
      <c r="K946">
        <v>8</v>
      </c>
      <c r="L946">
        <v>206.24999999999983</v>
      </c>
      <c r="M946" t="str">
        <f t="shared" si="116"/>
        <v>200mm-600 mm</v>
      </c>
      <c r="N946" s="19">
        <f t="shared" si="117"/>
        <v>4.8484848484848531</v>
      </c>
      <c r="O946">
        <v>9</v>
      </c>
      <c r="P946" s="5" t="str">
        <f t="shared" si="118"/>
        <v>0-10</v>
      </c>
      <c r="Q946">
        <v>7</v>
      </c>
      <c r="R946">
        <v>51</v>
      </c>
      <c r="S946">
        <v>51</v>
      </c>
      <c r="T946" t="str">
        <f t="shared" si="119"/>
        <v>50-60</v>
      </c>
      <c r="U946" t="s">
        <v>30</v>
      </c>
      <c r="V946" t="s">
        <v>114</v>
      </c>
      <c r="W946">
        <f t="shared" si="120"/>
        <v>3000</v>
      </c>
      <c r="AG946">
        <v>51</v>
      </c>
      <c r="AH946">
        <v>51.515151515151572</v>
      </c>
      <c r="AJ946">
        <v>51</v>
      </c>
      <c r="AK946">
        <v>7</v>
      </c>
      <c r="AM946">
        <v>51</v>
      </c>
      <c r="AN946">
        <v>9</v>
      </c>
      <c r="AP946">
        <v>51</v>
      </c>
      <c r="AQ946">
        <v>206.24999999999983</v>
      </c>
    </row>
    <row r="947" spans="1:43" hidden="1" x14ac:dyDescent="0.25">
      <c r="A947" t="s">
        <v>16</v>
      </c>
      <c r="B947">
        <v>60</v>
      </c>
      <c r="C947">
        <v>60</v>
      </c>
      <c r="D947">
        <v>0</v>
      </c>
      <c r="E947">
        <v>1.1000000000000001</v>
      </c>
      <c r="F947">
        <f t="shared" si="113"/>
        <v>1.1000000000000001</v>
      </c>
      <c r="G947">
        <v>0.82</v>
      </c>
      <c r="H947" s="18">
        <f t="shared" si="114"/>
        <v>74.545454545454533</v>
      </c>
      <c r="I947">
        <v>93.636363636363626</v>
      </c>
      <c r="J947" t="str">
        <f t="shared" si="115"/>
        <v>90%-100%</v>
      </c>
      <c r="K947">
        <v>4</v>
      </c>
      <c r="L947">
        <v>275</v>
      </c>
      <c r="M947" t="str">
        <f t="shared" si="116"/>
        <v>200mm-600 mm</v>
      </c>
      <c r="N947" s="19">
        <f t="shared" si="117"/>
        <v>3.6363636363636362</v>
      </c>
      <c r="O947">
        <v>7</v>
      </c>
      <c r="P947" s="5" t="str">
        <f t="shared" si="118"/>
        <v>0-10</v>
      </c>
      <c r="Q947">
        <v>4</v>
      </c>
      <c r="R947">
        <v>55</v>
      </c>
      <c r="S947">
        <v>55</v>
      </c>
      <c r="T947" t="str">
        <f t="shared" si="119"/>
        <v>50-60</v>
      </c>
      <c r="U947" t="s">
        <v>29</v>
      </c>
      <c r="V947" t="s">
        <v>114</v>
      </c>
      <c r="W947">
        <f t="shared" si="120"/>
        <v>3000</v>
      </c>
      <c r="AG947">
        <v>55</v>
      </c>
      <c r="AH947">
        <v>93.636363636363626</v>
      </c>
      <c r="AJ947">
        <v>55</v>
      </c>
      <c r="AK947">
        <v>4</v>
      </c>
      <c r="AM947">
        <v>55</v>
      </c>
      <c r="AN947">
        <v>7</v>
      </c>
      <c r="AP947">
        <v>55</v>
      </c>
      <c r="AQ947">
        <v>275</v>
      </c>
    </row>
    <row r="948" spans="1:43" hidden="1" x14ac:dyDescent="0.25">
      <c r="A948" t="s">
        <v>16</v>
      </c>
      <c r="B948">
        <v>60</v>
      </c>
      <c r="C948">
        <v>60</v>
      </c>
      <c r="D948">
        <v>1.1000000000000001</v>
      </c>
      <c r="E948">
        <v>2.1</v>
      </c>
      <c r="F948">
        <f t="shared" si="113"/>
        <v>1</v>
      </c>
      <c r="G948">
        <v>0.61</v>
      </c>
      <c r="H948" s="18">
        <f t="shared" si="114"/>
        <v>61</v>
      </c>
      <c r="I948">
        <v>56.000000000000007</v>
      </c>
      <c r="J948" t="str">
        <f t="shared" si="115"/>
        <v>50%-75%</v>
      </c>
      <c r="K948">
        <v>5</v>
      </c>
      <c r="L948">
        <v>200</v>
      </c>
      <c r="M948" t="str">
        <f t="shared" si="116"/>
        <v>60mm-200 mm</v>
      </c>
      <c r="N948" s="19">
        <f t="shared" si="117"/>
        <v>5</v>
      </c>
      <c r="O948">
        <v>7</v>
      </c>
      <c r="P948" s="5" t="str">
        <f t="shared" si="118"/>
        <v>0-10</v>
      </c>
      <c r="Q948">
        <v>4</v>
      </c>
      <c r="R948">
        <v>46</v>
      </c>
      <c r="S948">
        <v>47</v>
      </c>
      <c r="T948" t="str">
        <f t="shared" si="119"/>
        <v>40-50</v>
      </c>
      <c r="U948" t="s">
        <v>29</v>
      </c>
      <c r="V948" t="s">
        <v>114</v>
      </c>
      <c r="W948">
        <f t="shared" si="120"/>
        <v>3000</v>
      </c>
      <c r="AG948">
        <v>47</v>
      </c>
      <c r="AH948">
        <v>56.000000000000007</v>
      </c>
      <c r="AJ948">
        <v>47</v>
      </c>
      <c r="AK948">
        <v>4</v>
      </c>
      <c r="AM948">
        <v>47</v>
      </c>
      <c r="AN948">
        <v>7</v>
      </c>
      <c r="AP948">
        <v>47</v>
      </c>
      <c r="AQ948">
        <v>200</v>
      </c>
    </row>
    <row r="949" spans="1:43" hidden="1" x14ac:dyDescent="0.25">
      <c r="A949" t="s">
        <v>16</v>
      </c>
      <c r="B949">
        <v>60</v>
      </c>
      <c r="C949">
        <v>60</v>
      </c>
      <c r="D949">
        <v>2.1</v>
      </c>
      <c r="E949">
        <v>3.5</v>
      </c>
      <c r="F949">
        <f t="shared" si="113"/>
        <v>1.4</v>
      </c>
      <c r="G949">
        <v>1.01</v>
      </c>
      <c r="H949" s="18">
        <f t="shared" si="114"/>
        <v>72.142857142857153</v>
      </c>
      <c r="I949">
        <v>33.571428571428577</v>
      </c>
      <c r="J949" t="str">
        <f t="shared" si="115"/>
        <v>25%-50%</v>
      </c>
      <c r="K949">
        <v>9</v>
      </c>
      <c r="L949">
        <v>155.55555555555554</v>
      </c>
      <c r="M949" t="str">
        <f t="shared" si="116"/>
        <v>60mm-200 mm</v>
      </c>
      <c r="N949" s="19">
        <f t="shared" si="117"/>
        <v>6.4285714285714297</v>
      </c>
      <c r="O949">
        <v>7</v>
      </c>
      <c r="P949" s="5" t="str">
        <f t="shared" si="118"/>
        <v>0-10</v>
      </c>
      <c r="Q949">
        <v>4</v>
      </c>
      <c r="R949">
        <v>40</v>
      </c>
      <c r="S949">
        <v>41</v>
      </c>
      <c r="T949" t="str">
        <f t="shared" si="119"/>
        <v>40-50</v>
      </c>
      <c r="U949" t="s">
        <v>29</v>
      </c>
      <c r="V949" t="s">
        <v>114</v>
      </c>
      <c r="W949">
        <f t="shared" si="120"/>
        <v>3000</v>
      </c>
      <c r="AG949">
        <v>41</v>
      </c>
      <c r="AH949">
        <v>33.571428571428577</v>
      </c>
      <c r="AJ949">
        <v>41</v>
      </c>
      <c r="AK949">
        <v>4</v>
      </c>
      <c r="AM949">
        <v>41</v>
      </c>
      <c r="AN949">
        <v>7</v>
      </c>
      <c r="AP949">
        <v>41</v>
      </c>
      <c r="AQ949">
        <v>155.55555555555554</v>
      </c>
    </row>
    <row r="950" spans="1:43" hidden="1" x14ac:dyDescent="0.25">
      <c r="A950" t="s">
        <v>16</v>
      </c>
      <c r="B950">
        <v>60</v>
      </c>
      <c r="C950">
        <v>60</v>
      </c>
      <c r="D950">
        <v>3.5</v>
      </c>
      <c r="E950">
        <v>4</v>
      </c>
      <c r="F950">
        <f t="shared" si="113"/>
        <v>0.5</v>
      </c>
      <c r="G950">
        <v>0.33</v>
      </c>
      <c r="H950" s="18">
        <f t="shared" si="114"/>
        <v>66</v>
      </c>
      <c r="I950">
        <v>0</v>
      </c>
      <c r="J950" t="str">
        <f t="shared" si="115"/>
        <v>0%-25%</v>
      </c>
      <c r="K950">
        <v>7</v>
      </c>
      <c r="L950">
        <v>71.428571428571431</v>
      </c>
      <c r="M950" t="str">
        <f t="shared" si="116"/>
        <v>60mm-200 mm</v>
      </c>
      <c r="N950" s="19">
        <f t="shared" si="117"/>
        <v>14</v>
      </c>
      <c r="O950">
        <v>7</v>
      </c>
      <c r="P950" s="5" t="str">
        <f t="shared" si="118"/>
        <v>0-10</v>
      </c>
      <c r="Q950">
        <v>4</v>
      </c>
      <c r="R950">
        <v>28</v>
      </c>
      <c r="S950">
        <v>32</v>
      </c>
      <c r="T950" t="str">
        <f t="shared" si="119"/>
        <v>30-40</v>
      </c>
      <c r="U950" t="s">
        <v>29</v>
      </c>
      <c r="V950" t="s">
        <v>114</v>
      </c>
      <c r="W950">
        <f t="shared" si="120"/>
        <v>3000</v>
      </c>
      <c r="AG950">
        <v>32</v>
      </c>
      <c r="AH950">
        <v>0</v>
      </c>
      <c r="AJ950">
        <v>32</v>
      </c>
      <c r="AK950">
        <v>4</v>
      </c>
      <c r="AM950">
        <v>32</v>
      </c>
      <c r="AN950">
        <v>7</v>
      </c>
      <c r="AP950">
        <v>32</v>
      </c>
      <c r="AQ950">
        <v>71.428571428571431</v>
      </c>
    </row>
    <row r="951" spans="1:43" hidden="1" x14ac:dyDescent="0.25">
      <c r="A951" t="s">
        <v>16</v>
      </c>
      <c r="B951">
        <v>60</v>
      </c>
      <c r="C951">
        <v>40</v>
      </c>
      <c r="D951">
        <v>4</v>
      </c>
      <c r="E951">
        <v>4.7</v>
      </c>
      <c r="F951">
        <f t="shared" si="113"/>
        <v>0.70000000000000018</v>
      </c>
      <c r="G951">
        <v>0.51</v>
      </c>
      <c r="H951" s="18">
        <f t="shared" si="114"/>
        <v>72.857142857142847</v>
      </c>
      <c r="I951">
        <v>32.857142857142854</v>
      </c>
      <c r="J951" t="str">
        <f t="shared" si="115"/>
        <v>25%-50%</v>
      </c>
      <c r="K951">
        <v>7</v>
      </c>
      <c r="L951">
        <v>100.00000000000003</v>
      </c>
      <c r="M951" t="str">
        <f t="shared" si="116"/>
        <v>60mm-200 mm</v>
      </c>
      <c r="N951" s="19">
        <f t="shared" si="117"/>
        <v>9.9999999999999964</v>
      </c>
      <c r="O951">
        <v>7</v>
      </c>
      <c r="P951" s="5" t="str">
        <f t="shared" si="118"/>
        <v>0-10</v>
      </c>
      <c r="Q951">
        <v>4</v>
      </c>
      <c r="R951">
        <v>37</v>
      </c>
      <c r="S951">
        <v>40</v>
      </c>
      <c r="T951" t="str">
        <f t="shared" si="119"/>
        <v>30-40</v>
      </c>
      <c r="U951" t="s">
        <v>29</v>
      </c>
      <c r="V951" t="s">
        <v>114</v>
      </c>
      <c r="W951">
        <f t="shared" si="120"/>
        <v>3000</v>
      </c>
      <c r="AG951">
        <v>40</v>
      </c>
      <c r="AH951">
        <v>32.857142857142854</v>
      </c>
      <c r="AJ951">
        <v>40</v>
      </c>
      <c r="AK951">
        <v>4</v>
      </c>
      <c r="AM951">
        <v>40</v>
      </c>
      <c r="AN951">
        <v>7</v>
      </c>
      <c r="AP951">
        <v>40</v>
      </c>
      <c r="AQ951">
        <v>100.00000000000003</v>
      </c>
    </row>
    <row r="952" spans="1:43" hidden="1" x14ac:dyDescent="0.25">
      <c r="A952" t="s">
        <v>16</v>
      </c>
      <c r="B952">
        <v>60</v>
      </c>
      <c r="C952">
        <v>40</v>
      </c>
      <c r="D952">
        <v>4.7</v>
      </c>
      <c r="E952">
        <v>5.6</v>
      </c>
      <c r="F952">
        <f t="shared" si="113"/>
        <v>0.89999999999999947</v>
      </c>
      <c r="G952">
        <v>0.65</v>
      </c>
      <c r="H952" s="18">
        <f t="shared" si="114"/>
        <v>72.222222222222271</v>
      </c>
      <c r="I952">
        <v>47.777777777777807</v>
      </c>
      <c r="J952" t="str">
        <f t="shared" si="115"/>
        <v>25%-50%</v>
      </c>
      <c r="K952">
        <v>6</v>
      </c>
      <c r="L952">
        <v>149.99999999999991</v>
      </c>
      <c r="M952" t="str">
        <f t="shared" si="116"/>
        <v>60mm-200 mm</v>
      </c>
      <c r="N952" s="19">
        <f t="shared" si="117"/>
        <v>6.6666666666666705</v>
      </c>
      <c r="O952">
        <v>8</v>
      </c>
      <c r="P952" s="5" t="str">
        <f t="shared" si="118"/>
        <v>0-10</v>
      </c>
      <c r="Q952">
        <v>2</v>
      </c>
      <c r="R952">
        <v>41</v>
      </c>
      <c r="S952">
        <v>43</v>
      </c>
      <c r="T952" t="str">
        <f t="shared" si="119"/>
        <v>40-50</v>
      </c>
      <c r="U952" t="s">
        <v>31</v>
      </c>
      <c r="V952" t="s">
        <v>114</v>
      </c>
      <c r="W952">
        <f t="shared" si="120"/>
        <v>3000</v>
      </c>
      <c r="AG952">
        <v>43</v>
      </c>
      <c r="AH952">
        <v>47.777777777777807</v>
      </c>
      <c r="AJ952">
        <v>43</v>
      </c>
      <c r="AK952">
        <v>2</v>
      </c>
      <c r="AM952">
        <v>43</v>
      </c>
      <c r="AN952">
        <v>8</v>
      </c>
      <c r="AP952">
        <v>43</v>
      </c>
      <c r="AQ952">
        <v>149.99999999999991</v>
      </c>
    </row>
    <row r="953" spans="1:43" hidden="1" x14ac:dyDescent="0.25">
      <c r="A953" t="s">
        <v>16</v>
      </c>
      <c r="B953">
        <v>60</v>
      </c>
      <c r="C953">
        <v>40</v>
      </c>
      <c r="D953">
        <v>5.6</v>
      </c>
      <c r="E953">
        <v>7.1</v>
      </c>
      <c r="F953">
        <f t="shared" si="113"/>
        <v>1.5</v>
      </c>
      <c r="G953">
        <v>1.1200000000000001</v>
      </c>
      <c r="H953" s="18">
        <f t="shared" si="114"/>
        <v>74.666666666666671</v>
      </c>
      <c r="I953">
        <v>29.333333333333332</v>
      </c>
      <c r="J953" t="str">
        <f t="shared" si="115"/>
        <v>25%-50%</v>
      </c>
      <c r="K953">
        <v>9</v>
      </c>
      <c r="L953">
        <v>166.66666666666666</v>
      </c>
      <c r="M953" t="str">
        <f t="shared" si="116"/>
        <v>60mm-200 mm</v>
      </c>
      <c r="N953" s="19">
        <f t="shared" si="117"/>
        <v>6</v>
      </c>
      <c r="O953">
        <v>8</v>
      </c>
      <c r="P953" s="5" t="str">
        <f t="shared" si="118"/>
        <v>0-10</v>
      </c>
      <c r="Q953">
        <v>2</v>
      </c>
      <c r="R953">
        <v>37</v>
      </c>
      <c r="S953">
        <v>40</v>
      </c>
      <c r="T953" t="str">
        <f t="shared" si="119"/>
        <v>30-40</v>
      </c>
      <c r="U953" t="s">
        <v>31</v>
      </c>
      <c r="V953" t="s">
        <v>114</v>
      </c>
      <c r="W953">
        <f t="shared" si="120"/>
        <v>3000</v>
      </c>
      <c r="AG953">
        <v>40</v>
      </c>
      <c r="AH953">
        <v>29.333333333333332</v>
      </c>
      <c r="AJ953">
        <v>40</v>
      </c>
      <c r="AK953">
        <v>2</v>
      </c>
      <c r="AM953">
        <v>40</v>
      </c>
      <c r="AN953">
        <v>8</v>
      </c>
      <c r="AP953">
        <v>40</v>
      </c>
      <c r="AQ953">
        <v>166.66666666666666</v>
      </c>
    </row>
    <row r="954" spans="1:43" hidden="1" x14ac:dyDescent="0.25">
      <c r="A954" t="s">
        <v>16</v>
      </c>
      <c r="B954">
        <v>60</v>
      </c>
      <c r="C954">
        <v>30</v>
      </c>
      <c r="D954">
        <v>7.1</v>
      </c>
      <c r="E954">
        <v>8.6999999999999993</v>
      </c>
      <c r="F954">
        <f t="shared" si="113"/>
        <v>1.5999999999999996</v>
      </c>
      <c r="G954">
        <v>1.17</v>
      </c>
      <c r="H954" s="18">
        <f t="shared" si="114"/>
        <v>73.125</v>
      </c>
      <c r="I954">
        <v>20.000000000000004</v>
      </c>
      <c r="J954" t="str">
        <f t="shared" si="115"/>
        <v>0%-25%</v>
      </c>
      <c r="K954">
        <v>12</v>
      </c>
      <c r="L954">
        <v>133.33333333333329</v>
      </c>
      <c r="M954" t="str">
        <f t="shared" si="116"/>
        <v>60mm-200 mm</v>
      </c>
      <c r="N954" s="19">
        <f t="shared" si="117"/>
        <v>7.5000000000000036</v>
      </c>
      <c r="O954">
        <v>8</v>
      </c>
      <c r="P954" s="5" t="str">
        <f t="shared" si="118"/>
        <v>0-10</v>
      </c>
      <c r="Q954">
        <v>2</v>
      </c>
      <c r="R954">
        <v>34</v>
      </c>
      <c r="S954">
        <v>37</v>
      </c>
      <c r="T954" t="str">
        <f t="shared" si="119"/>
        <v>30-40</v>
      </c>
      <c r="U954" t="s">
        <v>31</v>
      </c>
      <c r="V954" t="s">
        <v>114</v>
      </c>
      <c r="W954">
        <f t="shared" si="120"/>
        <v>3000</v>
      </c>
      <c r="AG954">
        <v>37</v>
      </c>
      <c r="AH954">
        <v>20.000000000000004</v>
      </c>
      <c r="AJ954">
        <v>37</v>
      </c>
      <c r="AK954">
        <v>2</v>
      </c>
      <c r="AM954">
        <v>37</v>
      </c>
      <c r="AN954">
        <v>8</v>
      </c>
      <c r="AP954">
        <v>37</v>
      </c>
      <c r="AQ954">
        <v>133.33333333333329</v>
      </c>
    </row>
    <row r="955" spans="1:43" hidden="1" x14ac:dyDescent="0.25">
      <c r="A955" t="s">
        <v>16</v>
      </c>
      <c r="B955">
        <v>60</v>
      </c>
      <c r="C955">
        <v>30</v>
      </c>
      <c r="D955">
        <v>8.6999999999999993</v>
      </c>
      <c r="E955">
        <v>9.9499999999999993</v>
      </c>
      <c r="F955">
        <f t="shared" si="113"/>
        <v>1.25</v>
      </c>
      <c r="G955">
        <v>0.88</v>
      </c>
      <c r="H955" s="18">
        <f t="shared" si="114"/>
        <v>70.399999999999991</v>
      </c>
      <c r="I955">
        <v>8.7999999999999989</v>
      </c>
      <c r="J955" t="str">
        <f t="shared" si="115"/>
        <v>0%-25%</v>
      </c>
      <c r="K955">
        <v>13</v>
      </c>
      <c r="L955">
        <v>96.15384615384616</v>
      </c>
      <c r="M955" t="str">
        <f t="shared" si="116"/>
        <v>60mm-200 mm</v>
      </c>
      <c r="N955" s="19">
        <f t="shared" si="117"/>
        <v>10.399999999999999</v>
      </c>
      <c r="O955">
        <v>8</v>
      </c>
      <c r="P955" s="5" t="str">
        <f t="shared" si="118"/>
        <v>0-10</v>
      </c>
      <c r="Q955">
        <v>2</v>
      </c>
      <c r="R955">
        <v>30</v>
      </c>
      <c r="S955">
        <v>34</v>
      </c>
      <c r="T955" t="str">
        <f t="shared" si="119"/>
        <v>30-40</v>
      </c>
      <c r="U955" t="s">
        <v>31</v>
      </c>
      <c r="V955" t="s">
        <v>114</v>
      </c>
      <c r="W955">
        <f t="shared" si="120"/>
        <v>3000</v>
      </c>
      <c r="AG955">
        <v>34</v>
      </c>
      <c r="AH955">
        <v>8.7999999999999989</v>
      </c>
      <c r="AJ955">
        <v>34</v>
      </c>
      <c r="AK955">
        <v>2</v>
      </c>
      <c r="AM955">
        <v>34</v>
      </c>
      <c r="AN955">
        <v>8</v>
      </c>
      <c r="AP955">
        <v>34</v>
      </c>
      <c r="AQ955">
        <v>96.15384615384616</v>
      </c>
    </row>
    <row r="956" spans="1:43" hidden="1" x14ac:dyDescent="0.25">
      <c r="A956" t="s">
        <v>16</v>
      </c>
      <c r="B956">
        <v>60</v>
      </c>
      <c r="C956">
        <v>10</v>
      </c>
      <c r="D956">
        <v>9.9499999999999993</v>
      </c>
      <c r="E956">
        <v>11.85</v>
      </c>
      <c r="F956">
        <f t="shared" si="113"/>
        <v>1.9000000000000004</v>
      </c>
      <c r="G956">
        <v>1.64</v>
      </c>
      <c r="H956" s="18">
        <f t="shared" si="114"/>
        <v>86.315789473684191</v>
      </c>
      <c r="I956">
        <v>73.157894736842081</v>
      </c>
      <c r="J956" t="str">
        <f t="shared" si="115"/>
        <v>50%-75%</v>
      </c>
      <c r="K956">
        <v>6</v>
      </c>
      <c r="L956">
        <v>316.66666666666674</v>
      </c>
      <c r="M956" t="str">
        <f t="shared" si="116"/>
        <v>200mm-600 mm</v>
      </c>
      <c r="N956" s="19">
        <f t="shared" si="117"/>
        <v>3.1578947368421044</v>
      </c>
      <c r="O956">
        <v>8</v>
      </c>
      <c r="P956" s="5" t="str">
        <f t="shared" si="118"/>
        <v>0-10</v>
      </c>
      <c r="Q956">
        <v>2</v>
      </c>
      <c r="R956">
        <v>50</v>
      </c>
      <c r="S956">
        <v>51</v>
      </c>
      <c r="T956" t="str">
        <f t="shared" si="119"/>
        <v>50-60</v>
      </c>
      <c r="U956" t="s">
        <v>31</v>
      </c>
      <c r="V956" t="s">
        <v>114</v>
      </c>
      <c r="W956">
        <f t="shared" si="120"/>
        <v>3000</v>
      </c>
      <c r="AG956">
        <v>51</v>
      </c>
      <c r="AH956">
        <v>73.157894736842081</v>
      </c>
      <c r="AJ956">
        <v>51</v>
      </c>
      <c r="AK956">
        <v>2</v>
      </c>
      <c r="AM956">
        <v>51</v>
      </c>
      <c r="AN956">
        <v>8</v>
      </c>
      <c r="AP956">
        <v>51</v>
      </c>
      <c r="AQ956">
        <v>316.66666666666674</v>
      </c>
    </row>
    <row r="957" spans="1:43" hidden="1" x14ac:dyDescent="0.25">
      <c r="A957" t="s">
        <v>16</v>
      </c>
      <c r="B957">
        <v>60</v>
      </c>
      <c r="C957">
        <v>30</v>
      </c>
      <c r="D957">
        <v>11.85</v>
      </c>
      <c r="E957">
        <v>13.25</v>
      </c>
      <c r="F957">
        <f t="shared" si="113"/>
        <v>1.4000000000000004</v>
      </c>
      <c r="G957">
        <v>1</v>
      </c>
      <c r="H957" s="18">
        <f t="shared" si="114"/>
        <v>71.428571428571402</v>
      </c>
      <c r="I957">
        <v>26.428571428571423</v>
      </c>
      <c r="J957" t="str">
        <f t="shared" si="115"/>
        <v>25%-50%</v>
      </c>
      <c r="K957">
        <v>9</v>
      </c>
      <c r="L957">
        <v>155.5555555555556</v>
      </c>
      <c r="M957" t="str">
        <f t="shared" si="116"/>
        <v>60mm-200 mm</v>
      </c>
      <c r="N957" s="19">
        <f t="shared" si="117"/>
        <v>6.4285714285714262</v>
      </c>
      <c r="O957">
        <v>8</v>
      </c>
      <c r="P957" s="5" t="str">
        <f t="shared" si="118"/>
        <v>0-10</v>
      </c>
      <c r="Q957">
        <v>2</v>
      </c>
      <c r="R957">
        <v>37</v>
      </c>
      <c r="S957">
        <v>39</v>
      </c>
      <c r="T957" t="str">
        <f t="shared" si="119"/>
        <v>30-40</v>
      </c>
      <c r="U957" t="s">
        <v>31</v>
      </c>
      <c r="V957" t="s">
        <v>114</v>
      </c>
      <c r="W957">
        <f t="shared" si="120"/>
        <v>3000</v>
      </c>
      <c r="AG957">
        <v>39</v>
      </c>
      <c r="AH957">
        <v>26.428571428571423</v>
      </c>
      <c r="AJ957">
        <v>39</v>
      </c>
      <c r="AK957">
        <v>2</v>
      </c>
      <c r="AM957">
        <v>39</v>
      </c>
      <c r="AN957">
        <v>8</v>
      </c>
      <c r="AP957">
        <v>39</v>
      </c>
      <c r="AQ957">
        <v>155.5555555555556</v>
      </c>
    </row>
    <row r="958" spans="1:43" hidden="1" x14ac:dyDescent="0.25">
      <c r="A958" t="s">
        <v>16</v>
      </c>
      <c r="B958">
        <v>60</v>
      </c>
      <c r="C958">
        <v>30</v>
      </c>
      <c r="D958">
        <v>13.25</v>
      </c>
      <c r="E958">
        <v>14.15</v>
      </c>
      <c r="F958">
        <f t="shared" si="113"/>
        <v>0.90000000000000036</v>
      </c>
      <c r="G958">
        <v>0.63</v>
      </c>
      <c r="H958" s="18">
        <f t="shared" si="114"/>
        <v>69.999999999999972</v>
      </c>
      <c r="I958">
        <v>42.222222222222207</v>
      </c>
      <c r="J958" t="str">
        <f t="shared" si="115"/>
        <v>25%-50%</v>
      </c>
      <c r="K958">
        <v>6</v>
      </c>
      <c r="L958">
        <v>150.00000000000006</v>
      </c>
      <c r="M958" t="str">
        <f t="shared" si="116"/>
        <v>60mm-200 mm</v>
      </c>
      <c r="N958" s="19">
        <f t="shared" si="117"/>
        <v>6.6666666666666643</v>
      </c>
      <c r="O958">
        <v>8</v>
      </c>
      <c r="P958" s="5" t="str">
        <f t="shared" si="118"/>
        <v>0-10</v>
      </c>
      <c r="Q958">
        <v>2</v>
      </c>
      <c r="R958">
        <v>40</v>
      </c>
      <c r="S958">
        <v>42</v>
      </c>
      <c r="T958" t="str">
        <f t="shared" si="119"/>
        <v>40-50</v>
      </c>
      <c r="U958" t="s">
        <v>31</v>
      </c>
      <c r="V958" t="s">
        <v>114</v>
      </c>
      <c r="W958">
        <f t="shared" si="120"/>
        <v>3000</v>
      </c>
      <c r="AG958">
        <v>42</v>
      </c>
      <c r="AH958">
        <v>42.222222222222207</v>
      </c>
      <c r="AJ958">
        <v>42</v>
      </c>
      <c r="AK958">
        <v>2</v>
      </c>
      <c r="AM958">
        <v>42</v>
      </c>
      <c r="AN958">
        <v>8</v>
      </c>
      <c r="AP958">
        <v>42</v>
      </c>
      <c r="AQ958">
        <v>150.00000000000006</v>
      </c>
    </row>
    <row r="959" spans="1:43" hidden="1" x14ac:dyDescent="0.25">
      <c r="A959" t="s">
        <v>16</v>
      </c>
      <c r="B959">
        <v>30</v>
      </c>
      <c r="C959">
        <v>30</v>
      </c>
      <c r="D959">
        <v>14.15</v>
      </c>
      <c r="E959">
        <v>15.55</v>
      </c>
      <c r="F959">
        <f t="shared" si="113"/>
        <v>1.4000000000000004</v>
      </c>
      <c r="G959">
        <v>1.2</v>
      </c>
      <c r="H959" s="18">
        <f t="shared" si="114"/>
        <v>85.714285714285694</v>
      </c>
      <c r="I959">
        <v>44.999999999999993</v>
      </c>
      <c r="J959" t="str">
        <f t="shared" si="115"/>
        <v>25%-50%</v>
      </c>
      <c r="K959">
        <v>8</v>
      </c>
      <c r="L959">
        <v>175.00000000000006</v>
      </c>
      <c r="M959" t="str">
        <f t="shared" si="116"/>
        <v>60mm-200 mm</v>
      </c>
      <c r="N959" s="19">
        <f t="shared" si="117"/>
        <v>5.7142857142857126</v>
      </c>
      <c r="O959">
        <v>8</v>
      </c>
      <c r="P959" s="5" t="str">
        <f t="shared" si="118"/>
        <v>0-10</v>
      </c>
      <c r="Q959">
        <v>2</v>
      </c>
      <c r="R959">
        <v>41</v>
      </c>
      <c r="S959">
        <v>43</v>
      </c>
      <c r="T959" t="str">
        <f t="shared" si="119"/>
        <v>40-50</v>
      </c>
      <c r="U959" t="s">
        <v>31</v>
      </c>
      <c r="V959" t="s">
        <v>114</v>
      </c>
      <c r="W959">
        <f t="shared" si="120"/>
        <v>3000</v>
      </c>
      <c r="AG959">
        <v>43</v>
      </c>
      <c r="AH959">
        <v>44.999999999999993</v>
      </c>
      <c r="AJ959">
        <v>43</v>
      </c>
      <c r="AK959">
        <v>2</v>
      </c>
      <c r="AM959">
        <v>43</v>
      </c>
      <c r="AN959">
        <v>8</v>
      </c>
      <c r="AP959">
        <v>43</v>
      </c>
      <c r="AQ959">
        <v>175.00000000000006</v>
      </c>
    </row>
    <row r="960" spans="1:43" hidden="1" x14ac:dyDescent="0.25">
      <c r="A960" t="s">
        <v>16</v>
      </c>
      <c r="B960">
        <v>30</v>
      </c>
      <c r="C960">
        <v>20</v>
      </c>
      <c r="D960">
        <v>15.55</v>
      </c>
      <c r="E960">
        <v>17.100000000000001</v>
      </c>
      <c r="F960">
        <f t="shared" si="113"/>
        <v>1.5500000000000007</v>
      </c>
      <c r="G960">
        <v>1.1499999999999999</v>
      </c>
      <c r="H960" s="18">
        <f t="shared" si="114"/>
        <v>74.193548387096726</v>
      </c>
      <c r="I960">
        <v>49.032258064516107</v>
      </c>
      <c r="J960" t="str">
        <f t="shared" si="115"/>
        <v>25%-50%</v>
      </c>
      <c r="K960">
        <v>8</v>
      </c>
      <c r="L960">
        <v>193.75000000000009</v>
      </c>
      <c r="M960" t="str">
        <f t="shared" si="116"/>
        <v>60mm-200 mm</v>
      </c>
      <c r="N960" s="19">
        <f t="shared" si="117"/>
        <v>5.1612903225806424</v>
      </c>
      <c r="O960">
        <v>8</v>
      </c>
      <c r="P960" s="5" t="str">
        <f t="shared" si="118"/>
        <v>0-10</v>
      </c>
      <c r="Q960">
        <v>2</v>
      </c>
      <c r="R960">
        <v>42</v>
      </c>
      <c r="S960">
        <v>44</v>
      </c>
      <c r="T960" t="str">
        <f t="shared" si="119"/>
        <v>40-50</v>
      </c>
      <c r="U960" t="s">
        <v>31</v>
      </c>
      <c r="V960" t="s">
        <v>114</v>
      </c>
      <c r="W960">
        <f t="shared" si="120"/>
        <v>3000</v>
      </c>
      <c r="AG960">
        <v>44</v>
      </c>
      <c r="AH960">
        <v>49.032258064516107</v>
      </c>
      <c r="AJ960">
        <v>44</v>
      </c>
      <c r="AK960">
        <v>2</v>
      </c>
      <c r="AM960">
        <v>44</v>
      </c>
      <c r="AN960">
        <v>8</v>
      </c>
      <c r="AP960">
        <v>44</v>
      </c>
      <c r="AQ960">
        <v>193.75000000000009</v>
      </c>
    </row>
    <row r="961" spans="1:43" hidden="1" x14ac:dyDescent="0.25">
      <c r="A961" t="s">
        <v>16</v>
      </c>
      <c r="B961">
        <v>30</v>
      </c>
      <c r="C961">
        <v>30</v>
      </c>
      <c r="D961">
        <v>17.100000000000001</v>
      </c>
      <c r="E961">
        <v>18.5</v>
      </c>
      <c r="F961">
        <f t="shared" si="113"/>
        <v>1.3999999999999986</v>
      </c>
      <c r="G961">
        <v>1.2</v>
      </c>
      <c r="H961" s="18">
        <f t="shared" si="114"/>
        <v>85.714285714285793</v>
      </c>
      <c r="I961">
        <v>54.285714285714334</v>
      </c>
      <c r="J961" t="str">
        <f t="shared" si="115"/>
        <v>50%-75%</v>
      </c>
      <c r="K961">
        <v>9</v>
      </c>
      <c r="L961">
        <v>155.5555555555554</v>
      </c>
      <c r="M961" t="str">
        <f t="shared" si="116"/>
        <v>60mm-200 mm</v>
      </c>
      <c r="N961" s="19">
        <f t="shared" si="117"/>
        <v>6.428571428571435</v>
      </c>
      <c r="O961">
        <v>8</v>
      </c>
      <c r="P961" s="5" t="str">
        <f t="shared" si="118"/>
        <v>0-10</v>
      </c>
      <c r="Q961">
        <v>2</v>
      </c>
      <c r="R961">
        <v>42</v>
      </c>
      <c r="S961">
        <v>44</v>
      </c>
      <c r="T961" t="str">
        <f t="shared" si="119"/>
        <v>40-50</v>
      </c>
      <c r="U961" t="s">
        <v>31</v>
      </c>
      <c r="V961" t="s">
        <v>114</v>
      </c>
      <c r="W961">
        <f t="shared" si="120"/>
        <v>3000</v>
      </c>
      <c r="AG961">
        <v>44</v>
      </c>
      <c r="AH961">
        <v>54.285714285714334</v>
      </c>
      <c r="AJ961">
        <v>44</v>
      </c>
      <c r="AK961">
        <v>2</v>
      </c>
      <c r="AM961">
        <v>44</v>
      </c>
      <c r="AN961">
        <v>8</v>
      </c>
      <c r="AP961">
        <v>44</v>
      </c>
      <c r="AQ961">
        <v>155.5555555555554</v>
      </c>
    </row>
    <row r="962" spans="1:43" hidden="1" x14ac:dyDescent="0.25">
      <c r="A962" t="s">
        <v>16</v>
      </c>
      <c r="B962">
        <v>30</v>
      </c>
      <c r="C962">
        <v>30</v>
      </c>
      <c r="D962">
        <v>18.5</v>
      </c>
      <c r="E962">
        <v>19.45</v>
      </c>
      <c r="F962">
        <f t="shared" si="113"/>
        <v>0.94999999999999929</v>
      </c>
      <c r="G962">
        <v>0.71</v>
      </c>
      <c r="H962" s="18">
        <f t="shared" si="114"/>
        <v>74.736842105263207</v>
      </c>
      <c r="I962">
        <v>52.63157894736846</v>
      </c>
      <c r="J962" t="str">
        <f t="shared" si="115"/>
        <v>50%-75%</v>
      </c>
      <c r="K962">
        <v>5</v>
      </c>
      <c r="L962">
        <v>189.99999999999986</v>
      </c>
      <c r="M962" t="str">
        <f t="shared" si="116"/>
        <v>60mm-200 mm</v>
      </c>
      <c r="N962" s="19">
        <f t="shared" si="117"/>
        <v>5.263157894736846</v>
      </c>
      <c r="O962">
        <v>8</v>
      </c>
      <c r="P962" s="5" t="str">
        <f t="shared" si="118"/>
        <v>0-10</v>
      </c>
      <c r="Q962">
        <v>2</v>
      </c>
      <c r="R962">
        <v>43</v>
      </c>
      <c r="S962">
        <v>45</v>
      </c>
      <c r="T962" t="str">
        <f t="shared" si="119"/>
        <v>40-50</v>
      </c>
      <c r="U962" t="s">
        <v>31</v>
      </c>
      <c r="V962" t="s">
        <v>114</v>
      </c>
      <c r="W962">
        <f t="shared" si="120"/>
        <v>3000</v>
      </c>
      <c r="AG962">
        <v>45</v>
      </c>
      <c r="AH962">
        <v>52.63157894736846</v>
      </c>
      <c r="AJ962">
        <v>45</v>
      </c>
      <c r="AK962">
        <v>2</v>
      </c>
      <c r="AM962">
        <v>45</v>
      </c>
      <c r="AN962">
        <v>8</v>
      </c>
      <c r="AP962">
        <v>45</v>
      </c>
      <c r="AQ962">
        <v>189.99999999999986</v>
      </c>
    </row>
    <row r="963" spans="1:43" hidden="1" x14ac:dyDescent="0.25">
      <c r="A963" t="s">
        <v>16</v>
      </c>
      <c r="B963">
        <v>30</v>
      </c>
      <c r="C963">
        <v>30</v>
      </c>
      <c r="D963">
        <v>19.45</v>
      </c>
      <c r="E963">
        <v>20.3</v>
      </c>
      <c r="F963">
        <f t="shared" ref="F963:F1018" si="121">E963-D963</f>
        <v>0.85000000000000142</v>
      </c>
      <c r="G963">
        <v>0.63</v>
      </c>
      <c r="H963" s="18">
        <f t="shared" ref="H963:H1018" si="122">(G963/F963)*100</f>
        <v>74.117647058823408</v>
      </c>
      <c r="I963">
        <v>45.882352941176393</v>
      </c>
      <c r="J963" t="str">
        <f t="shared" ref="J963:J1018" si="123">+IF(I963&lt;=25,"0%-25%",IF(I963&lt;=50,"25%-50%",IF(I963&lt;=75,"50%-75%",IF(I963&lt;=90,"75%-90%",IF(I963&lt;=100,"90%-100%","-")))))</f>
        <v>25%-50%</v>
      </c>
      <c r="K963">
        <v>5</v>
      </c>
      <c r="L963">
        <v>170.00000000000028</v>
      </c>
      <c r="M963" t="str">
        <f t="shared" ref="M963:M1018" si="124">+IF(L963&lt;=60,"0mm-60 mm",IF(L963&lt;=200,"60mm-200 mm",IF(L963&lt;=600,"200mm-600 mm",IF(L963&lt;=2000,"600mm-2000 mm",IF(L963&gt;2000,"&gt;2000 mm","-")))))</f>
        <v>60mm-200 mm</v>
      </c>
      <c r="N963" s="19">
        <f t="shared" ref="N963:N1018" si="125">IF(L963=0,0,1/(L963/1000))</f>
        <v>5.8823529411764603</v>
      </c>
      <c r="O963">
        <v>8</v>
      </c>
      <c r="P963" s="5" t="str">
        <f t="shared" ref="P963:P1018" si="126">+IF(O963&lt;=10,"0-10",IF(O963&lt;=20,"10-20",IF(O963&lt;=25,"20-25",IF(O963&lt;=30,"25-30","-"))))</f>
        <v>0-10</v>
      </c>
      <c r="Q963">
        <v>2</v>
      </c>
      <c r="R963">
        <v>41</v>
      </c>
      <c r="S963">
        <v>44</v>
      </c>
      <c r="T963" t="str">
        <f t="shared" ref="T963:T1018" si="127">+IF(S963&lt;=20,"0-20",IF(S963&lt;=30,"20-30",IF(S963&lt;=40,"30-40",IF(S963&lt;=50,"40-50",IF(S963&lt;=60,"50-60", IF(S963&lt;=70,"60-70",IF(S963&lt;=80,"70-80",IF(S963&lt;=100,"80-100","-"))))))))</f>
        <v>40-50</v>
      </c>
      <c r="U963" t="s">
        <v>31</v>
      </c>
      <c r="V963" t="s">
        <v>114</v>
      </c>
      <c r="W963">
        <f t="shared" ref="W963:W1018" si="128">VLOOKUP(V963,$Y$6:$Z$10,2,FALSE)</f>
        <v>3000</v>
      </c>
      <c r="AG963">
        <v>44</v>
      </c>
      <c r="AH963">
        <v>45.882352941176393</v>
      </c>
      <c r="AJ963">
        <v>44</v>
      </c>
      <c r="AK963">
        <v>2</v>
      </c>
      <c r="AM963">
        <v>44</v>
      </c>
      <c r="AN963">
        <v>8</v>
      </c>
      <c r="AP963">
        <v>44</v>
      </c>
      <c r="AQ963">
        <v>170.00000000000028</v>
      </c>
    </row>
    <row r="964" spans="1:43" hidden="1" x14ac:dyDescent="0.25">
      <c r="A964" t="s">
        <v>16</v>
      </c>
      <c r="B964">
        <v>30</v>
      </c>
      <c r="C964">
        <v>30</v>
      </c>
      <c r="D964">
        <v>20.3</v>
      </c>
      <c r="E964">
        <v>21</v>
      </c>
      <c r="F964">
        <f t="shared" si="121"/>
        <v>0.69999999999999929</v>
      </c>
      <c r="G964">
        <v>0.51</v>
      </c>
      <c r="H964" s="18">
        <f t="shared" si="122"/>
        <v>72.857142857142932</v>
      </c>
      <c r="I964">
        <v>38.571428571428612</v>
      </c>
      <c r="J964" t="str">
        <f t="shared" si="123"/>
        <v>25%-50%</v>
      </c>
      <c r="K964">
        <v>5</v>
      </c>
      <c r="L964">
        <v>139.99999999999986</v>
      </c>
      <c r="M964" t="str">
        <f t="shared" si="124"/>
        <v>60mm-200 mm</v>
      </c>
      <c r="N964" s="19">
        <f t="shared" si="125"/>
        <v>7.1428571428571503</v>
      </c>
      <c r="O964">
        <v>8</v>
      </c>
      <c r="P964" s="5" t="str">
        <f t="shared" si="126"/>
        <v>0-10</v>
      </c>
      <c r="Q964">
        <v>2</v>
      </c>
      <c r="R964">
        <v>38</v>
      </c>
      <c r="S964">
        <v>41</v>
      </c>
      <c r="T964" t="str">
        <f t="shared" si="127"/>
        <v>40-50</v>
      </c>
      <c r="U964" t="s">
        <v>31</v>
      </c>
      <c r="V964" t="s">
        <v>114</v>
      </c>
      <c r="W964">
        <f t="shared" si="128"/>
        <v>3000</v>
      </c>
      <c r="AG964">
        <v>41</v>
      </c>
      <c r="AH964">
        <v>38.571428571428612</v>
      </c>
      <c r="AJ964">
        <v>41</v>
      </c>
      <c r="AK964">
        <v>2</v>
      </c>
      <c r="AM964">
        <v>41</v>
      </c>
      <c r="AN964">
        <v>8</v>
      </c>
      <c r="AP964">
        <v>41</v>
      </c>
      <c r="AQ964">
        <v>139.99999999999986</v>
      </c>
    </row>
    <row r="965" spans="1:43" hidden="1" x14ac:dyDescent="0.25">
      <c r="A965" t="s">
        <v>16</v>
      </c>
      <c r="B965">
        <v>30</v>
      </c>
      <c r="C965">
        <v>30</v>
      </c>
      <c r="D965">
        <v>21</v>
      </c>
      <c r="E965">
        <v>22.7</v>
      </c>
      <c r="F965">
        <f t="shared" si="121"/>
        <v>1.6999999999999993</v>
      </c>
      <c r="G965">
        <v>1.1599999999999999</v>
      </c>
      <c r="H965" s="18">
        <f t="shared" si="122"/>
        <v>68.235294117647086</v>
      </c>
      <c r="I965">
        <v>56.470588235294137</v>
      </c>
      <c r="J965" t="str">
        <f t="shared" si="123"/>
        <v>50%-75%</v>
      </c>
      <c r="K965">
        <v>10</v>
      </c>
      <c r="L965">
        <v>169.99999999999994</v>
      </c>
      <c r="M965" t="str">
        <f t="shared" si="124"/>
        <v>60mm-200 mm</v>
      </c>
      <c r="N965" s="19">
        <f t="shared" si="125"/>
        <v>5.8823529411764719</v>
      </c>
      <c r="O965">
        <v>8</v>
      </c>
      <c r="P965" s="5" t="str">
        <f t="shared" si="126"/>
        <v>0-10</v>
      </c>
      <c r="Q965">
        <v>2</v>
      </c>
      <c r="R965">
        <v>43</v>
      </c>
      <c r="S965">
        <v>46</v>
      </c>
      <c r="T965" t="str">
        <f t="shared" si="127"/>
        <v>40-50</v>
      </c>
      <c r="U965" t="s">
        <v>31</v>
      </c>
      <c r="V965" t="s">
        <v>114</v>
      </c>
      <c r="W965">
        <f t="shared" si="128"/>
        <v>3000</v>
      </c>
      <c r="AG965">
        <v>46</v>
      </c>
      <c r="AH965">
        <v>56.470588235294137</v>
      </c>
      <c r="AJ965">
        <v>46</v>
      </c>
      <c r="AK965">
        <v>2</v>
      </c>
      <c r="AM965">
        <v>46</v>
      </c>
      <c r="AN965">
        <v>8</v>
      </c>
      <c r="AP965">
        <v>46</v>
      </c>
      <c r="AQ965">
        <v>169.99999999999994</v>
      </c>
    </row>
    <row r="966" spans="1:43" hidden="1" x14ac:dyDescent="0.25">
      <c r="A966" t="s">
        <v>16</v>
      </c>
      <c r="B966">
        <v>20</v>
      </c>
      <c r="C966">
        <v>30</v>
      </c>
      <c r="D966">
        <v>22.7</v>
      </c>
      <c r="E966">
        <v>24.5</v>
      </c>
      <c r="F966">
        <f t="shared" si="121"/>
        <v>1.8000000000000007</v>
      </c>
      <c r="G966">
        <v>1.27</v>
      </c>
      <c r="H966" s="18">
        <f t="shared" si="122"/>
        <v>70.555555555555529</v>
      </c>
      <c r="I966">
        <v>52.777777777777757</v>
      </c>
      <c r="J966" t="str">
        <f t="shared" si="123"/>
        <v>50%-75%</v>
      </c>
      <c r="K966">
        <v>6</v>
      </c>
      <c r="L966">
        <v>300.00000000000011</v>
      </c>
      <c r="M966" t="str">
        <f t="shared" si="124"/>
        <v>200mm-600 mm</v>
      </c>
      <c r="N966" s="19">
        <f t="shared" si="125"/>
        <v>3.3333333333333321</v>
      </c>
      <c r="O966">
        <v>8</v>
      </c>
      <c r="P966" s="5" t="str">
        <f t="shared" si="126"/>
        <v>0-10</v>
      </c>
      <c r="Q966">
        <v>2</v>
      </c>
      <c r="R966">
        <v>46</v>
      </c>
      <c r="S966">
        <v>46</v>
      </c>
      <c r="T966" t="str">
        <f t="shared" si="127"/>
        <v>40-50</v>
      </c>
      <c r="U966" t="s">
        <v>31</v>
      </c>
      <c r="V966" t="s">
        <v>114</v>
      </c>
      <c r="W966">
        <f t="shared" si="128"/>
        <v>3000</v>
      </c>
      <c r="AG966">
        <v>46</v>
      </c>
      <c r="AH966">
        <v>52.777777777777757</v>
      </c>
      <c r="AJ966">
        <v>46</v>
      </c>
      <c r="AK966">
        <v>2</v>
      </c>
      <c r="AM966">
        <v>46</v>
      </c>
      <c r="AN966">
        <v>8</v>
      </c>
      <c r="AP966">
        <v>46</v>
      </c>
      <c r="AQ966">
        <v>300.00000000000011</v>
      </c>
    </row>
    <row r="967" spans="1:43" hidden="1" x14ac:dyDescent="0.25">
      <c r="A967" t="s">
        <v>16</v>
      </c>
      <c r="B967">
        <v>20</v>
      </c>
      <c r="C967">
        <v>30</v>
      </c>
      <c r="D967">
        <v>24.5</v>
      </c>
      <c r="E967">
        <v>25.8</v>
      </c>
      <c r="F967">
        <f t="shared" si="121"/>
        <v>1.3000000000000007</v>
      </c>
      <c r="G967">
        <v>1.01</v>
      </c>
      <c r="H967" s="18">
        <f t="shared" si="122"/>
        <v>77.692307692307651</v>
      </c>
      <c r="I967">
        <v>63.846153846153811</v>
      </c>
      <c r="J967" t="str">
        <f t="shared" si="123"/>
        <v>50%-75%</v>
      </c>
      <c r="K967">
        <v>5</v>
      </c>
      <c r="L967">
        <v>260.00000000000011</v>
      </c>
      <c r="M967" t="str">
        <f t="shared" si="124"/>
        <v>200mm-600 mm</v>
      </c>
      <c r="N967" s="19">
        <f t="shared" si="125"/>
        <v>3.8461538461538445</v>
      </c>
      <c r="O967">
        <v>7</v>
      </c>
      <c r="P967" s="5" t="str">
        <f t="shared" si="126"/>
        <v>0-10</v>
      </c>
      <c r="Q967">
        <v>4</v>
      </c>
      <c r="R967">
        <v>49</v>
      </c>
      <c r="S967">
        <v>49</v>
      </c>
      <c r="T967" t="str">
        <f t="shared" si="127"/>
        <v>40-50</v>
      </c>
      <c r="U967" t="s">
        <v>29</v>
      </c>
      <c r="V967" t="s">
        <v>114</v>
      </c>
      <c r="W967">
        <f t="shared" si="128"/>
        <v>3000</v>
      </c>
      <c r="AG967">
        <v>49</v>
      </c>
      <c r="AH967">
        <v>63.846153846153811</v>
      </c>
      <c r="AJ967">
        <v>49</v>
      </c>
      <c r="AK967">
        <v>4</v>
      </c>
      <c r="AM967">
        <v>49</v>
      </c>
      <c r="AN967">
        <v>7</v>
      </c>
      <c r="AP967">
        <v>49</v>
      </c>
      <c r="AQ967">
        <v>260.00000000000011</v>
      </c>
    </row>
    <row r="968" spans="1:43" hidden="1" x14ac:dyDescent="0.25">
      <c r="A968" t="s">
        <v>16</v>
      </c>
      <c r="B968">
        <v>20</v>
      </c>
      <c r="C968">
        <v>20</v>
      </c>
      <c r="D968">
        <v>25.8</v>
      </c>
      <c r="E968">
        <v>27.4</v>
      </c>
      <c r="F968">
        <f t="shared" si="121"/>
        <v>1.5999999999999979</v>
      </c>
      <c r="G968">
        <v>1.5</v>
      </c>
      <c r="H968" s="18">
        <f t="shared" si="122"/>
        <v>93.750000000000128</v>
      </c>
      <c r="I968">
        <v>20.625000000000028</v>
      </c>
      <c r="J968" t="str">
        <f t="shared" si="123"/>
        <v>0%-25%</v>
      </c>
      <c r="K968">
        <v>16</v>
      </c>
      <c r="L968">
        <v>99.999999999999872</v>
      </c>
      <c r="M968" t="str">
        <f t="shared" si="124"/>
        <v>60mm-200 mm</v>
      </c>
      <c r="N968" s="19">
        <f t="shared" si="125"/>
        <v>10.000000000000014</v>
      </c>
      <c r="O968">
        <v>5</v>
      </c>
      <c r="P968" s="5" t="str">
        <f t="shared" si="126"/>
        <v>0-10</v>
      </c>
      <c r="Q968">
        <v>1</v>
      </c>
      <c r="R968">
        <v>28</v>
      </c>
      <c r="S968">
        <v>32</v>
      </c>
      <c r="T968" t="str">
        <f t="shared" si="127"/>
        <v>30-40</v>
      </c>
      <c r="U968" t="s">
        <v>32</v>
      </c>
      <c r="V968" t="s">
        <v>113</v>
      </c>
      <c r="W968">
        <f t="shared" si="128"/>
        <v>4000</v>
      </c>
      <c r="AG968">
        <v>32</v>
      </c>
      <c r="AH968">
        <v>20.625000000000028</v>
      </c>
      <c r="AJ968">
        <v>32</v>
      </c>
      <c r="AK968">
        <v>1</v>
      </c>
      <c r="AM968">
        <v>32</v>
      </c>
      <c r="AN968">
        <v>5</v>
      </c>
      <c r="AP968">
        <v>32</v>
      </c>
      <c r="AQ968">
        <v>99.999999999999872</v>
      </c>
    </row>
    <row r="969" spans="1:43" hidden="1" x14ac:dyDescent="0.25">
      <c r="A969" t="s">
        <v>16</v>
      </c>
      <c r="B969">
        <v>20</v>
      </c>
      <c r="C969">
        <v>20</v>
      </c>
      <c r="D969">
        <v>27.4</v>
      </c>
      <c r="E969">
        <v>28.55</v>
      </c>
      <c r="F969">
        <f t="shared" si="121"/>
        <v>1.1500000000000021</v>
      </c>
      <c r="G969">
        <v>1.07</v>
      </c>
      <c r="H969" s="18">
        <f t="shared" si="122"/>
        <v>93.043478260869392</v>
      </c>
      <c r="I969">
        <v>8.6956521739130288</v>
      </c>
      <c r="J969" t="str">
        <f t="shared" si="123"/>
        <v>0%-25%</v>
      </c>
      <c r="K969">
        <v>13</v>
      </c>
      <c r="L969">
        <v>88.461538461538623</v>
      </c>
      <c r="M969" t="str">
        <f t="shared" si="124"/>
        <v>60mm-200 mm</v>
      </c>
      <c r="N969" s="19">
        <f t="shared" si="125"/>
        <v>11.304347826086936</v>
      </c>
      <c r="O969">
        <v>5</v>
      </c>
      <c r="P969" s="5" t="str">
        <f t="shared" si="126"/>
        <v>0-10</v>
      </c>
      <c r="Q969">
        <v>1</v>
      </c>
      <c r="R969">
        <v>25</v>
      </c>
      <c r="S969">
        <v>30</v>
      </c>
      <c r="T969" t="str">
        <f t="shared" si="127"/>
        <v>20-30</v>
      </c>
      <c r="U969" t="s">
        <v>32</v>
      </c>
      <c r="V969" t="s">
        <v>113</v>
      </c>
      <c r="W969">
        <f t="shared" si="128"/>
        <v>4000</v>
      </c>
      <c r="AG969">
        <v>30</v>
      </c>
      <c r="AH969">
        <v>8.6956521739130288</v>
      </c>
      <c r="AJ969">
        <v>30</v>
      </c>
      <c r="AK969">
        <v>1</v>
      </c>
      <c r="AM969">
        <v>30</v>
      </c>
      <c r="AN969">
        <v>5</v>
      </c>
      <c r="AP969">
        <v>30</v>
      </c>
      <c r="AQ969">
        <v>88.461538461538623</v>
      </c>
    </row>
    <row r="970" spans="1:43" hidden="1" x14ac:dyDescent="0.25">
      <c r="A970" t="s">
        <v>16</v>
      </c>
      <c r="B970">
        <v>20</v>
      </c>
      <c r="C970">
        <v>70</v>
      </c>
      <c r="D970">
        <v>28.55</v>
      </c>
      <c r="E970">
        <v>29.55</v>
      </c>
      <c r="F970">
        <f t="shared" si="121"/>
        <v>1</v>
      </c>
      <c r="G970">
        <v>0.6</v>
      </c>
      <c r="H970" s="18">
        <f t="shared" si="122"/>
        <v>60</v>
      </c>
      <c r="I970">
        <v>22</v>
      </c>
      <c r="J970" t="str">
        <f t="shared" si="123"/>
        <v>0%-25%</v>
      </c>
      <c r="K970">
        <v>19</v>
      </c>
      <c r="L970">
        <v>52.631578947368418</v>
      </c>
      <c r="M970" t="str">
        <f t="shared" si="124"/>
        <v>0mm-60 mm</v>
      </c>
      <c r="N970" s="19">
        <f t="shared" si="125"/>
        <v>19</v>
      </c>
      <c r="O970">
        <v>5</v>
      </c>
      <c r="P970" s="5" t="str">
        <f t="shared" si="126"/>
        <v>0-10</v>
      </c>
      <c r="Q970">
        <v>1</v>
      </c>
      <c r="R970">
        <v>25</v>
      </c>
      <c r="S970">
        <v>32</v>
      </c>
      <c r="T970" t="str">
        <f t="shared" si="127"/>
        <v>30-40</v>
      </c>
      <c r="U970" t="s">
        <v>32</v>
      </c>
      <c r="V970" t="s">
        <v>113</v>
      </c>
      <c r="W970">
        <f t="shared" si="128"/>
        <v>4000</v>
      </c>
      <c r="AG970">
        <v>32</v>
      </c>
      <c r="AH970">
        <v>22</v>
      </c>
      <c r="AJ970">
        <v>32</v>
      </c>
      <c r="AK970">
        <v>1</v>
      </c>
      <c r="AM970">
        <v>32</v>
      </c>
      <c r="AN970">
        <v>5</v>
      </c>
      <c r="AP970">
        <v>32</v>
      </c>
      <c r="AQ970">
        <v>52.631578947368418</v>
      </c>
    </row>
    <row r="971" spans="1:43" hidden="1" x14ac:dyDescent="0.25">
      <c r="A971" t="s">
        <v>16</v>
      </c>
      <c r="B971">
        <v>20</v>
      </c>
      <c r="C971">
        <v>70</v>
      </c>
      <c r="D971">
        <v>29.55</v>
      </c>
      <c r="E971">
        <v>30.6</v>
      </c>
      <c r="F971">
        <f t="shared" si="121"/>
        <v>1.0500000000000007</v>
      </c>
      <c r="G971">
        <v>0.96</v>
      </c>
      <c r="H971" s="18">
        <f t="shared" si="122"/>
        <v>91.42857142857136</v>
      </c>
      <c r="I971">
        <v>9.5238095238095184</v>
      </c>
      <c r="J971" t="str">
        <f t="shared" si="123"/>
        <v>0%-25%</v>
      </c>
      <c r="K971">
        <v>13</v>
      </c>
      <c r="L971">
        <v>80.769230769230816</v>
      </c>
      <c r="M971" t="str">
        <f t="shared" si="124"/>
        <v>60mm-200 mm</v>
      </c>
      <c r="N971" s="19">
        <f t="shared" si="125"/>
        <v>12.380952380952374</v>
      </c>
      <c r="O971">
        <v>5</v>
      </c>
      <c r="P971" s="5" t="str">
        <f t="shared" si="126"/>
        <v>0-10</v>
      </c>
      <c r="Q971">
        <v>1</v>
      </c>
      <c r="R971">
        <v>25</v>
      </c>
      <c r="S971">
        <v>30</v>
      </c>
      <c r="T971" t="str">
        <f t="shared" si="127"/>
        <v>20-30</v>
      </c>
      <c r="U971" t="s">
        <v>32</v>
      </c>
      <c r="V971" t="s">
        <v>113</v>
      </c>
      <c r="W971">
        <f t="shared" si="128"/>
        <v>4000</v>
      </c>
      <c r="AG971">
        <v>30</v>
      </c>
      <c r="AH971">
        <v>9.5238095238095184</v>
      </c>
      <c r="AJ971">
        <v>30</v>
      </c>
      <c r="AK971">
        <v>1</v>
      </c>
      <c r="AM971">
        <v>30</v>
      </c>
      <c r="AN971">
        <v>5</v>
      </c>
      <c r="AP971">
        <v>30</v>
      </c>
      <c r="AQ971">
        <v>80.769230769230816</v>
      </c>
    </row>
    <row r="972" spans="1:43" hidden="1" x14ac:dyDescent="0.25">
      <c r="A972" t="s">
        <v>16</v>
      </c>
      <c r="B972">
        <v>20</v>
      </c>
      <c r="C972">
        <v>70</v>
      </c>
      <c r="D972">
        <v>30.6</v>
      </c>
      <c r="E972">
        <v>31</v>
      </c>
      <c r="F972">
        <f t="shared" si="121"/>
        <v>0.39999999999999858</v>
      </c>
      <c r="G972">
        <v>0.35</v>
      </c>
      <c r="H972" s="18">
        <f t="shared" si="122"/>
        <v>87.500000000000313</v>
      </c>
      <c r="I972">
        <v>0</v>
      </c>
      <c r="J972" t="str">
        <f t="shared" si="123"/>
        <v>0%-25%</v>
      </c>
      <c r="K972">
        <v>6</v>
      </c>
      <c r="L972">
        <v>66.66666666666643</v>
      </c>
      <c r="M972" t="str">
        <f t="shared" si="124"/>
        <v>60mm-200 mm</v>
      </c>
      <c r="N972" s="19">
        <f t="shared" si="125"/>
        <v>15.000000000000053</v>
      </c>
      <c r="O972">
        <v>5</v>
      </c>
      <c r="P972" s="5" t="str">
        <f t="shared" si="126"/>
        <v>0-10</v>
      </c>
      <c r="Q972">
        <v>2</v>
      </c>
      <c r="R972">
        <v>23</v>
      </c>
      <c r="S972">
        <v>28</v>
      </c>
      <c r="T972" t="str">
        <f t="shared" si="127"/>
        <v>20-30</v>
      </c>
      <c r="U972" t="s">
        <v>31</v>
      </c>
      <c r="V972" t="s">
        <v>113</v>
      </c>
      <c r="W972">
        <f t="shared" si="128"/>
        <v>4000</v>
      </c>
      <c r="AG972">
        <v>28</v>
      </c>
      <c r="AH972">
        <v>0</v>
      </c>
      <c r="AJ972">
        <v>28</v>
      </c>
      <c r="AK972">
        <v>2</v>
      </c>
      <c r="AM972">
        <v>28</v>
      </c>
      <c r="AN972">
        <v>5</v>
      </c>
      <c r="AP972">
        <v>28</v>
      </c>
      <c r="AQ972">
        <v>66.66666666666643</v>
      </c>
    </row>
    <row r="973" spans="1:43" hidden="1" x14ac:dyDescent="0.25">
      <c r="A973" t="s">
        <v>16</v>
      </c>
      <c r="B973">
        <v>20</v>
      </c>
      <c r="C973">
        <v>70</v>
      </c>
      <c r="D973">
        <v>31</v>
      </c>
      <c r="E973">
        <v>32.1</v>
      </c>
      <c r="F973">
        <f t="shared" si="121"/>
        <v>1.1000000000000014</v>
      </c>
      <c r="G973">
        <v>0.77</v>
      </c>
      <c r="H973" s="18">
        <f t="shared" si="122"/>
        <v>69.999999999999901</v>
      </c>
      <c r="I973">
        <v>16.363636363636342</v>
      </c>
      <c r="J973" t="str">
        <f t="shared" si="123"/>
        <v>0%-25%</v>
      </c>
      <c r="K973">
        <v>12</v>
      </c>
      <c r="L973">
        <v>91.666666666666785</v>
      </c>
      <c r="M973" t="str">
        <f t="shared" si="124"/>
        <v>60mm-200 mm</v>
      </c>
      <c r="N973" s="19">
        <f t="shared" si="125"/>
        <v>10.909090909090896</v>
      </c>
      <c r="O973">
        <v>5</v>
      </c>
      <c r="P973" s="5" t="str">
        <f t="shared" si="126"/>
        <v>0-10</v>
      </c>
      <c r="Q973">
        <v>2</v>
      </c>
      <c r="R973">
        <v>29</v>
      </c>
      <c r="S973">
        <v>33</v>
      </c>
      <c r="T973" t="str">
        <f t="shared" si="127"/>
        <v>30-40</v>
      </c>
      <c r="U973" t="s">
        <v>31</v>
      </c>
      <c r="V973" t="s">
        <v>113</v>
      </c>
      <c r="W973">
        <f t="shared" si="128"/>
        <v>4000</v>
      </c>
      <c r="AG973">
        <v>33</v>
      </c>
      <c r="AH973">
        <v>16.363636363636342</v>
      </c>
      <c r="AJ973">
        <v>33</v>
      </c>
      <c r="AK973">
        <v>2</v>
      </c>
      <c r="AM973">
        <v>33</v>
      </c>
      <c r="AN973">
        <v>5</v>
      </c>
      <c r="AP973">
        <v>33</v>
      </c>
      <c r="AQ973">
        <v>91.666666666666785</v>
      </c>
    </row>
    <row r="974" spans="1:43" hidden="1" x14ac:dyDescent="0.25">
      <c r="A974" t="s">
        <v>16</v>
      </c>
      <c r="B974">
        <v>20</v>
      </c>
      <c r="C974">
        <v>70</v>
      </c>
      <c r="D974">
        <v>32.1</v>
      </c>
      <c r="E974">
        <v>34</v>
      </c>
      <c r="F974">
        <f t="shared" si="121"/>
        <v>1.8999999999999986</v>
      </c>
      <c r="G974">
        <v>1.46</v>
      </c>
      <c r="H974" s="18">
        <f t="shared" si="122"/>
        <v>76.842105263157947</v>
      </c>
      <c r="I974">
        <v>41.57894736842109</v>
      </c>
      <c r="J974" t="str">
        <f t="shared" si="123"/>
        <v>25%-50%</v>
      </c>
      <c r="K974">
        <v>16</v>
      </c>
      <c r="L974">
        <v>118.74999999999991</v>
      </c>
      <c r="M974" t="str">
        <f t="shared" si="124"/>
        <v>60mm-200 mm</v>
      </c>
      <c r="N974" s="19">
        <f t="shared" si="125"/>
        <v>8.421052631578954</v>
      </c>
      <c r="O974">
        <v>7</v>
      </c>
      <c r="P974" s="5" t="str">
        <f t="shared" si="126"/>
        <v>0-10</v>
      </c>
      <c r="Q974">
        <v>2</v>
      </c>
      <c r="R974">
        <v>38</v>
      </c>
      <c r="S974">
        <v>41</v>
      </c>
      <c r="T974" t="str">
        <f t="shared" si="127"/>
        <v>40-50</v>
      </c>
      <c r="U974" t="s">
        <v>31</v>
      </c>
      <c r="V974" t="s">
        <v>114</v>
      </c>
      <c r="W974">
        <f t="shared" si="128"/>
        <v>3000</v>
      </c>
      <c r="AG974">
        <v>41</v>
      </c>
      <c r="AH974">
        <v>41.57894736842109</v>
      </c>
      <c r="AJ974">
        <v>41</v>
      </c>
      <c r="AK974">
        <v>2</v>
      </c>
      <c r="AM974">
        <v>41</v>
      </c>
      <c r="AN974">
        <v>7</v>
      </c>
      <c r="AP974">
        <v>41</v>
      </c>
      <c r="AQ974">
        <v>118.74999999999991</v>
      </c>
    </row>
    <row r="975" spans="1:43" hidden="1" x14ac:dyDescent="0.25">
      <c r="A975" t="s">
        <v>16</v>
      </c>
      <c r="B975">
        <v>20</v>
      </c>
      <c r="C975">
        <v>70</v>
      </c>
      <c r="D975">
        <v>34</v>
      </c>
      <c r="E975">
        <v>35.35</v>
      </c>
      <c r="F975">
        <f t="shared" si="121"/>
        <v>1.3500000000000014</v>
      </c>
      <c r="G975">
        <v>1.18</v>
      </c>
      <c r="H975" s="18">
        <f t="shared" si="122"/>
        <v>87.407407407407305</v>
      </c>
      <c r="I975">
        <v>28.148148148148117</v>
      </c>
      <c r="J975" t="str">
        <f t="shared" si="123"/>
        <v>25%-50%</v>
      </c>
      <c r="K975">
        <v>12</v>
      </c>
      <c r="L975">
        <v>112.50000000000011</v>
      </c>
      <c r="M975" t="str">
        <f t="shared" si="124"/>
        <v>60mm-200 mm</v>
      </c>
      <c r="N975" s="19">
        <f t="shared" si="125"/>
        <v>8.8888888888888804</v>
      </c>
      <c r="O975">
        <v>7</v>
      </c>
      <c r="P975" s="5" t="str">
        <f t="shared" si="126"/>
        <v>0-10</v>
      </c>
      <c r="Q975">
        <v>2</v>
      </c>
      <c r="R975">
        <v>35</v>
      </c>
      <c r="S975">
        <v>38</v>
      </c>
      <c r="T975" t="str">
        <f t="shared" si="127"/>
        <v>30-40</v>
      </c>
      <c r="U975" t="s">
        <v>31</v>
      </c>
      <c r="V975" t="s">
        <v>114</v>
      </c>
      <c r="W975">
        <f t="shared" si="128"/>
        <v>3000</v>
      </c>
      <c r="AG975">
        <v>38</v>
      </c>
      <c r="AH975">
        <v>28.148148148148117</v>
      </c>
      <c r="AJ975">
        <v>38</v>
      </c>
      <c r="AK975">
        <v>2</v>
      </c>
      <c r="AM975">
        <v>38</v>
      </c>
      <c r="AN975">
        <v>7</v>
      </c>
      <c r="AP975">
        <v>38</v>
      </c>
      <c r="AQ975">
        <v>112.50000000000011</v>
      </c>
    </row>
    <row r="976" spans="1:43" hidden="1" x14ac:dyDescent="0.25">
      <c r="A976" t="s">
        <v>16</v>
      </c>
      <c r="B976">
        <v>20</v>
      </c>
      <c r="C976">
        <v>70</v>
      </c>
      <c r="D976">
        <v>35.35</v>
      </c>
      <c r="E976">
        <v>37.450000000000003</v>
      </c>
      <c r="F976">
        <f t="shared" si="121"/>
        <v>2.1000000000000014</v>
      </c>
      <c r="G976">
        <v>1.57</v>
      </c>
      <c r="H976" s="18">
        <f t="shared" si="122"/>
        <v>74.761904761904717</v>
      </c>
      <c r="I976">
        <v>47.14285714285711</v>
      </c>
      <c r="J976" t="str">
        <f t="shared" si="123"/>
        <v>25%-50%</v>
      </c>
      <c r="K976">
        <v>7</v>
      </c>
      <c r="L976">
        <v>300.00000000000017</v>
      </c>
      <c r="M976" t="str">
        <f t="shared" si="124"/>
        <v>200mm-600 mm</v>
      </c>
      <c r="N976" s="19">
        <f t="shared" si="125"/>
        <v>3.3333333333333317</v>
      </c>
      <c r="O976">
        <v>4</v>
      </c>
      <c r="P976" s="5" t="str">
        <f t="shared" si="126"/>
        <v>0-10</v>
      </c>
      <c r="Q976">
        <v>2</v>
      </c>
      <c r="R976">
        <v>41</v>
      </c>
      <c r="S976">
        <v>41</v>
      </c>
      <c r="T976" t="str">
        <f t="shared" si="127"/>
        <v>40-50</v>
      </c>
      <c r="U976" t="s">
        <v>31</v>
      </c>
      <c r="V976" t="s">
        <v>114</v>
      </c>
      <c r="W976">
        <f t="shared" si="128"/>
        <v>3000</v>
      </c>
      <c r="AG976">
        <v>41</v>
      </c>
      <c r="AH976">
        <v>47.14285714285711</v>
      </c>
      <c r="AJ976">
        <v>41</v>
      </c>
      <c r="AK976">
        <v>2</v>
      </c>
      <c r="AM976">
        <v>41</v>
      </c>
      <c r="AN976">
        <v>4</v>
      </c>
      <c r="AP976">
        <v>41</v>
      </c>
      <c r="AQ976">
        <v>300.00000000000017</v>
      </c>
    </row>
    <row r="977" spans="1:43" hidden="1" x14ac:dyDescent="0.25">
      <c r="A977" t="s">
        <v>16</v>
      </c>
      <c r="B977">
        <v>20</v>
      </c>
      <c r="C977">
        <v>70</v>
      </c>
      <c r="D977">
        <v>37.450000000000003</v>
      </c>
      <c r="E977">
        <v>39.35</v>
      </c>
      <c r="F977">
        <f t="shared" si="121"/>
        <v>1.8999999999999986</v>
      </c>
      <c r="G977">
        <v>1.5</v>
      </c>
      <c r="H977" s="18">
        <f t="shared" si="122"/>
        <v>78.947368421052687</v>
      </c>
      <c r="I977">
        <v>31.052631578947388</v>
      </c>
      <c r="J977" t="str">
        <f t="shared" si="123"/>
        <v>25%-50%</v>
      </c>
      <c r="K977">
        <v>13</v>
      </c>
      <c r="L977">
        <v>146.15384615384605</v>
      </c>
      <c r="M977" t="str">
        <f t="shared" si="124"/>
        <v>60mm-200 mm</v>
      </c>
      <c r="N977" s="19">
        <f t="shared" si="125"/>
        <v>6.8421052631578991</v>
      </c>
      <c r="O977">
        <v>4</v>
      </c>
      <c r="P977" s="5" t="str">
        <f t="shared" si="126"/>
        <v>0-10</v>
      </c>
      <c r="Q977">
        <v>2</v>
      </c>
      <c r="R977">
        <v>33</v>
      </c>
      <c r="S977">
        <v>36</v>
      </c>
      <c r="T977" t="str">
        <f t="shared" si="127"/>
        <v>30-40</v>
      </c>
      <c r="U977" t="s">
        <v>31</v>
      </c>
      <c r="V977" t="s">
        <v>114</v>
      </c>
      <c r="W977">
        <f t="shared" si="128"/>
        <v>3000</v>
      </c>
      <c r="AG977">
        <v>36</v>
      </c>
      <c r="AH977">
        <v>31.052631578947388</v>
      </c>
      <c r="AJ977">
        <v>36</v>
      </c>
      <c r="AK977">
        <v>2</v>
      </c>
      <c r="AM977">
        <v>36</v>
      </c>
      <c r="AN977">
        <v>4</v>
      </c>
      <c r="AP977">
        <v>36</v>
      </c>
      <c r="AQ977">
        <v>146.15384615384605</v>
      </c>
    </row>
    <row r="978" spans="1:43" hidden="1" x14ac:dyDescent="0.25">
      <c r="A978" t="s">
        <v>16</v>
      </c>
      <c r="B978">
        <v>20</v>
      </c>
      <c r="C978">
        <v>70</v>
      </c>
      <c r="D978">
        <v>39.35</v>
      </c>
      <c r="E978">
        <v>40.049999999999997</v>
      </c>
      <c r="F978">
        <f t="shared" si="121"/>
        <v>0.69999999999999574</v>
      </c>
      <c r="G978">
        <v>0.7</v>
      </c>
      <c r="H978" s="18">
        <f t="shared" si="122"/>
        <v>100.0000000000006</v>
      </c>
      <c r="I978">
        <v>0</v>
      </c>
      <c r="J978" t="str">
        <f t="shared" si="123"/>
        <v>0%-25%</v>
      </c>
      <c r="K978">
        <v>5</v>
      </c>
      <c r="L978">
        <v>139.99999999999915</v>
      </c>
      <c r="M978" t="str">
        <f t="shared" si="124"/>
        <v>60mm-200 mm</v>
      </c>
      <c r="N978" s="19">
        <f t="shared" si="125"/>
        <v>7.1428571428571859</v>
      </c>
      <c r="O978">
        <v>4</v>
      </c>
      <c r="P978" s="5" t="str">
        <f t="shared" si="126"/>
        <v>0-10</v>
      </c>
      <c r="Q978">
        <v>2</v>
      </c>
      <c r="R978">
        <v>26</v>
      </c>
      <c r="S978">
        <v>29</v>
      </c>
      <c r="T978" t="str">
        <f t="shared" si="127"/>
        <v>20-30</v>
      </c>
      <c r="U978" t="s">
        <v>31</v>
      </c>
      <c r="V978" t="s">
        <v>114</v>
      </c>
      <c r="W978">
        <f t="shared" si="128"/>
        <v>3000</v>
      </c>
      <c r="AG978">
        <v>29</v>
      </c>
      <c r="AH978">
        <v>0</v>
      </c>
      <c r="AJ978">
        <v>29</v>
      </c>
      <c r="AK978">
        <v>2</v>
      </c>
      <c r="AM978">
        <v>29</v>
      </c>
      <c r="AN978">
        <v>4</v>
      </c>
      <c r="AP978">
        <v>29</v>
      </c>
      <c r="AQ978">
        <v>139.99999999999915</v>
      </c>
    </row>
    <row r="979" spans="1:43" x14ac:dyDescent="0.25">
      <c r="A979" t="s">
        <v>17</v>
      </c>
      <c r="B979">
        <v>60</v>
      </c>
      <c r="C979">
        <v>60</v>
      </c>
      <c r="D979">
        <v>0</v>
      </c>
      <c r="E979">
        <v>0.7</v>
      </c>
      <c r="F979">
        <f t="shared" si="121"/>
        <v>0.7</v>
      </c>
      <c r="G979">
        <v>0.59</v>
      </c>
      <c r="H979" s="18">
        <f t="shared" si="122"/>
        <v>84.285714285714292</v>
      </c>
      <c r="I979">
        <v>0</v>
      </c>
      <c r="J979" t="str">
        <f t="shared" si="123"/>
        <v>0%-25%</v>
      </c>
      <c r="K979">
        <v>15</v>
      </c>
      <c r="L979">
        <v>46.666666666666664</v>
      </c>
      <c r="M979" t="str">
        <f t="shared" si="124"/>
        <v>0mm-60 mm</v>
      </c>
      <c r="N979" s="19">
        <f t="shared" si="125"/>
        <v>21.428571428571431</v>
      </c>
      <c r="O979">
        <v>2</v>
      </c>
      <c r="P979" s="5" t="str">
        <f t="shared" si="126"/>
        <v>0-10</v>
      </c>
      <c r="Q979">
        <v>0</v>
      </c>
      <c r="R979">
        <v>17</v>
      </c>
      <c r="S979">
        <v>23</v>
      </c>
      <c r="T979" t="str">
        <f t="shared" si="127"/>
        <v>20-30</v>
      </c>
      <c r="U979" t="s">
        <v>28</v>
      </c>
      <c r="V979" t="s">
        <v>113</v>
      </c>
      <c r="W979">
        <f t="shared" si="128"/>
        <v>4000</v>
      </c>
      <c r="AG979">
        <v>23</v>
      </c>
      <c r="AH979">
        <v>0</v>
      </c>
      <c r="AJ979">
        <v>23</v>
      </c>
      <c r="AK979">
        <v>0</v>
      </c>
      <c r="AM979">
        <v>23</v>
      </c>
      <c r="AN979">
        <v>2</v>
      </c>
      <c r="AP979">
        <v>23</v>
      </c>
      <c r="AQ979">
        <v>46.666666666666664</v>
      </c>
    </row>
    <row r="980" spans="1:43" x14ac:dyDescent="0.25">
      <c r="A980" t="s">
        <v>17</v>
      </c>
      <c r="B980">
        <v>60</v>
      </c>
      <c r="C980">
        <v>60</v>
      </c>
      <c r="D980">
        <v>0.7</v>
      </c>
      <c r="E980">
        <v>1.4</v>
      </c>
      <c r="F980">
        <f t="shared" si="121"/>
        <v>0.7</v>
      </c>
      <c r="G980">
        <v>0.52</v>
      </c>
      <c r="H980" s="18">
        <f t="shared" si="122"/>
        <v>74.285714285714292</v>
      </c>
      <c r="I980">
        <v>0</v>
      </c>
      <c r="J980" t="str">
        <f t="shared" si="123"/>
        <v>0%-25%</v>
      </c>
      <c r="K980">
        <v>15</v>
      </c>
      <c r="L980">
        <v>46.666666666666664</v>
      </c>
      <c r="M980" t="str">
        <f t="shared" si="124"/>
        <v>0mm-60 mm</v>
      </c>
      <c r="N980" s="19">
        <f t="shared" si="125"/>
        <v>21.428571428571431</v>
      </c>
      <c r="O980">
        <v>2</v>
      </c>
      <c r="P980" s="5" t="str">
        <f t="shared" si="126"/>
        <v>0-10</v>
      </c>
      <c r="Q980">
        <v>0</v>
      </c>
      <c r="R980">
        <v>17</v>
      </c>
      <c r="S980">
        <v>23</v>
      </c>
      <c r="T980" t="str">
        <f t="shared" si="127"/>
        <v>20-30</v>
      </c>
      <c r="U980" t="s">
        <v>28</v>
      </c>
      <c r="V980" t="s">
        <v>113</v>
      </c>
      <c r="W980">
        <f t="shared" si="128"/>
        <v>4000</v>
      </c>
      <c r="AG980">
        <v>23</v>
      </c>
      <c r="AH980">
        <v>0</v>
      </c>
      <c r="AJ980">
        <v>23</v>
      </c>
      <c r="AK980">
        <v>0</v>
      </c>
      <c r="AM980">
        <v>23</v>
      </c>
      <c r="AN980">
        <v>2</v>
      </c>
      <c r="AP980">
        <v>23</v>
      </c>
      <c r="AQ980">
        <v>46.666666666666664</v>
      </c>
    </row>
    <row r="981" spans="1:43" x14ac:dyDescent="0.25">
      <c r="A981" t="s">
        <v>17</v>
      </c>
      <c r="B981">
        <v>60</v>
      </c>
      <c r="C981">
        <v>60</v>
      </c>
      <c r="D981">
        <v>1.4</v>
      </c>
      <c r="E981">
        <v>2.1</v>
      </c>
      <c r="F981">
        <f t="shared" si="121"/>
        <v>0.70000000000000018</v>
      </c>
      <c r="G981">
        <v>0.56000000000000005</v>
      </c>
      <c r="H981" s="18">
        <f t="shared" si="122"/>
        <v>79.999999999999986</v>
      </c>
      <c r="I981">
        <v>0</v>
      </c>
      <c r="J981" t="str">
        <f t="shared" si="123"/>
        <v>0%-25%</v>
      </c>
      <c r="K981">
        <v>15</v>
      </c>
      <c r="L981">
        <v>46.666666666666679</v>
      </c>
      <c r="M981" t="str">
        <f t="shared" si="124"/>
        <v>0mm-60 mm</v>
      </c>
      <c r="N981" s="19">
        <f t="shared" si="125"/>
        <v>21.428571428571423</v>
      </c>
      <c r="O981">
        <v>2</v>
      </c>
      <c r="P981" s="5" t="str">
        <f t="shared" si="126"/>
        <v>0-10</v>
      </c>
      <c r="Q981">
        <v>0</v>
      </c>
      <c r="R981">
        <v>17</v>
      </c>
      <c r="S981">
        <v>23</v>
      </c>
      <c r="T981" t="str">
        <f t="shared" si="127"/>
        <v>20-30</v>
      </c>
      <c r="U981" t="s">
        <v>28</v>
      </c>
      <c r="V981" t="s">
        <v>113</v>
      </c>
      <c r="W981">
        <f t="shared" si="128"/>
        <v>4000</v>
      </c>
      <c r="AG981">
        <v>23</v>
      </c>
      <c r="AH981">
        <v>0</v>
      </c>
      <c r="AJ981">
        <v>23</v>
      </c>
      <c r="AK981">
        <v>0</v>
      </c>
      <c r="AM981">
        <v>23</v>
      </c>
      <c r="AN981">
        <v>2</v>
      </c>
      <c r="AP981">
        <v>23</v>
      </c>
      <c r="AQ981">
        <v>46.666666666666679</v>
      </c>
    </row>
    <row r="982" spans="1:43" x14ac:dyDescent="0.25">
      <c r="A982" t="s">
        <v>17</v>
      </c>
      <c r="B982">
        <v>60</v>
      </c>
      <c r="C982">
        <v>60</v>
      </c>
      <c r="D982">
        <v>2.1</v>
      </c>
      <c r="E982">
        <v>2.8</v>
      </c>
      <c r="F982">
        <f t="shared" si="121"/>
        <v>0.69999999999999973</v>
      </c>
      <c r="G982">
        <v>0.54</v>
      </c>
      <c r="H982" s="18">
        <f t="shared" si="122"/>
        <v>77.142857142857181</v>
      </c>
      <c r="I982">
        <v>0</v>
      </c>
      <c r="J982" t="str">
        <f t="shared" si="123"/>
        <v>0%-25%</v>
      </c>
      <c r="K982">
        <v>15</v>
      </c>
      <c r="L982">
        <v>46.66666666666665</v>
      </c>
      <c r="M982" t="str">
        <f t="shared" si="124"/>
        <v>0mm-60 mm</v>
      </c>
      <c r="N982" s="19">
        <f t="shared" si="125"/>
        <v>21.428571428571438</v>
      </c>
      <c r="O982">
        <v>2</v>
      </c>
      <c r="P982" s="5" t="str">
        <f t="shared" si="126"/>
        <v>0-10</v>
      </c>
      <c r="Q982">
        <v>0</v>
      </c>
      <c r="R982">
        <v>17</v>
      </c>
      <c r="S982">
        <v>23</v>
      </c>
      <c r="T982" t="str">
        <f t="shared" si="127"/>
        <v>20-30</v>
      </c>
      <c r="U982" t="s">
        <v>28</v>
      </c>
      <c r="V982" t="s">
        <v>113</v>
      </c>
      <c r="W982">
        <f t="shared" si="128"/>
        <v>4000</v>
      </c>
      <c r="AG982">
        <v>23</v>
      </c>
      <c r="AH982">
        <v>0</v>
      </c>
      <c r="AJ982">
        <v>23</v>
      </c>
      <c r="AK982">
        <v>0</v>
      </c>
      <c r="AM982">
        <v>23</v>
      </c>
      <c r="AN982">
        <v>2</v>
      </c>
      <c r="AP982">
        <v>23</v>
      </c>
      <c r="AQ982">
        <v>46.66666666666665</v>
      </c>
    </row>
    <row r="983" spans="1:43" x14ac:dyDescent="0.25">
      <c r="A983" t="s">
        <v>17</v>
      </c>
      <c r="B983">
        <v>60</v>
      </c>
      <c r="C983">
        <v>60</v>
      </c>
      <c r="D983">
        <v>2.8</v>
      </c>
      <c r="E983">
        <v>4.2</v>
      </c>
      <c r="F983">
        <f t="shared" si="121"/>
        <v>1.4000000000000004</v>
      </c>
      <c r="G983">
        <v>1.1099999999999999</v>
      </c>
      <c r="H983" s="18">
        <f t="shared" si="122"/>
        <v>79.285714285714263</v>
      </c>
      <c r="I983">
        <v>16.428571428571427</v>
      </c>
      <c r="J983" t="str">
        <f t="shared" si="123"/>
        <v>0%-25%</v>
      </c>
      <c r="K983">
        <v>13</v>
      </c>
      <c r="L983">
        <v>107.69230769230772</v>
      </c>
      <c r="M983" t="str">
        <f t="shared" si="124"/>
        <v>60mm-200 mm</v>
      </c>
      <c r="N983" s="19">
        <f t="shared" si="125"/>
        <v>9.2857142857142829</v>
      </c>
      <c r="O983">
        <v>2</v>
      </c>
      <c r="P983" s="5" t="str">
        <f t="shared" si="126"/>
        <v>0-10</v>
      </c>
      <c r="Q983">
        <v>0</v>
      </c>
      <c r="R983">
        <v>25</v>
      </c>
      <c r="S983">
        <v>28</v>
      </c>
      <c r="T983" t="str">
        <f t="shared" si="127"/>
        <v>20-30</v>
      </c>
      <c r="U983" t="s">
        <v>28</v>
      </c>
      <c r="V983" t="s">
        <v>113</v>
      </c>
      <c r="W983">
        <f t="shared" si="128"/>
        <v>4000</v>
      </c>
      <c r="AG983">
        <v>28</v>
      </c>
      <c r="AH983">
        <v>16.428571428571427</v>
      </c>
      <c r="AJ983">
        <v>28</v>
      </c>
      <c r="AK983">
        <v>0</v>
      </c>
      <c r="AM983">
        <v>28</v>
      </c>
      <c r="AN983">
        <v>2</v>
      </c>
      <c r="AP983">
        <v>28</v>
      </c>
      <c r="AQ983">
        <v>107.69230769230772</v>
      </c>
    </row>
    <row r="984" spans="1:43" x14ac:dyDescent="0.25">
      <c r="A984" t="s">
        <v>17</v>
      </c>
      <c r="B984">
        <v>60</v>
      </c>
      <c r="C984">
        <v>60</v>
      </c>
      <c r="D984">
        <v>4.2</v>
      </c>
      <c r="E984">
        <v>4.9000000000000004</v>
      </c>
      <c r="F984">
        <f t="shared" si="121"/>
        <v>0.70000000000000018</v>
      </c>
      <c r="G984">
        <v>0.52</v>
      </c>
      <c r="H984" s="18">
        <f t="shared" si="122"/>
        <v>74.285714285714263</v>
      </c>
      <c r="I984">
        <v>0</v>
      </c>
      <c r="J984" t="str">
        <f t="shared" si="123"/>
        <v>0%-25%</v>
      </c>
      <c r="K984">
        <v>15</v>
      </c>
      <c r="L984">
        <v>46.666666666666679</v>
      </c>
      <c r="M984" t="str">
        <f t="shared" si="124"/>
        <v>0mm-60 mm</v>
      </c>
      <c r="N984" s="19">
        <f t="shared" si="125"/>
        <v>21.428571428571423</v>
      </c>
      <c r="O984">
        <v>10</v>
      </c>
      <c r="P984" s="5" t="str">
        <f t="shared" si="126"/>
        <v>0-10</v>
      </c>
      <c r="Q984">
        <v>4</v>
      </c>
      <c r="R984">
        <v>29</v>
      </c>
      <c r="S984">
        <v>35</v>
      </c>
      <c r="T984" t="str">
        <f t="shared" si="127"/>
        <v>30-40</v>
      </c>
      <c r="U984" t="s">
        <v>29</v>
      </c>
      <c r="V984" t="s">
        <v>114</v>
      </c>
      <c r="W984">
        <f t="shared" si="128"/>
        <v>3000</v>
      </c>
      <c r="AG984">
        <v>35</v>
      </c>
      <c r="AH984">
        <v>0</v>
      </c>
      <c r="AJ984">
        <v>35</v>
      </c>
      <c r="AK984">
        <v>4</v>
      </c>
      <c r="AM984">
        <v>35</v>
      </c>
      <c r="AN984">
        <v>10</v>
      </c>
      <c r="AP984">
        <v>35</v>
      </c>
      <c r="AQ984">
        <v>46.666666666666679</v>
      </c>
    </row>
    <row r="985" spans="1:43" x14ac:dyDescent="0.25">
      <c r="A985" t="s">
        <v>17</v>
      </c>
      <c r="B985">
        <v>60</v>
      </c>
      <c r="C985">
        <v>40</v>
      </c>
      <c r="D985">
        <v>4.9000000000000004</v>
      </c>
      <c r="E985">
        <v>5.6</v>
      </c>
      <c r="F985">
        <f t="shared" si="121"/>
        <v>0.69999999999999929</v>
      </c>
      <c r="G985">
        <v>0.55000000000000004</v>
      </c>
      <c r="H985" s="18">
        <f t="shared" si="122"/>
        <v>78.571428571428655</v>
      </c>
      <c r="I985">
        <v>0</v>
      </c>
      <c r="J985" t="str">
        <f t="shared" si="123"/>
        <v>0%-25%</v>
      </c>
      <c r="K985">
        <v>11</v>
      </c>
      <c r="L985">
        <v>63.636363636363576</v>
      </c>
      <c r="M985" t="str">
        <f t="shared" si="124"/>
        <v>60mm-200 mm</v>
      </c>
      <c r="N985" s="19">
        <f t="shared" si="125"/>
        <v>15.71428571428573</v>
      </c>
      <c r="O985">
        <v>10</v>
      </c>
      <c r="P985" s="5" t="str">
        <f t="shared" si="126"/>
        <v>0-10</v>
      </c>
      <c r="Q985">
        <v>4</v>
      </c>
      <c r="R985">
        <v>29</v>
      </c>
      <c r="S985">
        <v>35</v>
      </c>
      <c r="T985" t="str">
        <f t="shared" si="127"/>
        <v>30-40</v>
      </c>
      <c r="U985" t="s">
        <v>29</v>
      </c>
      <c r="V985" t="s">
        <v>114</v>
      </c>
      <c r="W985">
        <f t="shared" si="128"/>
        <v>3000</v>
      </c>
      <c r="AG985">
        <v>35</v>
      </c>
      <c r="AH985">
        <v>0</v>
      </c>
      <c r="AJ985">
        <v>35</v>
      </c>
      <c r="AK985">
        <v>4</v>
      </c>
      <c r="AM985">
        <v>35</v>
      </c>
      <c r="AN985">
        <v>10</v>
      </c>
      <c r="AP985">
        <v>35</v>
      </c>
      <c r="AQ985">
        <v>63.636363636363576</v>
      </c>
    </row>
    <row r="986" spans="1:43" x14ac:dyDescent="0.25">
      <c r="A986" t="s">
        <v>17</v>
      </c>
      <c r="B986">
        <v>60</v>
      </c>
      <c r="C986">
        <v>40</v>
      </c>
      <c r="D986">
        <v>5.6</v>
      </c>
      <c r="E986">
        <v>6.5</v>
      </c>
      <c r="F986">
        <f t="shared" si="121"/>
        <v>0.90000000000000036</v>
      </c>
      <c r="G986">
        <v>0.64</v>
      </c>
      <c r="H986" s="18">
        <f t="shared" si="122"/>
        <v>71.111111111111086</v>
      </c>
      <c r="I986">
        <v>14.444444444444441</v>
      </c>
      <c r="J986" t="str">
        <f t="shared" si="123"/>
        <v>0%-25%</v>
      </c>
      <c r="K986">
        <v>7</v>
      </c>
      <c r="L986">
        <v>128.57142857142861</v>
      </c>
      <c r="M986" t="str">
        <f t="shared" si="124"/>
        <v>60mm-200 mm</v>
      </c>
      <c r="N986" s="19">
        <f t="shared" si="125"/>
        <v>7.777777777777775</v>
      </c>
      <c r="O986">
        <v>10</v>
      </c>
      <c r="P986" s="5" t="str">
        <f t="shared" si="126"/>
        <v>0-10</v>
      </c>
      <c r="Q986">
        <v>4</v>
      </c>
      <c r="R986">
        <v>37</v>
      </c>
      <c r="S986">
        <v>40</v>
      </c>
      <c r="T986" t="str">
        <f t="shared" si="127"/>
        <v>30-40</v>
      </c>
      <c r="U986" t="s">
        <v>29</v>
      </c>
      <c r="V986" t="s">
        <v>114</v>
      </c>
      <c r="W986">
        <f t="shared" si="128"/>
        <v>3000</v>
      </c>
      <c r="AG986">
        <v>40</v>
      </c>
      <c r="AH986">
        <v>14.444444444444441</v>
      </c>
      <c r="AJ986">
        <v>40</v>
      </c>
      <c r="AK986">
        <v>4</v>
      </c>
      <c r="AM986">
        <v>40</v>
      </c>
      <c r="AN986">
        <v>10</v>
      </c>
      <c r="AP986">
        <v>40</v>
      </c>
      <c r="AQ986">
        <v>128.57142857142861</v>
      </c>
    </row>
    <row r="987" spans="1:43" x14ac:dyDescent="0.25">
      <c r="A987" t="s">
        <v>17</v>
      </c>
      <c r="B987">
        <v>40</v>
      </c>
      <c r="C987">
        <v>40</v>
      </c>
      <c r="D987">
        <v>6.5</v>
      </c>
      <c r="E987">
        <v>7.7</v>
      </c>
      <c r="F987">
        <f t="shared" si="121"/>
        <v>1.2000000000000002</v>
      </c>
      <c r="G987">
        <v>0.84</v>
      </c>
      <c r="H987" s="18">
        <f t="shared" si="122"/>
        <v>69.999999999999986</v>
      </c>
      <c r="I987">
        <v>8.3333333333333321</v>
      </c>
      <c r="J987" t="str">
        <f t="shared" si="123"/>
        <v>0%-25%</v>
      </c>
      <c r="K987">
        <v>10</v>
      </c>
      <c r="L987">
        <v>120.00000000000003</v>
      </c>
      <c r="M987" t="str">
        <f t="shared" si="124"/>
        <v>60mm-200 mm</v>
      </c>
      <c r="N987" s="19">
        <f t="shared" si="125"/>
        <v>8.3333333333333321</v>
      </c>
      <c r="O987">
        <v>11</v>
      </c>
      <c r="P987" s="5" t="str">
        <f t="shared" si="126"/>
        <v>10-20</v>
      </c>
      <c r="Q987">
        <v>4</v>
      </c>
      <c r="R987">
        <v>37</v>
      </c>
      <c r="S987">
        <v>40</v>
      </c>
      <c r="T987" t="str">
        <f t="shared" si="127"/>
        <v>30-40</v>
      </c>
      <c r="U987" t="s">
        <v>29</v>
      </c>
      <c r="V987" t="s">
        <v>114</v>
      </c>
      <c r="W987">
        <f t="shared" si="128"/>
        <v>3000</v>
      </c>
      <c r="AG987">
        <v>40</v>
      </c>
      <c r="AH987">
        <v>8.3333333333333321</v>
      </c>
      <c r="AJ987">
        <v>40</v>
      </c>
      <c r="AK987">
        <v>4</v>
      </c>
      <c r="AM987">
        <v>40</v>
      </c>
      <c r="AN987">
        <v>11</v>
      </c>
      <c r="AP987">
        <v>40</v>
      </c>
      <c r="AQ987">
        <v>120.00000000000003</v>
      </c>
    </row>
    <row r="988" spans="1:43" x14ac:dyDescent="0.25">
      <c r="A988" t="s">
        <v>17</v>
      </c>
      <c r="B988">
        <v>40</v>
      </c>
      <c r="C988">
        <v>40</v>
      </c>
      <c r="D988">
        <v>7.7</v>
      </c>
      <c r="E988">
        <v>9.1999999999999993</v>
      </c>
      <c r="F988">
        <f t="shared" si="121"/>
        <v>1.4999999999999991</v>
      </c>
      <c r="G988">
        <v>1.1399999999999999</v>
      </c>
      <c r="H988" s="18">
        <f t="shared" si="122"/>
        <v>76.000000000000028</v>
      </c>
      <c r="I988">
        <v>33.333333333333357</v>
      </c>
      <c r="J988" t="str">
        <f t="shared" si="123"/>
        <v>25%-50%</v>
      </c>
      <c r="K988">
        <v>9</v>
      </c>
      <c r="L988">
        <v>166.66666666666657</v>
      </c>
      <c r="M988" t="str">
        <f t="shared" si="124"/>
        <v>60mm-200 mm</v>
      </c>
      <c r="N988" s="19">
        <f t="shared" si="125"/>
        <v>6.0000000000000036</v>
      </c>
      <c r="O988">
        <v>11</v>
      </c>
      <c r="P988" s="5" t="str">
        <f t="shared" si="126"/>
        <v>10-20</v>
      </c>
      <c r="Q988">
        <v>2</v>
      </c>
      <c r="R988">
        <v>42</v>
      </c>
      <c r="S988">
        <v>44</v>
      </c>
      <c r="T988" t="str">
        <f t="shared" si="127"/>
        <v>40-50</v>
      </c>
      <c r="U988" t="s">
        <v>31</v>
      </c>
      <c r="V988" t="s">
        <v>114</v>
      </c>
      <c r="W988">
        <f t="shared" si="128"/>
        <v>3000</v>
      </c>
      <c r="AG988">
        <v>44</v>
      </c>
      <c r="AH988">
        <v>33.333333333333357</v>
      </c>
      <c r="AJ988">
        <v>44</v>
      </c>
      <c r="AK988">
        <v>2</v>
      </c>
      <c r="AM988">
        <v>44</v>
      </c>
      <c r="AN988">
        <v>11</v>
      </c>
      <c r="AP988">
        <v>44</v>
      </c>
      <c r="AQ988">
        <v>166.66666666666657</v>
      </c>
    </row>
    <row r="989" spans="1:43" x14ac:dyDescent="0.25">
      <c r="A989" t="s">
        <v>17</v>
      </c>
      <c r="B989">
        <v>30</v>
      </c>
      <c r="C989">
        <v>30</v>
      </c>
      <c r="D989">
        <v>9.1999999999999993</v>
      </c>
      <c r="E989">
        <v>10.199999999999999</v>
      </c>
      <c r="F989">
        <f t="shared" si="121"/>
        <v>1</v>
      </c>
      <c r="G989">
        <v>0.68</v>
      </c>
      <c r="H989" s="18">
        <f t="shared" si="122"/>
        <v>68</v>
      </c>
      <c r="I989">
        <v>38</v>
      </c>
      <c r="J989" t="str">
        <f t="shared" si="123"/>
        <v>25%-50%</v>
      </c>
      <c r="K989">
        <v>5</v>
      </c>
      <c r="L989">
        <v>200</v>
      </c>
      <c r="M989" t="str">
        <f t="shared" si="124"/>
        <v>60mm-200 mm</v>
      </c>
      <c r="N989" s="19">
        <f t="shared" si="125"/>
        <v>5</v>
      </c>
      <c r="O989">
        <v>11</v>
      </c>
      <c r="P989" s="5" t="str">
        <f>+IF(O989&lt;=10,"0-10",IF(O989&lt;=20,"10-20",IF(O989&lt;=25,"20-25",IF(O989&lt;=30,"25-30","-"))))</f>
        <v>10-20</v>
      </c>
      <c r="Q989">
        <v>2</v>
      </c>
      <c r="R989">
        <v>44</v>
      </c>
      <c r="S989">
        <v>45</v>
      </c>
      <c r="T989" t="str">
        <f t="shared" si="127"/>
        <v>40-50</v>
      </c>
      <c r="U989" t="s">
        <v>31</v>
      </c>
      <c r="V989" t="s">
        <v>114</v>
      </c>
      <c r="W989">
        <f t="shared" si="128"/>
        <v>3000</v>
      </c>
      <c r="AG989">
        <v>45</v>
      </c>
      <c r="AH989">
        <v>38</v>
      </c>
      <c r="AJ989">
        <v>45</v>
      </c>
      <c r="AK989">
        <v>2</v>
      </c>
      <c r="AM989">
        <v>45</v>
      </c>
      <c r="AN989">
        <v>11</v>
      </c>
      <c r="AP989">
        <v>45</v>
      </c>
      <c r="AQ989">
        <v>200</v>
      </c>
    </row>
    <row r="990" spans="1:43" x14ac:dyDescent="0.25">
      <c r="A990" t="s">
        <v>17</v>
      </c>
      <c r="B990">
        <v>30</v>
      </c>
      <c r="C990">
        <v>30</v>
      </c>
      <c r="D990">
        <v>10.199999999999999</v>
      </c>
      <c r="E990">
        <v>11.45</v>
      </c>
      <c r="F990">
        <f t="shared" si="121"/>
        <v>1.25</v>
      </c>
      <c r="G990">
        <v>0.88</v>
      </c>
      <c r="H990" s="18">
        <f t="shared" si="122"/>
        <v>70.399999999999991</v>
      </c>
      <c r="I990">
        <v>27.200000000000003</v>
      </c>
      <c r="J990" t="str">
        <f t="shared" si="123"/>
        <v>25%-50%</v>
      </c>
      <c r="K990">
        <v>9</v>
      </c>
      <c r="L990">
        <v>138.88888888888889</v>
      </c>
      <c r="M990" t="str">
        <f t="shared" si="124"/>
        <v>60mm-200 mm</v>
      </c>
      <c r="N990" s="19">
        <f t="shared" si="125"/>
        <v>7.1999999999999993</v>
      </c>
      <c r="O990">
        <v>11</v>
      </c>
      <c r="P990" s="5" t="str">
        <f t="shared" si="126"/>
        <v>10-20</v>
      </c>
      <c r="Q990">
        <v>2</v>
      </c>
      <c r="R990">
        <v>40</v>
      </c>
      <c r="S990">
        <v>42</v>
      </c>
      <c r="T990" t="str">
        <f t="shared" si="127"/>
        <v>40-50</v>
      </c>
      <c r="U990" t="s">
        <v>31</v>
      </c>
      <c r="V990" t="s">
        <v>114</v>
      </c>
      <c r="W990">
        <f t="shared" si="128"/>
        <v>3000</v>
      </c>
      <c r="AG990">
        <v>42</v>
      </c>
      <c r="AH990">
        <v>27.200000000000003</v>
      </c>
      <c r="AJ990">
        <v>42</v>
      </c>
      <c r="AK990">
        <v>2</v>
      </c>
      <c r="AM990">
        <v>42</v>
      </c>
      <c r="AN990">
        <v>11</v>
      </c>
      <c r="AP990">
        <v>42</v>
      </c>
      <c r="AQ990">
        <v>138.88888888888889</v>
      </c>
    </row>
    <row r="991" spans="1:43" x14ac:dyDescent="0.25">
      <c r="A991" t="s">
        <v>17</v>
      </c>
      <c r="B991">
        <v>30</v>
      </c>
      <c r="C991">
        <v>30</v>
      </c>
      <c r="D991">
        <v>11.45</v>
      </c>
      <c r="E991">
        <v>12.95</v>
      </c>
      <c r="F991">
        <f t="shared" si="121"/>
        <v>1.5</v>
      </c>
      <c r="G991">
        <v>1.22</v>
      </c>
      <c r="H991" s="18">
        <f t="shared" si="122"/>
        <v>81.333333333333329</v>
      </c>
      <c r="I991">
        <v>31.333333333333329</v>
      </c>
      <c r="J991" t="str">
        <f t="shared" si="123"/>
        <v>25%-50%</v>
      </c>
      <c r="K991">
        <v>7</v>
      </c>
      <c r="L991">
        <v>214.28571428571428</v>
      </c>
      <c r="M991" t="str">
        <f t="shared" si="124"/>
        <v>200mm-600 mm</v>
      </c>
      <c r="N991" s="19">
        <f t="shared" si="125"/>
        <v>4.666666666666667</v>
      </c>
      <c r="O991">
        <v>5</v>
      </c>
      <c r="P991" s="5" t="str">
        <f t="shared" si="126"/>
        <v>0-10</v>
      </c>
      <c r="Q991">
        <v>2</v>
      </c>
      <c r="R991">
        <v>37</v>
      </c>
      <c r="S991">
        <v>38</v>
      </c>
      <c r="T991" t="str">
        <f t="shared" si="127"/>
        <v>30-40</v>
      </c>
      <c r="U991" t="s">
        <v>31</v>
      </c>
      <c r="V991" t="s">
        <v>114</v>
      </c>
      <c r="W991">
        <f t="shared" si="128"/>
        <v>3000</v>
      </c>
      <c r="AG991">
        <v>38</v>
      </c>
      <c r="AH991">
        <v>31.333333333333329</v>
      </c>
      <c r="AJ991">
        <v>38</v>
      </c>
      <c r="AK991">
        <v>2</v>
      </c>
      <c r="AM991">
        <v>38</v>
      </c>
      <c r="AN991">
        <v>5</v>
      </c>
      <c r="AP991">
        <v>38</v>
      </c>
      <c r="AQ991">
        <v>214.28571428571428</v>
      </c>
    </row>
    <row r="992" spans="1:43" x14ac:dyDescent="0.25">
      <c r="A992" t="s">
        <v>17</v>
      </c>
      <c r="B992">
        <v>30</v>
      </c>
      <c r="C992">
        <v>30</v>
      </c>
      <c r="D992">
        <v>12.95</v>
      </c>
      <c r="E992">
        <v>14.55</v>
      </c>
      <c r="F992">
        <f t="shared" si="121"/>
        <v>1.6000000000000014</v>
      </c>
      <c r="G992">
        <v>1.47</v>
      </c>
      <c r="H992" s="18">
        <f t="shared" si="122"/>
        <v>91.874999999999915</v>
      </c>
      <c r="I992">
        <v>21.249999999999982</v>
      </c>
      <c r="J992" t="str">
        <f t="shared" si="123"/>
        <v>0%-25%</v>
      </c>
      <c r="K992">
        <v>13</v>
      </c>
      <c r="L992">
        <v>123.07692307692318</v>
      </c>
      <c r="M992" t="str">
        <f t="shared" si="124"/>
        <v>60mm-200 mm</v>
      </c>
      <c r="N992" s="19">
        <f t="shared" si="125"/>
        <v>8.1249999999999929</v>
      </c>
      <c r="O992">
        <v>5</v>
      </c>
      <c r="P992" s="5" t="str">
        <f t="shared" si="126"/>
        <v>0-10</v>
      </c>
      <c r="Q992">
        <v>2</v>
      </c>
      <c r="R992">
        <v>31</v>
      </c>
      <c r="S992">
        <v>35</v>
      </c>
      <c r="T992" t="str">
        <f t="shared" si="127"/>
        <v>30-40</v>
      </c>
      <c r="U992" t="s">
        <v>31</v>
      </c>
      <c r="V992" t="s">
        <v>114</v>
      </c>
      <c r="W992">
        <f t="shared" si="128"/>
        <v>3000</v>
      </c>
      <c r="AG992">
        <v>35</v>
      </c>
      <c r="AH992">
        <v>21.249999999999982</v>
      </c>
      <c r="AJ992">
        <v>35</v>
      </c>
      <c r="AK992">
        <v>2</v>
      </c>
      <c r="AM992">
        <v>35</v>
      </c>
      <c r="AN992">
        <v>5</v>
      </c>
      <c r="AP992">
        <v>35</v>
      </c>
      <c r="AQ992">
        <v>123.07692307692318</v>
      </c>
    </row>
    <row r="993" spans="1:43" x14ac:dyDescent="0.25">
      <c r="A993" t="s">
        <v>17</v>
      </c>
      <c r="B993">
        <v>20</v>
      </c>
      <c r="C993">
        <v>30</v>
      </c>
      <c r="D993">
        <v>14.55</v>
      </c>
      <c r="E993">
        <v>15.7</v>
      </c>
      <c r="F993">
        <f t="shared" si="121"/>
        <v>1.1499999999999986</v>
      </c>
      <c r="G993">
        <v>1.05</v>
      </c>
      <c r="H993" s="18">
        <f t="shared" si="122"/>
        <v>91.304347826087067</v>
      </c>
      <c r="I993">
        <v>0</v>
      </c>
      <c r="J993" t="str">
        <f t="shared" si="123"/>
        <v>0%-25%</v>
      </c>
      <c r="K993">
        <v>20</v>
      </c>
      <c r="L993">
        <v>57.499999999999929</v>
      </c>
      <c r="M993" t="str">
        <f t="shared" si="124"/>
        <v>0mm-60 mm</v>
      </c>
      <c r="N993" s="19">
        <f t="shared" si="125"/>
        <v>17.391304347826111</v>
      </c>
      <c r="O993">
        <v>5</v>
      </c>
      <c r="P993" s="5" t="str">
        <f t="shared" si="126"/>
        <v>0-10</v>
      </c>
      <c r="Q993">
        <v>2</v>
      </c>
      <c r="R993">
        <v>22</v>
      </c>
      <c r="S993">
        <v>28</v>
      </c>
      <c r="T993" t="str">
        <f t="shared" si="127"/>
        <v>20-30</v>
      </c>
      <c r="U993" t="s">
        <v>31</v>
      </c>
      <c r="V993" t="s">
        <v>114</v>
      </c>
      <c r="W993">
        <f t="shared" si="128"/>
        <v>3000</v>
      </c>
      <c r="AG993">
        <v>28</v>
      </c>
      <c r="AH993">
        <v>0</v>
      </c>
      <c r="AJ993">
        <v>28</v>
      </c>
      <c r="AK993">
        <v>2</v>
      </c>
      <c r="AM993">
        <v>28</v>
      </c>
      <c r="AN993">
        <v>5</v>
      </c>
      <c r="AP993">
        <v>28</v>
      </c>
      <c r="AQ993">
        <v>57.499999999999929</v>
      </c>
    </row>
    <row r="994" spans="1:43" x14ac:dyDescent="0.25">
      <c r="A994" t="s">
        <v>17</v>
      </c>
      <c r="B994">
        <v>20</v>
      </c>
      <c r="C994">
        <v>20</v>
      </c>
      <c r="D994">
        <v>15.7</v>
      </c>
      <c r="E994">
        <v>16.3</v>
      </c>
      <c r="F994">
        <f t="shared" si="121"/>
        <v>0.60000000000000142</v>
      </c>
      <c r="G994">
        <v>0.49</v>
      </c>
      <c r="H994" s="18">
        <f t="shared" si="122"/>
        <v>81.666666666666472</v>
      </c>
      <c r="I994">
        <v>0</v>
      </c>
      <c r="J994" t="str">
        <f t="shared" si="123"/>
        <v>0%-25%</v>
      </c>
      <c r="K994">
        <v>21</v>
      </c>
      <c r="L994">
        <v>28.571428571428637</v>
      </c>
      <c r="M994" t="str">
        <f t="shared" si="124"/>
        <v>0mm-60 mm</v>
      </c>
      <c r="N994" s="19">
        <f t="shared" si="125"/>
        <v>34.999999999999922</v>
      </c>
      <c r="O994">
        <v>5</v>
      </c>
      <c r="P994" s="5" t="str">
        <f t="shared" si="126"/>
        <v>0-10</v>
      </c>
      <c r="Q994">
        <v>2</v>
      </c>
      <c r="R994">
        <v>22</v>
      </c>
      <c r="S994">
        <v>27</v>
      </c>
      <c r="T994" t="str">
        <f t="shared" si="127"/>
        <v>20-30</v>
      </c>
      <c r="U994" t="s">
        <v>31</v>
      </c>
      <c r="V994" t="s">
        <v>114</v>
      </c>
      <c r="W994">
        <f t="shared" si="128"/>
        <v>3000</v>
      </c>
      <c r="AG994">
        <v>27</v>
      </c>
      <c r="AH994">
        <v>0</v>
      </c>
      <c r="AJ994">
        <v>27</v>
      </c>
      <c r="AK994">
        <v>2</v>
      </c>
      <c r="AM994">
        <v>27</v>
      </c>
      <c r="AN994">
        <v>5</v>
      </c>
      <c r="AP994">
        <v>27</v>
      </c>
      <c r="AQ994">
        <v>28.571428571428637</v>
      </c>
    </row>
    <row r="995" spans="1:43" x14ac:dyDescent="0.25">
      <c r="A995" t="s">
        <v>17</v>
      </c>
      <c r="B995">
        <v>20</v>
      </c>
      <c r="C995">
        <v>11</v>
      </c>
      <c r="D995">
        <v>16.3</v>
      </c>
      <c r="E995">
        <v>16.8</v>
      </c>
      <c r="F995">
        <f t="shared" si="121"/>
        <v>0.5</v>
      </c>
      <c r="G995">
        <v>0.44</v>
      </c>
      <c r="H995" s="18">
        <f t="shared" si="122"/>
        <v>88</v>
      </c>
      <c r="I995">
        <v>28.000000000000004</v>
      </c>
      <c r="J995" t="str">
        <f t="shared" si="123"/>
        <v>25%-50%</v>
      </c>
      <c r="K995">
        <v>7</v>
      </c>
      <c r="L995">
        <v>71.428571428571431</v>
      </c>
      <c r="M995" t="str">
        <f t="shared" si="124"/>
        <v>60mm-200 mm</v>
      </c>
      <c r="N995" s="19">
        <f t="shared" si="125"/>
        <v>14</v>
      </c>
      <c r="O995">
        <v>6</v>
      </c>
      <c r="P995" s="5" t="str">
        <f t="shared" si="126"/>
        <v>0-10</v>
      </c>
      <c r="Q995">
        <v>2</v>
      </c>
      <c r="R995">
        <v>30</v>
      </c>
      <c r="S995">
        <v>35</v>
      </c>
      <c r="T995" t="str">
        <f t="shared" si="127"/>
        <v>30-40</v>
      </c>
      <c r="U995" t="s">
        <v>31</v>
      </c>
      <c r="V995" t="s">
        <v>114</v>
      </c>
      <c r="W995">
        <f t="shared" si="128"/>
        <v>3000</v>
      </c>
      <c r="AG995">
        <v>35</v>
      </c>
      <c r="AH995">
        <v>28.000000000000004</v>
      </c>
      <c r="AJ995">
        <v>35</v>
      </c>
      <c r="AK995">
        <v>2</v>
      </c>
      <c r="AM995">
        <v>35</v>
      </c>
      <c r="AN995">
        <v>6</v>
      </c>
      <c r="AP995">
        <v>35</v>
      </c>
      <c r="AQ995">
        <v>71.428571428571431</v>
      </c>
    </row>
    <row r="996" spans="1:43" x14ac:dyDescent="0.25">
      <c r="A996" t="s">
        <v>17</v>
      </c>
      <c r="B996">
        <v>20</v>
      </c>
      <c r="C996">
        <v>11</v>
      </c>
      <c r="D996">
        <v>16.8</v>
      </c>
      <c r="E996">
        <v>17.899999999999999</v>
      </c>
      <c r="F996">
        <f t="shared" si="121"/>
        <v>1.0999999999999979</v>
      </c>
      <c r="G996">
        <v>0.94</v>
      </c>
      <c r="H996" s="18">
        <f t="shared" si="122"/>
        <v>85.45454545454561</v>
      </c>
      <c r="I996">
        <v>26.363636363636417</v>
      </c>
      <c r="J996" t="str">
        <f t="shared" si="123"/>
        <v>25%-50%</v>
      </c>
      <c r="K996">
        <v>11</v>
      </c>
      <c r="L996">
        <v>99.999999999999815</v>
      </c>
      <c r="M996" t="str">
        <f t="shared" si="124"/>
        <v>60mm-200 mm</v>
      </c>
      <c r="N996" s="19">
        <f t="shared" si="125"/>
        <v>10.00000000000002</v>
      </c>
      <c r="O996">
        <v>6</v>
      </c>
      <c r="P996" s="5" t="str">
        <f t="shared" si="126"/>
        <v>0-10</v>
      </c>
      <c r="Q996">
        <v>4</v>
      </c>
      <c r="R996">
        <v>34</v>
      </c>
      <c r="S996">
        <v>38</v>
      </c>
      <c r="T996" t="str">
        <f t="shared" si="127"/>
        <v>30-40</v>
      </c>
      <c r="U996" t="s">
        <v>29</v>
      </c>
      <c r="V996" t="s">
        <v>114</v>
      </c>
      <c r="W996">
        <f t="shared" si="128"/>
        <v>3000</v>
      </c>
      <c r="AG996">
        <v>38</v>
      </c>
      <c r="AH996">
        <v>26.363636363636417</v>
      </c>
      <c r="AJ996">
        <v>38</v>
      </c>
      <c r="AK996">
        <v>4</v>
      </c>
      <c r="AM996">
        <v>38</v>
      </c>
      <c r="AN996">
        <v>6</v>
      </c>
      <c r="AP996">
        <v>38</v>
      </c>
      <c r="AQ996">
        <v>99.999999999999815</v>
      </c>
    </row>
    <row r="997" spans="1:43" x14ac:dyDescent="0.25">
      <c r="A997" t="s">
        <v>17</v>
      </c>
      <c r="B997">
        <v>20</v>
      </c>
      <c r="C997">
        <v>11</v>
      </c>
      <c r="D997">
        <v>17.899999999999999</v>
      </c>
      <c r="E997">
        <v>18.350000000000001</v>
      </c>
      <c r="F997">
        <f t="shared" si="121"/>
        <v>0.45000000000000284</v>
      </c>
      <c r="G997">
        <v>0.37</v>
      </c>
      <c r="H997" s="18">
        <f t="shared" si="122"/>
        <v>82.222222222221703</v>
      </c>
      <c r="I997">
        <v>0</v>
      </c>
      <c r="J997" t="str">
        <f t="shared" si="123"/>
        <v>0%-25%</v>
      </c>
      <c r="K997">
        <v>17</v>
      </c>
      <c r="L997">
        <v>26.470588235294287</v>
      </c>
      <c r="M997" t="str">
        <f t="shared" si="124"/>
        <v>0mm-60 mm</v>
      </c>
      <c r="N997" s="19">
        <f t="shared" si="125"/>
        <v>37.777777777777537</v>
      </c>
      <c r="O997">
        <v>6</v>
      </c>
      <c r="P997" s="5" t="str">
        <f t="shared" si="126"/>
        <v>0-10</v>
      </c>
      <c r="Q997">
        <v>2</v>
      </c>
      <c r="R997">
        <v>23</v>
      </c>
      <c r="S997">
        <v>28</v>
      </c>
      <c r="T997" t="str">
        <f t="shared" si="127"/>
        <v>20-30</v>
      </c>
      <c r="U997" t="s">
        <v>31</v>
      </c>
      <c r="V997" t="s">
        <v>114</v>
      </c>
      <c r="W997">
        <f t="shared" si="128"/>
        <v>3000</v>
      </c>
      <c r="AG997">
        <v>28</v>
      </c>
      <c r="AH997">
        <v>0</v>
      </c>
      <c r="AJ997">
        <v>28</v>
      </c>
      <c r="AK997">
        <v>2</v>
      </c>
      <c r="AM997">
        <v>28</v>
      </c>
      <c r="AN997">
        <v>6</v>
      </c>
      <c r="AP997">
        <v>28</v>
      </c>
      <c r="AQ997">
        <v>26.470588235294287</v>
      </c>
    </row>
    <row r="998" spans="1:43" x14ac:dyDescent="0.25">
      <c r="A998" t="s">
        <v>17</v>
      </c>
      <c r="B998">
        <v>20</v>
      </c>
      <c r="C998">
        <v>11</v>
      </c>
      <c r="D998">
        <v>18.350000000000001</v>
      </c>
      <c r="E998">
        <v>19.05</v>
      </c>
      <c r="F998">
        <f t="shared" si="121"/>
        <v>0.69999999999999929</v>
      </c>
      <c r="G998">
        <v>0.63</v>
      </c>
      <c r="H998" s="18">
        <f t="shared" si="122"/>
        <v>90.000000000000085</v>
      </c>
      <c r="I998">
        <v>14.285714285714302</v>
      </c>
      <c r="J998" t="str">
        <f t="shared" si="123"/>
        <v>0%-25%</v>
      </c>
      <c r="K998">
        <v>9</v>
      </c>
      <c r="L998">
        <v>77.7777777777777</v>
      </c>
      <c r="M998" t="str">
        <f t="shared" si="124"/>
        <v>60mm-200 mm</v>
      </c>
      <c r="N998" s="19">
        <f t="shared" si="125"/>
        <v>12.85714285714287</v>
      </c>
      <c r="O998">
        <v>6</v>
      </c>
      <c r="P998" s="5" t="str">
        <f t="shared" si="126"/>
        <v>0-10</v>
      </c>
      <c r="Q998">
        <v>2</v>
      </c>
      <c r="R998">
        <v>28</v>
      </c>
      <c r="S998">
        <v>33</v>
      </c>
      <c r="T998" t="str">
        <f t="shared" si="127"/>
        <v>30-40</v>
      </c>
      <c r="U998" t="s">
        <v>31</v>
      </c>
      <c r="V998" t="s">
        <v>114</v>
      </c>
      <c r="W998">
        <f t="shared" si="128"/>
        <v>3000</v>
      </c>
      <c r="AG998">
        <v>33</v>
      </c>
      <c r="AH998">
        <v>14.285714285714302</v>
      </c>
      <c r="AJ998">
        <v>33</v>
      </c>
      <c r="AK998">
        <v>2</v>
      </c>
      <c r="AM998">
        <v>33</v>
      </c>
      <c r="AN998">
        <v>6</v>
      </c>
      <c r="AP998">
        <v>33</v>
      </c>
      <c r="AQ998">
        <v>77.7777777777777</v>
      </c>
    </row>
    <row r="999" spans="1:43" x14ac:dyDescent="0.25">
      <c r="A999" t="s">
        <v>17</v>
      </c>
      <c r="B999">
        <v>10</v>
      </c>
      <c r="C999">
        <v>20</v>
      </c>
      <c r="D999">
        <v>19.05</v>
      </c>
      <c r="E999">
        <v>20.05</v>
      </c>
      <c r="F999">
        <f t="shared" si="121"/>
        <v>1</v>
      </c>
      <c r="G999">
        <v>0.95</v>
      </c>
      <c r="H999" s="18">
        <f t="shared" si="122"/>
        <v>95</v>
      </c>
      <c r="I999">
        <v>0</v>
      </c>
      <c r="J999" t="str">
        <f t="shared" si="123"/>
        <v>0%-25%</v>
      </c>
      <c r="K999">
        <v>13</v>
      </c>
      <c r="L999">
        <v>76.92307692307692</v>
      </c>
      <c r="M999" t="str">
        <f t="shared" si="124"/>
        <v>60mm-200 mm</v>
      </c>
      <c r="N999" s="19">
        <f t="shared" si="125"/>
        <v>13.000000000000002</v>
      </c>
      <c r="O999">
        <v>6</v>
      </c>
      <c r="P999" s="5" t="str">
        <f t="shared" si="126"/>
        <v>0-10</v>
      </c>
      <c r="Q999">
        <v>2</v>
      </c>
      <c r="R999">
        <v>25</v>
      </c>
      <c r="S999">
        <v>30</v>
      </c>
      <c r="T999" t="str">
        <f t="shared" si="127"/>
        <v>20-30</v>
      </c>
      <c r="U999" t="s">
        <v>31</v>
      </c>
      <c r="V999" t="s">
        <v>114</v>
      </c>
      <c r="W999">
        <f t="shared" si="128"/>
        <v>3000</v>
      </c>
      <c r="AG999">
        <v>30</v>
      </c>
      <c r="AH999">
        <v>0</v>
      </c>
      <c r="AJ999">
        <v>30</v>
      </c>
      <c r="AK999">
        <v>2</v>
      </c>
      <c r="AM999">
        <v>30</v>
      </c>
      <c r="AN999">
        <v>6</v>
      </c>
      <c r="AP999">
        <v>30</v>
      </c>
      <c r="AQ999">
        <v>76.92307692307692</v>
      </c>
    </row>
    <row r="1000" spans="1:43" x14ac:dyDescent="0.25">
      <c r="A1000" t="s">
        <v>17</v>
      </c>
      <c r="B1000">
        <v>10</v>
      </c>
      <c r="C1000">
        <v>20</v>
      </c>
      <c r="D1000">
        <v>20.05</v>
      </c>
      <c r="E1000">
        <v>20.85</v>
      </c>
      <c r="F1000">
        <f t="shared" si="121"/>
        <v>0.80000000000000071</v>
      </c>
      <c r="G1000">
        <v>0.76</v>
      </c>
      <c r="H1000" s="18">
        <f t="shared" si="122"/>
        <v>94.999999999999915</v>
      </c>
      <c r="I1000">
        <v>0</v>
      </c>
      <c r="J1000" t="str">
        <f t="shared" si="123"/>
        <v>0%-25%</v>
      </c>
      <c r="K1000">
        <v>13</v>
      </c>
      <c r="L1000">
        <v>61.53846153846159</v>
      </c>
      <c r="M1000" t="str">
        <f t="shared" si="124"/>
        <v>60mm-200 mm</v>
      </c>
      <c r="N1000" s="19">
        <f t="shared" si="125"/>
        <v>16.249999999999986</v>
      </c>
      <c r="O1000">
        <v>6</v>
      </c>
      <c r="P1000" s="5" t="str">
        <f t="shared" si="126"/>
        <v>0-10</v>
      </c>
      <c r="Q1000">
        <v>2</v>
      </c>
      <c r="R1000">
        <v>23</v>
      </c>
      <c r="S1000">
        <v>29</v>
      </c>
      <c r="T1000" t="str">
        <f t="shared" si="127"/>
        <v>20-30</v>
      </c>
      <c r="U1000" t="s">
        <v>31</v>
      </c>
      <c r="V1000" t="s">
        <v>114</v>
      </c>
      <c r="W1000">
        <f t="shared" si="128"/>
        <v>3000</v>
      </c>
      <c r="AG1000">
        <v>29</v>
      </c>
      <c r="AH1000">
        <v>0</v>
      </c>
      <c r="AJ1000">
        <v>29</v>
      </c>
      <c r="AK1000">
        <v>2</v>
      </c>
      <c r="AM1000">
        <v>29</v>
      </c>
      <c r="AN1000">
        <v>6</v>
      </c>
      <c r="AP1000">
        <v>29</v>
      </c>
      <c r="AQ1000">
        <v>61.53846153846159</v>
      </c>
    </row>
    <row r="1001" spans="1:43" x14ac:dyDescent="0.25">
      <c r="A1001" t="s">
        <v>17</v>
      </c>
      <c r="B1001">
        <v>10</v>
      </c>
      <c r="C1001">
        <v>10</v>
      </c>
      <c r="D1001">
        <v>20.85</v>
      </c>
      <c r="E1001">
        <v>21.15</v>
      </c>
      <c r="F1001">
        <f t="shared" si="121"/>
        <v>0.29999999999999716</v>
      </c>
      <c r="G1001">
        <v>0.3</v>
      </c>
      <c r="H1001" s="18">
        <f t="shared" si="122"/>
        <v>100.00000000000094</v>
      </c>
      <c r="I1001">
        <v>36.666666666667012</v>
      </c>
      <c r="J1001" t="str">
        <f t="shared" si="123"/>
        <v>25%-50%</v>
      </c>
      <c r="K1001">
        <v>6</v>
      </c>
      <c r="L1001">
        <v>49.999999999999524</v>
      </c>
      <c r="M1001" t="str">
        <f t="shared" si="124"/>
        <v>0mm-60 mm</v>
      </c>
      <c r="N1001" s="19">
        <f t="shared" si="125"/>
        <v>20.000000000000192</v>
      </c>
      <c r="O1001">
        <v>6</v>
      </c>
      <c r="P1001" s="5" t="str">
        <f t="shared" si="126"/>
        <v>0-10</v>
      </c>
      <c r="Q1001">
        <v>2</v>
      </c>
      <c r="R1001">
        <v>31</v>
      </c>
      <c r="S1001">
        <v>37</v>
      </c>
      <c r="T1001" t="str">
        <f t="shared" si="127"/>
        <v>30-40</v>
      </c>
      <c r="U1001" t="s">
        <v>31</v>
      </c>
      <c r="V1001" t="s">
        <v>114</v>
      </c>
      <c r="W1001">
        <f t="shared" si="128"/>
        <v>3000</v>
      </c>
      <c r="AG1001">
        <v>37</v>
      </c>
      <c r="AH1001">
        <v>36.666666666667012</v>
      </c>
      <c r="AJ1001">
        <v>37</v>
      </c>
      <c r="AK1001">
        <v>2</v>
      </c>
      <c r="AM1001">
        <v>37</v>
      </c>
      <c r="AN1001">
        <v>6</v>
      </c>
      <c r="AP1001">
        <v>37</v>
      </c>
      <c r="AQ1001">
        <v>49.999999999999524</v>
      </c>
    </row>
    <row r="1002" spans="1:43" x14ac:dyDescent="0.25">
      <c r="A1002" t="s">
        <v>17</v>
      </c>
      <c r="B1002">
        <v>10</v>
      </c>
      <c r="C1002">
        <v>10</v>
      </c>
      <c r="D1002">
        <v>21.15</v>
      </c>
      <c r="E1002">
        <v>21.45</v>
      </c>
      <c r="F1002">
        <f t="shared" si="121"/>
        <v>0.30000000000000071</v>
      </c>
      <c r="G1002">
        <v>0.3</v>
      </c>
      <c r="H1002" s="18">
        <f t="shared" si="122"/>
        <v>99.999999999999758</v>
      </c>
      <c r="I1002">
        <v>73.333333333333158</v>
      </c>
      <c r="J1002" t="str">
        <f t="shared" si="123"/>
        <v>50%-75%</v>
      </c>
      <c r="K1002">
        <v>3</v>
      </c>
      <c r="L1002">
        <v>100.00000000000023</v>
      </c>
      <c r="M1002" t="str">
        <f t="shared" si="124"/>
        <v>60mm-200 mm</v>
      </c>
      <c r="N1002" s="19">
        <f t="shared" si="125"/>
        <v>9.9999999999999769</v>
      </c>
      <c r="O1002">
        <v>6</v>
      </c>
      <c r="P1002" s="5" t="str">
        <f t="shared" si="126"/>
        <v>0-10</v>
      </c>
      <c r="Q1002">
        <v>2</v>
      </c>
      <c r="R1002">
        <v>41</v>
      </c>
      <c r="S1002">
        <v>45</v>
      </c>
      <c r="T1002" t="str">
        <f t="shared" si="127"/>
        <v>40-50</v>
      </c>
      <c r="U1002" t="s">
        <v>31</v>
      </c>
      <c r="V1002" t="s">
        <v>114</v>
      </c>
      <c r="W1002">
        <f t="shared" si="128"/>
        <v>3000</v>
      </c>
      <c r="AG1002">
        <v>45</v>
      </c>
      <c r="AH1002">
        <v>73.333333333333158</v>
      </c>
      <c r="AJ1002">
        <v>45</v>
      </c>
      <c r="AK1002">
        <v>2</v>
      </c>
      <c r="AM1002">
        <v>45</v>
      </c>
      <c r="AN1002">
        <v>6</v>
      </c>
      <c r="AP1002">
        <v>45</v>
      </c>
      <c r="AQ1002">
        <v>100.00000000000023</v>
      </c>
    </row>
    <row r="1003" spans="1:43" x14ac:dyDescent="0.25">
      <c r="A1003" t="s">
        <v>17</v>
      </c>
      <c r="B1003">
        <v>10</v>
      </c>
      <c r="C1003">
        <v>20</v>
      </c>
      <c r="D1003">
        <v>21.45</v>
      </c>
      <c r="E1003">
        <v>22.65</v>
      </c>
      <c r="F1003">
        <f t="shared" si="121"/>
        <v>1.1999999999999993</v>
      </c>
      <c r="G1003">
        <v>0.47</v>
      </c>
      <c r="H1003" s="18">
        <f t="shared" si="122"/>
        <v>39.166666666666686</v>
      </c>
      <c r="I1003">
        <v>8.3333333333333393</v>
      </c>
      <c r="J1003" t="str">
        <f t="shared" si="123"/>
        <v>0%-25%</v>
      </c>
      <c r="K1003">
        <v>20</v>
      </c>
      <c r="L1003">
        <v>59.999999999999964</v>
      </c>
      <c r="M1003" t="str">
        <f t="shared" si="124"/>
        <v>0mm-60 mm</v>
      </c>
      <c r="N1003" s="19">
        <f t="shared" si="125"/>
        <v>16.666666666666679</v>
      </c>
      <c r="O1003">
        <v>4</v>
      </c>
      <c r="P1003" s="5" t="str">
        <f t="shared" si="126"/>
        <v>0-10</v>
      </c>
      <c r="Q1003">
        <v>0</v>
      </c>
      <c r="R1003">
        <v>21</v>
      </c>
      <c r="S1003">
        <v>27</v>
      </c>
      <c r="T1003" t="str">
        <f t="shared" si="127"/>
        <v>20-30</v>
      </c>
      <c r="U1003" t="s">
        <v>28</v>
      </c>
      <c r="V1003" t="s">
        <v>113</v>
      </c>
      <c r="W1003">
        <f t="shared" si="128"/>
        <v>4000</v>
      </c>
      <c r="AG1003">
        <v>27</v>
      </c>
      <c r="AH1003">
        <v>8.3333333333333393</v>
      </c>
      <c r="AJ1003">
        <v>27</v>
      </c>
      <c r="AK1003">
        <v>0</v>
      </c>
      <c r="AM1003">
        <v>27</v>
      </c>
      <c r="AN1003">
        <v>4</v>
      </c>
      <c r="AP1003">
        <v>27</v>
      </c>
      <c r="AQ1003">
        <v>59.999999999999964</v>
      </c>
    </row>
    <row r="1004" spans="1:43" x14ac:dyDescent="0.25">
      <c r="A1004" t="s">
        <v>17</v>
      </c>
      <c r="B1004">
        <v>10</v>
      </c>
      <c r="C1004">
        <v>10</v>
      </c>
      <c r="D1004">
        <v>22.65</v>
      </c>
      <c r="E1004">
        <v>23.45</v>
      </c>
      <c r="F1004">
        <f t="shared" si="121"/>
        <v>0.80000000000000071</v>
      </c>
      <c r="G1004">
        <v>0.54</v>
      </c>
      <c r="H1004" s="18">
        <f t="shared" si="122"/>
        <v>67.499999999999943</v>
      </c>
      <c r="I1004">
        <v>14.999999999999986</v>
      </c>
      <c r="J1004" t="str">
        <f t="shared" si="123"/>
        <v>0%-25%</v>
      </c>
      <c r="K1004">
        <v>6</v>
      </c>
      <c r="L1004">
        <v>133.33333333333346</v>
      </c>
      <c r="M1004" t="str">
        <f t="shared" si="124"/>
        <v>60mm-200 mm</v>
      </c>
      <c r="N1004" s="19">
        <f t="shared" si="125"/>
        <v>7.499999999999992</v>
      </c>
      <c r="O1004">
        <v>4</v>
      </c>
      <c r="P1004" s="5" t="str">
        <f t="shared" si="126"/>
        <v>0-10</v>
      </c>
      <c r="Q1004">
        <v>0</v>
      </c>
      <c r="R1004">
        <v>27</v>
      </c>
      <c r="S1004">
        <v>30</v>
      </c>
      <c r="T1004" t="str">
        <f t="shared" si="127"/>
        <v>20-30</v>
      </c>
      <c r="U1004" t="s">
        <v>28</v>
      </c>
      <c r="V1004" t="s">
        <v>113</v>
      </c>
      <c r="W1004">
        <f t="shared" si="128"/>
        <v>4000</v>
      </c>
      <c r="AG1004">
        <v>30</v>
      </c>
      <c r="AH1004">
        <v>14.999999999999986</v>
      </c>
      <c r="AJ1004">
        <v>30</v>
      </c>
      <c r="AK1004">
        <v>0</v>
      </c>
      <c r="AM1004">
        <v>30</v>
      </c>
      <c r="AN1004">
        <v>4</v>
      </c>
      <c r="AP1004">
        <v>30</v>
      </c>
      <c r="AQ1004">
        <v>133.33333333333346</v>
      </c>
    </row>
    <row r="1005" spans="1:43" x14ac:dyDescent="0.25">
      <c r="A1005" t="s">
        <v>17</v>
      </c>
      <c r="B1005">
        <v>10</v>
      </c>
      <c r="C1005">
        <v>20</v>
      </c>
      <c r="D1005">
        <v>23.45</v>
      </c>
      <c r="E1005">
        <v>24.3</v>
      </c>
      <c r="F1005">
        <f t="shared" si="121"/>
        <v>0.85000000000000142</v>
      </c>
      <c r="G1005">
        <v>0.4</v>
      </c>
      <c r="H1005" s="18">
        <f t="shared" si="122"/>
        <v>47.058823529411683</v>
      </c>
      <c r="I1005">
        <v>36.470588235294052</v>
      </c>
      <c r="J1005" t="str">
        <f t="shared" si="123"/>
        <v>25%-50%</v>
      </c>
      <c r="K1005">
        <v>5</v>
      </c>
      <c r="L1005">
        <v>170.00000000000028</v>
      </c>
      <c r="M1005" t="str">
        <f t="shared" si="124"/>
        <v>60mm-200 mm</v>
      </c>
      <c r="N1005" s="19">
        <f t="shared" si="125"/>
        <v>5.8823529411764603</v>
      </c>
      <c r="O1005">
        <v>9</v>
      </c>
      <c r="P1005" s="5" t="str">
        <f t="shared" si="126"/>
        <v>0-10</v>
      </c>
      <c r="Q1005">
        <v>4</v>
      </c>
      <c r="R1005">
        <v>43</v>
      </c>
      <c r="S1005">
        <v>45</v>
      </c>
      <c r="T1005" t="str">
        <f t="shared" si="127"/>
        <v>40-50</v>
      </c>
      <c r="U1005" t="s">
        <v>29</v>
      </c>
      <c r="V1005" t="s">
        <v>114</v>
      </c>
      <c r="W1005">
        <f t="shared" si="128"/>
        <v>3000</v>
      </c>
      <c r="AG1005">
        <v>45</v>
      </c>
      <c r="AH1005">
        <v>36.470588235294052</v>
      </c>
      <c r="AJ1005">
        <v>45</v>
      </c>
      <c r="AK1005">
        <v>4</v>
      </c>
      <c r="AM1005">
        <v>45</v>
      </c>
      <c r="AN1005">
        <v>9</v>
      </c>
      <c r="AP1005">
        <v>45</v>
      </c>
      <c r="AQ1005">
        <v>170.00000000000028</v>
      </c>
    </row>
    <row r="1006" spans="1:43" x14ac:dyDescent="0.25">
      <c r="A1006" t="s">
        <v>17</v>
      </c>
      <c r="B1006">
        <v>20</v>
      </c>
      <c r="C1006">
        <v>20</v>
      </c>
      <c r="D1006">
        <v>24.3</v>
      </c>
      <c r="E1006">
        <v>24.95</v>
      </c>
      <c r="F1006">
        <f t="shared" si="121"/>
        <v>0.64999999999999858</v>
      </c>
      <c r="G1006">
        <v>0.47</v>
      </c>
      <c r="H1006" s="18">
        <f t="shared" si="122"/>
        <v>72.307692307692463</v>
      </c>
      <c r="I1006">
        <v>23.076923076923126</v>
      </c>
      <c r="J1006" t="str">
        <f t="shared" si="123"/>
        <v>0%-25%</v>
      </c>
      <c r="K1006">
        <v>8</v>
      </c>
      <c r="L1006">
        <v>81.249999999999829</v>
      </c>
      <c r="M1006" t="str">
        <f t="shared" si="124"/>
        <v>60mm-200 mm</v>
      </c>
      <c r="N1006" s="19">
        <f t="shared" si="125"/>
        <v>12.307692307692333</v>
      </c>
      <c r="O1006">
        <v>4</v>
      </c>
      <c r="P1006" s="5" t="str">
        <f t="shared" si="126"/>
        <v>0-10</v>
      </c>
      <c r="Q1006">
        <v>0</v>
      </c>
      <c r="R1006">
        <v>26</v>
      </c>
      <c r="S1006">
        <v>31</v>
      </c>
      <c r="T1006" t="str">
        <f t="shared" si="127"/>
        <v>30-40</v>
      </c>
      <c r="U1006" t="s">
        <v>28</v>
      </c>
      <c r="V1006" t="s">
        <v>113</v>
      </c>
      <c r="W1006">
        <f t="shared" si="128"/>
        <v>4000</v>
      </c>
      <c r="AG1006">
        <v>31</v>
      </c>
      <c r="AH1006">
        <v>23.076923076923126</v>
      </c>
      <c r="AJ1006">
        <v>31</v>
      </c>
      <c r="AK1006">
        <v>0</v>
      </c>
      <c r="AM1006">
        <v>31</v>
      </c>
      <c r="AN1006">
        <v>4</v>
      </c>
      <c r="AP1006">
        <v>31</v>
      </c>
      <c r="AQ1006">
        <v>81.249999999999829</v>
      </c>
    </row>
    <row r="1007" spans="1:43" x14ac:dyDescent="0.25">
      <c r="A1007" t="s">
        <v>17</v>
      </c>
      <c r="B1007">
        <v>20</v>
      </c>
      <c r="C1007">
        <v>20</v>
      </c>
      <c r="D1007">
        <v>24.95</v>
      </c>
      <c r="E1007">
        <v>25.85</v>
      </c>
      <c r="F1007">
        <f t="shared" si="121"/>
        <v>0.90000000000000213</v>
      </c>
      <c r="G1007">
        <v>0.56999999999999995</v>
      </c>
      <c r="H1007" s="18">
        <f t="shared" si="122"/>
        <v>63.333333333333172</v>
      </c>
      <c r="I1007">
        <v>36.666666666666579</v>
      </c>
      <c r="J1007" t="str">
        <f t="shared" si="123"/>
        <v>25%-50%</v>
      </c>
      <c r="K1007">
        <v>7</v>
      </c>
      <c r="L1007">
        <v>128.57142857142887</v>
      </c>
      <c r="M1007" t="str">
        <f t="shared" si="124"/>
        <v>60mm-200 mm</v>
      </c>
      <c r="N1007" s="19">
        <f t="shared" si="125"/>
        <v>7.7777777777777599</v>
      </c>
      <c r="O1007">
        <v>9</v>
      </c>
      <c r="P1007" s="5" t="str">
        <f t="shared" si="126"/>
        <v>0-10</v>
      </c>
      <c r="Q1007">
        <v>4</v>
      </c>
      <c r="R1007">
        <v>42</v>
      </c>
      <c r="S1007">
        <v>44</v>
      </c>
      <c r="T1007" t="str">
        <f t="shared" si="127"/>
        <v>40-50</v>
      </c>
      <c r="U1007" t="s">
        <v>29</v>
      </c>
      <c r="V1007" t="s">
        <v>114</v>
      </c>
      <c r="W1007">
        <f t="shared" si="128"/>
        <v>3000</v>
      </c>
      <c r="AG1007">
        <v>44</v>
      </c>
      <c r="AH1007">
        <v>36.666666666666579</v>
      </c>
      <c r="AJ1007">
        <v>44</v>
      </c>
      <c r="AK1007">
        <v>4</v>
      </c>
      <c r="AM1007">
        <v>44</v>
      </c>
      <c r="AN1007">
        <v>9</v>
      </c>
      <c r="AP1007">
        <v>44</v>
      </c>
      <c r="AQ1007">
        <v>128.57142857142887</v>
      </c>
    </row>
    <row r="1008" spans="1:43" x14ac:dyDescent="0.25">
      <c r="A1008" t="s">
        <v>17</v>
      </c>
      <c r="B1008">
        <v>20</v>
      </c>
      <c r="C1008">
        <v>20</v>
      </c>
      <c r="D1008">
        <v>25.85</v>
      </c>
      <c r="E1008">
        <v>26.75</v>
      </c>
      <c r="F1008">
        <f t="shared" si="121"/>
        <v>0.89999999999999858</v>
      </c>
      <c r="G1008">
        <v>0.64</v>
      </c>
      <c r="H1008" s="18">
        <f t="shared" si="122"/>
        <v>71.111111111111228</v>
      </c>
      <c r="I1008">
        <v>35.555555555555614</v>
      </c>
      <c r="J1008" t="str">
        <f t="shared" si="123"/>
        <v>25%-50%</v>
      </c>
      <c r="K1008">
        <v>6</v>
      </c>
      <c r="L1008">
        <v>149.99999999999977</v>
      </c>
      <c r="M1008" t="str">
        <f t="shared" si="124"/>
        <v>60mm-200 mm</v>
      </c>
      <c r="N1008" s="19">
        <f t="shared" si="125"/>
        <v>6.6666666666666767</v>
      </c>
      <c r="O1008">
        <v>9</v>
      </c>
      <c r="P1008" s="5" t="str">
        <f t="shared" si="126"/>
        <v>0-10</v>
      </c>
      <c r="Q1008">
        <v>4</v>
      </c>
      <c r="R1008">
        <v>43</v>
      </c>
      <c r="S1008">
        <v>44</v>
      </c>
      <c r="T1008" t="str">
        <f t="shared" si="127"/>
        <v>40-50</v>
      </c>
      <c r="U1008" t="s">
        <v>29</v>
      </c>
      <c r="V1008" t="s">
        <v>114</v>
      </c>
      <c r="W1008">
        <f t="shared" si="128"/>
        <v>3000</v>
      </c>
      <c r="AG1008">
        <v>44</v>
      </c>
      <c r="AH1008">
        <v>35.555555555555614</v>
      </c>
      <c r="AJ1008">
        <v>44</v>
      </c>
      <c r="AK1008">
        <v>4</v>
      </c>
      <c r="AM1008">
        <v>44</v>
      </c>
      <c r="AN1008">
        <v>9</v>
      </c>
      <c r="AP1008">
        <v>44</v>
      </c>
      <c r="AQ1008">
        <v>149.99999999999977</v>
      </c>
    </row>
    <row r="1009" spans="1:43" x14ac:dyDescent="0.25">
      <c r="A1009" t="s">
        <v>17</v>
      </c>
      <c r="B1009">
        <v>20</v>
      </c>
      <c r="C1009">
        <v>20</v>
      </c>
      <c r="D1009">
        <v>26.75</v>
      </c>
      <c r="E1009">
        <v>28.05</v>
      </c>
      <c r="F1009">
        <f t="shared" si="121"/>
        <v>1.3000000000000007</v>
      </c>
      <c r="G1009">
        <v>0.8</v>
      </c>
      <c r="H1009" s="18">
        <f t="shared" si="122"/>
        <v>61.538461538461512</v>
      </c>
      <c r="I1009">
        <v>39.999999999999979</v>
      </c>
      <c r="J1009" t="str">
        <f t="shared" si="123"/>
        <v>25%-50%</v>
      </c>
      <c r="K1009">
        <v>12</v>
      </c>
      <c r="L1009">
        <v>108.33333333333339</v>
      </c>
      <c r="M1009" t="str">
        <f t="shared" si="124"/>
        <v>60mm-200 mm</v>
      </c>
      <c r="N1009" s="19">
        <f t="shared" si="125"/>
        <v>9.2307692307692264</v>
      </c>
      <c r="O1009">
        <v>9</v>
      </c>
      <c r="P1009" s="5" t="str">
        <f t="shared" si="126"/>
        <v>0-10</v>
      </c>
      <c r="Q1009">
        <v>4</v>
      </c>
      <c r="R1009">
        <v>41</v>
      </c>
      <c r="S1009">
        <v>43</v>
      </c>
      <c r="T1009" t="str">
        <f t="shared" si="127"/>
        <v>40-50</v>
      </c>
      <c r="U1009" t="s">
        <v>29</v>
      </c>
      <c r="V1009" t="s">
        <v>114</v>
      </c>
      <c r="W1009">
        <f t="shared" si="128"/>
        <v>3000</v>
      </c>
      <c r="AG1009">
        <v>43</v>
      </c>
      <c r="AH1009">
        <v>39.999999999999979</v>
      </c>
      <c r="AJ1009">
        <v>43</v>
      </c>
      <c r="AK1009">
        <v>4</v>
      </c>
      <c r="AM1009">
        <v>43</v>
      </c>
      <c r="AN1009">
        <v>9</v>
      </c>
      <c r="AP1009">
        <v>43</v>
      </c>
      <c r="AQ1009">
        <v>108.33333333333339</v>
      </c>
    </row>
    <row r="1010" spans="1:43" x14ac:dyDescent="0.25">
      <c r="A1010" t="s">
        <v>17</v>
      </c>
      <c r="B1010">
        <v>20</v>
      </c>
      <c r="C1010">
        <v>20</v>
      </c>
      <c r="D1010">
        <v>28.05</v>
      </c>
      <c r="E1010">
        <v>29.15</v>
      </c>
      <c r="F1010">
        <f t="shared" si="121"/>
        <v>1.0999999999999979</v>
      </c>
      <c r="G1010">
        <v>0.82</v>
      </c>
      <c r="H1010" s="18">
        <f t="shared" si="122"/>
        <v>74.545454545454675</v>
      </c>
      <c r="I1010">
        <v>0</v>
      </c>
      <c r="J1010" t="str">
        <f t="shared" si="123"/>
        <v>0%-25%</v>
      </c>
      <c r="K1010">
        <v>14</v>
      </c>
      <c r="L1010">
        <v>78.571428571428427</v>
      </c>
      <c r="M1010" t="str">
        <f t="shared" si="124"/>
        <v>60mm-200 mm</v>
      </c>
      <c r="N1010" s="19">
        <f t="shared" si="125"/>
        <v>12.72727272727275</v>
      </c>
      <c r="O1010">
        <v>4</v>
      </c>
      <c r="P1010" s="5" t="str">
        <f t="shared" si="126"/>
        <v>0-10</v>
      </c>
      <c r="Q1010">
        <v>0</v>
      </c>
      <c r="R1010">
        <v>21</v>
      </c>
      <c r="S1010">
        <v>26</v>
      </c>
      <c r="T1010" t="str">
        <f t="shared" si="127"/>
        <v>20-30</v>
      </c>
      <c r="U1010" t="s">
        <v>28</v>
      </c>
      <c r="V1010" t="s">
        <v>113</v>
      </c>
      <c r="W1010">
        <f t="shared" si="128"/>
        <v>4000</v>
      </c>
      <c r="AG1010">
        <v>26</v>
      </c>
      <c r="AH1010">
        <v>0</v>
      </c>
      <c r="AJ1010">
        <v>26</v>
      </c>
      <c r="AK1010">
        <v>0</v>
      </c>
      <c r="AM1010">
        <v>26</v>
      </c>
      <c r="AN1010">
        <v>4</v>
      </c>
      <c r="AP1010">
        <v>26</v>
      </c>
      <c r="AQ1010">
        <v>78.571428571428427</v>
      </c>
    </row>
    <row r="1011" spans="1:43" x14ac:dyDescent="0.25">
      <c r="A1011" t="s">
        <v>17</v>
      </c>
      <c r="B1011">
        <v>10</v>
      </c>
      <c r="C1011">
        <v>20</v>
      </c>
      <c r="D1011">
        <v>29.15</v>
      </c>
      <c r="E1011">
        <v>30.85</v>
      </c>
      <c r="F1011">
        <f t="shared" si="121"/>
        <v>1.7000000000000028</v>
      </c>
      <c r="G1011">
        <v>1.18</v>
      </c>
      <c r="H1011" s="18">
        <f t="shared" si="122"/>
        <v>69.411764705882234</v>
      </c>
      <c r="I1011">
        <v>38.823529411764639</v>
      </c>
      <c r="J1011" t="str">
        <f t="shared" si="123"/>
        <v>25%-50%</v>
      </c>
      <c r="K1011">
        <v>9</v>
      </c>
      <c r="L1011">
        <v>188.8888888888892</v>
      </c>
      <c r="M1011" t="str">
        <f t="shared" si="124"/>
        <v>60mm-200 mm</v>
      </c>
      <c r="N1011" s="19">
        <f t="shared" si="125"/>
        <v>5.2941176470588154</v>
      </c>
      <c r="O1011">
        <v>9</v>
      </c>
      <c r="P1011" s="5" t="str">
        <f t="shared" si="126"/>
        <v>0-10</v>
      </c>
      <c r="Q1011">
        <v>4</v>
      </c>
      <c r="R1011">
        <v>44</v>
      </c>
      <c r="S1011">
        <v>45</v>
      </c>
      <c r="T1011" t="str">
        <f t="shared" si="127"/>
        <v>40-50</v>
      </c>
      <c r="U1011" t="s">
        <v>29</v>
      </c>
      <c r="V1011" t="s">
        <v>114</v>
      </c>
      <c r="W1011">
        <f t="shared" si="128"/>
        <v>3000</v>
      </c>
      <c r="AG1011">
        <v>45</v>
      </c>
      <c r="AH1011">
        <v>38.823529411764639</v>
      </c>
      <c r="AJ1011">
        <v>45</v>
      </c>
      <c r="AK1011">
        <v>4</v>
      </c>
      <c r="AM1011">
        <v>45</v>
      </c>
      <c r="AN1011">
        <v>9</v>
      </c>
      <c r="AP1011">
        <v>45</v>
      </c>
      <c r="AQ1011">
        <v>188.8888888888892</v>
      </c>
    </row>
    <row r="1012" spans="1:43" x14ac:dyDescent="0.25">
      <c r="A1012" t="s">
        <v>17</v>
      </c>
      <c r="B1012">
        <v>10</v>
      </c>
      <c r="C1012">
        <v>20</v>
      </c>
      <c r="D1012">
        <v>30.85</v>
      </c>
      <c r="E1012">
        <v>32.049999999999997</v>
      </c>
      <c r="F1012">
        <f t="shared" si="121"/>
        <v>1.1999999999999957</v>
      </c>
      <c r="G1012">
        <v>0.71</v>
      </c>
      <c r="H1012" s="18">
        <f t="shared" si="122"/>
        <v>59.166666666666877</v>
      </c>
      <c r="I1012">
        <v>0</v>
      </c>
      <c r="J1012" t="str">
        <f t="shared" si="123"/>
        <v>0%-25%</v>
      </c>
      <c r="K1012">
        <v>15</v>
      </c>
      <c r="L1012">
        <v>79.999999999999716</v>
      </c>
      <c r="M1012" t="str">
        <f t="shared" si="124"/>
        <v>60mm-200 mm</v>
      </c>
      <c r="N1012" s="19">
        <f t="shared" si="125"/>
        <v>12.500000000000044</v>
      </c>
      <c r="O1012">
        <v>4</v>
      </c>
      <c r="P1012" s="5" t="str">
        <f t="shared" si="126"/>
        <v>0-10</v>
      </c>
      <c r="Q1012">
        <v>4</v>
      </c>
      <c r="R1012">
        <v>25</v>
      </c>
      <c r="S1012">
        <v>30</v>
      </c>
      <c r="T1012" t="str">
        <f t="shared" si="127"/>
        <v>20-30</v>
      </c>
      <c r="U1012" t="s">
        <v>29</v>
      </c>
      <c r="V1012" t="s">
        <v>113</v>
      </c>
      <c r="W1012">
        <f t="shared" si="128"/>
        <v>4000</v>
      </c>
      <c r="AG1012">
        <v>30</v>
      </c>
      <c r="AH1012">
        <v>0</v>
      </c>
      <c r="AJ1012">
        <v>30</v>
      </c>
      <c r="AK1012">
        <v>4</v>
      </c>
      <c r="AM1012">
        <v>30</v>
      </c>
      <c r="AN1012">
        <v>4</v>
      </c>
      <c r="AP1012">
        <v>30</v>
      </c>
      <c r="AQ1012">
        <v>79.999999999999716</v>
      </c>
    </row>
    <row r="1013" spans="1:43" x14ac:dyDescent="0.25">
      <c r="A1013" t="s">
        <v>17</v>
      </c>
      <c r="B1013">
        <v>10</v>
      </c>
      <c r="C1013">
        <v>11</v>
      </c>
      <c r="D1013">
        <v>32.049999999999997</v>
      </c>
      <c r="E1013">
        <v>32.700000000000003</v>
      </c>
      <c r="F1013">
        <f t="shared" si="121"/>
        <v>0.65000000000000568</v>
      </c>
      <c r="G1013">
        <v>0.42</v>
      </c>
      <c r="H1013" s="18">
        <f t="shared" si="122"/>
        <v>64.615384615384059</v>
      </c>
      <c r="I1013">
        <v>53.846153846153378</v>
      </c>
      <c r="J1013" t="str">
        <f t="shared" si="123"/>
        <v>50%-75%</v>
      </c>
      <c r="K1013">
        <v>6</v>
      </c>
      <c r="L1013">
        <v>108.33333333333428</v>
      </c>
      <c r="M1013" t="str">
        <f t="shared" si="124"/>
        <v>60mm-200 mm</v>
      </c>
      <c r="N1013" s="19">
        <f t="shared" si="125"/>
        <v>9.23076923076915</v>
      </c>
      <c r="O1013">
        <v>9</v>
      </c>
      <c r="P1013" s="5" t="str">
        <f t="shared" si="126"/>
        <v>0-10</v>
      </c>
      <c r="Q1013">
        <v>4</v>
      </c>
      <c r="R1013">
        <v>44</v>
      </c>
      <c r="S1013">
        <v>46</v>
      </c>
      <c r="T1013" t="str">
        <f t="shared" si="127"/>
        <v>40-50</v>
      </c>
      <c r="U1013" t="s">
        <v>29</v>
      </c>
      <c r="V1013" t="s">
        <v>114</v>
      </c>
      <c r="W1013">
        <f t="shared" si="128"/>
        <v>3000</v>
      </c>
      <c r="AG1013">
        <v>46</v>
      </c>
      <c r="AH1013">
        <v>53.846153846153378</v>
      </c>
      <c r="AJ1013">
        <v>46</v>
      </c>
      <c r="AK1013">
        <v>4</v>
      </c>
      <c r="AM1013">
        <v>46</v>
      </c>
      <c r="AN1013">
        <v>9</v>
      </c>
      <c r="AP1013">
        <v>46</v>
      </c>
      <c r="AQ1013">
        <v>108.33333333333428</v>
      </c>
    </row>
    <row r="1014" spans="1:43" x14ac:dyDescent="0.25">
      <c r="A1014" t="s">
        <v>17</v>
      </c>
      <c r="B1014">
        <v>10</v>
      </c>
      <c r="C1014">
        <v>11</v>
      </c>
      <c r="D1014">
        <v>32.700000000000003</v>
      </c>
      <c r="E1014">
        <v>34.700000000000003</v>
      </c>
      <c r="F1014">
        <f t="shared" si="121"/>
        <v>2</v>
      </c>
      <c r="G1014">
        <v>1.55</v>
      </c>
      <c r="H1014" s="18">
        <f t="shared" si="122"/>
        <v>77.5</v>
      </c>
      <c r="I1014">
        <v>60</v>
      </c>
      <c r="J1014" t="str">
        <f t="shared" si="123"/>
        <v>50%-75%</v>
      </c>
      <c r="K1014">
        <v>10</v>
      </c>
      <c r="L1014">
        <v>200</v>
      </c>
      <c r="M1014" t="str">
        <f t="shared" si="124"/>
        <v>60mm-200 mm</v>
      </c>
      <c r="N1014" s="19">
        <f t="shared" si="125"/>
        <v>5</v>
      </c>
      <c r="O1014">
        <v>9</v>
      </c>
      <c r="P1014" s="5" t="str">
        <f t="shared" si="126"/>
        <v>0-10</v>
      </c>
      <c r="Q1014">
        <v>4</v>
      </c>
      <c r="R1014">
        <v>48</v>
      </c>
      <c r="S1014">
        <v>49</v>
      </c>
      <c r="T1014" t="str">
        <f t="shared" si="127"/>
        <v>40-50</v>
      </c>
      <c r="U1014" t="s">
        <v>29</v>
      </c>
      <c r="V1014" t="s">
        <v>114</v>
      </c>
      <c r="W1014">
        <f t="shared" si="128"/>
        <v>3000</v>
      </c>
      <c r="AG1014">
        <v>49</v>
      </c>
      <c r="AH1014">
        <v>60</v>
      </c>
      <c r="AJ1014">
        <v>49</v>
      </c>
      <c r="AK1014">
        <v>4</v>
      </c>
      <c r="AM1014">
        <v>49</v>
      </c>
      <c r="AN1014">
        <v>9</v>
      </c>
      <c r="AP1014">
        <v>49</v>
      </c>
      <c r="AQ1014">
        <v>200</v>
      </c>
    </row>
    <row r="1015" spans="1:43" x14ac:dyDescent="0.25">
      <c r="A1015" t="s">
        <v>17</v>
      </c>
      <c r="B1015">
        <v>10</v>
      </c>
      <c r="C1015">
        <v>11</v>
      </c>
      <c r="D1015">
        <v>34.700000000000003</v>
      </c>
      <c r="E1015">
        <v>36.700000000000003</v>
      </c>
      <c r="F1015">
        <f t="shared" si="121"/>
        <v>2</v>
      </c>
      <c r="G1015">
        <v>1.51</v>
      </c>
      <c r="H1015" s="18">
        <f t="shared" si="122"/>
        <v>75.5</v>
      </c>
      <c r="I1015">
        <v>33</v>
      </c>
      <c r="J1015" t="str">
        <f t="shared" si="123"/>
        <v>25%-50%</v>
      </c>
      <c r="K1015">
        <v>11</v>
      </c>
      <c r="L1015">
        <v>181.81818181818181</v>
      </c>
      <c r="M1015" t="str">
        <f t="shared" si="124"/>
        <v>60mm-200 mm</v>
      </c>
      <c r="N1015" s="19">
        <f t="shared" si="125"/>
        <v>5.5</v>
      </c>
      <c r="O1015">
        <v>4</v>
      </c>
      <c r="P1015" s="5" t="str">
        <f t="shared" si="126"/>
        <v>0-10</v>
      </c>
      <c r="Q1015">
        <v>0</v>
      </c>
      <c r="R1015">
        <v>33</v>
      </c>
      <c r="S1015">
        <v>35</v>
      </c>
      <c r="T1015" t="str">
        <f t="shared" si="127"/>
        <v>30-40</v>
      </c>
      <c r="U1015" t="s">
        <v>28</v>
      </c>
      <c r="V1015" t="s">
        <v>113</v>
      </c>
      <c r="W1015">
        <f t="shared" si="128"/>
        <v>4000</v>
      </c>
      <c r="AG1015">
        <v>35</v>
      </c>
      <c r="AH1015">
        <v>33</v>
      </c>
      <c r="AJ1015">
        <v>35</v>
      </c>
      <c r="AK1015">
        <v>0</v>
      </c>
      <c r="AM1015">
        <v>35</v>
      </c>
      <c r="AN1015">
        <v>4</v>
      </c>
      <c r="AP1015">
        <v>35</v>
      </c>
      <c r="AQ1015">
        <v>181.81818181818181</v>
      </c>
    </row>
    <row r="1016" spans="1:43" x14ac:dyDescent="0.25">
      <c r="A1016" t="s">
        <v>17</v>
      </c>
      <c r="B1016">
        <v>20</v>
      </c>
      <c r="C1016">
        <v>11</v>
      </c>
      <c r="D1016">
        <v>36.700000000000003</v>
      </c>
      <c r="E1016">
        <v>37.700000000000003</v>
      </c>
      <c r="F1016">
        <f t="shared" si="121"/>
        <v>1</v>
      </c>
      <c r="G1016">
        <v>0.55000000000000004</v>
      </c>
      <c r="H1016" s="18">
        <f t="shared" si="122"/>
        <v>55.000000000000007</v>
      </c>
      <c r="I1016">
        <v>50</v>
      </c>
      <c r="J1016" t="str">
        <f t="shared" si="123"/>
        <v>25%-50%</v>
      </c>
      <c r="K1016">
        <v>10</v>
      </c>
      <c r="L1016">
        <v>100</v>
      </c>
      <c r="M1016" t="str">
        <f t="shared" si="124"/>
        <v>60mm-200 mm</v>
      </c>
      <c r="N1016" s="19">
        <f t="shared" si="125"/>
        <v>10</v>
      </c>
      <c r="O1016">
        <v>9</v>
      </c>
      <c r="P1016" s="5" t="str">
        <f t="shared" si="126"/>
        <v>0-10</v>
      </c>
      <c r="Q1016">
        <v>4</v>
      </c>
      <c r="R1016">
        <v>42</v>
      </c>
      <c r="S1016">
        <v>45</v>
      </c>
      <c r="T1016" t="str">
        <f t="shared" si="127"/>
        <v>40-50</v>
      </c>
      <c r="U1016" t="s">
        <v>29</v>
      </c>
      <c r="V1016" t="s">
        <v>114</v>
      </c>
      <c r="W1016">
        <f t="shared" si="128"/>
        <v>3000</v>
      </c>
      <c r="AG1016">
        <v>45</v>
      </c>
      <c r="AH1016">
        <v>50</v>
      </c>
      <c r="AJ1016">
        <v>45</v>
      </c>
      <c r="AK1016">
        <v>4</v>
      </c>
      <c r="AM1016">
        <v>45</v>
      </c>
      <c r="AN1016">
        <v>9</v>
      </c>
      <c r="AP1016">
        <v>45</v>
      </c>
      <c r="AQ1016">
        <v>100</v>
      </c>
    </row>
    <row r="1017" spans="1:43" x14ac:dyDescent="0.25">
      <c r="A1017" t="s">
        <v>17</v>
      </c>
      <c r="B1017">
        <v>10</v>
      </c>
      <c r="C1017">
        <v>11</v>
      </c>
      <c r="D1017">
        <v>37.700000000000003</v>
      </c>
      <c r="E1017">
        <v>38.700000000000003</v>
      </c>
      <c r="F1017">
        <f t="shared" si="121"/>
        <v>1</v>
      </c>
      <c r="G1017">
        <v>0.64</v>
      </c>
      <c r="H1017" s="18">
        <f t="shared" si="122"/>
        <v>64</v>
      </c>
      <c r="I1017">
        <v>38</v>
      </c>
      <c r="J1017" t="str">
        <f t="shared" si="123"/>
        <v>25%-50%</v>
      </c>
      <c r="K1017">
        <v>4</v>
      </c>
      <c r="L1017">
        <v>250</v>
      </c>
      <c r="M1017" t="str">
        <f t="shared" si="124"/>
        <v>200mm-600 mm</v>
      </c>
      <c r="N1017" s="19">
        <f t="shared" si="125"/>
        <v>4</v>
      </c>
      <c r="O1017">
        <v>9</v>
      </c>
      <c r="P1017" s="5" t="str">
        <f t="shared" si="126"/>
        <v>0-10</v>
      </c>
      <c r="Q1017">
        <v>4</v>
      </c>
      <c r="R1017">
        <v>46</v>
      </c>
      <c r="S1017">
        <v>46</v>
      </c>
      <c r="T1017" t="str">
        <f t="shared" si="127"/>
        <v>40-50</v>
      </c>
      <c r="U1017" t="s">
        <v>29</v>
      </c>
      <c r="V1017" t="s">
        <v>114</v>
      </c>
      <c r="W1017">
        <f t="shared" si="128"/>
        <v>3000</v>
      </c>
      <c r="AG1017">
        <v>46</v>
      </c>
      <c r="AH1017">
        <v>38</v>
      </c>
      <c r="AJ1017">
        <v>46</v>
      </c>
      <c r="AK1017">
        <v>4</v>
      </c>
      <c r="AM1017">
        <v>46</v>
      </c>
      <c r="AN1017">
        <v>9</v>
      </c>
      <c r="AP1017">
        <v>46</v>
      </c>
      <c r="AQ1017">
        <v>250</v>
      </c>
    </row>
    <row r="1018" spans="1:43" x14ac:dyDescent="0.25">
      <c r="A1018" t="s">
        <v>17</v>
      </c>
      <c r="B1018">
        <v>10</v>
      </c>
      <c r="C1018">
        <v>11</v>
      </c>
      <c r="D1018">
        <v>38.700000000000003</v>
      </c>
      <c r="E1018">
        <v>40.200000000000003</v>
      </c>
      <c r="F1018">
        <f t="shared" si="121"/>
        <v>1.5</v>
      </c>
      <c r="G1018">
        <v>1.18</v>
      </c>
      <c r="H1018" s="18">
        <f t="shared" si="122"/>
        <v>78.666666666666657</v>
      </c>
      <c r="I1018">
        <v>16</v>
      </c>
      <c r="J1018" t="str">
        <f t="shared" si="123"/>
        <v>0%-25%</v>
      </c>
      <c r="K1018">
        <v>12</v>
      </c>
      <c r="L1018">
        <v>125</v>
      </c>
      <c r="M1018" t="str">
        <f t="shared" si="124"/>
        <v>60mm-200 mm</v>
      </c>
      <c r="N1018" s="19">
        <f t="shared" si="125"/>
        <v>8</v>
      </c>
      <c r="O1018">
        <v>9</v>
      </c>
      <c r="P1018" s="5" t="str">
        <f t="shared" si="126"/>
        <v>0-10</v>
      </c>
      <c r="Q1018">
        <v>4</v>
      </c>
      <c r="R1018">
        <v>37</v>
      </c>
      <c r="S1018">
        <v>39</v>
      </c>
      <c r="T1018" t="str">
        <f t="shared" si="127"/>
        <v>30-40</v>
      </c>
      <c r="U1018" t="s">
        <v>29</v>
      </c>
      <c r="V1018" t="s">
        <v>114</v>
      </c>
      <c r="W1018">
        <f t="shared" si="128"/>
        <v>3000</v>
      </c>
      <c r="AG1018">
        <v>39</v>
      </c>
      <c r="AH1018">
        <v>16</v>
      </c>
      <c r="AJ1018">
        <v>39</v>
      </c>
      <c r="AK1018">
        <v>4</v>
      </c>
      <c r="AM1018">
        <v>39</v>
      </c>
      <c r="AN1018">
        <v>9</v>
      </c>
      <c r="AP1018">
        <v>39</v>
      </c>
      <c r="AQ1018">
        <v>125</v>
      </c>
    </row>
    <row r="1019" spans="1:43" hidden="1" x14ac:dyDescent="0.25">
      <c r="F1019">
        <f>SUM(F2:F1018)</f>
        <v>722.88999999999976</v>
      </c>
    </row>
  </sheetData>
  <autoFilter ref="A1:W1019">
    <filterColumn colId="0">
      <filters>
        <filter val="PPN-BS-DD08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A4" sqref="A4:F11"/>
    </sheetView>
  </sheetViews>
  <sheetFormatPr baseColWidth="10" defaultRowHeight="15" x14ac:dyDescent="0.25"/>
  <cols>
    <col min="1" max="1" width="30.5703125" bestFit="1" customWidth="1"/>
    <col min="2" max="2" width="22.42578125" bestFit="1" customWidth="1"/>
    <col min="3" max="6" width="7.140625" customWidth="1"/>
    <col min="7" max="7" width="12.5703125" customWidth="1"/>
    <col min="8" max="8" width="12.5703125" bestFit="1" customWidth="1"/>
  </cols>
  <sheetData>
    <row r="1" spans="1:7" x14ac:dyDescent="0.25">
      <c r="A1" s="9" t="s">
        <v>0</v>
      </c>
      <c r="B1" t="s">
        <v>126</v>
      </c>
    </row>
    <row r="3" spans="1:7" x14ac:dyDescent="0.25">
      <c r="A3" s="9" t="s">
        <v>150</v>
      </c>
      <c r="B3" s="9" t="s">
        <v>100</v>
      </c>
    </row>
    <row r="4" spans="1:7" x14ac:dyDescent="0.25">
      <c r="A4" s="9" t="s">
        <v>98</v>
      </c>
      <c r="B4" t="s">
        <v>28</v>
      </c>
      <c r="C4" t="s">
        <v>32</v>
      </c>
      <c r="D4" t="s">
        <v>31</v>
      </c>
      <c r="E4" t="s">
        <v>29</v>
      </c>
      <c r="F4" t="s">
        <v>30</v>
      </c>
      <c r="G4" t="s">
        <v>99</v>
      </c>
    </row>
    <row r="5" spans="1:7" x14ac:dyDescent="0.25">
      <c r="A5" s="4">
        <v>10</v>
      </c>
      <c r="B5" s="12">
        <v>0.18181818181818182</v>
      </c>
      <c r="C5" s="12">
        <v>0</v>
      </c>
      <c r="D5" s="12">
        <v>0.21212121212121213</v>
      </c>
      <c r="E5" s="12">
        <v>3.0303030303030304E-2</v>
      </c>
      <c r="F5" s="12">
        <v>0.5757575757575758</v>
      </c>
      <c r="G5" s="12">
        <v>1</v>
      </c>
    </row>
    <row r="6" spans="1:7" x14ac:dyDescent="0.25">
      <c r="A6" s="4">
        <v>11</v>
      </c>
      <c r="B6" s="12">
        <v>5.5555555555555552E-2</v>
      </c>
      <c r="C6" s="12">
        <v>0</v>
      </c>
      <c r="D6" s="12">
        <v>0.16666666666666666</v>
      </c>
      <c r="E6" s="12">
        <v>0.55555555555555558</v>
      </c>
      <c r="F6" s="12">
        <v>0.22222222222222221</v>
      </c>
      <c r="G6" s="12">
        <v>1</v>
      </c>
    </row>
    <row r="7" spans="1:7" x14ac:dyDescent="0.25">
      <c r="A7" s="4">
        <v>20</v>
      </c>
      <c r="B7" s="12">
        <v>0.11475409836065574</v>
      </c>
      <c r="C7" s="12">
        <v>0.29508196721311475</v>
      </c>
      <c r="D7" s="12">
        <v>0.44262295081967212</v>
      </c>
      <c r="E7" s="12">
        <v>0.13114754098360656</v>
      </c>
      <c r="F7" s="12">
        <v>1.6393442622950821E-2</v>
      </c>
      <c r="G7" s="12">
        <v>1</v>
      </c>
    </row>
    <row r="8" spans="1:7" x14ac:dyDescent="0.25">
      <c r="A8" s="4">
        <v>30</v>
      </c>
      <c r="B8" s="12">
        <v>3.125E-2</v>
      </c>
      <c r="C8" s="12">
        <v>0.21875</v>
      </c>
      <c r="D8" s="12">
        <v>0.33333333333333331</v>
      </c>
      <c r="E8" s="12">
        <v>0.32291666666666669</v>
      </c>
      <c r="F8" s="12">
        <v>9.375E-2</v>
      </c>
      <c r="G8" s="12">
        <v>1</v>
      </c>
    </row>
    <row r="9" spans="1:7" x14ac:dyDescent="0.25">
      <c r="A9" s="4">
        <v>40</v>
      </c>
      <c r="B9" s="12">
        <v>6.0150375939849621E-2</v>
      </c>
      <c r="C9" s="12">
        <v>0.14285714285714285</v>
      </c>
      <c r="D9" s="12">
        <v>0.33082706766917291</v>
      </c>
      <c r="E9" s="12">
        <v>0.30827067669172931</v>
      </c>
      <c r="F9" s="12">
        <v>0.15789473684210525</v>
      </c>
      <c r="G9" s="12">
        <v>1</v>
      </c>
    </row>
    <row r="10" spans="1:7" x14ac:dyDescent="0.25">
      <c r="A10" s="4">
        <v>50</v>
      </c>
      <c r="B10" s="12">
        <v>0.25</v>
      </c>
      <c r="C10" s="12">
        <v>0.4</v>
      </c>
      <c r="D10" s="12">
        <v>0.35</v>
      </c>
      <c r="E10" s="12">
        <v>0</v>
      </c>
      <c r="F10" s="12">
        <v>0</v>
      </c>
      <c r="G10" s="12">
        <v>1</v>
      </c>
    </row>
    <row r="11" spans="1:7" x14ac:dyDescent="0.25">
      <c r="A11" s="4">
        <v>70</v>
      </c>
      <c r="B11" s="12">
        <v>4.5454545454545456E-2</v>
      </c>
      <c r="C11" s="12">
        <v>0.31818181818181818</v>
      </c>
      <c r="D11" s="12">
        <v>0.63636363636363635</v>
      </c>
      <c r="E11" s="12">
        <v>0</v>
      </c>
      <c r="F11" s="12">
        <v>0</v>
      </c>
      <c r="G11" s="12">
        <v>1</v>
      </c>
    </row>
    <row r="12" spans="1:7" x14ac:dyDescent="0.25">
      <c r="A12" s="4" t="s">
        <v>99</v>
      </c>
      <c r="B12" s="12">
        <v>8.9330024813895778E-2</v>
      </c>
      <c r="C12" s="12">
        <v>0.20099255583126552</v>
      </c>
      <c r="D12" s="12">
        <v>0.34987593052109184</v>
      </c>
      <c r="E12" s="12">
        <v>0.22580645161290322</v>
      </c>
      <c r="F12" s="12">
        <v>0.13399503722084366</v>
      </c>
      <c r="G12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3"/>
  <sheetViews>
    <sheetView tabSelected="1" topLeftCell="B1" zoomScale="55" zoomScaleNormal="55" workbookViewId="0">
      <selection activeCell="S19" sqref="S19"/>
    </sheetView>
  </sheetViews>
  <sheetFormatPr baseColWidth="10" defaultRowHeight="15" x14ac:dyDescent="0.25"/>
  <cols>
    <col min="1" max="2" width="15.85546875" customWidth="1"/>
    <col min="3" max="3" width="27.7109375" bestFit="1" customWidth="1"/>
    <col min="4" max="23" width="15.85546875" customWidth="1"/>
  </cols>
  <sheetData>
    <row r="1" spans="1:23" x14ac:dyDescent="0.25">
      <c r="A1" t="s">
        <v>0</v>
      </c>
      <c r="B1" t="s">
        <v>71</v>
      </c>
      <c r="C1" t="s">
        <v>18</v>
      </c>
      <c r="D1" t="s">
        <v>19</v>
      </c>
      <c r="E1" t="s">
        <v>20</v>
      </c>
      <c r="F1" t="s">
        <v>87</v>
      </c>
      <c r="G1" t="s">
        <v>110</v>
      </c>
      <c r="H1" t="s">
        <v>111</v>
      </c>
      <c r="I1" t="s">
        <v>21</v>
      </c>
      <c r="J1" t="s">
        <v>67</v>
      </c>
      <c r="K1" t="s">
        <v>22</v>
      </c>
      <c r="L1" t="s">
        <v>23</v>
      </c>
      <c r="M1" t="s">
        <v>68</v>
      </c>
      <c r="N1" t="s">
        <v>109</v>
      </c>
      <c r="O1" t="s">
        <v>24</v>
      </c>
      <c r="P1" t="s">
        <v>69</v>
      </c>
      <c r="Q1" t="s">
        <v>25</v>
      </c>
      <c r="R1" t="s">
        <v>26</v>
      </c>
      <c r="S1" t="s">
        <v>27</v>
      </c>
      <c r="T1" t="s">
        <v>70</v>
      </c>
      <c r="U1" t="s">
        <v>38</v>
      </c>
      <c r="V1" t="s">
        <v>112</v>
      </c>
      <c r="W1" t="s">
        <v>117</v>
      </c>
    </row>
    <row r="2" spans="1:23" x14ac:dyDescent="0.25">
      <c r="A2" t="s">
        <v>1</v>
      </c>
      <c r="B2">
        <v>60</v>
      </c>
      <c r="C2">
        <v>60</v>
      </c>
      <c r="D2">
        <v>0</v>
      </c>
      <c r="E2">
        <v>0.5</v>
      </c>
      <c r="F2">
        <v>0.5</v>
      </c>
      <c r="G2">
        <v>0.49</v>
      </c>
      <c r="H2">
        <v>98</v>
      </c>
      <c r="I2">
        <v>0</v>
      </c>
      <c r="J2" t="s">
        <v>51</v>
      </c>
      <c r="L2">
        <v>0</v>
      </c>
      <c r="M2" t="s">
        <v>101</v>
      </c>
      <c r="N2">
        <v>0</v>
      </c>
      <c r="O2">
        <v>0</v>
      </c>
      <c r="P2" t="s">
        <v>105</v>
      </c>
      <c r="Q2">
        <v>0</v>
      </c>
      <c r="R2">
        <v>15</v>
      </c>
      <c r="S2">
        <v>15</v>
      </c>
      <c r="T2" t="s">
        <v>50</v>
      </c>
      <c r="U2" t="s">
        <v>28</v>
      </c>
      <c r="V2" t="s">
        <v>113</v>
      </c>
      <c r="W2">
        <v>4000</v>
      </c>
    </row>
    <row r="3" spans="1:23" x14ac:dyDescent="0.25">
      <c r="A3" t="s">
        <v>1</v>
      </c>
      <c r="B3">
        <v>60</v>
      </c>
      <c r="C3">
        <v>60</v>
      </c>
      <c r="D3">
        <v>0.5</v>
      </c>
      <c r="E3">
        <v>1</v>
      </c>
      <c r="F3">
        <v>0.5</v>
      </c>
      <c r="G3">
        <v>0.49</v>
      </c>
      <c r="H3">
        <v>98</v>
      </c>
      <c r="I3">
        <v>0</v>
      </c>
      <c r="J3" t="s">
        <v>51</v>
      </c>
      <c r="L3">
        <v>0</v>
      </c>
      <c r="M3" t="s">
        <v>101</v>
      </c>
      <c r="N3">
        <v>0</v>
      </c>
      <c r="O3">
        <v>0</v>
      </c>
      <c r="P3" t="s">
        <v>105</v>
      </c>
      <c r="Q3">
        <v>0</v>
      </c>
      <c r="R3">
        <v>15</v>
      </c>
      <c r="S3">
        <v>15</v>
      </c>
      <c r="T3" t="s">
        <v>50</v>
      </c>
      <c r="U3" t="s">
        <v>28</v>
      </c>
      <c r="V3" t="s">
        <v>113</v>
      </c>
      <c r="W3">
        <v>4000</v>
      </c>
    </row>
    <row r="4" spans="1:23" x14ac:dyDescent="0.25">
      <c r="A4" t="s">
        <v>1</v>
      </c>
      <c r="B4">
        <v>60</v>
      </c>
      <c r="C4">
        <v>60</v>
      </c>
      <c r="D4">
        <v>1</v>
      </c>
      <c r="E4">
        <v>1.5</v>
      </c>
      <c r="F4">
        <v>0.5</v>
      </c>
      <c r="G4">
        <v>0.43</v>
      </c>
      <c r="H4">
        <v>86</v>
      </c>
      <c r="I4">
        <v>0</v>
      </c>
      <c r="J4" t="s">
        <v>51</v>
      </c>
      <c r="L4">
        <v>0</v>
      </c>
      <c r="M4" t="s">
        <v>101</v>
      </c>
      <c r="N4">
        <v>0</v>
      </c>
      <c r="O4">
        <v>0</v>
      </c>
      <c r="P4" t="s">
        <v>105</v>
      </c>
      <c r="Q4">
        <v>0</v>
      </c>
      <c r="R4">
        <v>15</v>
      </c>
      <c r="S4">
        <v>15</v>
      </c>
      <c r="T4" t="s">
        <v>50</v>
      </c>
      <c r="U4" t="s">
        <v>28</v>
      </c>
      <c r="V4" t="s">
        <v>113</v>
      </c>
      <c r="W4">
        <v>4000</v>
      </c>
    </row>
    <row r="5" spans="1:23" x14ac:dyDescent="0.25">
      <c r="A5" t="s">
        <v>1</v>
      </c>
      <c r="B5">
        <v>60</v>
      </c>
      <c r="C5">
        <v>60</v>
      </c>
      <c r="D5">
        <v>1.5</v>
      </c>
      <c r="E5">
        <v>2</v>
      </c>
      <c r="F5">
        <v>0.5</v>
      </c>
      <c r="G5">
        <v>0.3</v>
      </c>
      <c r="H5">
        <v>60</v>
      </c>
      <c r="I5">
        <v>0</v>
      </c>
      <c r="J5" t="s">
        <v>51</v>
      </c>
      <c r="L5">
        <v>0</v>
      </c>
      <c r="M5" t="s">
        <v>101</v>
      </c>
      <c r="N5">
        <v>0</v>
      </c>
      <c r="O5">
        <v>0</v>
      </c>
      <c r="P5" t="s">
        <v>105</v>
      </c>
      <c r="Q5">
        <v>0</v>
      </c>
      <c r="R5">
        <v>15</v>
      </c>
      <c r="S5">
        <v>15</v>
      </c>
      <c r="T5" t="s">
        <v>50</v>
      </c>
      <c r="U5" t="s">
        <v>28</v>
      </c>
      <c r="V5" t="s">
        <v>113</v>
      </c>
      <c r="W5">
        <v>4000</v>
      </c>
    </row>
    <row r="6" spans="1:23" x14ac:dyDescent="0.25">
      <c r="A6" t="s">
        <v>1</v>
      </c>
      <c r="B6">
        <v>40</v>
      </c>
      <c r="C6">
        <v>60</v>
      </c>
      <c r="D6">
        <v>2</v>
      </c>
      <c r="E6">
        <v>2.5</v>
      </c>
      <c r="F6">
        <v>0.5</v>
      </c>
      <c r="G6">
        <v>0.28999999999999998</v>
      </c>
      <c r="H6">
        <v>57.999999999999993</v>
      </c>
      <c r="I6">
        <v>0</v>
      </c>
      <c r="J6" t="s">
        <v>51</v>
      </c>
      <c r="L6">
        <v>0</v>
      </c>
      <c r="M6" t="s">
        <v>101</v>
      </c>
      <c r="N6">
        <v>0</v>
      </c>
      <c r="O6">
        <v>0</v>
      </c>
      <c r="P6" t="s">
        <v>105</v>
      </c>
      <c r="Q6">
        <v>0</v>
      </c>
      <c r="R6">
        <v>15</v>
      </c>
      <c r="S6">
        <v>15</v>
      </c>
      <c r="T6" t="s">
        <v>50</v>
      </c>
      <c r="U6" t="s">
        <v>28</v>
      </c>
      <c r="V6" t="s">
        <v>113</v>
      </c>
      <c r="W6">
        <v>4000</v>
      </c>
    </row>
    <row r="7" spans="1:23" x14ac:dyDescent="0.25">
      <c r="A7" t="s">
        <v>1</v>
      </c>
      <c r="B7">
        <v>40</v>
      </c>
      <c r="C7">
        <v>60</v>
      </c>
      <c r="D7">
        <v>2.5</v>
      </c>
      <c r="E7">
        <v>3</v>
      </c>
      <c r="F7">
        <v>0.5</v>
      </c>
      <c r="G7">
        <v>0.4</v>
      </c>
      <c r="H7">
        <v>80</v>
      </c>
      <c r="I7">
        <v>0</v>
      </c>
      <c r="J7" t="s">
        <v>51</v>
      </c>
      <c r="L7">
        <v>0</v>
      </c>
      <c r="M7" t="s">
        <v>101</v>
      </c>
      <c r="N7">
        <v>0</v>
      </c>
      <c r="O7">
        <v>0</v>
      </c>
      <c r="P7" t="s">
        <v>105</v>
      </c>
      <c r="Q7">
        <v>0</v>
      </c>
      <c r="R7">
        <v>15</v>
      </c>
      <c r="S7">
        <v>15</v>
      </c>
      <c r="T7" t="s">
        <v>50</v>
      </c>
      <c r="U7" t="s">
        <v>28</v>
      </c>
      <c r="V7" t="s">
        <v>113</v>
      </c>
      <c r="W7">
        <v>4000</v>
      </c>
    </row>
    <row r="8" spans="1:23" x14ac:dyDescent="0.25">
      <c r="A8" t="s">
        <v>1</v>
      </c>
      <c r="B8">
        <v>40</v>
      </c>
      <c r="C8">
        <v>40</v>
      </c>
      <c r="D8">
        <v>3</v>
      </c>
      <c r="E8">
        <v>3.5</v>
      </c>
      <c r="F8">
        <v>0.5</v>
      </c>
      <c r="G8">
        <v>0.38</v>
      </c>
      <c r="H8">
        <v>76</v>
      </c>
      <c r="I8">
        <v>60</v>
      </c>
      <c r="J8" t="s">
        <v>57</v>
      </c>
      <c r="K8">
        <v>3</v>
      </c>
      <c r="L8">
        <v>126.66666666666667</v>
      </c>
      <c r="M8" t="s">
        <v>104</v>
      </c>
      <c r="N8">
        <v>7.8947368421052628</v>
      </c>
      <c r="O8">
        <v>11</v>
      </c>
      <c r="P8" t="s">
        <v>106</v>
      </c>
      <c r="Q8">
        <v>4</v>
      </c>
      <c r="R8">
        <v>48</v>
      </c>
      <c r="S8">
        <v>50</v>
      </c>
      <c r="T8" t="s">
        <v>59</v>
      </c>
      <c r="U8" t="s">
        <v>29</v>
      </c>
      <c r="V8" t="s">
        <v>114</v>
      </c>
      <c r="W8">
        <v>3000</v>
      </c>
    </row>
    <row r="9" spans="1:23" x14ac:dyDescent="0.25">
      <c r="A9" t="s">
        <v>1</v>
      </c>
      <c r="B9">
        <v>40</v>
      </c>
      <c r="C9">
        <v>40</v>
      </c>
      <c r="D9">
        <v>3.5</v>
      </c>
      <c r="E9">
        <v>4</v>
      </c>
      <c r="F9">
        <v>0.5</v>
      </c>
      <c r="G9">
        <v>0.42</v>
      </c>
      <c r="H9">
        <v>84</v>
      </c>
      <c r="I9">
        <v>100</v>
      </c>
      <c r="J9" t="s">
        <v>62</v>
      </c>
      <c r="K9">
        <v>1</v>
      </c>
      <c r="L9">
        <v>420</v>
      </c>
      <c r="M9" t="s">
        <v>102</v>
      </c>
      <c r="N9">
        <v>2.3809523809523809</v>
      </c>
      <c r="O9">
        <v>9</v>
      </c>
      <c r="P9" t="s">
        <v>105</v>
      </c>
      <c r="Q9">
        <v>7</v>
      </c>
      <c r="R9">
        <v>64</v>
      </c>
      <c r="S9">
        <v>63</v>
      </c>
      <c r="T9" t="s">
        <v>63</v>
      </c>
      <c r="U9" t="s">
        <v>30</v>
      </c>
      <c r="V9" t="s">
        <v>114</v>
      </c>
      <c r="W9">
        <v>3000</v>
      </c>
    </row>
    <row r="10" spans="1:23" x14ac:dyDescent="0.25">
      <c r="A10" t="s">
        <v>1</v>
      </c>
      <c r="B10">
        <v>40</v>
      </c>
      <c r="C10">
        <v>40</v>
      </c>
      <c r="D10">
        <v>4</v>
      </c>
      <c r="E10">
        <v>4.5</v>
      </c>
      <c r="F10">
        <v>0.5</v>
      </c>
      <c r="G10">
        <v>0.19</v>
      </c>
      <c r="H10">
        <v>38</v>
      </c>
      <c r="I10">
        <v>0</v>
      </c>
      <c r="J10" t="s">
        <v>51</v>
      </c>
      <c r="K10">
        <v>10</v>
      </c>
      <c r="L10">
        <v>19</v>
      </c>
      <c r="M10" t="s">
        <v>101</v>
      </c>
      <c r="N10">
        <v>52.631578947368425</v>
      </c>
      <c r="O10">
        <v>2</v>
      </c>
      <c r="P10" t="s">
        <v>105</v>
      </c>
      <c r="Q10">
        <v>4</v>
      </c>
      <c r="R10">
        <v>22</v>
      </c>
      <c r="S10">
        <v>25</v>
      </c>
      <c r="T10" t="s">
        <v>53</v>
      </c>
      <c r="U10" t="s">
        <v>29</v>
      </c>
      <c r="V10" t="s">
        <v>113</v>
      </c>
      <c r="W10">
        <v>4000</v>
      </c>
    </row>
    <row r="11" spans="1:23" x14ac:dyDescent="0.25">
      <c r="A11" t="s">
        <v>1</v>
      </c>
      <c r="B11">
        <v>50</v>
      </c>
      <c r="C11">
        <v>50</v>
      </c>
      <c r="D11">
        <v>4.5</v>
      </c>
      <c r="E11">
        <v>5</v>
      </c>
      <c r="F11">
        <v>0.5</v>
      </c>
      <c r="G11">
        <v>0.36</v>
      </c>
      <c r="H11">
        <v>72</v>
      </c>
      <c r="I11">
        <v>60</v>
      </c>
      <c r="J11" t="s">
        <v>57</v>
      </c>
      <c r="K11">
        <v>2</v>
      </c>
      <c r="L11">
        <v>180</v>
      </c>
      <c r="M11" t="s">
        <v>104</v>
      </c>
      <c r="N11">
        <v>5.5555555555555554</v>
      </c>
      <c r="O11">
        <v>8</v>
      </c>
      <c r="P11" t="s">
        <v>105</v>
      </c>
      <c r="Q11">
        <v>0</v>
      </c>
      <c r="R11">
        <v>43</v>
      </c>
      <c r="S11">
        <v>44</v>
      </c>
      <c r="T11" t="s">
        <v>59</v>
      </c>
      <c r="U11" t="s">
        <v>28</v>
      </c>
      <c r="V11" t="s">
        <v>114</v>
      </c>
      <c r="W11">
        <v>3000</v>
      </c>
    </row>
    <row r="12" spans="1:23" x14ac:dyDescent="0.25">
      <c r="A12" t="s">
        <v>1</v>
      </c>
      <c r="B12">
        <v>50</v>
      </c>
      <c r="C12">
        <v>50</v>
      </c>
      <c r="D12">
        <v>5</v>
      </c>
      <c r="E12">
        <v>5.5</v>
      </c>
      <c r="F12">
        <v>0.5</v>
      </c>
      <c r="G12">
        <v>0.39</v>
      </c>
      <c r="H12">
        <v>78</v>
      </c>
      <c r="I12">
        <v>26</v>
      </c>
      <c r="J12" t="s">
        <v>54</v>
      </c>
      <c r="K12">
        <v>5</v>
      </c>
      <c r="L12">
        <v>78</v>
      </c>
      <c r="M12" t="s">
        <v>104</v>
      </c>
      <c r="N12">
        <v>12.820512820512821</v>
      </c>
      <c r="O12">
        <v>6</v>
      </c>
      <c r="P12" t="s">
        <v>105</v>
      </c>
      <c r="Q12">
        <v>0</v>
      </c>
      <c r="R12">
        <v>30</v>
      </c>
      <c r="S12">
        <v>34</v>
      </c>
      <c r="T12" t="s">
        <v>56</v>
      </c>
      <c r="U12" t="s">
        <v>28</v>
      </c>
      <c r="V12" t="s">
        <v>114</v>
      </c>
      <c r="W12">
        <v>3000</v>
      </c>
    </row>
    <row r="13" spans="1:23" x14ac:dyDescent="0.25">
      <c r="A13" t="s">
        <v>1</v>
      </c>
      <c r="B13">
        <v>50</v>
      </c>
      <c r="C13">
        <v>50</v>
      </c>
      <c r="D13">
        <v>5.5</v>
      </c>
      <c r="E13">
        <v>6</v>
      </c>
      <c r="F13">
        <v>0.5</v>
      </c>
      <c r="G13">
        <v>0.35</v>
      </c>
      <c r="H13">
        <v>70</v>
      </c>
      <c r="I13">
        <v>32</v>
      </c>
      <c r="J13" t="s">
        <v>54</v>
      </c>
      <c r="K13">
        <v>4</v>
      </c>
      <c r="L13">
        <v>87.5</v>
      </c>
      <c r="M13" t="s">
        <v>104</v>
      </c>
      <c r="N13">
        <v>11.428571428571429</v>
      </c>
      <c r="O13">
        <v>8</v>
      </c>
      <c r="P13" t="s">
        <v>105</v>
      </c>
      <c r="Q13">
        <v>0</v>
      </c>
      <c r="R13">
        <v>33</v>
      </c>
      <c r="S13">
        <v>37</v>
      </c>
      <c r="T13" t="s">
        <v>56</v>
      </c>
      <c r="U13" t="s">
        <v>28</v>
      </c>
      <c r="V13" t="s">
        <v>115</v>
      </c>
      <c r="W13">
        <v>2000</v>
      </c>
    </row>
    <row r="14" spans="1:23" x14ac:dyDescent="0.25">
      <c r="A14" t="s">
        <v>1</v>
      </c>
      <c r="B14">
        <v>50</v>
      </c>
      <c r="C14">
        <v>50</v>
      </c>
      <c r="D14">
        <v>6</v>
      </c>
      <c r="E14">
        <v>6.5</v>
      </c>
      <c r="F14">
        <v>0.5</v>
      </c>
      <c r="G14">
        <v>0.23</v>
      </c>
      <c r="H14">
        <v>46</v>
      </c>
      <c r="I14">
        <v>0</v>
      </c>
      <c r="J14" t="s">
        <v>51</v>
      </c>
      <c r="K14">
        <v>15</v>
      </c>
      <c r="L14">
        <v>15.333333333333334</v>
      </c>
      <c r="M14" t="s">
        <v>101</v>
      </c>
      <c r="N14">
        <v>65.217391304347828</v>
      </c>
      <c r="O14">
        <v>4</v>
      </c>
      <c r="P14" t="s">
        <v>105</v>
      </c>
      <c r="Q14">
        <v>0</v>
      </c>
      <c r="R14">
        <v>20</v>
      </c>
      <c r="S14">
        <v>23</v>
      </c>
      <c r="T14" t="s">
        <v>53</v>
      </c>
      <c r="U14" t="s">
        <v>28</v>
      </c>
      <c r="V14" t="s">
        <v>113</v>
      </c>
      <c r="W14">
        <v>4000</v>
      </c>
    </row>
    <row r="15" spans="1:23" x14ac:dyDescent="0.25">
      <c r="A15" t="s">
        <v>1</v>
      </c>
      <c r="B15">
        <v>40</v>
      </c>
      <c r="C15">
        <v>40</v>
      </c>
      <c r="D15">
        <v>6.5</v>
      </c>
      <c r="E15">
        <v>7</v>
      </c>
      <c r="F15">
        <v>0.5</v>
      </c>
      <c r="G15">
        <v>0.46</v>
      </c>
      <c r="H15">
        <v>92</v>
      </c>
      <c r="I15">
        <v>22</v>
      </c>
      <c r="J15" t="s">
        <v>51</v>
      </c>
      <c r="K15">
        <v>6</v>
      </c>
      <c r="L15">
        <v>76.666666666666671</v>
      </c>
      <c r="M15" t="s">
        <v>104</v>
      </c>
      <c r="N15">
        <v>13.043478260869565</v>
      </c>
      <c r="O15">
        <v>8</v>
      </c>
      <c r="P15" t="s">
        <v>105</v>
      </c>
      <c r="Q15">
        <v>0</v>
      </c>
      <c r="R15">
        <v>31</v>
      </c>
      <c r="S15">
        <v>35</v>
      </c>
      <c r="T15" t="s">
        <v>56</v>
      </c>
      <c r="U15" t="s">
        <v>28</v>
      </c>
      <c r="V15" t="s">
        <v>115</v>
      </c>
      <c r="W15">
        <v>2000</v>
      </c>
    </row>
    <row r="16" spans="1:23" x14ac:dyDescent="0.25">
      <c r="A16" t="s">
        <v>1</v>
      </c>
      <c r="B16">
        <v>40</v>
      </c>
      <c r="C16">
        <v>40</v>
      </c>
      <c r="D16">
        <v>7</v>
      </c>
      <c r="E16">
        <v>7.5</v>
      </c>
      <c r="F16">
        <v>0.5</v>
      </c>
      <c r="G16">
        <v>0.43</v>
      </c>
      <c r="H16">
        <v>86</v>
      </c>
      <c r="I16">
        <v>42.000000000000007</v>
      </c>
      <c r="J16" t="s">
        <v>54</v>
      </c>
      <c r="K16">
        <v>5</v>
      </c>
      <c r="L16">
        <v>86</v>
      </c>
      <c r="M16" t="s">
        <v>104</v>
      </c>
      <c r="N16">
        <v>11.627906976744187</v>
      </c>
      <c r="O16">
        <v>8</v>
      </c>
      <c r="P16" t="s">
        <v>105</v>
      </c>
      <c r="Q16">
        <v>2</v>
      </c>
      <c r="R16">
        <v>37</v>
      </c>
      <c r="S16">
        <v>41</v>
      </c>
      <c r="T16" t="s">
        <v>59</v>
      </c>
      <c r="U16" t="s">
        <v>31</v>
      </c>
      <c r="V16" t="s">
        <v>114</v>
      </c>
      <c r="W16">
        <v>3000</v>
      </c>
    </row>
    <row r="17" spans="1:23" x14ac:dyDescent="0.25">
      <c r="A17" t="s">
        <v>1</v>
      </c>
      <c r="B17">
        <v>40</v>
      </c>
      <c r="C17">
        <v>40</v>
      </c>
      <c r="D17">
        <v>7.5</v>
      </c>
      <c r="E17">
        <v>8</v>
      </c>
      <c r="F17">
        <v>0.5</v>
      </c>
      <c r="G17">
        <v>0.45</v>
      </c>
      <c r="H17">
        <v>90</v>
      </c>
      <c r="I17">
        <v>56.000000000000007</v>
      </c>
      <c r="J17" t="s">
        <v>57</v>
      </c>
      <c r="K17">
        <v>4</v>
      </c>
      <c r="L17">
        <v>112.5</v>
      </c>
      <c r="M17" t="s">
        <v>104</v>
      </c>
      <c r="N17">
        <v>8.8888888888888893</v>
      </c>
      <c r="O17">
        <v>11</v>
      </c>
      <c r="P17" t="s">
        <v>106</v>
      </c>
      <c r="Q17">
        <v>4</v>
      </c>
      <c r="R17">
        <v>47</v>
      </c>
      <c r="S17">
        <v>50</v>
      </c>
      <c r="T17" t="s">
        <v>59</v>
      </c>
      <c r="U17" t="s">
        <v>29</v>
      </c>
      <c r="V17" t="s">
        <v>115</v>
      </c>
      <c r="W17">
        <v>2000</v>
      </c>
    </row>
    <row r="18" spans="1:23" x14ac:dyDescent="0.25">
      <c r="A18" t="s">
        <v>1</v>
      </c>
      <c r="B18">
        <v>40</v>
      </c>
      <c r="C18">
        <v>40</v>
      </c>
      <c r="D18">
        <v>8</v>
      </c>
      <c r="E18">
        <v>8.5</v>
      </c>
      <c r="F18">
        <v>0.5</v>
      </c>
      <c r="G18">
        <v>0.47</v>
      </c>
      <c r="H18">
        <v>94</v>
      </c>
      <c r="I18">
        <v>62</v>
      </c>
      <c r="J18" t="s">
        <v>57</v>
      </c>
      <c r="K18">
        <v>2</v>
      </c>
      <c r="L18">
        <v>235</v>
      </c>
      <c r="M18" t="s">
        <v>102</v>
      </c>
      <c r="N18">
        <v>4.2553191489361701</v>
      </c>
      <c r="O18">
        <v>11</v>
      </c>
      <c r="P18" t="s">
        <v>106</v>
      </c>
      <c r="Q18">
        <v>4</v>
      </c>
      <c r="R18">
        <v>52</v>
      </c>
      <c r="S18">
        <v>53</v>
      </c>
      <c r="T18" t="s">
        <v>61</v>
      </c>
      <c r="U18" t="s">
        <v>29</v>
      </c>
      <c r="V18" t="s">
        <v>115</v>
      </c>
      <c r="W18">
        <v>2000</v>
      </c>
    </row>
    <row r="19" spans="1:23" x14ac:dyDescent="0.25">
      <c r="A19" t="s">
        <v>1</v>
      </c>
      <c r="B19">
        <v>40</v>
      </c>
      <c r="C19">
        <v>40</v>
      </c>
      <c r="D19">
        <v>8.5</v>
      </c>
      <c r="E19">
        <v>9</v>
      </c>
      <c r="F19">
        <v>0.5</v>
      </c>
      <c r="G19">
        <v>0.35</v>
      </c>
      <c r="H19">
        <v>70</v>
      </c>
      <c r="I19">
        <v>32</v>
      </c>
      <c r="J19" t="s">
        <v>54</v>
      </c>
      <c r="K19">
        <v>5</v>
      </c>
      <c r="L19">
        <v>70</v>
      </c>
      <c r="M19" t="s">
        <v>104</v>
      </c>
      <c r="N19">
        <v>14.285714285714285</v>
      </c>
      <c r="O19">
        <v>6</v>
      </c>
      <c r="P19" t="s">
        <v>105</v>
      </c>
      <c r="Q19">
        <v>2</v>
      </c>
      <c r="R19">
        <v>32</v>
      </c>
      <c r="S19">
        <v>36</v>
      </c>
      <c r="T19" t="s">
        <v>56</v>
      </c>
      <c r="U19" t="s">
        <v>31</v>
      </c>
      <c r="V19" t="s">
        <v>114</v>
      </c>
      <c r="W19">
        <v>3000</v>
      </c>
    </row>
    <row r="20" spans="1:23" x14ac:dyDescent="0.25">
      <c r="A20" t="s">
        <v>1</v>
      </c>
      <c r="B20">
        <v>50</v>
      </c>
      <c r="C20">
        <v>40</v>
      </c>
      <c r="D20">
        <v>9</v>
      </c>
      <c r="E20">
        <v>9.5</v>
      </c>
      <c r="F20">
        <v>0.5</v>
      </c>
      <c r="G20">
        <v>0.41</v>
      </c>
      <c r="H20">
        <v>82</v>
      </c>
      <c r="I20">
        <v>42</v>
      </c>
      <c r="J20" t="s">
        <v>54</v>
      </c>
      <c r="K20">
        <v>4</v>
      </c>
      <c r="L20">
        <v>102.5</v>
      </c>
      <c r="M20" t="s">
        <v>104</v>
      </c>
      <c r="N20">
        <v>9.7560975609756095</v>
      </c>
      <c r="O20">
        <v>11</v>
      </c>
      <c r="P20" t="s">
        <v>106</v>
      </c>
      <c r="Q20">
        <v>4</v>
      </c>
      <c r="R20">
        <v>42</v>
      </c>
      <c r="S20">
        <v>46</v>
      </c>
      <c r="T20" t="s">
        <v>59</v>
      </c>
      <c r="U20" t="s">
        <v>29</v>
      </c>
      <c r="V20" t="s">
        <v>115</v>
      </c>
      <c r="W20">
        <v>2000</v>
      </c>
    </row>
    <row r="21" spans="1:23" x14ac:dyDescent="0.25">
      <c r="A21" t="s">
        <v>1</v>
      </c>
      <c r="B21">
        <v>50</v>
      </c>
      <c r="C21">
        <v>40</v>
      </c>
      <c r="D21">
        <v>9.5</v>
      </c>
      <c r="E21">
        <v>10</v>
      </c>
      <c r="F21">
        <v>0.5</v>
      </c>
      <c r="G21">
        <v>0.43</v>
      </c>
      <c r="H21">
        <v>86</v>
      </c>
      <c r="I21">
        <v>50</v>
      </c>
      <c r="J21" t="s">
        <v>54</v>
      </c>
      <c r="K21">
        <v>4</v>
      </c>
      <c r="L21">
        <v>107.5</v>
      </c>
      <c r="M21" t="s">
        <v>104</v>
      </c>
      <c r="N21">
        <v>9.3023255813953494</v>
      </c>
      <c r="O21">
        <v>17</v>
      </c>
      <c r="P21" t="s">
        <v>106</v>
      </c>
      <c r="Q21">
        <v>4</v>
      </c>
      <c r="R21">
        <v>49</v>
      </c>
      <c r="S21">
        <v>53</v>
      </c>
      <c r="T21" t="s">
        <v>61</v>
      </c>
      <c r="U21" t="s">
        <v>29</v>
      </c>
      <c r="V21" t="s">
        <v>116</v>
      </c>
      <c r="W21">
        <v>1000</v>
      </c>
    </row>
    <row r="22" spans="1:23" x14ac:dyDescent="0.25">
      <c r="A22" t="s">
        <v>1</v>
      </c>
      <c r="B22">
        <v>50</v>
      </c>
      <c r="C22">
        <v>50</v>
      </c>
      <c r="D22">
        <v>10</v>
      </c>
      <c r="E22">
        <v>10.5</v>
      </c>
      <c r="F22">
        <v>0.5</v>
      </c>
      <c r="G22">
        <v>0.28999999999999998</v>
      </c>
      <c r="H22">
        <v>57.999999999999993</v>
      </c>
      <c r="I22">
        <v>22</v>
      </c>
      <c r="J22" t="s">
        <v>51</v>
      </c>
      <c r="K22">
        <v>3</v>
      </c>
      <c r="L22">
        <v>96.666666666666671</v>
      </c>
      <c r="M22" t="s">
        <v>104</v>
      </c>
      <c r="N22">
        <v>10.344827586206897</v>
      </c>
      <c r="O22">
        <v>7</v>
      </c>
      <c r="P22" t="s">
        <v>105</v>
      </c>
      <c r="Q22">
        <v>1</v>
      </c>
      <c r="R22">
        <v>31</v>
      </c>
      <c r="S22">
        <v>35</v>
      </c>
      <c r="T22" t="s">
        <v>56</v>
      </c>
      <c r="U22" t="s">
        <v>32</v>
      </c>
      <c r="V22" t="s">
        <v>114</v>
      </c>
      <c r="W22">
        <v>3000</v>
      </c>
    </row>
    <row r="23" spans="1:23" x14ac:dyDescent="0.25">
      <c r="A23" t="s">
        <v>1</v>
      </c>
      <c r="B23">
        <v>40</v>
      </c>
      <c r="C23">
        <v>50</v>
      </c>
      <c r="D23">
        <v>10.5</v>
      </c>
      <c r="E23">
        <v>11</v>
      </c>
      <c r="F23">
        <v>0.5</v>
      </c>
      <c r="G23">
        <v>0.27</v>
      </c>
      <c r="H23">
        <v>54</v>
      </c>
      <c r="I23">
        <v>0</v>
      </c>
      <c r="J23" t="s">
        <v>51</v>
      </c>
      <c r="K23">
        <v>13</v>
      </c>
      <c r="L23">
        <v>20.76923076923077</v>
      </c>
      <c r="M23" t="s">
        <v>101</v>
      </c>
      <c r="N23">
        <v>48.148148148148145</v>
      </c>
      <c r="O23">
        <v>7</v>
      </c>
      <c r="P23" t="s">
        <v>105</v>
      </c>
      <c r="Q23">
        <v>1</v>
      </c>
      <c r="R23">
        <v>23</v>
      </c>
      <c r="S23">
        <v>27</v>
      </c>
      <c r="T23" t="s">
        <v>53</v>
      </c>
      <c r="U23" t="s">
        <v>32</v>
      </c>
      <c r="V23" t="s">
        <v>114</v>
      </c>
      <c r="W23">
        <v>3000</v>
      </c>
    </row>
    <row r="24" spans="1:23" x14ac:dyDescent="0.25">
      <c r="A24" t="s">
        <v>1</v>
      </c>
      <c r="B24">
        <v>40</v>
      </c>
      <c r="C24">
        <v>50</v>
      </c>
      <c r="D24">
        <v>11</v>
      </c>
      <c r="E24">
        <v>11.5</v>
      </c>
      <c r="F24">
        <v>0.5</v>
      </c>
      <c r="G24">
        <v>0.28999999999999998</v>
      </c>
      <c r="H24">
        <v>57.999999999999993</v>
      </c>
      <c r="I24">
        <v>0</v>
      </c>
      <c r="J24" t="s">
        <v>51</v>
      </c>
      <c r="K24">
        <v>10</v>
      </c>
      <c r="L24">
        <v>29</v>
      </c>
      <c r="M24" t="s">
        <v>101</v>
      </c>
      <c r="N24">
        <v>34.482758620689651</v>
      </c>
      <c r="O24">
        <v>18</v>
      </c>
      <c r="P24" t="s">
        <v>106</v>
      </c>
      <c r="Q24">
        <v>1</v>
      </c>
      <c r="R24">
        <v>34</v>
      </c>
      <c r="S24">
        <v>39</v>
      </c>
      <c r="T24" t="s">
        <v>56</v>
      </c>
      <c r="U24" t="s">
        <v>32</v>
      </c>
      <c r="V24" t="s">
        <v>115</v>
      </c>
      <c r="W24">
        <v>2000</v>
      </c>
    </row>
    <row r="25" spans="1:23" x14ac:dyDescent="0.25">
      <c r="A25" t="s">
        <v>1</v>
      </c>
      <c r="B25">
        <v>40</v>
      </c>
      <c r="C25">
        <v>50</v>
      </c>
      <c r="D25">
        <v>11.5</v>
      </c>
      <c r="E25">
        <v>12</v>
      </c>
      <c r="F25">
        <v>0.5</v>
      </c>
      <c r="G25">
        <v>0.32</v>
      </c>
      <c r="H25">
        <v>64</v>
      </c>
      <c r="I25">
        <v>32</v>
      </c>
      <c r="J25" t="s">
        <v>54</v>
      </c>
      <c r="K25">
        <v>10</v>
      </c>
      <c r="L25">
        <v>32</v>
      </c>
      <c r="M25" t="s">
        <v>101</v>
      </c>
      <c r="N25">
        <v>31.25</v>
      </c>
      <c r="O25">
        <v>18</v>
      </c>
      <c r="P25" t="s">
        <v>106</v>
      </c>
      <c r="Q25">
        <v>4</v>
      </c>
      <c r="R25">
        <v>44</v>
      </c>
      <c r="S25">
        <v>49</v>
      </c>
      <c r="T25" t="s">
        <v>59</v>
      </c>
      <c r="U25" t="s">
        <v>29</v>
      </c>
      <c r="V25" t="s">
        <v>115</v>
      </c>
      <c r="W25">
        <v>2000</v>
      </c>
    </row>
    <row r="26" spans="1:23" x14ac:dyDescent="0.25">
      <c r="A26" t="s">
        <v>1</v>
      </c>
      <c r="B26">
        <v>40</v>
      </c>
      <c r="C26">
        <v>40</v>
      </c>
      <c r="D26">
        <v>12</v>
      </c>
      <c r="E26">
        <v>12.5</v>
      </c>
      <c r="F26">
        <v>0.5</v>
      </c>
      <c r="G26">
        <v>0.22</v>
      </c>
      <c r="H26">
        <v>44</v>
      </c>
      <c r="I26">
        <v>38</v>
      </c>
      <c r="J26" t="s">
        <v>54</v>
      </c>
      <c r="K26">
        <v>5</v>
      </c>
      <c r="L26">
        <v>44</v>
      </c>
      <c r="M26" t="s">
        <v>101</v>
      </c>
      <c r="N26">
        <v>22.72727272727273</v>
      </c>
      <c r="O26">
        <v>18</v>
      </c>
      <c r="P26" t="s">
        <v>106</v>
      </c>
      <c r="Q26">
        <v>2</v>
      </c>
      <c r="R26">
        <v>43</v>
      </c>
      <c r="S26">
        <v>49</v>
      </c>
      <c r="T26" t="s">
        <v>59</v>
      </c>
      <c r="U26" t="s">
        <v>31</v>
      </c>
      <c r="V26" t="s">
        <v>115</v>
      </c>
      <c r="W26">
        <v>2000</v>
      </c>
    </row>
    <row r="27" spans="1:23" x14ac:dyDescent="0.25">
      <c r="A27" t="s">
        <v>1</v>
      </c>
      <c r="B27">
        <v>40</v>
      </c>
      <c r="C27">
        <v>40</v>
      </c>
      <c r="D27">
        <v>12.5</v>
      </c>
      <c r="E27">
        <v>13</v>
      </c>
      <c r="F27">
        <v>0.5</v>
      </c>
      <c r="G27">
        <v>0.23</v>
      </c>
      <c r="H27">
        <v>46</v>
      </c>
      <c r="I27">
        <v>22</v>
      </c>
      <c r="J27" t="s">
        <v>51</v>
      </c>
      <c r="K27">
        <v>5</v>
      </c>
      <c r="L27">
        <v>46</v>
      </c>
      <c r="M27" t="s">
        <v>101</v>
      </c>
      <c r="N27">
        <v>21.739130434782609</v>
      </c>
      <c r="O27">
        <v>17</v>
      </c>
      <c r="P27" t="s">
        <v>106</v>
      </c>
      <c r="Q27">
        <v>1</v>
      </c>
      <c r="R27">
        <v>37</v>
      </c>
      <c r="S27">
        <v>44</v>
      </c>
      <c r="T27" t="s">
        <v>59</v>
      </c>
      <c r="U27" t="s">
        <v>32</v>
      </c>
      <c r="V27" t="s">
        <v>116</v>
      </c>
      <c r="W27">
        <v>1000</v>
      </c>
    </row>
    <row r="28" spans="1:23" x14ac:dyDescent="0.25">
      <c r="A28" t="s">
        <v>1</v>
      </c>
      <c r="B28">
        <v>40</v>
      </c>
      <c r="C28">
        <v>40</v>
      </c>
      <c r="D28">
        <v>13</v>
      </c>
      <c r="E28">
        <v>13.5</v>
      </c>
      <c r="F28">
        <v>0.5</v>
      </c>
      <c r="G28">
        <v>0.22</v>
      </c>
      <c r="H28">
        <v>44</v>
      </c>
      <c r="I28">
        <v>24</v>
      </c>
      <c r="J28" t="s">
        <v>51</v>
      </c>
      <c r="K28">
        <v>3</v>
      </c>
      <c r="L28">
        <v>73.333333333333329</v>
      </c>
      <c r="M28" t="s">
        <v>104</v>
      </c>
      <c r="N28">
        <v>13.636363636363637</v>
      </c>
      <c r="O28">
        <v>4</v>
      </c>
      <c r="P28" t="s">
        <v>105</v>
      </c>
      <c r="Q28">
        <v>2</v>
      </c>
      <c r="R28">
        <v>27</v>
      </c>
      <c r="S28">
        <v>33</v>
      </c>
      <c r="T28" t="s">
        <v>56</v>
      </c>
      <c r="U28" t="s">
        <v>31</v>
      </c>
      <c r="V28" t="s">
        <v>113</v>
      </c>
      <c r="W28">
        <v>4000</v>
      </c>
    </row>
    <row r="29" spans="1:23" x14ac:dyDescent="0.25">
      <c r="A29" t="s">
        <v>1</v>
      </c>
      <c r="B29">
        <v>40</v>
      </c>
      <c r="C29">
        <v>40</v>
      </c>
      <c r="D29">
        <v>13.5</v>
      </c>
      <c r="E29">
        <v>14</v>
      </c>
      <c r="F29">
        <v>0.5</v>
      </c>
      <c r="G29">
        <v>0.42</v>
      </c>
      <c r="H29">
        <v>84</v>
      </c>
      <c r="I29">
        <v>28.000000000000004</v>
      </c>
      <c r="J29" t="s">
        <v>54</v>
      </c>
      <c r="K29">
        <v>3</v>
      </c>
      <c r="L29">
        <v>140</v>
      </c>
      <c r="M29" t="s">
        <v>104</v>
      </c>
      <c r="N29">
        <v>7.1428571428571423</v>
      </c>
      <c r="O29">
        <v>4</v>
      </c>
      <c r="P29" t="s">
        <v>105</v>
      </c>
      <c r="Q29">
        <v>1</v>
      </c>
      <c r="R29">
        <v>31</v>
      </c>
      <c r="S29">
        <v>34</v>
      </c>
      <c r="T29" t="s">
        <v>56</v>
      </c>
      <c r="U29" t="s">
        <v>32</v>
      </c>
      <c r="V29" t="s">
        <v>113</v>
      </c>
      <c r="W29">
        <v>4000</v>
      </c>
    </row>
    <row r="30" spans="1:23" x14ac:dyDescent="0.25">
      <c r="A30" t="s">
        <v>1</v>
      </c>
      <c r="B30">
        <v>30</v>
      </c>
      <c r="C30">
        <v>40</v>
      </c>
      <c r="D30">
        <v>14</v>
      </c>
      <c r="E30">
        <v>14.5</v>
      </c>
      <c r="F30">
        <v>0.5</v>
      </c>
      <c r="G30">
        <v>0.42</v>
      </c>
      <c r="H30">
        <v>84</v>
      </c>
      <c r="I30">
        <v>44</v>
      </c>
      <c r="J30" t="s">
        <v>54</v>
      </c>
      <c r="K30">
        <v>6</v>
      </c>
      <c r="L30">
        <v>70</v>
      </c>
      <c r="M30" t="s">
        <v>104</v>
      </c>
      <c r="N30">
        <v>14.285714285714285</v>
      </c>
      <c r="O30">
        <v>15</v>
      </c>
      <c r="P30" t="s">
        <v>106</v>
      </c>
      <c r="Q30">
        <v>1</v>
      </c>
      <c r="R30">
        <v>41</v>
      </c>
      <c r="S30">
        <v>46</v>
      </c>
      <c r="T30" t="s">
        <v>59</v>
      </c>
      <c r="U30" t="s">
        <v>32</v>
      </c>
      <c r="V30" t="s">
        <v>115</v>
      </c>
      <c r="W30">
        <v>2000</v>
      </c>
    </row>
    <row r="31" spans="1:23" x14ac:dyDescent="0.25">
      <c r="A31" t="s">
        <v>1</v>
      </c>
      <c r="B31">
        <v>30</v>
      </c>
      <c r="C31">
        <v>40</v>
      </c>
      <c r="D31">
        <v>14.5</v>
      </c>
      <c r="E31">
        <v>15</v>
      </c>
      <c r="F31">
        <v>0.5</v>
      </c>
      <c r="G31">
        <v>0.37</v>
      </c>
      <c r="H31">
        <v>74</v>
      </c>
      <c r="I31">
        <v>40</v>
      </c>
      <c r="J31" t="s">
        <v>54</v>
      </c>
      <c r="K31">
        <v>4</v>
      </c>
      <c r="L31">
        <v>92.5</v>
      </c>
      <c r="M31" t="s">
        <v>104</v>
      </c>
      <c r="N31">
        <v>10.810810810810811</v>
      </c>
      <c r="O31">
        <v>15</v>
      </c>
      <c r="P31" t="s">
        <v>106</v>
      </c>
      <c r="Q31">
        <v>1</v>
      </c>
      <c r="R31">
        <v>42</v>
      </c>
      <c r="S31">
        <v>46</v>
      </c>
      <c r="T31" t="s">
        <v>59</v>
      </c>
      <c r="U31" t="s">
        <v>32</v>
      </c>
      <c r="V31" t="s">
        <v>115</v>
      </c>
      <c r="W31">
        <v>2000</v>
      </c>
    </row>
    <row r="32" spans="1:23" x14ac:dyDescent="0.25">
      <c r="A32" t="s">
        <v>1</v>
      </c>
      <c r="B32">
        <v>30</v>
      </c>
      <c r="C32">
        <v>40</v>
      </c>
      <c r="D32">
        <v>15</v>
      </c>
      <c r="E32">
        <v>15.5</v>
      </c>
      <c r="F32">
        <v>0.5</v>
      </c>
      <c r="G32">
        <v>0.34</v>
      </c>
      <c r="H32">
        <v>68</v>
      </c>
      <c r="I32">
        <v>0</v>
      </c>
      <c r="J32" t="s">
        <v>51</v>
      </c>
      <c r="K32">
        <v>7</v>
      </c>
      <c r="L32">
        <v>48.571428571428569</v>
      </c>
      <c r="M32" t="s">
        <v>101</v>
      </c>
      <c r="N32">
        <v>20.588235294117649</v>
      </c>
      <c r="O32">
        <v>11</v>
      </c>
      <c r="P32" t="s">
        <v>106</v>
      </c>
      <c r="Q32">
        <v>4</v>
      </c>
      <c r="R32">
        <v>30</v>
      </c>
      <c r="S32">
        <v>36</v>
      </c>
      <c r="T32" t="s">
        <v>56</v>
      </c>
      <c r="U32" t="s">
        <v>29</v>
      </c>
      <c r="V32" t="s">
        <v>115</v>
      </c>
      <c r="W32">
        <v>2000</v>
      </c>
    </row>
    <row r="33" spans="1:23" x14ac:dyDescent="0.25">
      <c r="A33" t="s">
        <v>1</v>
      </c>
      <c r="B33">
        <v>30</v>
      </c>
      <c r="C33">
        <v>40</v>
      </c>
      <c r="D33">
        <v>15.5</v>
      </c>
      <c r="E33">
        <v>16</v>
      </c>
      <c r="F33">
        <v>0.5</v>
      </c>
      <c r="G33">
        <v>0.49</v>
      </c>
      <c r="H33">
        <v>98</v>
      </c>
      <c r="I33">
        <v>54</v>
      </c>
      <c r="J33" t="s">
        <v>57</v>
      </c>
      <c r="K33">
        <v>6</v>
      </c>
      <c r="L33">
        <v>81.666666666666671</v>
      </c>
      <c r="M33" t="s">
        <v>104</v>
      </c>
      <c r="N33">
        <v>12.244897959183673</v>
      </c>
      <c r="O33">
        <v>11</v>
      </c>
      <c r="P33" t="s">
        <v>106</v>
      </c>
      <c r="Q33">
        <v>2</v>
      </c>
      <c r="R33">
        <v>41</v>
      </c>
      <c r="S33">
        <v>46</v>
      </c>
      <c r="T33" t="s">
        <v>59</v>
      </c>
      <c r="U33" t="s">
        <v>31</v>
      </c>
      <c r="V33" t="s">
        <v>114</v>
      </c>
      <c r="W33">
        <v>3000</v>
      </c>
    </row>
    <row r="34" spans="1:23" x14ac:dyDescent="0.25">
      <c r="A34" t="s">
        <v>1</v>
      </c>
      <c r="B34">
        <v>30</v>
      </c>
      <c r="C34">
        <v>40</v>
      </c>
      <c r="D34">
        <v>16</v>
      </c>
      <c r="E34">
        <v>16.5</v>
      </c>
      <c r="F34">
        <v>0.5</v>
      </c>
      <c r="G34">
        <v>0.28000000000000003</v>
      </c>
      <c r="H34">
        <v>56.000000000000007</v>
      </c>
      <c r="I34">
        <v>24</v>
      </c>
      <c r="J34" t="s">
        <v>51</v>
      </c>
      <c r="K34">
        <v>3</v>
      </c>
      <c r="L34">
        <v>93.333333333333329</v>
      </c>
      <c r="M34" t="s">
        <v>104</v>
      </c>
      <c r="N34">
        <v>10.714285714285715</v>
      </c>
      <c r="O34">
        <v>8</v>
      </c>
      <c r="P34" t="s">
        <v>105</v>
      </c>
      <c r="Q34">
        <v>4</v>
      </c>
      <c r="R34">
        <v>35</v>
      </c>
      <c r="S34">
        <v>39</v>
      </c>
      <c r="T34" t="s">
        <v>56</v>
      </c>
      <c r="U34" t="s">
        <v>29</v>
      </c>
      <c r="V34" t="s">
        <v>114</v>
      </c>
      <c r="W34">
        <v>3000</v>
      </c>
    </row>
    <row r="35" spans="1:23" x14ac:dyDescent="0.25">
      <c r="A35" t="s">
        <v>1</v>
      </c>
      <c r="B35">
        <v>30</v>
      </c>
      <c r="C35">
        <v>40</v>
      </c>
      <c r="D35">
        <v>16.5</v>
      </c>
      <c r="E35">
        <v>17</v>
      </c>
      <c r="F35">
        <v>0.5</v>
      </c>
      <c r="G35">
        <v>0.33</v>
      </c>
      <c r="H35">
        <v>66</v>
      </c>
      <c r="I35">
        <v>0</v>
      </c>
      <c r="J35" t="s">
        <v>51</v>
      </c>
      <c r="K35">
        <v>6</v>
      </c>
      <c r="L35">
        <v>55</v>
      </c>
      <c r="M35" t="s">
        <v>101</v>
      </c>
      <c r="N35">
        <v>18.181818181818183</v>
      </c>
      <c r="O35">
        <v>7</v>
      </c>
      <c r="P35" t="s">
        <v>105</v>
      </c>
      <c r="Q35">
        <v>1</v>
      </c>
      <c r="R35">
        <v>23</v>
      </c>
      <c r="S35">
        <v>29</v>
      </c>
      <c r="T35" t="s">
        <v>53</v>
      </c>
      <c r="U35" t="s">
        <v>32</v>
      </c>
      <c r="V35" t="s">
        <v>114</v>
      </c>
      <c r="W35">
        <v>3000</v>
      </c>
    </row>
    <row r="36" spans="1:23" x14ac:dyDescent="0.25">
      <c r="A36" t="s">
        <v>1</v>
      </c>
      <c r="B36">
        <v>30</v>
      </c>
      <c r="C36">
        <v>40</v>
      </c>
      <c r="D36">
        <v>17</v>
      </c>
      <c r="E36">
        <v>17.5</v>
      </c>
      <c r="F36">
        <v>0.5</v>
      </c>
      <c r="G36">
        <v>0.19</v>
      </c>
      <c r="H36">
        <v>38</v>
      </c>
      <c r="I36">
        <v>0</v>
      </c>
      <c r="J36" t="s">
        <v>51</v>
      </c>
      <c r="K36">
        <v>10</v>
      </c>
      <c r="L36">
        <v>19</v>
      </c>
      <c r="M36" t="s">
        <v>101</v>
      </c>
      <c r="N36">
        <v>52.631578947368425</v>
      </c>
      <c r="O36">
        <v>6</v>
      </c>
      <c r="P36" t="s">
        <v>105</v>
      </c>
      <c r="Q36">
        <v>1</v>
      </c>
      <c r="R36">
        <v>22</v>
      </c>
      <c r="S36">
        <v>26</v>
      </c>
      <c r="T36" t="s">
        <v>53</v>
      </c>
      <c r="U36" t="s">
        <v>32</v>
      </c>
      <c r="V36" t="s">
        <v>114</v>
      </c>
      <c r="W36">
        <v>3000</v>
      </c>
    </row>
    <row r="37" spans="1:23" x14ac:dyDescent="0.25">
      <c r="A37" t="s">
        <v>1</v>
      </c>
      <c r="B37">
        <v>30</v>
      </c>
      <c r="C37">
        <v>30</v>
      </c>
      <c r="D37">
        <v>17.5</v>
      </c>
      <c r="E37">
        <v>18</v>
      </c>
      <c r="F37">
        <v>0.5</v>
      </c>
      <c r="G37">
        <v>0.31</v>
      </c>
      <c r="H37">
        <v>62</v>
      </c>
      <c r="I37">
        <v>0</v>
      </c>
      <c r="J37" t="s">
        <v>51</v>
      </c>
      <c r="K37">
        <v>6</v>
      </c>
      <c r="L37">
        <v>51.666666666666664</v>
      </c>
      <c r="M37" t="s">
        <v>101</v>
      </c>
      <c r="N37">
        <v>19.35483870967742</v>
      </c>
      <c r="O37">
        <v>6</v>
      </c>
      <c r="P37" t="s">
        <v>105</v>
      </c>
      <c r="Q37">
        <v>1</v>
      </c>
      <c r="R37">
        <v>21</v>
      </c>
      <c r="S37">
        <v>23</v>
      </c>
      <c r="T37" t="s">
        <v>53</v>
      </c>
      <c r="U37" t="s">
        <v>32</v>
      </c>
      <c r="V37" t="s">
        <v>114</v>
      </c>
      <c r="W37">
        <v>3000</v>
      </c>
    </row>
    <row r="38" spans="1:23" x14ac:dyDescent="0.25">
      <c r="A38" t="s">
        <v>1</v>
      </c>
      <c r="B38">
        <v>30</v>
      </c>
      <c r="C38">
        <v>30</v>
      </c>
      <c r="D38">
        <v>18</v>
      </c>
      <c r="E38">
        <v>18.5</v>
      </c>
      <c r="F38">
        <v>0.5</v>
      </c>
      <c r="G38">
        <v>0.13</v>
      </c>
      <c r="H38">
        <v>26</v>
      </c>
      <c r="I38">
        <v>0</v>
      </c>
      <c r="J38" t="s">
        <v>51</v>
      </c>
      <c r="K38">
        <v>10</v>
      </c>
      <c r="L38">
        <v>13</v>
      </c>
      <c r="M38" t="s">
        <v>101</v>
      </c>
      <c r="N38">
        <v>76.92307692307692</v>
      </c>
      <c r="O38">
        <v>6</v>
      </c>
      <c r="P38" t="s">
        <v>105</v>
      </c>
      <c r="Q38">
        <v>1</v>
      </c>
      <c r="R38">
        <v>22</v>
      </c>
      <c r="S38">
        <v>21</v>
      </c>
      <c r="T38" t="s">
        <v>53</v>
      </c>
      <c r="U38" t="s">
        <v>32</v>
      </c>
      <c r="V38" t="s">
        <v>114</v>
      </c>
      <c r="W38">
        <v>3000</v>
      </c>
    </row>
    <row r="39" spans="1:23" x14ac:dyDescent="0.25">
      <c r="A39" t="s">
        <v>1</v>
      </c>
      <c r="B39">
        <v>30</v>
      </c>
      <c r="C39">
        <v>30</v>
      </c>
      <c r="D39">
        <v>18.5</v>
      </c>
      <c r="E39">
        <v>19</v>
      </c>
      <c r="F39">
        <v>0.5</v>
      </c>
      <c r="G39">
        <v>0.11</v>
      </c>
      <c r="H39">
        <v>22</v>
      </c>
      <c r="I39">
        <v>0</v>
      </c>
      <c r="J39" t="s">
        <v>51</v>
      </c>
      <c r="K39">
        <v>10</v>
      </c>
      <c r="L39">
        <v>11</v>
      </c>
      <c r="M39" t="s">
        <v>101</v>
      </c>
      <c r="N39">
        <v>90.909090909090921</v>
      </c>
      <c r="O39">
        <v>8</v>
      </c>
      <c r="P39" t="s">
        <v>105</v>
      </c>
      <c r="Q39">
        <v>1</v>
      </c>
      <c r="R39">
        <v>25</v>
      </c>
      <c r="S39">
        <v>22</v>
      </c>
      <c r="T39" t="s">
        <v>53</v>
      </c>
      <c r="U39" t="s">
        <v>32</v>
      </c>
      <c r="V39" t="s">
        <v>114</v>
      </c>
      <c r="W39">
        <v>3000</v>
      </c>
    </row>
    <row r="40" spans="1:23" x14ac:dyDescent="0.25">
      <c r="A40" t="s">
        <v>1</v>
      </c>
      <c r="B40">
        <v>30</v>
      </c>
      <c r="C40">
        <v>30</v>
      </c>
      <c r="D40">
        <v>19</v>
      </c>
      <c r="E40">
        <v>19.5</v>
      </c>
      <c r="F40">
        <v>0.5</v>
      </c>
      <c r="G40">
        <v>0.14000000000000001</v>
      </c>
      <c r="H40">
        <v>28.000000000000004</v>
      </c>
      <c r="I40">
        <v>0</v>
      </c>
      <c r="J40" t="s">
        <v>51</v>
      </c>
      <c r="K40">
        <v>10</v>
      </c>
      <c r="L40">
        <v>14</v>
      </c>
      <c r="M40" t="s">
        <v>101</v>
      </c>
      <c r="N40">
        <v>71.428571428571431</v>
      </c>
      <c r="O40">
        <v>8</v>
      </c>
      <c r="P40" t="s">
        <v>105</v>
      </c>
      <c r="Q40">
        <v>1</v>
      </c>
      <c r="R40">
        <v>25</v>
      </c>
      <c r="S40">
        <v>23</v>
      </c>
      <c r="T40" t="s">
        <v>53</v>
      </c>
      <c r="U40" t="s">
        <v>32</v>
      </c>
      <c r="V40" t="s">
        <v>114</v>
      </c>
      <c r="W40">
        <v>3000</v>
      </c>
    </row>
    <row r="41" spans="1:23" x14ac:dyDescent="0.25">
      <c r="A41" t="s">
        <v>1</v>
      </c>
      <c r="B41">
        <v>30</v>
      </c>
      <c r="C41">
        <v>30</v>
      </c>
      <c r="D41">
        <v>19.5</v>
      </c>
      <c r="E41">
        <v>20</v>
      </c>
      <c r="F41">
        <v>0.5</v>
      </c>
      <c r="G41">
        <v>0.23</v>
      </c>
      <c r="H41">
        <v>46</v>
      </c>
      <c r="I41">
        <v>0</v>
      </c>
      <c r="J41" t="s">
        <v>51</v>
      </c>
      <c r="K41">
        <v>10</v>
      </c>
      <c r="L41">
        <v>23</v>
      </c>
      <c r="M41" t="s">
        <v>101</v>
      </c>
      <c r="N41">
        <v>43.478260869565219</v>
      </c>
      <c r="O41">
        <v>7</v>
      </c>
      <c r="P41" t="s">
        <v>105</v>
      </c>
      <c r="Q41">
        <v>2</v>
      </c>
      <c r="R41">
        <v>25</v>
      </c>
      <c r="S41">
        <v>23</v>
      </c>
      <c r="T41" t="s">
        <v>53</v>
      </c>
      <c r="U41" t="s">
        <v>31</v>
      </c>
      <c r="V41" t="s">
        <v>113</v>
      </c>
      <c r="W41">
        <v>4000</v>
      </c>
    </row>
    <row r="42" spans="1:23" x14ac:dyDescent="0.25">
      <c r="A42" t="s">
        <v>1</v>
      </c>
      <c r="B42">
        <v>30</v>
      </c>
      <c r="C42">
        <v>30</v>
      </c>
      <c r="D42">
        <v>20</v>
      </c>
      <c r="E42">
        <v>20.5</v>
      </c>
      <c r="F42">
        <v>0.5</v>
      </c>
      <c r="G42">
        <v>0.17</v>
      </c>
      <c r="H42">
        <v>34</v>
      </c>
      <c r="I42">
        <v>22</v>
      </c>
      <c r="J42" t="s">
        <v>51</v>
      </c>
      <c r="K42">
        <v>5</v>
      </c>
      <c r="L42">
        <v>34</v>
      </c>
      <c r="M42" t="s">
        <v>101</v>
      </c>
      <c r="N42">
        <v>29.411764705882351</v>
      </c>
      <c r="O42">
        <v>11</v>
      </c>
      <c r="P42" t="s">
        <v>106</v>
      </c>
      <c r="Q42">
        <v>2</v>
      </c>
      <c r="R42">
        <v>34</v>
      </c>
      <c r="S42">
        <v>33</v>
      </c>
      <c r="T42" t="s">
        <v>56</v>
      </c>
      <c r="U42" t="s">
        <v>31</v>
      </c>
      <c r="V42" t="s">
        <v>115</v>
      </c>
      <c r="W42">
        <v>2000</v>
      </c>
    </row>
    <row r="43" spans="1:23" x14ac:dyDescent="0.25">
      <c r="A43" t="s">
        <v>1</v>
      </c>
      <c r="B43">
        <v>30</v>
      </c>
      <c r="C43">
        <v>30</v>
      </c>
      <c r="D43">
        <v>20.5</v>
      </c>
      <c r="E43">
        <v>21</v>
      </c>
      <c r="F43">
        <v>0.5</v>
      </c>
      <c r="G43">
        <v>0.13</v>
      </c>
      <c r="H43">
        <v>26</v>
      </c>
      <c r="I43">
        <v>0</v>
      </c>
      <c r="J43" t="s">
        <v>51</v>
      </c>
      <c r="K43">
        <v>10</v>
      </c>
      <c r="L43">
        <v>13</v>
      </c>
      <c r="M43" t="s">
        <v>101</v>
      </c>
      <c r="N43">
        <v>76.92307692307692</v>
      </c>
      <c r="O43">
        <v>11</v>
      </c>
      <c r="P43" t="s">
        <v>106</v>
      </c>
      <c r="Q43">
        <v>0</v>
      </c>
      <c r="R43">
        <v>27</v>
      </c>
      <c r="S43">
        <v>25</v>
      </c>
      <c r="T43" t="s">
        <v>53</v>
      </c>
      <c r="U43" t="s">
        <v>28</v>
      </c>
      <c r="V43" t="s">
        <v>115</v>
      </c>
      <c r="W43">
        <v>2000</v>
      </c>
    </row>
    <row r="44" spans="1:23" x14ac:dyDescent="0.25">
      <c r="A44" t="s">
        <v>1</v>
      </c>
      <c r="B44">
        <v>30</v>
      </c>
      <c r="C44">
        <v>30</v>
      </c>
      <c r="D44">
        <v>21</v>
      </c>
      <c r="E44">
        <v>21.5</v>
      </c>
      <c r="F44">
        <v>0.5</v>
      </c>
      <c r="G44">
        <v>0.31</v>
      </c>
      <c r="H44">
        <v>62</v>
      </c>
      <c r="I44">
        <v>0</v>
      </c>
      <c r="J44" t="s">
        <v>51</v>
      </c>
      <c r="K44">
        <v>6</v>
      </c>
      <c r="L44">
        <v>51.666666666666664</v>
      </c>
      <c r="M44" t="s">
        <v>101</v>
      </c>
      <c r="N44">
        <v>19.35483870967742</v>
      </c>
      <c r="O44">
        <v>11</v>
      </c>
      <c r="P44" t="s">
        <v>106</v>
      </c>
      <c r="Q44">
        <v>2</v>
      </c>
      <c r="R44">
        <v>28</v>
      </c>
      <c r="S44">
        <v>29</v>
      </c>
      <c r="T44" t="s">
        <v>53</v>
      </c>
      <c r="U44" t="s">
        <v>31</v>
      </c>
      <c r="V44" t="s">
        <v>115</v>
      </c>
      <c r="W44">
        <v>2000</v>
      </c>
    </row>
    <row r="45" spans="1:23" x14ac:dyDescent="0.25">
      <c r="A45" t="s">
        <v>1</v>
      </c>
      <c r="B45">
        <v>30</v>
      </c>
      <c r="C45">
        <v>10</v>
      </c>
      <c r="D45">
        <v>21.5</v>
      </c>
      <c r="E45">
        <v>22</v>
      </c>
      <c r="F45">
        <v>0.5</v>
      </c>
      <c r="G45">
        <v>0.27</v>
      </c>
      <c r="H45">
        <v>54</v>
      </c>
      <c r="I45">
        <v>52</v>
      </c>
      <c r="J45" t="s">
        <v>57</v>
      </c>
      <c r="K45">
        <v>5</v>
      </c>
      <c r="L45">
        <v>54</v>
      </c>
      <c r="M45" t="s">
        <v>101</v>
      </c>
      <c r="N45">
        <v>18.518518518518519</v>
      </c>
      <c r="O45">
        <v>19</v>
      </c>
      <c r="P45" t="s">
        <v>106</v>
      </c>
      <c r="Q45">
        <v>4</v>
      </c>
      <c r="R45">
        <v>47</v>
      </c>
      <c r="S45">
        <v>55</v>
      </c>
      <c r="T45" t="s">
        <v>61</v>
      </c>
      <c r="U45" t="s">
        <v>29</v>
      </c>
      <c r="V45" t="s">
        <v>116</v>
      </c>
      <c r="W45">
        <v>1000</v>
      </c>
    </row>
    <row r="46" spans="1:23" x14ac:dyDescent="0.25">
      <c r="A46" t="s">
        <v>1</v>
      </c>
      <c r="B46">
        <v>30</v>
      </c>
      <c r="C46">
        <v>10</v>
      </c>
      <c r="D46">
        <v>22</v>
      </c>
      <c r="E46">
        <v>22.5</v>
      </c>
      <c r="F46">
        <v>0.5</v>
      </c>
      <c r="G46">
        <v>0.44</v>
      </c>
      <c r="H46">
        <v>88</v>
      </c>
      <c r="I46">
        <v>36</v>
      </c>
      <c r="J46" t="s">
        <v>54</v>
      </c>
      <c r="K46">
        <v>4</v>
      </c>
      <c r="L46">
        <v>110</v>
      </c>
      <c r="M46" t="s">
        <v>104</v>
      </c>
      <c r="N46">
        <v>9.0909090909090917</v>
      </c>
      <c r="O46">
        <v>19</v>
      </c>
      <c r="P46" t="s">
        <v>106</v>
      </c>
      <c r="Q46">
        <v>7</v>
      </c>
      <c r="R46">
        <v>52</v>
      </c>
      <c r="S46">
        <v>56</v>
      </c>
      <c r="T46" t="s">
        <v>61</v>
      </c>
      <c r="U46" t="s">
        <v>30</v>
      </c>
      <c r="V46" t="s">
        <v>116</v>
      </c>
      <c r="W46">
        <v>1000</v>
      </c>
    </row>
    <row r="47" spans="1:23" x14ac:dyDescent="0.25">
      <c r="A47" t="s">
        <v>1</v>
      </c>
      <c r="B47">
        <v>30</v>
      </c>
      <c r="C47">
        <v>10</v>
      </c>
      <c r="D47">
        <v>22.5</v>
      </c>
      <c r="E47">
        <v>23</v>
      </c>
      <c r="F47">
        <v>0.5</v>
      </c>
      <c r="G47">
        <v>0.5</v>
      </c>
      <c r="H47">
        <v>100</v>
      </c>
      <c r="I47">
        <v>100</v>
      </c>
      <c r="J47" t="s">
        <v>62</v>
      </c>
      <c r="K47">
        <v>1</v>
      </c>
      <c r="L47">
        <v>500</v>
      </c>
      <c r="M47" t="s">
        <v>102</v>
      </c>
      <c r="N47">
        <v>2</v>
      </c>
      <c r="O47">
        <v>21</v>
      </c>
      <c r="P47" t="s">
        <v>107</v>
      </c>
      <c r="Q47">
        <v>7</v>
      </c>
      <c r="R47">
        <v>74</v>
      </c>
      <c r="S47">
        <v>75</v>
      </c>
      <c r="T47" t="s">
        <v>64</v>
      </c>
      <c r="U47" t="s">
        <v>30</v>
      </c>
      <c r="V47" t="s">
        <v>116</v>
      </c>
      <c r="W47">
        <v>1000</v>
      </c>
    </row>
    <row r="48" spans="1:23" x14ac:dyDescent="0.25">
      <c r="A48" t="s">
        <v>1</v>
      </c>
      <c r="B48">
        <v>30</v>
      </c>
      <c r="C48">
        <v>10</v>
      </c>
      <c r="D48">
        <v>23</v>
      </c>
      <c r="E48">
        <v>23.5</v>
      </c>
      <c r="F48">
        <v>0.5</v>
      </c>
      <c r="G48">
        <v>0.5</v>
      </c>
      <c r="H48">
        <v>100</v>
      </c>
      <c r="I48">
        <v>62</v>
      </c>
      <c r="J48" t="s">
        <v>57</v>
      </c>
      <c r="K48">
        <v>3</v>
      </c>
      <c r="L48">
        <v>166.66666666666666</v>
      </c>
      <c r="M48" t="s">
        <v>104</v>
      </c>
      <c r="N48">
        <v>6</v>
      </c>
      <c r="O48">
        <v>21</v>
      </c>
      <c r="P48" t="s">
        <v>107</v>
      </c>
      <c r="Q48">
        <v>4</v>
      </c>
      <c r="R48">
        <v>57</v>
      </c>
      <c r="S48">
        <v>62</v>
      </c>
      <c r="T48" t="s">
        <v>63</v>
      </c>
      <c r="U48" t="s">
        <v>29</v>
      </c>
      <c r="V48" t="s">
        <v>116</v>
      </c>
      <c r="W48">
        <v>1000</v>
      </c>
    </row>
    <row r="49" spans="1:23" x14ac:dyDescent="0.25">
      <c r="A49" t="s">
        <v>1</v>
      </c>
      <c r="B49">
        <v>10</v>
      </c>
      <c r="C49">
        <v>10</v>
      </c>
      <c r="D49">
        <v>23.5</v>
      </c>
      <c r="E49">
        <v>24.83</v>
      </c>
      <c r="F49">
        <v>1.3299999999999983</v>
      </c>
      <c r="G49">
        <v>1.33</v>
      </c>
      <c r="H49">
        <v>100.00000000000013</v>
      </c>
      <c r="I49">
        <v>94.736842105263278</v>
      </c>
      <c r="J49" t="s">
        <v>62</v>
      </c>
      <c r="K49">
        <v>2</v>
      </c>
      <c r="L49">
        <v>665</v>
      </c>
      <c r="M49" t="s">
        <v>103</v>
      </c>
      <c r="N49">
        <v>1.5037593984962405</v>
      </c>
      <c r="O49">
        <v>20</v>
      </c>
      <c r="P49" t="s">
        <v>106</v>
      </c>
      <c r="Q49">
        <v>4</v>
      </c>
      <c r="R49">
        <v>72</v>
      </c>
      <c r="S49">
        <v>71</v>
      </c>
      <c r="T49" t="s">
        <v>64</v>
      </c>
      <c r="U49" t="s">
        <v>29</v>
      </c>
      <c r="V49" t="s">
        <v>116</v>
      </c>
      <c r="W49">
        <v>1000</v>
      </c>
    </row>
    <row r="50" spans="1:23" x14ac:dyDescent="0.25">
      <c r="A50" t="s">
        <v>1</v>
      </c>
      <c r="B50">
        <v>10</v>
      </c>
      <c r="C50">
        <v>10</v>
      </c>
      <c r="D50">
        <v>24.83</v>
      </c>
      <c r="E50">
        <v>25.33</v>
      </c>
      <c r="F50">
        <v>0.5</v>
      </c>
      <c r="G50">
        <v>0.35</v>
      </c>
      <c r="H50">
        <v>70</v>
      </c>
      <c r="I50">
        <v>34</v>
      </c>
      <c r="J50" t="s">
        <v>54</v>
      </c>
      <c r="K50">
        <v>4</v>
      </c>
      <c r="L50">
        <v>87.5</v>
      </c>
      <c r="M50" t="s">
        <v>104</v>
      </c>
      <c r="N50">
        <v>11.428571428571429</v>
      </c>
      <c r="O50">
        <v>20</v>
      </c>
      <c r="P50" t="s">
        <v>106</v>
      </c>
      <c r="Q50">
        <v>4</v>
      </c>
      <c r="R50">
        <v>47</v>
      </c>
      <c r="S50">
        <v>53</v>
      </c>
      <c r="T50" t="s">
        <v>61</v>
      </c>
      <c r="U50" t="s">
        <v>29</v>
      </c>
      <c r="V50" t="s">
        <v>116</v>
      </c>
      <c r="W50">
        <v>1000</v>
      </c>
    </row>
    <row r="51" spans="1:23" x14ac:dyDescent="0.25">
      <c r="A51" t="s">
        <v>1</v>
      </c>
      <c r="B51">
        <v>10</v>
      </c>
      <c r="C51">
        <v>10</v>
      </c>
      <c r="D51">
        <v>25.33</v>
      </c>
      <c r="E51">
        <v>25.83</v>
      </c>
      <c r="F51">
        <v>0.5</v>
      </c>
      <c r="G51">
        <v>0.19</v>
      </c>
      <c r="H51">
        <v>38</v>
      </c>
      <c r="I51">
        <v>32</v>
      </c>
      <c r="J51" t="s">
        <v>54</v>
      </c>
      <c r="K51">
        <v>4</v>
      </c>
      <c r="L51">
        <v>47.5</v>
      </c>
      <c r="M51" t="s">
        <v>101</v>
      </c>
      <c r="N51">
        <v>21.05263157894737</v>
      </c>
      <c r="O51">
        <v>20</v>
      </c>
      <c r="P51" t="s">
        <v>106</v>
      </c>
      <c r="Q51">
        <v>4</v>
      </c>
      <c r="R51">
        <v>45</v>
      </c>
      <c r="S51">
        <v>52</v>
      </c>
      <c r="T51" t="s">
        <v>61</v>
      </c>
      <c r="U51" t="s">
        <v>29</v>
      </c>
      <c r="V51" t="s">
        <v>116</v>
      </c>
      <c r="W51">
        <v>1000</v>
      </c>
    </row>
    <row r="52" spans="1:23" x14ac:dyDescent="0.25">
      <c r="A52" t="s">
        <v>1</v>
      </c>
      <c r="B52">
        <v>10</v>
      </c>
      <c r="C52">
        <v>10</v>
      </c>
      <c r="D52">
        <v>25.83</v>
      </c>
      <c r="E52">
        <v>26.33</v>
      </c>
      <c r="F52">
        <v>0.5</v>
      </c>
      <c r="G52">
        <v>0.31</v>
      </c>
      <c r="H52">
        <v>62</v>
      </c>
      <c r="I52">
        <v>22</v>
      </c>
      <c r="J52" t="s">
        <v>51</v>
      </c>
      <c r="K52">
        <v>3</v>
      </c>
      <c r="L52">
        <v>103.33333333333333</v>
      </c>
      <c r="M52" t="s">
        <v>104</v>
      </c>
      <c r="N52">
        <v>9.67741935483871</v>
      </c>
      <c r="O52">
        <v>20</v>
      </c>
      <c r="P52" t="s">
        <v>106</v>
      </c>
      <c r="Q52">
        <v>4</v>
      </c>
      <c r="R52">
        <v>46</v>
      </c>
      <c r="S52">
        <v>51</v>
      </c>
      <c r="T52" t="s">
        <v>61</v>
      </c>
      <c r="U52" t="s">
        <v>29</v>
      </c>
      <c r="V52" t="s">
        <v>116</v>
      </c>
      <c r="W52">
        <v>1000</v>
      </c>
    </row>
    <row r="53" spans="1:23" x14ac:dyDescent="0.25">
      <c r="A53" t="s">
        <v>1</v>
      </c>
      <c r="B53">
        <v>10</v>
      </c>
      <c r="C53">
        <v>10</v>
      </c>
      <c r="D53">
        <v>26.33</v>
      </c>
      <c r="E53">
        <v>27.03</v>
      </c>
      <c r="F53">
        <v>0.70000000000000284</v>
      </c>
      <c r="G53">
        <v>0.61</v>
      </c>
      <c r="H53">
        <v>87.142857142856784</v>
      </c>
      <c r="I53">
        <v>85.714285714285367</v>
      </c>
      <c r="J53" t="s">
        <v>60</v>
      </c>
      <c r="K53">
        <v>2</v>
      </c>
      <c r="L53">
        <v>305</v>
      </c>
      <c r="M53" t="s">
        <v>102</v>
      </c>
      <c r="N53">
        <v>3.278688524590164</v>
      </c>
      <c r="O53">
        <v>20</v>
      </c>
      <c r="P53" t="s">
        <v>106</v>
      </c>
      <c r="Q53">
        <v>4</v>
      </c>
      <c r="R53">
        <v>65</v>
      </c>
      <c r="S53">
        <v>67</v>
      </c>
      <c r="T53" t="s">
        <v>63</v>
      </c>
      <c r="U53" t="s">
        <v>29</v>
      </c>
      <c r="V53" t="s">
        <v>116</v>
      </c>
      <c r="W53">
        <v>1000</v>
      </c>
    </row>
    <row r="54" spans="1:23" x14ac:dyDescent="0.25">
      <c r="A54" t="s">
        <v>1</v>
      </c>
      <c r="B54">
        <v>10</v>
      </c>
      <c r="C54">
        <v>10</v>
      </c>
      <c r="D54">
        <v>27.03</v>
      </c>
      <c r="E54">
        <v>27.97</v>
      </c>
      <c r="F54">
        <v>0.93999999999999773</v>
      </c>
      <c r="G54">
        <v>0.86</v>
      </c>
      <c r="H54">
        <v>91.48936170212788</v>
      </c>
      <c r="I54">
        <v>91.48936170212788</v>
      </c>
      <c r="J54" t="s">
        <v>62</v>
      </c>
      <c r="K54">
        <v>3</v>
      </c>
      <c r="L54">
        <v>286.66666666666669</v>
      </c>
      <c r="M54" t="s">
        <v>102</v>
      </c>
      <c r="N54">
        <v>3.4883720930232558</v>
      </c>
      <c r="O54">
        <v>20</v>
      </c>
      <c r="P54" t="s">
        <v>106</v>
      </c>
      <c r="Q54">
        <v>4</v>
      </c>
      <c r="R54">
        <v>66</v>
      </c>
      <c r="S54">
        <v>67</v>
      </c>
      <c r="T54" t="s">
        <v>63</v>
      </c>
      <c r="U54" t="s">
        <v>29</v>
      </c>
      <c r="V54" t="s">
        <v>116</v>
      </c>
      <c r="W54">
        <v>1000</v>
      </c>
    </row>
    <row r="55" spans="1:23" x14ac:dyDescent="0.25">
      <c r="A55" t="s">
        <v>1</v>
      </c>
      <c r="B55">
        <v>10</v>
      </c>
      <c r="C55">
        <v>10</v>
      </c>
      <c r="D55">
        <v>27.97</v>
      </c>
      <c r="E55">
        <v>29</v>
      </c>
      <c r="F55">
        <v>1.0300000000000011</v>
      </c>
      <c r="G55">
        <v>0.82</v>
      </c>
      <c r="H55">
        <v>79.611650485436797</v>
      </c>
      <c r="I55">
        <v>52.427184466019362</v>
      </c>
      <c r="J55" t="s">
        <v>57</v>
      </c>
      <c r="K55">
        <v>5</v>
      </c>
      <c r="L55">
        <v>164</v>
      </c>
      <c r="M55" t="s">
        <v>104</v>
      </c>
      <c r="N55">
        <v>6.0975609756097562</v>
      </c>
      <c r="O55">
        <v>20</v>
      </c>
      <c r="P55" t="s">
        <v>106</v>
      </c>
      <c r="Q55">
        <v>7</v>
      </c>
      <c r="R55">
        <v>58</v>
      </c>
      <c r="S55">
        <v>62</v>
      </c>
      <c r="T55" t="s">
        <v>63</v>
      </c>
      <c r="U55" t="s">
        <v>30</v>
      </c>
      <c r="V55" t="s">
        <v>116</v>
      </c>
      <c r="W55">
        <v>1000</v>
      </c>
    </row>
    <row r="56" spans="1:23" x14ac:dyDescent="0.25">
      <c r="A56" t="s">
        <v>1</v>
      </c>
      <c r="B56">
        <v>10</v>
      </c>
      <c r="C56">
        <v>10</v>
      </c>
      <c r="D56">
        <v>29</v>
      </c>
      <c r="E56">
        <v>29.5</v>
      </c>
      <c r="F56">
        <v>0.5</v>
      </c>
      <c r="G56">
        <v>0.48</v>
      </c>
      <c r="H56">
        <v>96</v>
      </c>
      <c r="I56">
        <v>80</v>
      </c>
      <c r="J56" t="s">
        <v>60</v>
      </c>
      <c r="K56">
        <v>2</v>
      </c>
      <c r="L56">
        <v>240</v>
      </c>
      <c r="M56" t="s">
        <v>102</v>
      </c>
      <c r="N56">
        <v>4.166666666666667</v>
      </c>
      <c r="O56">
        <v>20</v>
      </c>
      <c r="P56" t="s">
        <v>106</v>
      </c>
      <c r="Q56">
        <v>7</v>
      </c>
      <c r="R56">
        <v>65</v>
      </c>
      <c r="S56">
        <v>68</v>
      </c>
      <c r="T56" t="s">
        <v>63</v>
      </c>
      <c r="U56" t="s">
        <v>30</v>
      </c>
      <c r="V56" t="s">
        <v>116</v>
      </c>
      <c r="W56">
        <v>1000</v>
      </c>
    </row>
    <row r="57" spans="1:23" x14ac:dyDescent="0.25">
      <c r="A57" t="s">
        <v>1</v>
      </c>
      <c r="B57">
        <v>10</v>
      </c>
      <c r="C57">
        <v>10</v>
      </c>
      <c r="D57">
        <v>29.5</v>
      </c>
      <c r="E57">
        <v>30.24</v>
      </c>
      <c r="F57">
        <v>0.73999999999999844</v>
      </c>
      <c r="G57">
        <v>0.7</v>
      </c>
      <c r="H57">
        <v>94.594594594594781</v>
      </c>
      <c r="I57">
        <v>82.432432432432606</v>
      </c>
      <c r="J57" t="s">
        <v>60</v>
      </c>
      <c r="K57">
        <v>3</v>
      </c>
      <c r="L57">
        <v>233.33333333333334</v>
      </c>
      <c r="M57" t="s">
        <v>102</v>
      </c>
      <c r="N57">
        <v>4.2857142857142856</v>
      </c>
      <c r="O57">
        <v>20</v>
      </c>
      <c r="P57" t="s">
        <v>106</v>
      </c>
      <c r="Q57">
        <v>7</v>
      </c>
      <c r="R57">
        <v>66</v>
      </c>
      <c r="S57">
        <v>69</v>
      </c>
      <c r="T57" t="s">
        <v>63</v>
      </c>
      <c r="U57" t="s">
        <v>30</v>
      </c>
      <c r="V57" t="s">
        <v>116</v>
      </c>
      <c r="W57">
        <v>1000</v>
      </c>
    </row>
    <row r="58" spans="1:23" x14ac:dyDescent="0.25">
      <c r="A58" t="s">
        <v>1</v>
      </c>
      <c r="B58">
        <v>10</v>
      </c>
      <c r="C58">
        <v>10</v>
      </c>
      <c r="D58">
        <v>30.24</v>
      </c>
      <c r="E58">
        <v>31.04</v>
      </c>
      <c r="F58">
        <v>0.80000000000000071</v>
      </c>
      <c r="G58">
        <v>0.71</v>
      </c>
      <c r="H58">
        <v>88.749999999999915</v>
      </c>
      <c r="I58">
        <v>74.999999999999929</v>
      </c>
      <c r="J58" t="s">
        <v>57</v>
      </c>
      <c r="K58">
        <v>3</v>
      </c>
      <c r="L58">
        <v>236.66666666666666</v>
      </c>
      <c r="M58" t="s">
        <v>102</v>
      </c>
      <c r="N58">
        <v>4.225352112676056</v>
      </c>
      <c r="O58">
        <v>20</v>
      </c>
      <c r="P58" t="s">
        <v>106</v>
      </c>
      <c r="Q58">
        <v>7</v>
      </c>
      <c r="R58">
        <v>64</v>
      </c>
      <c r="S58">
        <v>67</v>
      </c>
      <c r="T58" t="s">
        <v>63</v>
      </c>
      <c r="U58" t="s">
        <v>30</v>
      </c>
      <c r="V58" t="s">
        <v>116</v>
      </c>
      <c r="W58">
        <v>1000</v>
      </c>
    </row>
    <row r="59" spans="1:23" x14ac:dyDescent="0.25">
      <c r="A59" t="s">
        <v>1</v>
      </c>
      <c r="B59">
        <v>10</v>
      </c>
      <c r="C59">
        <v>10</v>
      </c>
      <c r="D59">
        <v>31.04</v>
      </c>
      <c r="E59">
        <v>32.04</v>
      </c>
      <c r="F59">
        <v>1</v>
      </c>
      <c r="G59">
        <v>0.9</v>
      </c>
      <c r="H59">
        <v>90</v>
      </c>
      <c r="I59">
        <v>40</v>
      </c>
      <c r="J59" t="s">
        <v>54</v>
      </c>
      <c r="K59">
        <v>6</v>
      </c>
      <c r="L59">
        <v>150</v>
      </c>
      <c r="M59" t="s">
        <v>104</v>
      </c>
      <c r="N59">
        <v>6.666666666666667</v>
      </c>
      <c r="O59">
        <v>20</v>
      </c>
      <c r="P59" t="s">
        <v>106</v>
      </c>
      <c r="Q59">
        <v>7</v>
      </c>
      <c r="R59">
        <v>55</v>
      </c>
      <c r="S59">
        <v>58</v>
      </c>
      <c r="T59" t="s">
        <v>61</v>
      </c>
      <c r="U59" t="s">
        <v>30</v>
      </c>
      <c r="V59" t="s">
        <v>116</v>
      </c>
      <c r="W59">
        <v>1000</v>
      </c>
    </row>
    <row r="60" spans="1:23" x14ac:dyDescent="0.25">
      <c r="A60" t="s">
        <v>1</v>
      </c>
      <c r="B60">
        <v>10</v>
      </c>
      <c r="C60">
        <v>10</v>
      </c>
      <c r="D60">
        <v>32.04</v>
      </c>
      <c r="E60">
        <v>32.54</v>
      </c>
      <c r="F60">
        <v>0.5</v>
      </c>
      <c r="G60">
        <v>0.36</v>
      </c>
      <c r="H60">
        <v>72</v>
      </c>
      <c r="I60">
        <v>30</v>
      </c>
      <c r="J60" t="s">
        <v>54</v>
      </c>
      <c r="K60">
        <v>5</v>
      </c>
      <c r="L60">
        <v>72</v>
      </c>
      <c r="M60" t="s">
        <v>104</v>
      </c>
      <c r="N60">
        <v>13.888888888888889</v>
      </c>
      <c r="O60">
        <v>20</v>
      </c>
      <c r="P60" t="s">
        <v>106</v>
      </c>
      <c r="Q60">
        <v>7</v>
      </c>
      <c r="R60">
        <v>48</v>
      </c>
      <c r="S60">
        <v>54</v>
      </c>
      <c r="T60" t="s">
        <v>61</v>
      </c>
      <c r="U60" t="s">
        <v>30</v>
      </c>
      <c r="V60" t="s">
        <v>116</v>
      </c>
      <c r="W60">
        <v>1000</v>
      </c>
    </row>
    <row r="61" spans="1:23" x14ac:dyDescent="0.25">
      <c r="A61" t="s">
        <v>1</v>
      </c>
      <c r="B61">
        <v>10</v>
      </c>
      <c r="C61">
        <v>10</v>
      </c>
      <c r="D61">
        <v>32.54</v>
      </c>
      <c r="E61">
        <v>33.29</v>
      </c>
      <c r="F61">
        <v>0.75</v>
      </c>
      <c r="G61">
        <v>0.74</v>
      </c>
      <c r="H61">
        <v>98.666666666666671</v>
      </c>
      <c r="I61">
        <v>26.666666666666668</v>
      </c>
      <c r="J61" t="s">
        <v>54</v>
      </c>
      <c r="K61">
        <v>7</v>
      </c>
      <c r="L61">
        <v>105.71428571428571</v>
      </c>
      <c r="M61" t="s">
        <v>104</v>
      </c>
      <c r="N61">
        <v>9.4594594594594597</v>
      </c>
      <c r="O61">
        <v>20</v>
      </c>
      <c r="P61" t="s">
        <v>106</v>
      </c>
      <c r="Q61">
        <v>7</v>
      </c>
      <c r="R61">
        <v>51</v>
      </c>
      <c r="S61">
        <v>55</v>
      </c>
      <c r="T61" t="s">
        <v>61</v>
      </c>
      <c r="U61" t="s">
        <v>30</v>
      </c>
      <c r="V61" t="s">
        <v>116</v>
      </c>
      <c r="W61">
        <v>1000</v>
      </c>
    </row>
    <row r="62" spans="1:23" x14ac:dyDescent="0.25">
      <c r="A62" t="s">
        <v>1</v>
      </c>
      <c r="B62">
        <v>10</v>
      </c>
      <c r="C62">
        <v>10</v>
      </c>
      <c r="D62">
        <v>33.29</v>
      </c>
      <c r="E62">
        <v>33.85</v>
      </c>
      <c r="F62">
        <v>0.56000000000000227</v>
      </c>
      <c r="G62">
        <v>0.52</v>
      </c>
      <c r="H62">
        <v>92.857142857142478</v>
      </c>
      <c r="I62">
        <v>92.857142857142478</v>
      </c>
      <c r="J62" t="s">
        <v>62</v>
      </c>
      <c r="K62">
        <v>1</v>
      </c>
      <c r="L62">
        <v>520</v>
      </c>
      <c r="M62" t="s">
        <v>102</v>
      </c>
      <c r="N62">
        <v>1.9230769230769229</v>
      </c>
      <c r="O62">
        <v>20</v>
      </c>
      <c r="P62" t="s">
        <v>106</v>
      </c>
      <c r="Q62">
        <v>7</v>
      </c>
      <c r="R62">
        <v>73</v>
      </c>
      <c r="S62">
        <v>73</v>
      </c>
      <c r="T62" t="s">
        <v>64</v>
      </c>
      <c r="U62" t="s">
        <v>30</v>
      </c>
      <c r="V62" t="s">
        <v>116</v>
      </c>
      <c r="W62">
        <v>1000</v>
      </c>
    </row>
    <row r="63" spans="1:23" x14ac:dyDescent="0.25">
      <c r="A63" t="s">
        <v>1</v>
      </c>
      <c r="B63">
        <v>10</v>
      </c>
      <c r="C63">
        <v>10</v>
      </c>
      <c r="D63">
        <v>33.85</v>
      </c>
      <c r="E63">
        <v>34.35</v>
      </c>
      <c r="F63">
        <v>0.5</v>
      </c>
      <c r="G63">
        <v>0.37</v>
      </c>
      <c r="H63">
        <v>74</v>
      </c>
      <c r="I63">
        <v>64</v>
      </c>
      <c r="J63" t="s">
        <v>57</v>
      </c>
      <c r="K63">
        <v>3</v>
      </c>
      <c r="L63">
        <v>123.33333333333333</v>
      </c>
      <c r="M63" t="s">
        <v>104</v>
      </c>
      <c r="N63">
        <v>8.1081081081081088</v>
      </c>
      <c r="O63">
        <v>20</v>
      </c>
      <c r="P63" t="s">
        <v>106</v>
      </c>
      <c r="Q63">
        <v>7</v>
      </c>
      <c r="R63">
        <v>58</v>
      </c>
      <c r="S63">
        <v>63</v>
      </c>
      <c r="T63" t="s">
        <v>63</v>
      </c>
      <c r="U63" t="s">
        <v>30</v>
      </c>
      <c r="V63" t="s">
        <v>116</v>
      </c>
      <c r="W63">
        <v>1000</v>
      </c>
    </row>
    <row r="64" spans="1:23" x14ac:dyDescent="0.25">
      <c r="A64" t="s">
        <v>1</v>
      </c>
      <c r="B64">
        <v>10</v>
      </c>
      <c r="C64">
        <v>10</v>
      </c>
      <c r="D64">
        <v>34.35</v>
      </c>
      <c r="E64">
        <v>34.85</v>
      </c>
      <c r="F64">
        <v>0.5</v>
      </c>
      <c r="G64">
        <v>0.44</v>
      </c>
      <c r="H64">
        <v>88</v>
      </c>
      <c r="I64">
        <v>40</v>
      </c>
      <c r="J64" t="s">
        <v>54</v>
      </c>
      <c r="K64">
        <v>6</v>
      </c>
      <c r="L64">
        <v>73.333333333333329</v>
      </c>
      <c r="M64" t="s">
        <v>104</v>
      </c>
      <c r="N64">
        <v>13.636363636363637</v>
      </c>
      <c r="O64">
        <v>20</v>
      </c>
      <c r="P64" t="s">
        <v>106</v>
      </c>
      <c r="Q64">
        <v>7</v>
      </c>
      <c r="R64">
        <v>50</v>
      </c>
      <c r="S64">
        <v>57</v>
      </c>
      <c r="T64" t="s">
        <v>61</v>
      </c>
      <c r="U64" t="s">
        <v>30</v>
      </c>
      <c r="V64" t="s">
        <v>116</v>
      </c>
      <c r="W64">
        <v>1000</v>
      </c>
    </row>
    <row r="65" spans="1:23" x14ac:dyDescent="0.25">
      <c r="A65" t="s">
        <v>1</v>
      </c>
      <c r="B65">
        <v>10</v>
      </c>
      <c r="C65">
        <v>10</v>
      </c>
      <c r="D65">
        <v>34.85</v>
      </c>
      <c r="E65">
        <v>35.35</v>
      </c>
      <c r="F65">
        <v>0.5</v>
      </c>
      <c r="G65">
        <v>0.49</v>
      </c>
      <c r="H65">
        <v>98</v>
      </c>
      <c r="I65">
        <v>0</v>
      </c>
      <c r="J65" t="s">
        <v>51</v>
      </c>
      <c r="K65">
        <v>10</v>
      </c>
      <c r="L65">
        <v>49</v>
      </c>
      <c r="M65" t="s">
        <v>101</v>
      </c>
      <c r="N65">
        <v>20.408163265306122</v>
      </c>
      <c r="O65">
        <v>13</v>
      </c>
      <c r="P65" t="s">
        <v>106</v>
      </c>
      <c r="Q65">
        <v>4</v>
      </c>
      <c r="R65">
        <v>33</v>
      </c>
      <c r="S65">
        <v>38</v>
      </c>
      <c r="T65" t="s">
        <v>56</v>
      </c>
      <c r="U65" t="s">
        <v>29</v>
      </c>
      <c r="V65" t="s">
        <v>115</v>
      </c>
      <c r="W65">
        <v>2000</v>
      </c>
    </row>
    <row r="66" spans="1:23" x14ac:dyDescent="0.25">
      <c r="A66" t="s">
        <v>1</v>
      </c>
      <c r="B66">
        <v>10</v>
      </c>
      <c r="C66">
        <v>10</v>
      </c>
      <c r="D66">
        <v>35.35</v>
      </c>
      <c r="E66">
        <v>35.85</v>
      </c>
      <c r="F66">
        <v>0.5</v>
      </c>
      <c r="G66">
        <v>0.5</v>
      </c>
      <c r="H66">
        <v>100</v>
      </c>
      <c r="I66">
        <v>57.999999999999993</v>
      </c>
      <c r="J66" t="s">
        <v>57</v>
      </c>
      <c r="K66">
        <v>4</v>
      </c>
      <c r="L66">
        <v>125</v>
      </c>
      <c r="M66" t="s">
        <v>104</v>
      </c>
      <c r="N66">
        <v>8</v>
      </c>
      <c r="O66">
        <v>13</v>
      </c>
      <c r="P66" t="s">
        <v>106</v>
      </c>
      <c r="Q66">
        <v>4</v>
      </c>
      <c r="R66">
        <v>50</v>
      </c>
      <c r="S66">
        <v>52</v>
      </c>
      <c r="T66" t="s">
        <v>61</v>
      </c>
      <c r="U66" t="s">
        <v>29</v>
      </c>
      <c r="V66" t="s">
        <v>115</v>
      </c>
      <c r="W66">
        <v>2000</v>
      </c>
    </row>
    <row r="67" spans="1:23" x14ac:dyDescent="0.25">
      <c r="A67" t="s">
        <v>1</v>
      </c>
      <c r="B67">
        <v>10</v>
      </c>
      <c r="C67">
        <v>10</v>
      </c>
      <c r="D67">
        <v>35.85</v>
      </c>
      <c r="E67">
        <v>36.35</v>
      </c>
      <c r="F67">
        <v>0.5</v>
      </c>
      <c r="G67">
        <v>0.44</v>
      </c>
      <c r="H67">
        <v>88</v>
      </c>
      <c r="I67">
        <v>36</v>
      </c>
      <c r="J67" t="s">
        <v>54</v>
      </c>
      <c r="K67">
        <v>3</v>
      </c>
      <c r="L67">
        <v>146.66666666666666</v>
      </c>
      <c r="M67" t="s">
        <v>104</v>
      </c>
      <c r="N67">
        <v>6.8181818181818183</v>
      </c>
      <c r="O67">
        <v>13</v>
      </c>
      <c r="P67" t="s">
        <v>106</v>
      </c>
      <c r="Q67">
        <v>4</v>
      </c>
      <c r="R67">
        <v>46</v>
      </c>
      <c r="S67">
        <v>48</v>
      </c>
      <c r="T67" t="s">
        <v>59</v>
      </c>
      <c r="U67" t="s">
        <v>29</v>
      </c>
      <c r="V67" t="s">
        <v>115</v>
      </c>
      <c r="W67">
        <v>2000</v>
      </c>
    </row>
    <row r="68" spans="1:23" x14ac:dyDescent="0.25">
      <c r="A68" t="s">
        <v>1</v>
      </c>
      <c r="B68">
        <v>10</v>
      </c>
      <c r="C68">
        <v>10</v>
      </c>
      <c r="D68">
        <v>36.35</v>
      </c>
      <c r="E68">
        <v>36.85</v>
      </c>
      <c r="F68">
        <v>0.5</v>
      </c>
      <c r="G68">
        <v>0.49</v>
      </c>
      <c r="H68">
        <v>98</v>
      </c>
      <c r="I68">
        <v>0</v>
      </c>
      <c r="J68" t="s">
        <v>51</v>
      </c>
      <c r="K68">
        <v>15</v>
      </c>
      <c r="L68">
        <v>32.666666666666664</v>
      </c>
      <c r="M68" t="s">
        <v>101</v>
      </c>
      <c r="N68">
        <v>30.612244897959187</v>
      </c>
      <c r="O68">
        <v>13</v>
      </c>
      <c r="P68" t="s">
        <v>106</v>
      </c>
      <c r="Q68">
        <v>4</v>
      </c>
      <c r="R68">
        <v>33</v>
      </c>
      <c r="S68">
        <v>37</v>
      </c>
      <c r="T68" t="s">
        <v>56</v>
      </c>
      <c r="U68" t="s">
        <v>29</v>
      </c>
      <c r="V68" t="s">
        <v>115</v>
      </c>
      <c r="W68">
        <v>2000</v>
      </c>
    </row>
    <row r="69" spans="1:23" x14ac:dyDescent="0.25">
      <c r="A69" t="s">
        <v>1</v>
      </c>
      <c r="B69">
        <v>10</v>
      </c>
      <c r="C69">
        <v>10</v>
      </c>
      <c r="D69">
        <v>36.85</v>
      </c>
      <c r="E69">
        <v>37.549999999999997</v>
      </c>
      <c r="F69">
        <v>0.69999999999999574</v>
      </c>
      <c r="G69">
        <v>0.62</v>
      </c>
      <c r="H69">
        <v>88.571428571429109</v>
      </c>
      <c r="I69">
        <v>32.85714285714306</v>
      </c>
      <c r="J69" t="s">
        <v>54</v>
      </c>
      <c r="K69">
        <v>5</v>
      </c>
      <c r="L69">
        <v>124</v>
      </c>
      <c r="M69" t="s">
        <v>104</v>
      </c>
      <c r="N69">
        <v>8.064516129032258</v>
      </c>
      <c r="O69">
        <v>13</v>
      </c>
      <c r="P69" t="s">
        <v>106</v>
      </c>
      <c r="Q69">
        <v>4</v>
      </c>
      <c r="R69">
        <v>44</v>
      </c>
      <c r="S69">
        <v>47</v>
      </c>
      <c r="T69" t="s">
        <v>59</v>
      </c>
      <c r="U69" t="s">
        <v>29</v>
      </c>
      <c r="V69" t="s">
        <v>115</v>
      </c>
      <c r="W69">
        <v>2000</v>
      </c>
    </row>
    <row r="70" spans="1:23" x14ac:dyDescent="0.25">
      <c r="A70" t="s">
        <v>1</v>
      </c>
      <c r="B70">
        <v>10</v>
      </c>
      <c r="C70">
        <v>10</v>
      </c>
      <c r="D70">
        <v>37.549999999999997</v>
      </c>
      <c r="E70">
        <v>38.15</v>
      </c>
      <c r="F70">
        <v>0.60000000000000142</v>
      </c>
      <c r="G70">
        <v>0.49</v>
      </c>
      <c r="H70">
        <v>81.666666666666472</v>
      </c>
      <c r="I70">
        <v>49.999999999999879</v>
      </c>
      <c r="J70" t="s">
        <v>54</v>
      </c>
      <c r="K70">
        <v>5</v>
      </c>
      <c r="L70">
        <v>98</v>
      </c>
      <c r="M70" t="s">
        <v>104</v>
      </c>
      <c r="N70">
        <v>10.204081632653061</v>
      </c>
      <c r="O70">
        <v>13</v>
      </c>
      <c r="P70" t="s">
        <v>106</v>
      </c>
      <c r="Q70">
        <v>4</v>
      </c>
      <c r="R70">
        <v>46</v>
      </c>
      <c r="S70">
        <v>49</v>
      </c>
      <c r="T70" t="s">
        <v>59</v>
      </c>
      <c r="U70" t="s">
        <v>29</v>
      </c>
      <c r="V70" t="s">
        <v>115</v>
      </c>
      <c r="W70">
        <v>2000</v>
      </c>
    </row>
    <row r="71" spans="1:23" x14ac:dyDescent="0.25">
      <c r="A71" t="s">
        <v>1</v>
      </c>
      <c r="B71">
        <v>10</v>
      </c>
      <c r="C71">
        <v>10</v>
      </c>
      <c r="D71">
        <v>38.15</v>
      </c>
      <c r="E71">
        <v>38.65</v>
      </c>
      <c r="F71">
        <v>0.5</v>
      </c>
      <c r="G71">
        <v>0.48</v>
      </c>
      <c r="H71">
        <v>96</v>
      </c>
      <c r="I71">
        <v>22</v>
      </c>
      <c r="J71" t="s">
        <v>51</v>
      </c>
      <c r="K71">
        <v>4</v>
      </c>
      <c r="L71">
        <v>120</v>
      </c>
      <c r="M71" t="s">
        <v>104</v>
      </c>
      <c r="N71">
        <v>8.3333333333333339</v>
      </c>
      <c r="O71">
        <v>13</v>
      </c>
      <c r="P71" t="s">
        <v>106</v>
      </c>
      <c r="Q71">
        <v>4</v>
      </c>
      <c r="R71">
        <v>42</v>
      </c>
      <c r="S71">
        <v>45</v>
      </c>
      <c r="T71" t="s">
        <v>59</v>
      </c>
      <c r="U71" t="s">
        <v>29</v>
      </c>
      <c r="V71" t="s">
        <v>115</v>
      </c>
      <c r="W71">
        <v>2000</v>
      </c>
    </row>
    <row r="72" spans="1:23" x14ac:dyDescent="0.25">
      <c r="A72" t="s">
        <v>1</v>
      </c>
      <c r="B72">
        <v>10</v>
      </c>
      <c r="C72">
        <v>10</v>
      </c>
      <c r="D72">
        <v>38.65</v>
      </c>
      <c r="E72">
        <v>39.15</v>
      </c>
      <c r="F72">
        <v>0.5</v>
      </c>
      <c r="G72">
        <v>0.49</v>
      </c>
      <c r="H72">
        <v>98</v>
      </c>
      <c r="I72">
        <v>0</v>
      </c>
      <c r="J72" t="s">
        <v>51</v>
      </c>
      <c r="K72">
        <v>15</v>
      </c>
      <c r="L72">
        <v>32.666666666666664</v>
      </c>
      <c r="M72" t="s">
        <v>101</v>
      </c>
      <c r="N72">
        <v>30.612244897959187</v>
      </c>
      <c r="O72">
        <v>2</v>
      </c>
      <c r="P72" t="s">
        <v>105</v>
      </c>
      <c r="Q72">
        <v>2</v>
      </c>
      <c r="R72">
        <v>19</v>
      </c>
      <c r="S72">
        <v>24</v>
      </c>
      <c r="T72" t="s">
        <v>53</v>
      </c>
      <c r="U72" t="s">
        <v>31</v>
      </c>
      <c r="V72" t="s">
        <v>114</v>
      </c>
      <c r="W72">
        <v>3000</v>
      </c>
    </row>
    <row r="73" spans="1:23" x14ac:dyDescent="0.25">
      <c r="A73" t="s">
        <v>1</v>
      </c>
      <c r="B73">
        <v>10</v>
      </c>
      <c r="C73">
        <v>10</v>
      </c>
      <c r="D73">
        <v>39.15</v>
      </c>
      <c r="E73">
        <v>39.75</v>
      </c>
      <c r="F73">
        <v>0.60000000000000142</v>
      </c>
      <c r="G73">
        <v>0.45</v>
      </c>
      <c r="H73">
        <v>74.999999999999829</v>
      </c>
      <c r="I73">
        <v>39.999999999999901</v>
      </c>
      <c r="J73" t="s">
        <v>54</v>
      </c>
      <c r="K73">
        <v>3</v>
      </c>
      <c r="L73">
        <v>150</v>
      </c>
      <c r="M73" t="s">
        <v>104</v>
      </c>
      <c r="N73">
        <v>6.666666666666667</v>
      </c>
      <c r="O73">
        <v>9</v>
      </c>
      <c r="P73" t="s">
        <v>105</v>
      </c>
      <c r="Q73">
        <v>4</v>
      </c>
      <c r="R73">
        <v>43</v>
      </c>
      <c r="S73">
        <v>44</v>
      </c>
      <c r="T73" t="s">
        <v>59</v>
      </c>
      <c r="U73" t="s">
        <v>29</v>
      </c>
      <c r="V73" t="s">
        <v>114</v>
      </c>
      <c r="W73">
        <v>3000</v>
      </c>
    </row>
    <row r="74" spans="1:23" x14ac:dyDescent="0.25">
      <c r="A74" t="s">
        <v>1</v>
      </c>
      <c r="B74">
        <v>10</v>
      </c>
      <c r="C74">
        <v>10</v>
      </c>
      <c r="D74">
        <v>39.75</v>
      </c>
      <c r="E74">
        <v>40</v>
      </c>
      <c r="F74">
        <v>0.25</v>
      </c>
      <c r="G74">
        <v>0.38</v>
      </c>
      <c r="H74">
        <v>152</v>
      </c>
      <c r="I74">
        <v>56.000000000000007</v>
      </c>
      <c r="J74" t="s">
        <v>57</v>
      </c>
      <c r="K74">
        <v>3</v>
      </c>
      <c r="L74">
        <v>126.66666666666667</v>
      </c>
      <c r="M74" t="s">
        <v>104</v>
      </c>
      <c r="N74">
        <v>7.8947368421052628</v>
      </c>
      <c r="O74">
        <v>13</v>
      </c>
      <c r="P74" t="s">
        <v>106</v>
      </c>
      <c r="Q74">
        <v>4</v>
      </c>
      <c r="R74">
        <v>50</v>
      </c>
      <c r="S74">
        <v>52</v>
      </c>
      <c r="T74" t="s">
        <v>61</v>
      </c>
      <c r="U74" t="s">
        <v>29</v>
      </c>
      <c r="V74" t="s">
        <v>115</v>
      </c>
      <c r="W74">
        <v>2000</v>
      </c>
    </row>
    <row r="75" spans="1:23" x14ac:dyDescent="0.25">
      <c r="A75" t="s">
        <v>1</v>
      </c>
      <c r="B75">
        <v>10</v>
      </c>
      <c r="C75">
        <v>10</v>
      </c>
      <c r="D75">
        <v>40</v>
      </c>
      <c r="E75">
        <v>40.450000000000003</v>
      </c>
      <c r="F75">
        <v>0.45000000000000284</v>
      </c>
      <c r="G75">
        <v>0.23</v>
      </c>
      <c r="H75">
        <v>51.111111111110787</v>
      </c>
      <c r="I75">
        <v>0</v>
      </c>
      <c r="J75" t="s">
        <v>51</v>
      </c>
      <c r="K75">
        <v>5</v>
      </c>
      <c r="L75">
        <v>46</v>
      </c>
      <c r="M75" t="s">
        <v>101</v>
      </c>
      <c r="N75">
        <v>21.739130434782609</v>
      </c>
      <c r="O75">
        <v>15</v>
      </c>
      <c r="P75" t="s">
        <v>106</v>
      </c>
      <c r="Q75">
        <v>4</v>
      </c>
      <c r="R75">
        <v>35</v>
      </c>
      <c r="S75">
        <v>40</v>
      </c>
      <c r="T75" t="s">
        <v>56</v>
      </c>
      <c r="U75" t="s">
        <v>29</v>
      </c>
      <c r="V75" t="s">
        <v>115</v>
      </c>
      <c r="W75">
        <v>2000</v>
      </c>
    </row>
    <row r="76" spans="1:23" x14ac:dyDescent="0.25">
      <c r="A76" t="s">
        <v>1</v>
      </c>
      <c r="B76">
        <v>10</v>
      </c>
      <c r="C76">
        <v>10</v>
      </c>
      <c r="D76">
        <v>40.450000000000003</v>
      </c>
      <c r="E76">
        <v>41.25</v>
      </c>
      <c r="F76">
        <v>0.79999999999999716</v>
      </c>
      <c r="G76">
        <v>0.76</v>
      </c>
      <c r="H76">
        <v>95.000000000000341</v>
      </c>
      <c r="I76">
        <v>47.500000000000171</v>
      </c>
      <c r="J76" t="s">
        <v>54</v>
      </c>
      <c r="K76">
        <v>6</v>
      </c>
      <c r="L76">
        <v>126.66666666666667</v>
      </c>
      <c r="M76" t="s">
        <v>104</v>
      </c>
      <c r="N76">
        <v>7.8947368421052628</v>
      </c>
      <c r="O76">
        <v>9</v>
      </c>
      <c r="P76" t="s">
        <v>105</v>
      </c>
      <c r="Q76">
        <v>4</v>
      </c>
      <c r="R76">
        <v>44</v>
      </c>
      <c r="S76">
        <v>46</v>
      </c>
      <c r="T76" t="s">
        <v>59</v>
      </c>
      <c r="U76" t="s">
        <v>29</v>
      </c>
      <c r="V76" t="s">
        <v>114</v>
      </c>
      <c r="W76">
        <v>3000</v>
      </c>
    </row>
    <row r="77" spans="1:23" x14ac:dyDescent="0.25">
      <c r="A77" t="s">
        <v>1</v>
      </c>
      <c r="B77">
        <v>10</v>
      </c>
      <c r="C77">
        <v>10</v>
      </c>
      <c r="D77">
        <v>41.25</v>
      </c>
      <c r="E77">
        <v>41.85</v>
      </c>
      <c r="F77">
        <v>0.60000000000000142</v>
      </c>
      <c r="G77">
        <v>0.47</v>
      </c>
      <c r="H77">
        <v>78.333333333333144</v>
      </c>
      <c r="I77">
        <v>31.666666666666593</v>
      </c>
      <c r="J77" t="s">
        <v>54</v>
      </c>
      <c r="K77">
        <v>3</v>
      </c>
      <c r="L77">
        <v>156.66666666666666</v>
      </c>
      <c r="M77" t="s">
        <v>104</v>
      </c>
      <c r="N77">
        <v>6.3829787234042561</v>
      </c>
      <c r="O77">
        <v>13</v>
      </c>
      <c r="P77" t="s">
        <v>106</v>
      </c>
      <c r="Q77">
        <v>2</v>
      </c>
      <c r="R77">
        <v>44</v>
      </c>
      <c r="S77">
        <v>45</v>
      </c>
      <c r="T77" t="s">
        <v>59</v>
      </c>
      <c r="U77" t="s">
        <v>31</v>
      </c>
      <c r="V77" t="s">
        <v>115</v>
      </c>
      <c r="W77">
        <v>2000</v>
      </c>
    </row>
    <row r="78" spans="1:23" x14ac:dyDescent="0.25">
      <c r="A78" t="s">
        <v>1</v>
      </c>
      <c r="B78">
        <v>10</v>
      </c>
      <c r="C78">
        <v>10</v>
      </c>
      <c r="D78">
        <v>41.85</v>
      </c>
      <c r="E78">
        <v>42.35</v>
      </c>
      <c r="F78">
        <v>0.5</v>
      </c>
      <c r="G78">
        <v>0.43</v>
      </c>
      <c r="H78">
        <v>86</v>
      </c>
      <c r="I78">
        <v>30</v>
      </c>
      <c r="J78" t="s">
        <v>54</v>
      </c>
      <c r="K78">
        <v>5</v>
      </c>
      <c r="L78">
        <v>86</v>
      </c>
      <c r="M78" t="s">
        <v>104</v>
      </c>
      <c r="N78">
        <v>11.627906976744187</v>
      </c>
      <c r="O78">
        <v>9</v>
      </c>
      <c r="P78" t="s">
        <v>105</v>
      </c>
      <c r="Q78">
        <v>2</v>
      </c>
      <c r="R78">
        <v>35</v>
      </c>
      <c r="S78">
        <v>39</v>
      </c>
      <c r="T78" t="s">
        <v>56</v>
      </c>
      <c r="U78" t="s">
        <v>31</v>
      </c>
      <c r="V78" t="s">
        <v>114</v>
      </c>
      <c r="W78">
        <v>3000</v>
      </c>
    </row>
    <row r="79" spans="1:23" x14ac:dyDescent="0.25">
      <c r="A79" t="s">
        <v>1</v>
      </c>
      <c r="B79">
        <v>10</v>
      </c>
      <c r="C79">
        <v>10</v>
      </c>
      <c r="D79">
        <v>42.35</v>
      </c>
      <c r="E79">
        <v>43.05</v>
      </c>
      <c r="F79">
        <v>0.69999999999999574</v>
      </c>
      <c r="G79">
        <v>0.5</v>
      </c>
      <c r="H79">
        <v>71.428571428571857</v>
      </c>
      <c r="I79">
        <v>21.428571428571558</v>
      </c>
      <c r="J79" t="s">
        <v>51</v>
      </c>
      <c r="K79">
        <v>4</v>
      </c>
      <c r="L79">
        <v>125</v>
      </c>
      <c r="M79" t="s">
        <v>104</v>
      </c>
      <c r="N79">
        <v>8</v>
      </c>
      <c r="O79">
        <v>13</v>
      </c>
      <c r="P79" t="s">
        <v>106</v>
      </c>
      <c r="Q79">
        <v>2</v>
      </c>
      <c r="R79">
        <v>41</v>
      </c>
      <c r="S79">
        <v>43</v>
      </c>
      <c r="T79" t="s">
        <v>59</v>
      </c>
      <c r="U79" t="s">
        <v>31</v>
      </c>
      <c r="V79" t="s">
        <v>115</v>
      </c>
      <c r="W79">
        <v>2000</v>
      </c>
    </row>
    <row r="80" spans="1:23" x14ac:dyDescent="0.25">
      <c r="A80" t="s">
        <v>1</v>
      </c>
      <c r="B80">
        <v>10</v>
      </c>
      <c r="C80">
        <v>10</v>
      </c>
      <c r="D80">
        <v>43.05</v>
      </c>
      <c r="E80">
        <v>43.55</v>
      </c>
      <c r="F80">
        <v>0.5</v>
      </c>
      <c r="G80">
        <v>0.25</v>
      </c>
      <c r="H80">
        <v>50</v>
      </c>
      <c r="I80">
        <v>0</v>
      </c>
      <c r="J80" t="s">
        <v>51</v>
      </c>
      <c r="K80">
        <v>6</v>
      </c>
      <c r="L80">
        <v>41.666666666666664</v>
      </c>
      <c r="M80" t="s">
        <v>101</v>
      </c>
      <c r="N80">
        <v>24</v>
      </c>
      <c r="O80">
        <v>11</v>
      </c>
      <c r="P80" t="s">
        <v>106</v>
      </c>
      <c r="Q80">
        <v>2</v>
      </c>
      <c r="R80">
        <v>29</v>
      </c>
      <c r="S80">
        <v>33</v>
      </c>
      <c r="T80" t="s">
        <v>56</v>
      </c>
      <c r="U80" t="s">
        <v>31</v>
      </c>
      <c r="V80" t="s">
        <v>115</v>
      </c>
      <c r="W80">
        <v>2000</v>
      </c>
    </row>
    <row r="81" spans="1:23" x14ac:dyDescent="0.25">
      <c r="A81" t="s">
        <v>1</v>
      </c>
      <c r="B81">
        <v>10</v>
      </c>
      <c r="C81">
        <v>10</v>
      </c>
      <c r="D81">
        <v>43.55</v>
      </c>
      <c r="E81">
        <v>44.05</v>
      </c>
      <c r="F81">
        <v>0.5</v>
      </c>
      <c r="G81">
        <v>0.22</v>
      </c>
      <c r="H81">
        <v>44</v>
      </c>
      <c r="I81">
        <v>0</v>
      </c>
      <c r="J81" t="s">
        <v>51</v>
      </c>
      <c r="K81">
        <v>4</v>
      </c>
      <c r="L81">
        <v>55</v>
      </c>
      <c r="M81" t="s">
        <v>101</v>
      </c>
      <c r="N81">
        <v>18.181818181818183</v>
      </c>
      <c r="O81">
        <v>11</v>
      </c>
      <c r="P81" t="s">
        <v>106</v>
      </c>
      <c r="Q81">
        <v>2</v>
      </c>
      <c r="R81">
        <v>29</v>
      </c>
      <c r="S81">
        <v>34</v>
      </c>
      <c r="T81" t="s">
        <v>56</v>
      </c>
      <c r="U81" t="s">
        <v>31</v>
      </c>
      <c r="V81" t="s">
        <v>115</v>
      </c>
      <c r="W81">
        <v>2000</v>
      </c>
    </row>
    <row r="82" spans="1:23" x14ac:dyDescent="0.25">
      <c r="A82" t="s">
        <v>1</v>
      </c>
      <c r="B82">
        <v>10</v>
      </c>
      <c r="C82">
        <v>10</v>
      </c>
      <c r="D82">
        <v>44.05</v>
      </c>
      <c r="E82">
        <v>44.55</v>
      </c>
      <c r="F82">
        <v>0.5</v>
      </c>
      <c r="G82">
        <v>0.26</v>
      </c>
      <c r="H82">
        <v>52</v>
      </c>
      <c r="I82">
        <v>0</v>
      </c>
      <c r="J82" t="s">
        <v>51</v>
      </c>
      <c r="K82">
        <v>6</v>
      </c>
      <c r="L82">
        <v>43.333333333333336</v>
      </c>
      <c r="M82" t="s">
        <v>101</v>
      </c>
      <c r="N82">
        <v>23.076923076923077</v>
      </c>
      <c r="O82">
        <v>8</v>
      </c>
      <c r="P82" t="s">
        <v>105</v>
      </c>
      <c r="Q82">
        <v>2</v>
      </c>
      <c r="R82">
        <v>25</v>
      </c>
      <c r="S82">
        <v>30</v>
      </c>
      <c r="T82" t="s">
        <v>53</v>
      </c>
      <c r="U82" t="s">
        <v>31</v>
      </c>
      <c r="V82" t="s">
        <v>114</v>
      </c>
      <c r="W82">
        <v>3000</v>
      </c>
    </row>
    <row r="83" spans="1:23" x14ac:dyDescent="0.25">
      <c r="A83" t="s">
        <v>1</v>
      </c>
      <c r="B83">
        <v>10</v>
      </c>
      <c r="C83">
        <v>10</v>
      </c>
      <c r="D83">
        <v>44.55</v>
      </c>
      <c r="E83">
        <v>45.05</v>
      </c>
      <c r="F83">
        <v>0.5</v>
      </c>
      <c r="G83">
        <v>0.24</v>
      </c>
      <c r="H83">
        <v>48</v>
      </c>
      <c r="I83">
        <v>0</v>
      </c>
      <c r="J83" t="s">
        <v>51</v>
      </c>
      <c r="K83">
        <v>10</v>
      </c>
      <c r="L83">
        <v>24</v>
      </c>
      <c r="M83" t="s">
        <v>101</v>
      </c>
      <c r="N83">
        <v>41.666666666666664</v>
      </c>
      <c r="O83">
        <v>8</v>
      </c>
      <c r="P83" t="s">
        <v>105</v>
      </c>
      <c r="Q83">
        <v>1</v>
      </c>
      <c r="R83">
        <v>25</v>
      </c>
      <c r="S83">
        <v>28</v>
      </c>
      <c r="T83" t="s">
        <v>53</v>
      </c>
      <c r="U83" t="s">
        <v>32</v>
      </c>
      <c r="V83" t="s">
        <v>114</v>
      </c>
      <c r="W83">
        <v>3000</v>
      </c>
    </row>
    <row r="84" spans="1:23" x14ac:dyDescent="0.25">
      <c r="A84" t="s">
        <v>1</v>
      </c>
      <c r="B84">
        <v>10</v>
      </c>
      <c r="C84">
        <v>10</v>
      </c>
      <c r="D84">
        <v>45.05</v>
      </c>
      <c r="E84">
        <v>45.55</v>
      </c>
      <c r="F84">
        <v>0.5</v>
      </c>
      <c r="G84">
        <v>0.28000000000000003</v>
      </c>
      <c r="H84">
        <v>56.000000000000007</v>
      </c>
      <c r="I84">
        <v>0</v>
      </c>
      <c r="J84" t="s">
        <v>51</v>
      </c>
      <c r="K84">
        <v>10</v>
      </c>
      <c r="L84">
        <v>28</v>
      </c>
      <c r="M84" t="s">
        <v>101</v>
      </c>
      <c r="N84">
        <v>35.714285714285715</v>
      </c>
      <c r="O84">
        <v>8</v>
      </c>
      <c r="P84" t="s">
        <v>105</v>
      </c>
      <c r="Q84">
        <v>1</v>
      </c>
      <c r="R84">
        <v>25</v>
      </c>
      <c r="S84">
        <v>29</v>
      </c>
      <c r="T84" t="s">
        <v>53</v>
      </c>
      <c r="U84" t="s">
        <v>32</v>
      </c>
      <c r="V84" t="s">
        <v>114</v>
      </c>
      <c r="W84">
        <v>3000</v>
      </c>
    </row>
    <row r="85" spans="1:23" x14ac:dyDescent="0.25">
      <c r="A85" t="s">
        <v>1</v>
      </c>
      <c r="B85">
        <v>10</v>
      </c>
      <c r="C85">
        <v>10</v>
      </c>
      <c r="D85">
        <v>45.55</v>
      </c>
      <c r="E85">
        <v>46.05</v>
      </c>
      <c r="F85">
        <v>0.5</v>
      </c>
      <c r="G85">
        <v>0.27</v>
      </c>
      <c r="H85">
        <v>54</v>
      </c>
      <c r="I85">
        <v>0</v>
      </c>
      <c r="J85" t="s">
        <v>51</v>
      </c>
      <c r="K85">
        <v>8</v>
      </c>
      <c r="L85">
        <v>33.75</v>
      </c>
      <c r="M85" t="s">
        <v>101</v>
      </c>
      <c r="N85">
        <v>29.629629629629626</v>
      </c>
      <c r="O85">
        <v>9</v>
      </c>
      <c r="P85" t="s">
        <v>105</v>
      </c>
      <c r="Q85">
        <v>1</v>
      </c>
      <c r="R85">
        <v>26</v>
      </c>
      <c r="S85">
        <v>30</v>
      </c>
      <c r="T85" t="s">
        <v>53</v>
      </c>
      <c r="U85" t="s">
        <v>32</v>
      </c>
      <c r="V85" t="s">
        <v>114</v>
      </c>
      <c r="W85">
        <v>3000</v>
      </c>
    </row>
    <row r="86" spans="1:23" x14ac:dyDescent="0.25">
      <c r="A86" t="s">
        <v>1</v>
      </c>
      <c r="B86">
        <v>10</v>
      </c>
      <c r="C86">
        <v>10</v>
      </c>
      <c r="D86">
        <v>46.05</v>
      </c>
      <c r="E86">
        <v>46.55</v>
      </c>
      <c r="F86">
        <v>0.5</v>
      </c>
      <c r="G86">
        <v>0.37</v>
      </c>
      <c r="H86">
        <v>74</v>
      </c>
      <c r="I86">
        <v>0</v>
      </c>
      <c r="J86" t="s">
        <v>51</v>
      </c>
      <c r="K86">
        <v>5</v>
      </c>
      <c r="L86">
        <v>74</v>
      </c>
      <c r="M86" t="s">
        <v>104</v>
      </c>
      <c r="N86">
        <v>13.513513513513514</v>
      </c>
      <c r="O86">
        <v>13</v>
      </c>
      <c r="P86" t="s">
        <v>106</v>
      </c>
      <c r="Q86">
        <v>2</v>
      </c>
      <c r="R86">
        <v>32</v>
      </c>
      <c r="S86">
        <v>37</v>
      </c>
      <c r="T86" t="s">
        <v>56</v>
      </c>
      <c r="U86" t="s">
        <v>31</v>
      </c>
      <c r="V86" t="s">
        <v>115</v>
      </c>
      <c r="W86">
        <v>2000</v>
      </c>
    </row>
    <row r="87" spans="1:23" x14ac:dyDescent="0.25">
      <c r="A87" t="s">
        <v>1</v>
      </c>
      <c r="B87">
        <v>10</v>
      </c>
      <c r="C87">
        <v>10</v>
      </c>
      <c r="D87">
        <v>46.55</v>
      </c>
      <c r="E87">
        <v>47.05</v>
      </c>
      <c r="F87">
        <v>0.5</v>
      </c>
      <c r="G87">
        <v>0.33</v>
      </c>
      <c r="H87">
        <v>66</v>
      </c>
      <c r="I87">
        <v>0</v>
      </c>
      <c r="J87" t="s">
        <v>51</v>
      </c>
      <c r="K87">
        <v>7</v>
      </c>
      <c r="L87">
        <v>47.142857142857146</v>
      </c>
      <c r="M87" t="s">
        <v>101</v>
      </c>
      <c r="N87">
        <v>21.212121212121211</v>
      </c>
      <c r="O87">
        <v>9</v>
      </c>
      <c r="P87" t="s">
        <v>105</v>
      </c>
      <c r="Q87">
        <v>2</v>
      </c>
      <c r="R87">
        <v>27</v>
      </c>
      <c r="S87">
        <v>32</v>
      </c>
      <c r="T87" t="s">
        <v>56</v>
      </c>
      <c r="U87" t="s">
        <v>31</v>
      </c>
      <c r="V87" t="s">
        <v>114</v>
      </c>
      <c r="W87">
        <v>3000</v>
      </c>
    </row>
    <row r="88" spans="1:23" x14ac:dyDescent="0.25">
      <c r="A88" t="s">
        <v>1</v>
      </c>
      <c r="B88">
        <v>10</v>
      </c>
      <c r="C88">
        <v>10</v>
      </c>
      <c r="D88">
        <v>47.05</v>
      </c>
      <c r="E88">
        <v>47.55</v>
      </c>
      <c r="F88">
        <v>0.5</v>
      </c>
      <c r="G88">
        <v>0.45</v>
      </c>
      <c r="H88">
        <v>90</v>
      </c>
      <c r="I88">
        <v>36</v>
      </c>
      <c r="J88" t="s">
        <v>54</v>
      </c>
      <c r="K88">
        <v>3</v>
      </c>
      <c r="L88">
        <v>150</v>
      </c>
      <c r="M88" t="s">
        <v>104</v>
      </c>
      <c r="N88">
        <v>6.666666666666667</v>
      </c>
      <c r="O88">
        <v>15</v>
      </c>
      <c r="P88" t="s">
        <v>106</v>
      </c>
      <c r="Q88">
        <v>2</v>
      </c>
      <c r="R88">
        <v>47</v>
      </c>
      <c r="S88">
        <v>48</v>
      </c>
      <c r="T88" t="s">
        <v>59</v>
      </c>
      <c r="U88" t="s">
        <v>31</v>
      </c>
      <c r="V88" t="s">
        <v>115</v>
      </c>
      <c r="W88">
        <v>2000</v>
      </c>
    </row>
    <row r="89" spans="1:23" x14ac:dyDescent="0.25">
      <c r="A89" t="s">
        <v>1</v>
      </c>
      <c r="B89">
        <v>10</v>
      </c>
      <c r="C89">
        <v>10</v>
      </c>
      <c r="D89">
        <v>47.55</v>
      </c>
      <c r="E89">
        <v>48.05</v>
      </c>
      <c r="F89">
        <v>0.5</v>
      </c>
      <c r="G89">
        <v>0.39</v>
      </c>
      <c r="H89">
        <v>78</v>
      </c>
      <c r="I89">
        <v>28.000000000000004</v>
      </c>
      <c r="J89" t="s">
        <v>54</v>
      </c>
      <c r="K89">
        <v>6</v>
      </c>
      <c r="L89">
        <v>65</v>
      </c>
      <c r="M89" t="s">
        <v>104</v>
      </c>
      <c r="N89">
        <v>15.384615384615383</v>
      </c>
      <c r="O89">
        <v>10</v>
      </c>
      <c r="P89" t="s">
        <v>105</v>
      </c>
      <c r="Q89">
        <v>1</v>
      </c>
      <c r="R89">
        <v>33</v>
      </c>
      <c r="S89">
        <v>38</v>
      </c>
      <c r="T89" t="s">
        <v>56</v>
      </c>
      <c r="U89" t="s">
        <v>32</v>
      </c>
      <c r="V89" t="s">
        <v>114</v>
      </c>
      <c r="W89">
        <v>3000</v>
      </c>
    </row>
    <row r="90" spans="1:23" x14ac:dyDescent="0.25">
      <c r="A90" t="s">
        <v>1</v>
      </c>
      <c r="B90">
        <v>10</v>
      </c>
      <c r="C90">
        <v>10</v>
      </c>
      <c r="D90">
        <v>48.05</v>
      </c>
      <c r="E90">
        <v>48.55</v>
      </c>
      <c r="F90">
        <v>0.5</v>
      </c>
      <c r="G90">
        <v>0.42</v>
      </c>
      <c r="H90">
        <v>84</v>
      </c>
      <c r="I90">
        <v>24</v>
      </c>
      <c r="J90" t="s">
        <v>51</v>
      </c>
      <c r="K90">
        <v>6</v>
      </c>
      <c r="L90">
        <v>70</v>
      </c>
      <c r="M90" t="s">
        <v>104</v>
      </c>
      <c r="N90">
        <v>14.285714285714285</v>
      </c>
      <c r="O90">
        <v>10</v>
      </c>
      <c r="P90" t="s">
        <v>105</v>
      </c>
      <c r="Q90">
        <v>1</v>
      </c>
      <c r="R90">
        <v>32</v>
      </c>
      <c r="S90">
        <v>37</v>
      </c>
      <c r="T90" t="s">
        <v>56</v>
      </c>
      <c r="U90" t="s">
        <v>32</v>
      </c>
      <c r="V90" t="s">
        <v>114</v>
      </c>
      <c r="W90">
        <v>3000</v>
      </c>
    </row>
    <row r="91" spans="1:23" x14ac:dyDescent="0.25">
      <c r="A91" t="s">
        <v>1</v>
      </c>
      <c r="B91">
        <v>10</v>
      </c>
      <c r="C91">
        <v>10</v>
      </c>
      <c r="D91">
        <v>48.55</v>
      </c>
      <c r="E91">
        <v>49.05</v>
      </c>
      <c r="F91">
        <v>0.5</v>
      </c>
      <c r="G91">
        <v>0.4</v>
      </c>
      <c r="H91">
        <v>80</v>
      </c>
      <c r="I91">
        <v>0</v>
      </c>
      <c r="J91" t="s">
        <v>51</v>
      </c>
      <c r="K91">
        <v>14</v>
      </c>
      <c r="L91">
        <v>28.571428571428573</v>
      </c>
      <c r="M91" t="s">
        <v>101</v>
      </c>
      <c r="N91">
        <v>35</v>
      </c>
      <c r="O91">
        <v>9</v>
      </c>
      <c r="P91" t="s">
        <v>105</v>
      </c>
      <c r="Q91">
        <v>1</v>
      </c>
      <c r="R91">
        <v>25</v>
      </c>
      <c r="S91">
        <v>30</v>
      </c>
      <c r="T91" t="s">
        <v>53</v>
      </c>
      <c r="U91" t="s">
        <v>32</v>
      </c>
      <c r="V91" t="s">
        <v>113</v>
      </c>
      <c r="W91">
        <v>4000</v>
      </c>
    </row>
    <row r="92" spans="1:23" x14ac:dyDescent="0.25">
      <c r="A92" t="s">
        <v>1</v>
      </c>
      <c r="B92">
        <v>10</v>
      </c>
      <c r="C92">
        <v>10</v>
      </c>
      <c r="D92">
        <v>49.05</v>
      </c>
      <c r="E92">
        <v>49.6</v>
      </c>
      <c r="F92">
        <v>0.55000000000000426</v>
      </c>
      <c r="G92">
        <v>0.43</v>
      </c>
      <c r="H92">
        <v>78.181818181817576</v>
      </c>
      <c r="I92">
        <v>34.545454545454277</v>
      </c>
      <c r="J92" t="s">
        <v>54</v>
      </c>
      <c r="K92">
        <v>6</v>
      </c>
      <c r="L92">
        <v>71.666666666666671</v>
      </c>
      <c r="M92" t="s">
        <v>104</v>
      </c>
      <c r="N92">
        <v>13.953488372093023</v>
      </c>
      <c r="O92">
        <v>7</v>
      </c>
      <c r="P92" t="s">
        <v>105</v>
      </c>
      <c r="Q92">
        <v>1</v>
      </c>
      <c r="R92">
        <v>31</v>
      </c>
      <c r="S92">
        <v>36</v>
      </c>
      <c r="T92" t="s">
        <v>56</v>
      </c>
      <c r="U92" t="s">
        <v>32</v>
      </c>
      <c r="V92" t="s">
        <v>113</v>
      </c>
      <c r="W92">
        <v>4000</v>
      </c>
    </row>
    <row r="93" spans="1:23" x14ac:dyDescent="0.25">
      <c r="A93" t="s">
        <v>1</v>
      </c>
      <c r="B93">
        <v>10</v>
      </c>
      <c r="C93">
        <v>10</v>
      </c>
      <c r="D93">
        <v>49.6</v>
      </c>
      <c r="E93">
        <v>50.15</v>
      </c>
      <c r="F93">
        <v>0.54999999999999716</v>
      </c>
      <c r="G93">
        <v>0.53</v>
      </c>
      <c r="H93">
        <v>96.363636363636857</v>
      </c>
      <c r="I93">
        <v>0</v>
      </c>
      <c r="J93" t="s">
        <v>51</v>
      </c>
      <c r="K93">
        <v>10</v>
      </c>
      <c r="L93">
        <v>53</v>
      </c>
      <c r="M93" t="s">
        <v>101</v>
      </c>
      <c r="N93">
        <v>18.867924528301888</v>
      </c>
      <c r="O93">
        <v>9</v>
      </c>
      <c r="P93" t="s">
        <v>105</v>
      </c>
      <c r="Q93">
        <v>1</v>
      </c>
      <c r="R93">
        <v>25</v>
      </c>
      <c r="S93">
        <v>31</v>
      </c>
      <c r="T93" t="s">
        <v>56</v>
      </c>
      <c r="U93" t="s">
        <v>32</v>
      </c>
      <c r="V93" t="s">
        <v>114</v>
      </c>
      <c r="W93">
        <v>3000</v>
      </c>
    </row>
    <row r="94" spans="1:23" x14ac:dyDescent="0.25">
      <c r="A94" t="s">
        <v>1</v>
      </c>
      <c r="B94">
        <v>10</v>
      </c>
      <c r="C94">
        <v>10</v>
      </c>
      <c r="D94">
        <v>50.15</v>
      </c>
      <c r="E94">
        <v>50.85</v>
      </c>
      <c r="F94">
        <v>0.70000000000000284</v>
      </c>
      <c r="G94">
        <v>0.7</v>
      </c>
      <c r="H94">
        <v>99.999999999999588</v>
      </c>
      <c r="I94">
        <v>35.714285714285573</v>
      </c>
      <c r="J94" t="s">
        <v>54</v>
      </c>
      <c r="K94">
        <v>7</v>
      </c>
      <c r="L94">
        <v>100</v>
      </c>
      <c r="M94" t="s">
        <v>104</v>
      </c>
      <c r="N94">
        <v>10</v>
      </c>
      <c r="O94">
        <v>9</v>
      </c>
      <c r="P94" t="s">
        <v>105</v>
      </c>
      <c r="Q94">
        <v>2</v>
      </c>
      <c r="R94">
        <v>38</v>
      </c>
      <c r="S94">
        <v>41</v>
      </c>
      <c r="T94" t="s">
        <v>59</v>
      </c>
      <c r="U94" t="s">
        <v>31</v>
      </c>
      <c r="V94" t="s">
        <v>114</v>
      </c>
      <c r="W94">
        <v>3000</v>
      </c>
    </row>
    <row r="95" spans="1:23" x14ac:dyDescent="0.25">
      <c r="A95" t="s">
        <v>1</v>
      </c>
      <c r="B95">
        <v>10</v>
      </c>
      <c r="C95">
        <v>10</v>
      </c>
      <c r="D95">
        <v>50.85</v>
      </c>
      <c r="E95">
        <v>51.85</v>
      </c>
      <c r="F95">
        <v>1</v>
      </c>
      <c r="G95">
        <v>0.97</v>
      </c>
      <c r="H95">
        <v>97</v>
      </c>
      <c r="I95">
        <v>81</v>
      </c>
      <c r="J95" t="s">
        <v>60</v>
      </c>
      <c r="K95">
        <v>2</v>
      </c>
      <c r="L95">
        <v>485</v>
      </c>
      <c r="M95" t="s">
        <v>102</v>
      </c>
      <c r="N95">
        <v>2.061855670103093</v>
      </c>
      <c r="O95">
        <v>11</v>
      </c>
      <c r="P95" t="s">
        <v>106</v>
      </c>
      <c r="Q95">
        <v>7</v>
      </c>
      <c r="R95">
        <v>63</v>
      </c>
      <c r="S95">
        <v>61</v>
      </c>
      <c r="T95" t="s">
        <v>63</v>
      </c>
      <c r="U95" t="s">
        <v>30</v>
      </c>
      <c r="V95" t="s">
        <v>115</v>
      </c>
      <c r="W95">
        <v>2000</v>
      </c>
    </row>
    <row r="96" spans="1:23" x14ac:dyDescent="0.25">
      <c r="A96" t="s">
        <v>1</v>
      </c>
      <c r="B96">
        <v>10</v>
      </c>
      <c r="C96">
        <v>10</v>
      </c>
      <c r="D96">
        <v>51.85</v>
      </c>
      <c r="E96">
        <v>52.35</v>
      </c>
      <c r="F96">
        <v>0.5</v>
      </c>
      <c r="G96">
        <v>0.5</v>
      </c>
      <c r="H96">
        <v>100</v>
      </c>
      <c r="I96">
        <v>28.000000000000004</v>
      </c>
      <c r="J96" t="s">
        <v>54</v>
      </c>
      <c r="K96">
        <v>7</v>
      </c>
      <c r="L96">
        <v>71.428571428571431</v>
      </c>
      <c r="M96" t="s">
        <v>104</v>
      </c>
      <c r="N96">
        <v>14</v>
      </c>
      <c r="O96">
        <v>9</v>
      </c>
      <c r="P96" t="s">
        <v>105</v>
      </c>
      <c r="Q96">
        <v>2</v>
      </c>
      <c r="R96">
        <v>34</v>
      </c>
      <c r="S96">
        <v>38</v>
      </c>
      <c r="T96" t="s">
        <v>56</v>
      </c>
      <c r="U96" t="s">
        <v>31</v>
      </c>
      <c r="V96" t="s">
        <v>114</v>
      </c>
      <c r="W96">
        <v>3000</v>
      </c>
    </row>
    <row r="97" spans="1:23" x14ac:dyDescent="0.25">
      <c r="A97" t="s">
        <v>1</v>
      </c>
      <c r="B97">
        <v>10</v>
      </c>
      <c r="C97">
        <v>10</v>
      </c>
      <c r="D97">
        <v>52.35</v>
      </c>
      <c r="E97">
        <v>52.85</v>
      </c>
      <c r="F97">
        <v>0.5</v>
      </c>
      <c r="G97">
        <v>0.27</v>
      </c>
      <c r="H97">
        <v>54</v>
      </c>
      <c r="I97">
        <v>0</v>
      </c>
      <c r="J97" t="s">
        <v>51</v>
      </c>
      <c r="K97">
        <v>10</v>
      </c>
      <c r="L97">
        <v>27</v>
      </c>
      <c r="M97" t="s">
        <v>101</v>
      </c>
      <c r="N97">
        <v>37.037037037037038</v>
      </c>
      <c r="O97">
        <v>9</v>
      </c>
      <c r="P97" t="s">
        <v>105</v>
      </c>
      <c r="Q97">
        <v>1</v>
      </c>
      <c r="R97">
        <v>26</v>
      </c>
      <c r="S97">
        <v>30</v>
      </c>
      <c r="T97" t="s">
        <v>53</v>
      </c>
      <c r="U97" t="s">
        <v>32</v>
      </c>
      <c r="V97" t="s">
        <v>114</v>
      </c>
      <c r="W97">
        <v>3000</v>
      </c>
    </row>
    <row r="98" spans="1:23" x14ac:dyDescent="0.25">
      <c r="A98" t="s">
        <v>1</v>
      </c>
      <c r="B98">
        <v>10</v>
      </c>
      <c r="C98">
        <v>10</v>
      </c>
      <c r="D98">
        <v>52.85</v>
      </c>
      <c r="E98">
        <v>53.35</v>
      </c>
      <c r="F98">
        <v>0.5</v>
      </c>
      <c r="G98">
        <v>0.25</v>
      </c>
      <c r="H98">
        <v>50</v>
      </c>
      <c r="I98">
        <v>0</v>
      </c>
      <c r="J98" t="s">
        <v>51</v>
      </c>
      <c r="K98">
        <v>10</v>
      </c>
      <c r="L98">
        <v>25</v>
      </c>
      <c r="M98" t="s">
        <v>101</v>
      </c>
      <c r="N98">
        <v>40</v>
      </c>
      <c r="O98">
        <v>9</v>
      </c>
      <c r="P98" t="s">
        <v>105</v>
      </c>
      <c r="Q98">
        <v>1</v>
      </c>
      <c r="R98">
        <v>26</v>
      </c>
      <c r="S98">
        <v>30</v>
      </c>
      <c r="T98" t="s">
        <v>53</v>
      </c>
      <c r="U98" t="s">
        <v>32</v>
      </c>
      <c r="V98" t="s">
        <v>114</v>
      </c>
      <c r="W98">
        <v>3000</v>
      </c>
    </row>
    <row r="99" spans="1:23" x14ac:dyDescent="0.25">
      <c r="A99" t="s">
        <v>1</v>
      </c>
      <c r="B99">
        <v>10</v>
      </c>
      <c r="C99">
        <v>10</v>
      </c>
      <c r="D99">
        <v>53.35</v>
      </c>
      <c r="E99">
        <v>53.85</v>
      </c>
      <c r="F99">
        <v>0.5</v>
      </c>
      <c r="G99">
        <v>0.4</v>
      </c>
      <c r="H99">
        <v>80</v>
      </c>
      <c r="I99">
        <v>54</v>
      </c>
      <c r="J99" t="s">
        <v>57</v>
      </c>
      <c r="K99">
        <v>4</v>
      </c>
      <c r="L99">
        <v>100</v>
      </c>
      <c r="M99" t="s">
        <v>104</v>
      </c>
      <c r="N99">
        <v>10</v>
      </c>
      <c r="O99">
        <v>11</v>
      </c>
      <c r="P99" t="s">
        <v>106</v>
      </c>
      <c r="Q99">
        <v>4</v>
      </c>
      <c r="R99">
        <v>45</v>
      </c>
      <c r="S99">
        <v>48</v>
      </c>
      <c r="T99" t="s">
        <v>59</v>
      </c>
      <c r="U99" t="s">
        <v>29</v>
      </c>
      <c r="V99" t="s">
        <v>115</v>
      </c>
      <c r="W99">
        <v>2000</v>
      </c>
    </row>
    <row r="100" spans="1:23" x14ac:dyDescent="0.25">
      <c r="A100" t="s">
        <v>1</v>
      </c>
      <c r="B100">
        <v>10</v>
      </c>
      <c r="C100">
        <v>10</v>
      </c>
      <c r="D100">
        <v>53.85</v>
      </c>
      <c r="E100">
        <v>54.35</v>
      </c>
      <c r="F100">
        <v>0.5</v>
      </c>
      <c r="G100">
        <v>0.44</v>
      </c>
      <c r="H100">
        <v>88</v>
      </c>
      <c r="I100">
        <v>20</v>
      </c>
      <c r="J100" t="s">
        <v>51</v>
      </c>
      <c r="K100">
        <v>3</v>
      </c>
      <c r="L100">
        <v>146.66666666666666</v>
      </c>
      <c r="M100" t="s">
        <v>104</v>
      </c>
      <c r="N100">
        <v>6.8181818181818183</v>
      </c>
      <c r="O100">
        <v>9</v>
      </c>
      <c r="P100" t="s">
        <v>105</v>
      </c>
      <c r="Q100">
        <v>2</v>
      </c>
      <c r="R100">
        <v>36</v>
      </c>
      <c r="S100">
        <v>38</v>
      </c>
      <c r="T100" t="s">
        <v>56</v>
      </c>
      <c r="U100" t="s">
        <v>31</v>
      </c>
      <c r="V100" t="s">
        <v>114</v>
      </c>
      <c r="W100">
        <v>3000</v>
      </c>
    </row>
    <row r="101" spans="1:23" x14ac:dyDescent="0.25">
      <c r="A101" t="s">
        <v>1</v>
      </c>
      <c r="B101">
        <v>10</v>
      </c>
      <c r="C101">
        <v>10</v>
      </c>
      <c r="D101">
        <v>54.35</v>
      </c>
      <c r="E101">
        <v>54.85</v>
      </c>
      <c r="F101">
        <v>0.5</v>
      </c>
      <c r="G101">
        <v>0.4</v>
      </c>
      <c r="H101">
        <v>80</v>
      </c>
      <c r="I101">
        <v>32</v>
      </c>
      <c r="J101" t="s">
        <v>54</v>
      </c>
      <c r="K101">
        <v>4</v>
      </c>
      <c r="L101">
        <v>100</v>
      </c>
      <c r="M101" t="s">
        <v>104</v>
      </c>
      <c r="N101">
        <v>10</v>
      </c>
      <c r="O101">
        <v>9</v>
      </c>
      <c r="P101" t="s">
        <v>105</v>
      </c>
      <c r="Q101">
        <v>2</v>
      </c>
      <c r="R101">
        <v>36</v>
      </c>
      <c r="S101">
        <v>40</v>
      </c>
      <c r="T101" t="s">
        <v>56</v>
      </c>
      <c r="U101" t="s">
        <v>31</v>
      </c>
      <c r="V101" t="s">
        <v>113</v>
      </c>
      <c r="W101">
        <v>4000</v>
      </c>
    </row>
    <row r="102" spans="1:23" x14ac:dyDescent="0.25">
      <c r="A102" t="s">
        <v>1</v>
      </c>
      <c r="B102">
        <v>10</v>
      </c>
      <c r="C102">
        <v>10</v>
      </c>
      <c r="D102">
        <v>54.85</v>
      </c>
      <c r="E102">
        <v>55.35</v>
      </c>
      <c r="F102">
        <v>0.5</v>
      </c>
      <c r="G102">
        <v>0.25</v>
      </c>
      <c r="H102">
        <v>50</v>
      </c>
      <c r="I102">
        <v>32</v>
      </c>
      <c r="J102" t="s">
        <v>54</v>
      </c>
      <c r="K102">
        <v>3</v>
      </c>
      <c r="L102">
        <v>83.333333333333329</v>
      </c>
      <c r="M102" t="s">
        <v>104</v>
      </c>
      <c r="N102">
        <v>12</v>
      </c>
      <c r="O102">
        <v>8</v>
      </c>
      <c r="P102" t="s">
        <v>105</v>
      </c>
      <c r="Q102">
        <v>2</v>
      </c>
      <c r="R102">
        <v>35</v>
      </c>
      <c r="S102">
        <v>39</v>
      </c>
      <c r="T102" t="s">
        <v>56</v>
      </c>
      <c r="U102" t="s">
        <v>31</v>
      </c>
      <c r="V102" t="s">
        <v>113</v>
      </c>
      <c r="W102">
        <v>4000</v>
      </c>
    </row>
    <row r="103" spans="1:23" x14ac:dyDescent="0.25">
      <c r="A103" t="s">
        <v>1</v>
      </c>
      <c r="B103">
        <v>10</v>
      </c>
      <c r="C103">
        <v>10</v>
      </c>
      <c r="D103">
        <v>55.35</v>
      </c>
      <c r="E103">
        <v>55.85</v>
      </c>
      <c r="F103">
        <v>0.5</v>
      </c>
      <c r="G103">
        <v>0.45</v>
      </c>
      <c r="H103">
        <v>90</v>
      </c>
      <c r="I103">
        <v>30</v>
      </c>
      <c r="J103" t="s">
        <v>54</v>
      </c>
      <c r="K103">
        <v>5</v>
      </c>
      <c r="L103">
        <v>90</v>
      </c>
      <c r="M103" t="s">
        <v>104</v>
      </c>
      <c r="N103">
        <v>11.111111111111111</v>
      </c>
      <c r="O103">
        <v>6</v>
      </c>
      <c r="P103" t="s">
        <v>105</v>
      </c>
      <c r="Q103">
        <v>1</v>
      </c>
      <c r="R103">
        <v>31</v>
      </c>
      <c r="S103">
        <v>35</v>
      </c>
      <c r="T103" t="s">
        <v>56</v>
      </c>
      <c r="U103" t="s">
        <v>32</v>
      </c>
      <c r="V103" t="s">
        <v>113</v>
      </c>
      <c r="W103">
        <v>4000</v>
      </c>
    </row>
    <row r="104" spans="1:23" x14ac:dyDescent="0.25">
      <c r="A104" t="s">
        <v>1</v>
      </c>
      <c r="B104">
        <v>10</v>
      </c>
      <c r="C104">
        <v>10</v>
      </c>
      <c r="D104">
        <v>55.85</v>
      </c>
      <c r="E104">
        <v>56.35</v>
      </c>
      <c r="F104">
        <v>0.5</v>
      </c>
      <c r="G104">
        <v>0.36</v>
      </c>
      <c r="H104">
        <v>72</v>
      </c>
      <c r="I104">
        <v>0</v>
      </c>
      <c r="J104" t="s">
        <v>51</v>
      </c>
      <c r="K104">
        <v>6</v>
      </c>
      <c r="L104">
        <v>60</v>
      </c>
      <c r="M104" t="s">
        <v>101</v>
      </c>
      <c r="N104">
        <v>16.666666666666668</v>
      </c>
      <c r="O104">
        <v>7</v>
      </c>
      <c r="P104" t="s">
        <v>105</v>
      </c>
      <c r="Q104">
        <v>0</v>
      </c>
      <c r="R104">
        <v>23</v>
      </c>
      <c r="S104">
        <v>28</v>
      </c>
      <c r="T104" t="s">
        <v>53</v>
      </c>
      <c r="U104" t="s">
        <v>28</v>
      </c>
      <c r="V104" t="s">
        <v>114</v>
      </c>
      <c r="W104">
        <v>3000</v>
      </c>
    </row>
    <row r="105" spans="1:23" x14ac:dyDescent="0.25">
      <c r="A105" t="s">
        <v>1</v>
      </c>
      <c r="B105">
        <v>10</v>
      </c>
      <c r="C105">
        <v>10</v>
      </c>
      <c r="D105">
        <v>56.35</v>
      </c>
      <c r="E105">
        <v>56.85</v>
      </c>
      <c r="F105">
        <v>0.5</v>
      </c>
      <c r="G105">
        <v>0.43</v>
      </c>
      <c r="H105">
        <v>86</v>
      </c>
      <c r="I105">
        <v>0</v>
      </c>
      <c r="J105" t="s">
        <v>51</v>
      </c>
      <c r="K105">
        <v>5</v>
      </c>
      <c r="L105">
        <v>86</v>
      </c>
      <c r="M105" t="s">
        <v>104</v>
      </c>
      <c r="N105">
        <v>11.627906976744187</v>
      </c>
      <c r="O105">
        <v>9</v>
      </c>
      <c r="P105" t="s">
        <v>105</v>
      </c>
      <c r="Q105">
        <v>2</v>
      </c>
      <c r="R105">
        <v>29</v>
      </c>
      <c r="S105">
        <v>33</v>
      </c>
      <c r="T105" t="s">
        <v>56</v>
      </c>
      <c r="U105" t="s">
        <v>31</v>
      </c>
      <c r="V105" t="s">
        <v>115</v>
      </c>
      <c r="W105">
        <v>2000</v>
      </c>
    </row>
    <row r="106" spans="1:23" x14ac:dyDescent="0.25">
      <c r="A106" t="s">
        <v>1</v>
      </c>
      <c r="B106">
        <v>10</v>
      </c>
      <c r="C106">
        <v>10</v>
      </c>
      <c r="D106">
        <v>56.85</v>
      </c>
      <c r="E106">
        <v>57.35</v>
      </c>
      <c r="F106">
        <v>0.5</v>
      </c>
      <c r="G106">
        <v>0.28999999999999998</v>
      </c>
      <c r="H106">
        <v>57.999999999999993</v>
      </c>
      <c r="I106">
        <v>0</v>
      </c>
      <c r="J106" t="s">
        <v>51</v>
      </c>
      <c r="K106">
        <v>10</v>
      </c>
      <c r="L106">
        <v>29</v>
      </c>
      <c r="M106" t="s">
        <v>101</v>
      </c>
      <c r="N106">
        <v>34.482758620689651</v>
      </c>
      <c r="O106">
        <v>2</v>
      </c>
      <c r="P106" t="s">
        <v>105</v>
      </c>
      <c r="Q106">
        <v>1</v>
      </c>
      <c r="R106">
        <v>18</v>
      </c>
      <c r="S106">
        <v>23</v>
      </c>
      <c r="T106" t="s">
        <v>53</v>
      </c>
      <c r="U106" t="s">
        <v>32</v>
      </c>
      <c r="V106" t="s">
        <v>113</v>
      </c>
      <c r="W106">
        <v>4000</v>
      </c>
    </row>
    <row r="107" spans="1:23" x14ac:dyDescent="0.25">
      <c r="A107" t="s">
        <v>1</v>
      </c>
      <c r="B107">
        <v>10</v>
      </c>
      <c r="C107">
        <v>10</v>
      </c>
      <c r="D107">
        <v>57.35</v>
      </c>
      <c r="E107">
        <v>57.85</v>
      </c>
      <c r="F107">
        <v>0.5</v>
      </c>
      <c r="G107">
        <v>0.25</v>
      </c>
      <c r="H107">
        <v>50</v>
      </c>
      <c r="I107">
        <v>0</v>
      </c>
      <c r="J107" t="s">
        <v>51</v>
      </c>
      <c r="K107">
        <v>15</v>
      </c>
      <c r="L107">
        <v>16.666666666666668</v>
      </c>
      <c r="M107" t="s">
        <v>101</v>
      </c>
      <c r="N107">
        <v>60</v>
      </c>
      <c r="O107">
        <v>2</v>
      </c>
      <c r="P107" t="s">
        <v>105</v>
      </c>
      <c r="Q107">
        <v>1</v>
      </c>
      <c r="R107">
        <v>18</v>
      </c>
      <c r="S107">
        <v>22</v>
      </c>
      <c r="T107" t="s">
        <v>53</v>
      </c>
      <c r="U107" t="s">
        <v>32</v>
      </c>
      <c r="V107" t="s">
        <v>113</v>
      </c>
      <c r="W107">
        <v>4000</v>
      </c>
    </row>
    <row r="108" spans="1:23" x14ac:dyDescent="0.25">
      <c r="A108" t="s">
        <v>1</v>
      </c>
      <c r="B108">
        <v>10</v>
      </c>
      <c r="C108">
        <v>10</v>
      </c>
      <c r="D108">
        <v>57.85</v>
      </c>
      <c r="E108">
        <v>58.35</v>
      </c>
      <c r="F108">
        <v>0.5</v>
      </c>
      <c r="G108">
        <v>0.47</v>
      </c>
      <c r="H108">
        <v>94</v>
      </c>
      <c r="I108">
        <v>80</v>
      </c>
      <c r="J108" t="s">
        <v>60</v>
      </c>
      <c r="K108">
        <v>2</v>
      </c>
      <c r="L108">
        <v>235</v>
      </c>
      <c r="M108" t="s">
        <v>102</v>
      </c>
      <c r="N108">
        <v>4.2553191489361701</v>
      </c>
      <c r="O108">
        <v>13</v>
      </c>
      <c r="P108" t="s">
        <v>106</v>
      </c>
      <c r="Q108">
        <v>4</v>
      </c>
      <c r="R108">
        <v>57</v>
      </c>
      <c r="S108">
        <v>58</v>
      </c>
      <c r="T108" t="s">
        <v>61</v>
      </c>
      <c r="U108" t="s">
        <v>29</v>
      </c>
      <c r="V108" t="s">
        <v>115</v>
      </c>
      <c r="W108">
        <v>2000</v>
      </c>
    </row>
    <row r="109" spans="1:23" x14ac:dyDescent="0.25">
      <c r="A109" t="s">
        <v>1</v>
      </c>
      <c r="B109">
        <v>10</v>
      </c>
      <c r="C109">
        <v>10</v>
      </c>
      <c r="D109">
        <v>58.35</v>
      </c>
      <c r="E109">
        <v>58.9</v>
      </c>
      <c r="F109">
        <v>0.54999999999999716</v>
      </c>
      <c r="G109">
        <v>0.51</v>
      </c>
      <c r="H109">
        <v>92.727272727273217</v>
      </c>
      <c r="I109">
        <v>54.545454545454831</v>
      </c>
      <c r="J109" t="s">
        <v>57</v>
      </c>
      <c r="K109">
        <v>3</v>
      </c>
      <c r="L109">
        <v>170</v>
      </c>
      <c r="M109" t="s">
        <v>104</v>
      </c>
      <c r="N109">
        <v>5.8823529411764701</v>
      </c>
      <c r="O109">
        <v>11</v>
      </c>
      <c r="P109" t="s">
        <v>106</v>
      </c>
      <c r="Q109">
        <v>4</v>
      </c>
      <c r="R109">
        <v>48</v>
      </c>
      <c r="S109">
        <v>50</v>
      </c>
      <c r="T109" t="s">
        <v>59</v>
      </c>
      <c r="U109" t="s">
        <v>29</v>
      </c>
      <c r="V109" t="s">
        <v>114</v>
      </c>
      <c r="W109">
        <v>3000</v>
      </c>
    </row>
    <row r="110" spans="1:23" x14ac:dyDescent="0.25">
      <c r="A110" t="s">
        <v>1</v>
      </c>
      <c r="B110">
        <v>10</v>
      </c>
      <c r="C110">
        <v>10</v>
      </c>
      <c r="D110">
        <v>58.9</v>
      </c>
      <c r="E110">
        <v>59.5</v>
      </c>
      <c r="F110">
        <v>0.60000000000000142</v>
      </c>
      <c r="G110">
        <v>0.51</v>
      </c>
      <c r="H110">
        <v>84.999999999999801</v>
      </c>
      <c r="I110">
        <v>69.999999999999829</v>
      </c>
      <c r="J110" t="s">
        <v>57</v>
      </c>
      <c r="K110">
        <v>3</v>
      </c>
      <c r="L110">
        <v>170</v>
      </c>
      <c r="M110" t="s">
        <v>104</v>
      </c>
      <c r="N110">
        <v>5.8823529411764701</v>
      </c>
      <c r="O110">
        <v>13</v>
      </c>
      <c r="P110" t="s">
        <v>106</v>
      </c>
      <c r="Q110">
        <v>4</v>
      </c>
      <c r="R110">
        <v>53</v>
      </c>
      <c r="S110">
        <v>55</v>
      </c>
      <c r="T110" t="s">
        <v>61</v>
      </c>
      <c r="U110" t="s">
        <v>29</v>
      </c>
      <c r="V110" t="s">
        <v>115</v>
      </c>
      <c r="W110">
        <v>2000</v>
      </c>
    </row>
    <row r="111" spans="1:23" x14ac:dyDescent="0.25">
      <c r="A111" t="s">
        <v>1</v>
      </c>
      <c r="B111">
        <v>10</v>
      </c>
      <c r="C111">
        <v>10</v>
      </c>
      <c r="D111">
        <v>59.5</v>
      </c>
      <c r="E111">
        <v>60</v>
      </c>
      <c r="F111">
        <v>0.5</v>
      </c>
      <c r="G111">
        <v>0.5</v>
      </c>
      <c r="H111">
        <v>100</v>
      </c>
      <c r="I111">
        <v>32</v>
      </c>
      <c r="J111" t="s">
        <v>54</v>
      </c>
      <c r="K111">
        <v>5</v>
      </c>
      <c r="L111">
        <v>100</v>
      </c>
      <c r="M111" t="s">
        <v>104</v>
      </c>
      <c r="N111">
        <v>10</v>
      </c>
      <c r="O111">
        <v>13</v>
      </c>
      <c r="P111" t="s">
        <v>106</v>
      </c>
      <c r="Q111">
        <v>2</v>
      </c>
      <c r="R111">
        <v>41</v>
      </c>
      <c r="S111">
        <v>44</v>
      </c>
      <c r="T111" t="s">
        <v>59</v>
      </c>
      <c r="U111" t="s">
        <v>31</v>
      </c>
      <c r="V111" t="s">
        <v>115</v>
      </c>
      <c r="W111">
        <v>2000</v>
      </c>
    </row>
    <row r="112" spans="1:23" x14ac:dyDescent="0.25">
      <c r="A112" t="s">
        <v>2</v>
      </c>
      <c r="B112">
        <v>60</v>
      </c>
      <c r="C112">
        <v>60</v>
      </c>
      <c r="D112">
        <v>0</v>
      </c>
      <c r="E112">
        <v>0.5</v>
      </c>
      <c r="F112">
        <v>0.5</v>
      </c>
      <c r="G112">
        <v>0.25</v>
      </c>
      <c r="H112">
        <v>50</v>
      </c>
      <c r="I112">
        <v>0</v>
      </c>
      <c r="J112" t="s">
        <v>51</v>
      </c>
      <c r="K112">
        <v>10</v>
      </c>
      <c r="L112">
        <v>25</v>
      </c>
      <c r="M112" t="s">
        <v>101</v>
      </c>
      <c r="N112">
        <v>40</v>
      </c>
      <c r="O112">
        <v>0</v>
      </c>
      <c r="P112" t="s">
        <v>105</v>
      </c>
      <c r="Q112">
        <v>0</v>
      </c>
      <c r="R112">
        <v>15</v>
      </c>
      <c r="S112">
        <v>20</v>
      </c>
      <c r="T112" t="s">
        <v>50</v>
      </c>
      <c r="U112" t="s">
        <v>28</v>
      </c>
      <c r="V112" t="s">
        <v>113</v>
      </c>
      <c r="W112">
        <v>4000</v>
      </c>
    </row>
    <row r="113" spans="1:23" x14ac:dyDescent="0.25">
      <c r="A113" t="s">
        <v>2</v>
      </c>
      <c r="B113">
        <v>60</v>
      </c>
      <c r="C113">
        <v>60</v>
      </c>
      <c r="D113">
        <v>0.5</v>
      </c>
      <c r="E113">
        <v>1</v>
      </c>
      <c r="F113">
        <v>0.5</v>
      </c>
      <c r="G113">
        <v>0.37</v>
      </c>
      <c r="H113">
        <v>74</v>
      </c>
      <c r="I113">
        <v>0</v>
      </c>
      <c r="J113" t="s">
        <v>51</v>
      </c>
      <c r="K113">
        <v>10</v>
      </c>
      <c r="L113">
        <v>37</v>
      </c>
      <c r="M113" t="s">
        <v>101</v>
      </c>
      <c r="N113">
        <v>27.027027027027028</v>
      </c>
      <c r="O113">
        <v>0</v>
      </c>
      <c r="P113" t="s">
        <v>105</v>
      </c>
      <c r="Q113">
        <v>0</v>
      </c>
      <c r="R113">
        <v>15</v>
      </c>
      <c r="S113">
        <v>20</v>
      </c>
      <c r="T113" t="s">
        <v>50</v>
      </c>
      <c r="U113" t="s">
        <v>28</v>
      </c>
      <c r="V113" t="s">
        <v>113</v>
      </c>
      <c r="W113">
        <v>4000</v>
      </c>
    </row>
    <row r="114" spans="1:23" x14ac:dyDescent="0.25">
      <c r="A114" t="s">
        <v>2</v>
      </c>
      <c r="B114">
        <v>60</v>
      </c>
      <c r="C114">
        <v>60</v>
      </c>
      <c r="D114">
        <v>1</v>
      </c>
      <c r="E114">
        <v>1.5</v>
      </c>
      <c r="F114">
        <v>0.5</v>
      </c>
      <c r="G114">
        <v>0.37</v>
      </c>
      <c r="H114">
        <v>74</v>
      </c>
      <c r="I114">
        <v>0</v>
      </c>
      <c r="J114" t="s">
        <v>51</v>
      </c>
      <c r="K114">
        <v>10</v>
      </c>
      <c r="L114">
        <v>37</v>
      </c>
      <c r="M114" t="s">
        <v>101</v>
      </c>
      <c r="N114">
        <v>27.027027027027028</v>
      </c>
      <c r="O114">
        <v>0</v>
      </c>
      <c r="P114" t="s">
        <v>105</v>
      </c>
      <c r="Q114">
        <v>0</v>
      </c>
      <c r="R114">
        <v>15</v>
      </c>
      <c r="S114">
        <v>20</v>
      </c>
      <c r="T114" t="s">
        <v>50</v>
      </c>
      <c r="U114" t="s">
        <v>28</v>
      </c>
      <c r="V114" t="s">
        <v>113</v>
      </c>
      <c r="W114">
        <v>4000</v>
      </c>
    </row>
    <row r="115" spans="1:23" x14ac:dyDescent="0.25">
      <c r="A115" t="s">
        <v>2</v>
      </c>
      <c r="B115">
        <v>40</v>
      </c>
      <c r="C115">
        <v>40</v>
      </c>
      <c r="D115">
        <v>1.5</v>
      </c>
      <c r="E115">
        <v>2</v>
      </c>
      <c r="F115">
        <v>0.5</v>
      </c>
      <c r="G115">
        <v>0.26</v>
      </c>
      <c r="H115">
        <v>52</v>
      </c>
      <c r="I115">
        <v>0</v>
      </c>
      <c r="J115" t="s">
        <v>51</v>
      </c>
      <c r="K115">
        <v>10</v>
      </c>
      <c r="L115">
        <v>26</v>
      </c>
      <c r="M115" t="s">
        <v>101</v>
      </c>
      <c r="N115">
        <v>38.46153846153846</v>
      </c>
      <c r="O115">
        <v>0</v>
      </c>
      <c r="P115" t="s">
        <v>105</v>
      </c>
      <c r="Q115">
        <v>0</v>
      </c>
      <c r="R115">
        <v>15</v>
      </c>
      <c r="S115">
        <v>20</v>
      </c>
      <c r="T115" t="s">
        <v>50</v>
      </c>
      <c r="U115" t="s">
        <v>28</v>
      </c>
      <c r="V115" t="s">
        <v>113</v>
      </c>
      <c r="W115">
        <v>4000</v>
      </c>
    </row>
    <row r="116" spans="1:23" x14ac:dyDescent="0.25">
      <c r="A116" t="s">
        <v>2</v>
      </c>
      <c r="B116">
        <v>40</v>
      </c>
      <c r="C116">
        <v>40</v>
      </c>
      <c r="D116">
        <v>2</v>
      </c>
      <c r="E116">
        <v>2.5</v>
      </c>
      <c r="F116">
        <v>0.5</v>
      </c>
      <c r="G116">
        <v>0.26</v>
      </c>
      <c r="H116">
        <v>52</v>
      </c>
      <c r="I116">
        <v>0</v>
      </c>
      <c r="J116" t="s">
        <v>51</v>
      </c>
      <c r="K116">
        <v>10</v>
      </c>
      <c r="L116">
        <v>26</v>
      </c>
      <c r="M116" t="s">
        <v>101</v>
      </c>
      <c r="N116">
        <v>38.46153846153846</v>
      </c>
      <c r="O116">
        <v>0</v>
      </c>
      <c r="P116" t="s">
        <v>105</v>
      </c>
      <c r="Q116">
        <v>0</v>
      </c>
      <c r="R116">
        <v>15</v>
      </c>
      <c r="S116">
        <v>20</v>
      </c>
      <c r="T116" t="s">
        <v>50</v>
      </c>
      <c r="U116" t="s">
        <v>28</v>
      </c>
      <c r="V116" t="s">
        <v>113</v>
      </c>
      <c r="W116">
        <v>4000</v>
      </c>
    </row>
    <row r="117" spans="1:23" x14ac:dyDescent="0.25">
      <c r="A117" t="s">
        <v>2</v>
      </c>
      <c r="B117">
        <v>60</v>
      </c>
      <c r="C117">
        <v>40</v>
      </c>
      <c r="D117">
        <v>2.5</v>
      </c>
      <c r="E117">
        <v>3</v>
      </c>
      <c r="F117">
        <v>0.5</v>
      </c>
      <c r="G117">
        <v>0.24</v>
      </c>
      <c r="H117">
        <v>48</v>
      </c>
      <c r="I117">
        <v>0</v>
      </c>
      <c r="J117" t="s">
        <v>51</v>
      </c>
      <c r="K117">
        <v>10</v>
      </c>
      <c r="L117">
        <v>24</v>
      </c>
      <c r="M117" t="s">
        <v>101</v>
      </c>
      <c r="N117">
        <v>41.666666666666664</v>
      </c>
      <c r="O117">
        <v>0</v>
      </c>
      <c r="P117" t="s">
        <v>105</v>
      </c>
      <c r="Q117">
        <v>0</v>
      </c>
      <c r="R117">
        <v>15</v>
      </c>
      <c r="S117">
        <v>19</v>
      </c>
      <c r="T117" t="s">
        <v>50</v>
      </c>
      <c r="U117" t="s">
        <v>28</v>
      </c>
      <c r="V117" t="s">
        <v>113</v>
      </c>
      <c r="W117">
        <v>4000</v>
      </c>
    </row>
    <row r="118" spans="1:23" x14ac:dyDescent="0.25">
      <c r="A118" t="s">
        <v>2</v>
      </c>
      <c r="B118">
        <v>60</v>
      </c>
      <c r="C118">
        <v>40</v>
      </c>
      <c r="D118">
        <v>3</v>
      </c>
      <c r="E118">
        <v>3.5</v>
      </c>
      <c r="F118">
        <v>0.5</v>
      </c>
      <c r="G118">
        <v>0.23</v>
      </c>
      <c r="H118">
        <v>46</v>
      </c>
      <c r="I118">
        <v>0</v>
      </c>
      <c r="J118" t="s">
        <v>51</v>
      </c>
      <c r="K118">
        <v>10</v>
      </c>
      <c r="L118">
        <v>23</v>
      </c>
      <c r="M118" t="s">
        <v>101</v>
      </c>
      <c r="N118">
        <v>43.478260869565219</v>
      </c>
      <c r="O118">
        <v>0</v>
      </c>
      <c r="P118" t="s">
        <v>105</v>
      </c>
      <c r="Q118">
        <v>0</v>
      </c>
      <c r="R118">
        <v>15</v>
      </c>
      <c r="S118">
        <v>19</v>
      </c>
      <c r="T118" t="s">
        <v>50</v>
      </c>
      <c r="U118" t="s">
        <v>28</v>
      </c>
      <c r="V118" t="s">
        <v>113</v>
      </c>
      <c r="W118">
        <v>4000</v>
      </c>
    </row>
    <row r="119" spans="1:23" x14ac:dyDescent="0.25">
      <c r="A119" t="s">
        <v>2</v>
      </c>
      <c r="B119">
        <v>60</v>
      </c>
      <c r="C119">
        <v>40</v>
      </c>
      <c r="D119">
        <v>3.5</v>
      </c>
      <c r="E119">
        <v>4</v>
      </c>
      <c r="F119">
        <v>0.5</v>
      </c>
      <c r="G119">
        <v>0.22</v>
      </c>
      <c r="H119">
        <v>44</v>
      </c>
      <c r="I119">
        <v>0</v>
      </c>
      <c r="J119" t="s">
        <v>51</v>
      </c>
      <c r="K119">
        <v>10</v>
      </c>
      <c r="L119">
        <v>22</v>
      </c>
      <c r="M119" t="s">
        <v>101</v>
      </c>
      <c r="N119">
        <v>45.45454545454546</v>
      </c>
      <c r="O119">
        <v>0</v>
      </c>
      <c r="P119" t="s">
        <v>105</v>
      </c>
      <c r="Q119">
        <v>0</v>
      </c>
      <c r="R119">
        <v>15</v>
      </c>
      <c r="S119">
        <v>19</v>
      </c>
      <c r="T119" t="s">
        <v>50</v>
      </c>
      <c r="U119" t="s">
        <v>28</v>
      </c>
      <c r="V119" t="s">
        <v>113</v>
      </c>
      <c r="W119">
        <v>4000</v>
      </c>
    </row>
    <row r="120" spans="1:23" x14ac:dyDescent="0.25">
      <c r="A120" t="s">
        <v>2</v>
      </c>
      <c r="B120">
        <v>60</v>
      </c>
      <c r="C120">
        <v>40</v>
      </c>
      <c r="D120">
        <v>4</v>
      </c>
      <c r="E120">
        <v>4.5</v>
      </c>
      <c r="F120">
        <v>0.5</v>
      </c>
      <c r="G120">
        <v>0.2</v>
      </c>
      <c r="H120">
        <v>40</v>
      </c>
      <c r="I120">
        <v>0</v>
      </c>
      <c r="J120" t="s">
        <v>51</v>
      </c>
      <c r="K120">
        <v>10</v>
      </c>
      <c r="L120">
        <v>20</v>
      </c>
      <c r="M120" t="s">
        <v>101</v>
      </c>
      <c r="N120">
        <v>50</v>
      </c>
      <c r="O120">
        <v>0</v>
      </c>
      <c r="P120" t="s">
        <v>105</v>
      </c>
      <c r="Q120">
        <v>0</v>
      </c>
      <c r="R120">
        <v>15</v>
      </c>
      <c r="S120">
        <v>19</v>
      </c>
      <c r="T120" t="s">
        <v>50</v>
      </c>
      <c r="U120" t="s">
        <v>28</v>
      </c>
      <c r="V120" t="s">
        <v>113</v>
      </c>
      <c r="W120">
        <v>4000</v>
      </c>
    </row>
    <row r="121" spans="1:23" x14ac:dyDescent="0.25">
      <c r="A121" t="s">
        <v>2</v>
      </c>
      <c r="B121">
        <v>40</v>
      </c>
      <c r="C121">
        <v>50</v>
      </c>
      <c r="D121">
        <v>4.5</v>
      </c>
      <c r="E121">
        <v>5</v>
      </c>
      <c r="F121">
        <v>0.5</v>
      </c>
      <c r="G121">
        <v>0.24</v>
      </c>
      <c r="H121">
        <v>48</v>
      </c>
      <c r="I121">
        <v>0</v>
      </c>
      <c r="J121" t="s">
        <v>51</v>
      </c>
      <c r="K121">
        <v>10</v>
      </c>
      <c r="L121">
        <v>24</v>
      </c>
      <c r="M121" t="s">
        <v>101</v>
      </c>
      <c r="N121">
        <v>41.666666666666664</v>
      </c>
      <c r="O121">
        <v>0</v>
      </c>
      <c r="P121" t="s">
        <v>105</v>
      </c>
      <c r="Q121">
        <v>0</v>
      </c>
      <c r="R121">
        <v>15</v>
      </c>
      <c r="S121">
        <v>19</v>
      </c>
      <c r="T121" t="s">
        <v>50</v>
      </c>
      <c r="U121" t="s">
        <v>28</v>
      </c>
      <c r="V121" t="s">
        <v>113</v>
      </c>
      <c r="W121">
        <v>4000</v>
      </c>
    </row>
    <row r="122" spans="1:23" x14ac:dyDescent="0.25">
      <c r="A122" t="s">
        <v>2</v>
      </c>
      <c r="B122">
        <v>40</v>
      </c>
      <c r="C122">
        <v>50</v>
      </c>
      <c r="D122">
        <v>5</v>
      </c>
      <c r="E122">
        <v>5.5</v>
      </c>
      <c r="F122">
        <v>0.5</v>
      </c>
      <c r="G122">
        <v>0.15</v>
      </c>
      <c r="H122">
        <v>30</v>
      </c>
      <c r="I122">
        <v>0</v>
      </c>
      <c r="J122" t="s">
        <v>51</v>
      </c>
      <c r="K122">
        <v>10</v>
      </c>
      <c r="L122">
        <v>15</v>
      </c>
      <c r="M122" t="s">
        <v>101</v>
      </c>
      <c r="N122">
        <v>66.666666666666671</v>
      </c>
      <c r="O122">
        <v>0</v>
      </c>
      <c r="P122" t="s">
        <v>105</v>
      </c>
      <c r="Q122">
        <v>0</v>
      </c>
      <c r="R122">
        <v>15</v>
      </c>
      <c r="S122">
        <v>19</v>
      </c>
      <c r="T122" t="s">
        <v>50</v>
      </c>
      <c r="U122" t="s">
        <v>28</v>
      </c>
      <c r="V122" t="s">
        <v>113</v>
      </c>
      <c r="W122">
        <v>4000</v>
      </c>
    </row>
    <row r="123" spans="1:23" x14ac:dyDescent="0.25">
      <c r="A123" t="s">
        <v>2</v>
      </c>
      <c r="B123">
        <v>40</v>
      </c>
      <c r="C123">
        <v>40</v>
      </c>
      <c r="D123">
        <v>5.5</v>
      </c>
      <c r="E123">
        <v>6</v>
      </c>
      <c r="F123">
        <v>0.5</v>
      </c>
      <c r="G123">
        <v>0.19</v>
      </c>
      <c r="H123">
        <v>38</v>
      </c>
      <c r="I123">
        <v>38</v>
      </c>
      <c r="J123" t="s">
        <v>54</v>
      </c>
      <c r="K123">
        <v>5</v>
      </c>
      <c r="L123">
        <v>38</v>
      </c>
      <c r="M123" t="s">
        <v>101</v>
      </c>
      <c r="N123">
        <v>26.315789473684212</v>
      </c>
      <c r="O123">
        <v>5</v>
      </c>
      <c r="P123" t="s">
        <v>105</v>
      </c>
      <c r="Q123">
        <v>4</v>
      </c>
      <c r="R123">
        <v>32</v>
      </c>
      <c r="S123">
        <v>37</v>
      </c>
      <c r="T123" t="s">
        <v>56</v>
      </c>
      <c r="U123" t="s">
        <v>29</v>
      </c>
      <c r="V123" t="s">
        <v>114</v>
      </c>
      <c r="W123">
        <v>3000</v>
      </c>
    </row>
    <row r="124" spans="1:23" x14ac:dyDescent="0.25">
      <c r="A124" t="s">
        <v>2</v>
      </c>
      <c r="B124">
        <v>50</v>
      </c>
      <c r="C124">
        <v>40</v>
      </c>
      <c r="D124">
        <v>6</v>
      </c>
      <c r="E124">
        <v>6.5</v>
      </c>
      <c r="F124">
        <v>0.5</v>
      </c>
      <c r="G124">
        <v>0.2</v>
      </c>
      <c r="H124">
        <v>40</v>
      </c>
      <c r="I124">
        <v>0</v>
      </c>
      <c r="J124" t="s">
        <v>51</v>
      </c>
      <c r="K124">
        <v>10</v>
      </c>
      <c r="L124">
        <v>20</v>
      </c>
      <c r="M124" t="s">
        <v>101</v>
      </c>
      <c r="N124">
        <v>50</v>
      </c>
      <c r="O124">
        <v>3</v>
      </c>
      <c r="P124" t="s">
        <v>105</v>
      </c>
      <c r="Q124">
        <v>4</v>
      </c>
      <c r="R124">
        <v>22</v>
      </c>
      <c r="S124">
        <v>26</v>
      </c>
      <c r="T124" t="s">
        <v>53</v>
      </c>
      <c r="U124" t="s">
        <v>29</v>
      </c>
      <c r="V124" t="s">
        <v>114</v>
      </c>
      <c r="W124">
        <v>3000</v>
      </c>
    </row>
    <row r="125" spans="1:23" x14ac:dyDescent="0.25">
      <c r="A125" t="s">
        <v>2</v>
      </c>
      <c r="B125">
        <v>50</v>
      </c>
      <c r="C125">
        <v>40</v>
      </c>
      <c r="D125">
        <v>6.5</v>
      </c>
      <c r="E125">
        <v>7</v>
      </c>
      <c r="F125">
        <v>0.5</v>
      </c>
      <c r="G125">
        <v>0.24</v>
      </c>
      <c r="H125">
        <v>48</v>
      </c>
      <c r="I125">
        <v>0</v>
      </c>
      <c r="J125" t="s">
        <v>51</v>
      </c>
      <c r="K125">
        <v>10</v>
      </c>
      <c r="L125">
        <v>24</v>
      </c>
      <c r="M125" t="s">
        <v>101</v>
      </c>
      <c r="N125">
        <v>41.666666666666664</v>
      </c>
      <c r="O125">
        <v>3</v>
      </c>
      <c r="P125" t="s">
        <v>105</v>
      </c>
      <c r="Q125">
        <v>4</v>
      </c>
      <c r="R125">
        <v>22</v>
      </c>
      <c r="S125">
        <v>26</v>
      </c>
      <c r="T125" t="s">
        <v>53</v>
      </c>
      <c r="U125" t="s">
        <v>29</v>
      </c>
      <c r="V125" t="s">
        <v>114</v>
      </c>
      <c r="W125">
        <v>3000</v>
      </c>
    </row>
    <row r="126" spans="1:23" x14ac:dyDescent="0.25">
      <c r="A126" t="s">
        <v>2</v>
      </c>
      <c r="B126">
        <v>50</v>
      </c>
      <c r="C126">
        <v>40</v>
      </c>
      <c r="D126">
        <v>7</v>
      </c>
      <c r="E126">
        <v>7.5</v>
      </c>
      <c r="F126">
        <v>0.5</v>
      </c>
      <c r="G126">
        <v>0.17</v>
      </c>
      <c r="H126">
        <v>34</v>
      </c>
      <c r="I126">
        <v>24</v>
      </c>
      <c r="J126" t="s">
        <v>51</v>
      </c>
      <c r="K126">
        <v>3</v>
      </c>
      <c r="L126">
        <v>56.666666666666664</v>
      </c>
      <c r="M126" t="s">
        <v>101</v>
      </c>
      <c r="N126">
        <v>17.647058823529413</v>
      </c>
      <c r="O126">
        <v>0</v>
      </c>
      <c r="P126" t="s">
        <v>105</v>
      </c>
      <c r="Q126">
        <v>4</v>
      </c>
      <c r="R126">
        <v>24</v>
      </c>
      <c r="S126">
        <v>30</v>
      </c>
      <c r="T126" t="s">
        <v>53</v>
      </c>
      <c r="U126" t="s">
        <v>29</v>
      </c>
      <c r="V126" t="s">
        <v>113</v>
      </c>
      <c r="W126">
        <v>4000</v>
      </c>
    </row>
    <row r="127" spans="1:23" x14ac:dyDescent="0.25">
      <c r="A127" t="s">
        <v>2</v>
      </c>
      <c r="B127">
        <v>50</v>
      </c>
      <c r="C127">
        <v>40</v>
      </c>
      <c r="D127">
        <v>7.5</v>
      </c>
      <c r="E127">
        <v>8</v>
      </c>
      <c r="F127">
        <v>0.5</v>
      </c>
      <c r="G127">
        <v>0.21</v>
      </c>
      <c r="H127">
        <v>42</v>
      </c>
      <c r="I127">
        <v>42</v>
      </c>
      <c r="J127" t="s">
        <v>54</v>
      </c>
      <c r="K127">
        <v>3</v>
      </c>
      <c r="L127">
        <v>70</v>
      </c>
      <c r="M127" t="s">
        <v>104</v>
      </c>
      <c r="N127">
        <v>14.285714285714285</v>
      </c>
      <c r="O127">
        <v>0</v>
      </c>
      <c r="P127" t="s">
        <v>105</v>
      </c>
      <c r="Q127">
        <v>7</v>
      </c>
      <c r="R127">
        <v>32</v>
      </c>
      <c r="S127">
        <v>37</v>
      </c>
      <c r="T127" t="s">
        <v>56</v>
      </c>
      <c r="U127" t="s">
        <v>30</v>
      </c>
      <c r="V127" t="s">
        <v>113</v>
      </c>
      <c r="W127">
        <v>4000</v>
      </c>
    </row>
    <row r="128" spans="1:23" x14ac:dyDescent="0.25">
      <c r="A128" t="s">
        <v>2</v>
      </c>
      <c r="B128">
        <v>50</v>
      </c>
      <c r="C128">
        <v>40</v>
      </c>
      <c r="D128">
        <v>8</v>
      </c>
      <c r="E128">
        <v>8.5</v>
      </c>
      <c r="F128">
        <v>0.5</v>
      </c>
      <c r="G128">
        <v>0.23</v>
      </c>
      <c r="H128">
        <v>46</v>
      </c>
      <c r="I128">
        <v>0</v>
      </c>
      <c r="J128" t="s">
        <v>51</v>
      </c>
      <c r="K128">
        <v>3</v>
      </c>
      <c r="L128">
        <v>76.666666666666671</v>
      </c>
      <c r="M128" t="s">
        <v>104</v>
      </c>
      <c r="N128">
        <v>13.043478260869565</v>
      </c>
      <c r="O128">
        <v>2</v>
      </c>
      <c r="P128" t="s">
        <v>105</v>
      </c>
      <c r="Q128">
        <v>4</v>
      </c>
      <c r="R128">
        <v>23</v>
      </c>
      <c r="S128">
        <v>28</v>
      </c>
      <c r="T128" t="s">
        <v>53</v>
      </c>
      <c r="U128" t="s">
        <v>29</v>
      </c>
      <c r="V128" t="s">
        <v>113</v>
      </c>
      <c r="W128">
        <v>4000</v>
      </c>
    </row>
    <row r="129" spans="1:23" x14ac:dyDescent="0.25">
      <c r="A129" t="s">
        <v>2</v>
      </c>
      <c r="B129">
        <v>50</v>
      </c>
      <c r="C129">
        <v>40</v>
      </c>
      <c r="D129">
        <v>8.5</v>
      </c>
      <c r="E129">
        <v>9</v>
      </c>
      <c r="F129">
        <v>0.5</v>
      </c>
      <c r="G129">
        <v>0.13</v>
      </c>
      <c r="H129">
        <v>26</v>
      </c>
      <c r="I129">
        <v>0</v>
      </c>
      <c r="J129" t="s">
        <v>51</v>
      </c>
      <c r="K129">
        <v>5</v>
      </c>
      <c r="L129">
        <v>26</v>
      </c>
      <c r="M129" t="s">
        <v>101</v>
      </c>
      <c r="N129">
        <v>38.46153846153846</v>
      </c>
      <c r="O129">
        <v>0</v>
      </c>
      <c r="P129" t="s">
        <v>105</v>
      </c>
      <c r="Q129">
        <v>4</v>
      </c>
      <c r="R129">
        <v>19</v>
      </c>
      <c r="S129">
        <v>24</v>
      </c>
      <c r="T129" t="s">
        <v>53</v>
      </c>
      <c r="U129" t="s">
        <v>29</v>
      </c>
      <c r="V129" t="s">
        <v>113</v>
      </c>
      <c r="W129">
        <v>4000</v>
      </c>
    </row>
    <row r="130" spans="1:23" x14ac:dyDescent="0.25">
      <c r="A130" t="s">
        <v>2</v>
      </c>
      <c r="B130">
        <v>50</v>
      </c>
      <c r="C130">
        <v>40</v>
      </c>
      <c r="D130">
        <v>9</v>
      </c>
      <c r="E130">
        <v>9.5</v>
      </c>
      <c r="F130">
        <v>0.5</v>
      </c>
      <c r="G130">
        <v>0.2</v>
      </c>
      <c r="H130">
        <v>40</v>
      </c>
      <c r="I130">
        <v>0</v>
      </c>
      <c r="J130" t="s">
        <v>51</v>
      </c>
      <c r="K130">
        <v>5</v>
      </c>
      <c r="L130">
        <v>40</v>
      </c>
      <c r="M130" t="s">
        <v>101</v>
      </c>
      <c r="N130">
        <v>25</v>
      </c>
      <c r="O130">
        <v>11</v>
      </c>
      <c r="P130" t="s">
        <v>106</v>
      </c>
      <c r="Q130">
        <v>2</v>
      </c>
      <c r="R130">
        <v>29</v>
      </c>
      <c r="S130">
        <v>33</v>
      </c>
      <c r="T130" t="s">
        <v>56</v>
      </c>
      <c r="U130" t="s">
        <v>31</v>
      </c>
      <c r="V130" t="s">
        <v>114</v>
      </c>
      <c r="W130">
        <v>3000</v>
      </c>
    </row>
    <row r="131" spans="1:23" x14ac:dyDescent="0.25">
      <c r="A131" t="s">
        <v>2</v>
      </c>
      <c r="B131">
        <v>50</v>
      </c>
      <c r="C131">
        <v>40</v>
      </c>
      <c r="D131">
        <v>9.5</v>
      </c>
      <c r="E131">
        <v>10</v>
      </c>
      <c r="F131">
        <v>0.5</v>
      </c>
      <c r="G131">
        <v>0.15</v>
      </c>
      <c r="H131">
        <v>30</v>
      </c>
      <c r="I131">
        <v>0</v>
      </c>
      <c r="J131" t="s">
        <v>51</v>
      </c>
      <c r="K131">
        <v>3</v>
      </c>
      <c r="L131">
        <v>50</v>
      </c>
      <c r="M131" t="s">
        <v>101</v>
      </c>
      <c r="N131">
        <v>20</v>
      </c>
      <c r="O131">
        <v>6</v>
      </c>
      <c r="P131" t="s">
        <v>105</v>
      </c>
      <c r="Q131">
        <v>2</v>
      </c>
      <c r="R131">
        <v>23</v>
      </c>
      <c r="S131">
        <v>29</v>
      </c>
      <c r="T131" t="s">
        <v>53</v>
      </c>
      <c r="U131" t="s">
        <v>31</v>
      </c>
      <c r="V131" t="s">
        <v>114</v>
      </c>
      <c r="W131">
        <v>3000</v>
      </c>
    </row>
    <row r="132" spans="1:23" x14ac:dyDescent="0.25">
      <c r="A132" t="s">
        <v>2</v>
      </c>
      <c r="B132">
        <v>50</v>
      </c>
      <c r="C132">
        <v>40</v>
      </c>
      <c r="D132">
        <v>10</v>
      </c>
      <c r="E132">
        <v>10.5</v>
      </c>
      <c r="F132">
        <v>0.5</v>
      </c>
      <c r="G132">
        <v>0.3</v>
      </c>
      <c r="H132">
        <v>60</v>
      </c>
      <c r="I132">
        <v>24</v>
      </c>
      <c r="J132" t="s">
        <v>51</v>
      </c>
      <c r="K132">
        <v>5</v>
      </c>
      <c r="L132">
        <v>60</v>
      </c>
      <c r="M132" t="s">
        <v>101</v>
      </c>
      <c r="N132">
        <v>16.666666666666668</v>
      </c>
      <c r="O132">
        <v>11</v>
      </c>
      <c r="P132" t="s">
        <v>106</v>
      </c>
      <c r="Q132">
        <v>4</v>
      </c>
      <c r="R132">
        <v>36</v>
      </c>
      <c r="S132">
        <v>41</v>
      </c>
      <c r="T132" t="s">
        <v>59</v>
      </c>
      <c r="U132" t="s">
        <v>29</v>
      </c>
      <c r="V132" t="s">
        <v>114</v>
      </c>
      <c r="W132">
        <v>3000</v>
      </c>
    </row>
    <row r="133" spans="1:23" x14ac:dyDescent="0.25">
      <c r="A133" t="s">
        <v>2</v>
      </c>
      <c r="B133">
        <v>50</v>
      </c>
      <c r="C133">
        <v>40</v>
      </c>
      <c r="D133">
        <v>10.5</v>
      </c>
      <c r="E133">
        <v>11</v>
      </c>
      <c r="F133">
        <v>0.5</v>
      </c>
      <c r="G133">
        <v>0.27</v>
      </c>
      <c r="H133">
        <v>54</v>
      </c>
      <c r="I133">
        <v>54</v>
      </c>
      <c r="J133" t="s">
        <v>57</v>
      </c>
      <c r="K133">
        <v>2</v>
      </c>
      <c r="L133">
        <v>135</v>
      </c>
      <c r="M133" t="s">
        <v>104</v>
      </c>
      <c r="N133">
        <v>7.4074074074074066</v>
      </c>
      <c r="O133">
        <v>11</v>
      </c>
      <c r="P133" t="s">
        <v>106</v>
      </c>
      <c r="Q133">
        <v>4</v>
      </c>
      <c r="R133">
        <v>47</v>
      </c>
      <c r="S133">
        <v>49</v>
      </c>
      <c r="T133" t="s">
        <v>59</v>
      </c>
      <c r="U133" t="s">
        <v>29</v>
      </c>
      <c r="V133" t="s">
        <v>114</v>
      </c>
      <c r="W133">
        <v>3000</v>
      </c>
    </row>
    <row r="134" spans="1:23" x14ac:dyDescent="0.25">
      <c r="A134" t="s">
        <v>2</v>
      </c>
      <c r="B134">
        <v>50</v>
      </c>
      <c r="C134">
        <v>40</v>
      </c>
      <c r="D134">
        <v>11</v>
      </c>
      <c r="E134">
        <v>11.5</v>
      </c>
      <c r="F134">
        <v>0.5</v>
      </c>
      <c r="G134">
        <v>0.24</v>
      </c>
      <c r="H134">
        <v>48</v>
      </c>
      <c r="I134">
        <v>0</v>
      </c>
      <c r="J134" t="s">
        <v>51</v>
      </c>
      <c r="K134">
        <v>4</v>
      </c>
      <c r="L134">
        <v>60</v>
      </c>
      <c r="M134" t="s">
        <v>101</v>
      </c>
      <c r="N134">
        <v>16.666666666666668</v>
      </c>
      <c r="O134">
        <v>8</v>
      </c>
      <c r="P134" t="s">
        <v>105</v>
      </c>
      <c r="Q134">
        <v>4</v>
      </c>
      <c r="R134">
        <v>28</v>
      </c>
      <c r="S134">
        <v>33</v>
      </c>
      <c r="T134" t="s">
        <v>56</v>
      </c>
      <c r="U134" t="s">
        <v>29</v>
      </c>
      <c r="V134" t="s">
        <v>113</v>
      </c>
      <c r="W134">
        <v>4000</v>
      </c>
    </row>
    <row r="135" spans="1:23" x14ac:dyDescent="0.25">
      <c r="A135" t="s">
        <v>2</v>
      </c>
      <c r="B135">
        <v>50</v>
      </c>
      <c r="C135">
        <v>40</v>
      </c>
      <c r="D135">
        <v>11.5</v>
      </c>
      <c r="E135">
        <v>12</v>
      </c>
      <c r="F135">
        <v>0.5</v>
      </c>
      <c r="G135">
        <v>0.26</v>
      </c>
      <c r="H135">
        <v>52</v>
      </c>
      <c r="I135">
        <v>0</v>
      </c>
      <c r="J135" t="s">
        <v>51</v>
      </c>
      <c r="K135">
        <v>6</v>
      </c>
      <c r="L135">
        <v>43.333333333333336</v>
      </c>
      <c r="M135" t="s">
        <v>101</v>
      </c>
      <c r="N135">
        <v>23.076923076923077</v>
      </c>
      <c r="O135">
        <v>6</v>
      </c>
      <c r="P135" t="s">
        <v>105</v>
      </c>
      <c r="Q135">
        <v>7</v>
      </c>
      <c r="R135">
        <v>28</v>
      </c>
      <c r="S135">
        <v>33</v>
      </c>
      <c r="T135" t="s">
        <v>56</v>
      </c>
      <c r="U135" t="s">
        <v>30</v>
      </c>
      <c r="V135" t="s">
        <v>114</v>
      </c>
      <c r="W135">
        <v>3000</v>
      </c>
    </row>
    <row r="136" spans="1:23" x14ac:dyDescent="0.25">
      <c r="A136" t="s">
        <v>2</v>
      </c>
      <c r="B136">
        <v>50</v>
      </c>
      <c r="C136">
        <v>40</v>
      </c>
      <c r="D136">
        <v>12</v>
      </c>
      <c r="E136">
        <v>12.5</v>
      </c>
      <c r="F136">
        <v>0.5</v>
      </c>
      <c r="G136">
        <v>0.41</v>
      </c>
      <c r="H136">
        <v>82</v>
      </c>
      <c r="I136">
        <v>46</v>
      </c>
      <c r="J136" t="s">
        <v>54</v>
      </c>
      <c r="K136">
        <v>4</v>
      </c>
      <c r="L136">
        <v>102.5</v>
      </c>
      <c r="M136" t="s">
        <v>104</v>
      </c>
      <c r="N136">
        <v>9.7560975609756095</v>
      </c>
      <c r="O136">
        <v>4</v>
      </c>
      <c r="P136" t="s">
        <v>105</v>
      </c>
      <c r="Q136">
        <v>7</v>
      </c>
      <c r="R136">
        <v>39</v>
      </c>
      <c r="S136">
        <v>43</v>
      </c>
      <c r="T136" t="s">
        <v>59</v>
      </c>
      <c r="U136" t="s">
        <v>30</v>
      </c>
      <c r="V136" t="s">
        <v>113</v>
      </c>
      <c r="W136">
        <v>4000</v>
      </c>
    </row>
    <row r="137" spans="1:23" x14ac:dyDescent="0.25">
      <c r="A137" t="s">
        <v>2</v>
      </c>
      <c r="B137">
        <v>50</v>
      </c>
      <c r="C137">
        <v>40</v>
      </c>
      <c r="D137">
        <v>12.5</v>
      </c>
      <c r="E137">
        <v>13</v>
      </c>
      <c r="F137">
        <v>0.5</v>
      </c>
      <c r="G137">
        <v>0.43</v>
      </c>
      <c r="H137">
        <v>86</v>
      </c>
      <c r="I137">
        <v>68</v>
      </c>
      <c r="J137" t="s">
        <v>57</v>
      </c>
      <c r="K137">
        <v>2</v>
      </c>
      <c r="L137">
        <v>215</v>
      </c>
      <c r="M137" t="s">
        <v>102</v>
      </c>
      <c r="N137">
        <v>4.6511627906976747</v>
      </c>
      <c r="O137">
        <v>9</v>
      </c>
      <c r="P137" t="s">
        <v>105</v>
      </c>
      <c r="Q137">
        <v>7</v>
      </c>
      <c r="R137">
        <v>54</v>
      </c>
      <c r="S137">
        <v>54</v>
      </c>
      <c r="T137" t="s">
        <v>61</v>
      </c>
      <c r="U137" t="s">
        <v>30</v>
      </c>
      <c r="V137" t="s">
        <v>114</v>
      </c>
      <c r="W137">
        <v>3000</v>
      </c>
    </row>
    <row r="138" spans="1:23" x14ac:dyDescent="0.25">
      <c r="A138" t="s">
        <v>2</v>
      </c>
      <c r="B138">
        <v>50</v>
      </c>
      <c r="C138">
        <v>40</v>
      </c>
      <c r="D138">
        <v>13</v>
      </c>
      <c r="E138">
        <v>13.5</v>
      </c>
      <c r="F138">
        <v>0.5</v>
      </c>
      <c r="G138">
        <v>0.21</v>
      </c>
      <c r="H138">
        <v>42</v>
      </c>
      <c r="I138">
        <v>24</v>
      </c>
      <c r="J138" t="s">
        <v>51</v>
      </c>
      <c r="K138">
        <v>3</v>
      </c>
      <c r="L138">
        <v>70</v>
      </c>
      <c r="M138" t="s">
        <v>104</v>
      </c>
      <c r="N138">
        <v>14.285714285714285</v>
      </c>
      <c r="O138">
        <v>9</v>
      </c>
      <c r="P138" t="s">
        <v>105</v>
      </c>
      <c r="Q138">
        <v>4</v>
      </c>
      <c r="R138">
        <v>35</v>
      </c>
      <c r="S138">
        <v>39</v>
      </c>
      <c r="T138" t="s">
        <v>56</v>
      </c>
      <c r="U138" t="s">
        <v>29</v>
      </c>
      <c r="V138" t="s">
        <v>114</v>
      </c>
      <c r="W138">
        <v>3000</v>
      </c>
    </row>
    <row r="139" spans="1:23" x14ac:dyDescent="0.25">
      <c r="A139" t="s">
        <v>2</v>
      </c>
      <c r="B139">
        <v>50</v>
      </c>
      <c r="C139">
        <v>40</v>
      </c>
      <c r="D139">
        <v>13.5</v>
      </c>
      <c r="E139">
        <v>14</v>
      </c>
      <c r="F139">
        <v>0.5</v>
      </c>
      <c r="G139">
        <v>0.22</v>
      </c>
      <c r="H139">
        <v>44</v>
      </c>
      <c r="I139">
        <v>0</v>
      </c>
      <c r="J139" t="s">
        <v>51</v>
      </c>
      <c r="K139">
        <v>3</v>
      </c>
      <c r="L139">
        <v>73.333333333333329</v>
      </c>
      <c r="M139" t="s">
        <v>104</v>
      </c>
      <c r="N139">
        <v>13.636363636363637</v>
      </c>
      <c r="O139">
        <v>4</v>
      </c>
      <c r="P139" t="s">
        <v>105</v>
      </c>
      <c r="Q139">
        <v>4</v>
      </c>
      <c r="R139">
        <v>24</v>
      </c>
      <c r="S139">
        <v>30</v>
      </c>
      <c r="T139" t="s">
        <v>53</v>
      </c>
      <c r="U139" t="s">
        <v>29</v>
      </c>
      <c r="V139" t="s">
        <v>114</v>
      </c>
      <c r="W139">
        <v>3000</v>
      </c>
    </row>
    <row r="140" spans="1:23" x14ac:dyDescent="0.25">
      <c r="A140" t="s">
        <v>2</v>
      </c>
      <c r="B140">
        <v>50</v>
      </c>
      <c r="C140">
        <v>40</v>
      </c>
      <c r="D140">
        <v>14</v>
      </c>
      <c r="E140">
        <v>14.5</v>
      </c>
      <c r="F140">
        <v>0.5</v>
      </c>
      <c r="G140">
        <v>0.1</v>
      </c>
      <c r="H140">
        <v>20</v>
      </c>
      <c r="I140">
        <v>20</v>
      </c>
      <c r="J140" t="s">
        <v>51</v>
      </c>
      <c r="K140">
        <v>1</v>
      </c>
      <c r="L140">
        <v>100</v>
      </c>
      <c r="M140" t="s">
        <v>104</v>
      </c>
      <c r="N140">
        <v>10</v>
      </c>
      <c r="O140">
        <v>4</v>
      </c>
      <c r="P140" t="s">
        <v>105</v>
      </c>
      <c r="Q140">
        <v>4</v>
      </c>
      <c r="R140">
        <v>30</v>
      </c>
      <c r="S140">
        <v>34</v>
      </c>
      <c r="T140" t="s">
        <v>56</v>
      </c>
      <c r="U140" t="s">
        <v>29</v>
      </c>
      <c r="V140" t="s">
        <v>114</v>
      </c>
      <c r="W140">
        <v>3000</v>
      </c>
    </row>
    <row r="141" spans="1:23" x14ac:dyDescent="0.25">
      <c r="A141" t="s">
        <v>2</v>
      </c>
      <c r="B141">
        <v>50</v>
      </c>
      <c r="C141">
        <v>40</v>
      </c>
      <c r="D141">
        <v>14.5</v>
      </c>
      <c r="E141">
        <v>15</v>
      </c>
      <c r="F141">
        <v>0.5</v>
      </c>
      <c r="G141">
        <v>0.14000000000000001</v>
      </c>
      <c r="H141">
        <v>28.000000000000004</v>
      </c>
      <c r="I141">
        <v>0</v>
      </c>
      <c r="J141" t="s">
        <v>51</v>
      </c>
      <c r="K141">
        <v>2</v>
      </c>
      <c r="L141">
        <v>70</v>
      </c>
      <c r="M141" t="s">
        <v>104</v>
      </c>
      <c r="N141">
        <v>14.285714285714285</v>
      </c>
      <c r="O141">
        <v>4</v>
      </c>
      <c r="P141" t="s">
        <v>105</v>
      </c>
      <c r="Q141">
        <v>4</v>
      </c>
      <c r="R141">
        <v>24</v>
      </c>
      <c r="S141">
        <v>29</v>
      </c>
      <c r="T141" t="s">
        <v>53</v>
      </c>
      <c r="U141" t="s">
        <v>29</v>
      </c>
      <c r="V141" t="s">
        <v>114</v>
      </c>
      <c r="W141">
        <v>3000</v>
      </c>
    </row>
    <row r="142" spans="1:23" x14ac:dyDescent="0.25">
      <c r="A142" t="s">
        <v>2</v>
      </c>
      <c r="B142">
        <v>50</v>
      </c>
      <c r="C142">
        <v>40</v>
      </c>
      <c r="D142">
        <v>15</v>
      </c>
      <c r="E142">
        <v>15.5</v>
      </c>
      <c r="F142">
        <v>0.5</v>
      </c>
      <c r="G142">
        <v>0.16</v>
      </c>
      <c r="H142">
        <v>32</v>
      </c>
      <c r="I142">
        <v>20</v>
      </c>
      <c r="J142" t="s">
        <v>51</v>
      </c>
      <c r="K142">
        <v>3</v>
      </c>
      <c r="L142">
        <v>53.333333333333336</v>
      </c>
      <c r="M142" t="s">
        <v>101</v>
      </c>
      <c r="N142">
        <v>18.75</v>
      </c>
      <c r="O142">
        <v>4</v>
      </c>
      <c r="P142" t="s">
        <v>105</v>
      </c>
      <c r="Q142">
        <v>2</v>
      </c>
      <c r="R142">
        <v>24</v>
      </c>
      <c r="S142">
        <v>31</v>
      </c>
      <c r="T142" t="s">
        <v>56</v>
      </c>
      <c r="U142" t="s">
        <v>31</v>
      </c>
      <c r="V142" t="s">
        <v>114</v>
      </c>
      <c r="W142">
        <v>3000</v>
      </c>
    </row>
    <row r="143" spans="1:23" x14ac:dyDescent="0.25">
      <c r="A143" t="s">
        <v>2</v>
      </c>
      <c r="B143">
        <v>50</v>
      </c>
      <c r="C143">
        <v>40</v>
      </c>
      <c r="D143">
        <v>15.5</v>
      </c>
      <c r="E143">
        <v>16</v>
      </c>
      <c r="F143">
        <v>0.5</v>
      </c>
      <c r="G143">
        <v>0.16</v>
      </c>
      <c r="H143">
        <v>32</v>
      </c>
      <c r="I143">
        <v>0</v>
      </c>
      <c r="J143" t="s">
        <v>51</v>
      </c>
      <c r="K143">
        <v>5</v>
      </c>
      <c r="L143">
        <v>32</v>
      </c>
      <c r="M143" t="s">
        <v>101</v>
      </c>
      <c r="N143">
        <v>31.25</v>
      </c>
      <c r="O143">
        <v>4</v>
      </c>
      <c r="P143" t="s">
        <v>105</v>
      </c>
      <c r="Q143">
        <v>1</v>
      </c>
      <c r="R143">
        <v>20</v>
      </c>
      <c r="S143">
        <v>25</v>
      </c>
      <c r="T143" t="s">
        <v>53</v>
      </c>
      <c r="U143" t="s">
        <v>32</v>
      </c>
      <c r="V143" t="s">
        <v>114</v>
      </c>
      <c r="W143">
        <v>3000</v>
      </c>
    </row>
    <row r="144" spans="1:23" x14ac:dyDescent="0.25">
      <c r="A144" t="s">
        <v>2</v>
      </c>
      <c r="B144">
        <v>50</v>
      </c>
      <c r="C144">
        <v>50</v>
      </c>
      <c r="D144">
        <v>16</v>
      </c>
      <c r="E144">
        <v>16.5</v>
      </c>
      <c r="F144">
        <v>0.5</v>
      </c>
      <c r="G144">
        <v>0.14000000000000001</v>
      </c>
      <c r="H144">
        <v>28.000000000000004</v>
      </c>
      <c r="I144">
        <v>0</v>
      </c>
      <c r="J144" t="s">
        <v>51</v>
      </c>
      <c r="K144">
        <v>4</v>
      </c>
      <c r="L144">
        <v>35</v>
      </c>
      <c r="M144" t="s">
        <v>101</v>
      </c>
      <c r="N144">
        <v>28.571428571428569</v>
      </c>
      <c r="O144">
        <v>4</v>
      </c>
      <c r="P144" t="s">
        <v>105</v>
      </c>
      <c r="Q144">
        <v>1</v>
      </c>
      <c r="R144">
        <v>20</v>
      </c>
      <c r="S144">
        <v>25</v>
      </c>
      <c r="T144" t="s">
        <v>53</v>
      </c>
      <c r="U144" t="s">
        <v>32</v>
      </c>
      <c r="V144" t="s">
        <v>114</v>
      </c>
      <c r="W144">
        <v>3000</v>
      </c>
    </row>
    <row r="145" spans="1:23" x14ac:dyDescent="0.25">
      <c r="A145" t="s">
        <v>2</v>
      </c>
      <c r="B145">
        <v>50</v>
      </c>
      <c r="C145">
        <v>50</v>
      </c>
      <c r="D145">
        <v>16.5</v>
      </c>
      <c r="E145">
        <v>17</v>
      </c>
      <c r="F145">
        <v>0.5</v>
      </c>
      <c r="G145">
        <v>0.14000000000000001</v>
      </c>
      <c r="H145">
        <v>28.000000000000004</v>
      </c>
      <c r="I145">
        <v>0</v>
      </c>
      <c r="J145" t="s">
        <v>51</v>
      </c>
      <c r="K145">
        <v>5</v>
      </c>
      <c r="L145">
        <v>28</v>
      </c>
      <c r="M145" t="s">
        <v>101</v>
      </c>
      <c r="N145">
        <v>35.714285714285715</v>
      </c>
      <c r="O145">
        <v>4</v>
      </c>
      <c r="P145" t="s">
        <v>105</v>
      </c>
      <c r="Q145">
        <v>1</v>
      </c>
      <c r="R145">
        <v>20</v>
      </c>
      <c r="S145">
        <v>25</v>
      </c>
      <c r="T145" t="s">
        <v>53</v>
      </c>
      <c r="U145" t="s">
        <v>32</v>
      </c>
      <c r="V145" t="s">
        <v>114</v>
      </c>
      <c r="W145">
        <v>3000</v>
      </c>
    </row>
    <row r="146" spans="1:23" x14ac:dyDescent="0.25">
      <c r="A146" t="s">
        <v>2</v>
      </c>
      <c r="B146">
        <v>50</v>
      </c>
      <c r="C146">
        <v>50</v>
      </c>
      <c r="D146">
        <v>17</v>
      </c>
      <c r="E146">
        <v>17.5</v>
      </c>
      <c r="F146">
        <v>0.5</v>
      </c>
      <c r="G146">
        <v>0.11</v>
      </c>
      <c r="H146">
        <v>22</v>
      </c>
      <c r="I146">
        <v>0</v>
      </c>
      <c r="J146" t="s">
        <v>51</v>
      </c>
      <c r="K146">
        <v>3</v>
      </c>
      <c r="L146">
        <v>36.666666666666664</v>
      </c>
      <c r="M146" t="s">
        <v>101</v>
      </c>
      <c r="N146">
        <v>27.272727272727273</v>
      </c>
      <c r="O146">
        <v>4</v>
      </c>
      <c r="P146" t="s">
        <v>105</v>
      </c>
      <c r="Q146">
        <v>1</v>
      </c>
      <c r="R146">
        <v>20</v>
      </c>
      <c r="S146">
        <v>25</v>
      </c>
      <c r="T146" t="s">
        <v>53</v>
      </c>
      <c r="U146" t="s">
        <v>32</v>
      </c>
      <c r="V146" t="s">
        <v>114</v>
      </c>
      <c r="W146">
        <v>3000</v>
      </c>
    </row>
    <row r="147" spans="1:23" x14ac:dyDescent="0.25">
      <c r="A147" t="s">
        <v>2</v>
      </c>
      <c r="B147">
        <v>50</v>
      </c>
      <c r="C147">
        <v>50</v>
      </c>
      <c r="D147">
        <v>17.5</v>
      </c>
      <c r="E147">
        <v>18</v>
      </c>
      <c r="F147">
        <v>0.5</v>
      </c>
      <c r="G147">
        <v>0.11</v>
      </c>
      <c r="H147">
        <v>22</v>
      </c>
      <c r="I147">
        <v>0</v>
      </c>
      <c r="J147" t="s">
        <v>51</v>
      </c>
      <c r="K147">
        <v>5</v>
      </c>
      <c r="L147">
        <v>22</v>
      </c>
      <c r="M147" t="s">
        <v>101</v>
      </c>
      <c r="N147">
        <v>45.45454545454546</v>
      </c>
      <c r="O147">
        <v>4</v>
      </c>
      <c r="P147" t="s">
        <v>105</v>
      </c>
      <c r="Q147">
        <v>1</v>
      </c>
      <c r="R147">
        <v>20</v>
      </c>
      <c r="S147">
        <v>24</v>
      </c>
      <c r="T147" t="s">
        <v>53</v>
      </c>
      <c r="U147" t="s">
        <v>32</v>
      </c>
      <c r="V147" t="s">
        <v>114</v>
      </c>
      <c r="W147">
        <v>3000</v>
      </c>
    </row>
    <row r="148" spans="1:23" x14ac:dyDescent="0.25">
      <c r="A148" t="s">
        <v>2</v>
      </c>
      <c r="B148">
        <v>50</v>
      </c>
      <c r="C148">
        <v>50</v>
      </c>
      <c r="D148">
        <v>18</v>
      </c>
      <c r="E148">
        <v>18.5</v>
      </c>
      <c r="F148">
        <v>0.5</v>
      </c>
      <c r="G148">
        <v>0</v>
      </c>
      <c r="H148">
        <v>0</v>
      </c>
      <c r="I148">
        <v>0</v>
      </c>
      <c r="J148" t="s">
        <v>51</v>
      </c>
      <c r="K148">
        <v>10</v>
      </c>
      <c r="L148">
        <v>10</v>
      </c>
      <c r="M148" t="s">
        <v>101</v>
      </c>
      <c r="N148">
        <v>100</v>
      </c>
      <c r="O148">
        <v>4</v>
      </c>
      <c r="P148" t="s">
        <v>105</v>
      </c>
      <c r="Q148">
        <v>0</v>
      </c>
      <c r="R148">
        <v>19</v>
      </c>
      <c r="S148">
        <v>22</v>
      </c>
      <c r="T148" t="s">
        <v>53</v>
      </c>
      <c r="U148" t="s">
        <v>28</v>
      </c>
      <c r="V148" t="s">
        <v>114</v>
      </c>
      <c r="W148">
        <v>3000</v>
      </c>
    </row>
    <row r="149" spans="1:23" x14ac:dyDescent="0.25">
      <c r="A149" t="s">
        <v>2</v>
      </c>
      <c r="B149">
        <v>50</v>
      </c>
      <c r="C149">
        <v>50</v>
      </c>
      <c r="D149">
        <v>18.5</v>
      </c>
      <c r="E149">
        <v>19</v>
      </c>
      <c r="F149">
        <v>0.5</v>
      </c>
      <c r="G149">
        <v>0.1</v>
      </c>
      <c r="H149">
        <v>20</v>
      </c>
      <c r="I149">
        <v>0</v>
      </c>
      <c r="J149" t="s">
        <v>51</v>
      </c>
      <c r="K149">
        <v>10</v>
      </c>
      <c r="L149">
        <v>10</v>
      </c>
      <c r="M149" t="s">
        <v>101</v>
      </c>
      <c r="N149">
        <v>100</v>
      </c>
      <c r="O149">
        <v>1</v>
      </c>
      <c r="P149" t="s">
        <v>105</v>
      </c>
      <c r="Q149">
        <v>1</v>
      </c>
      <c r="R149">
        <v>17</v>
      </c>
      <c r="S149">
        <v>20</v>
      </c>
      <c r="T149" t="s">
        <v>50</v>
      </c>
      <c r="U149" t="s">
        <v>32</v>
      </c>
      <c r="V149" t="s">
        <v>113</v>
      </c>
      <c r="W149">
        <v>4000</v>
      </c>
    </row>
    <row r="150" spans="1:23" x14ac:dyDescent="0.25">
      <c r="A150" t="s">
        <v>2</v>
      </c>
      <c r="B150">
        <v>50</v>
      </c>
      <c r="C150">
        <v>50</v>
      </c>
      <c r="D150">
        <v>19</v>
      </c>
      <c r="E150">
        <v>19.5</v>
      </c>
      <c r="F150">
        <v>0.5</v>
      </c>
      <c r="G150">
        <v>0.18</v>
      </c>
      <c r="H150">
        <v>36</v>
      </c>
      <c r="I150">
        <v>0</v>
      </c>
      <c r="J150" t="s">
        <v>51</v>
      </c>
      <c r="K150">
        <v>5</v>
      </c>
      <c r="L150">
        <v>36</v>
      </c>
      <c r="M150" t="s">
        <v>101</v>
      </c>
      <c r="N150">
        <v>27.777777777777779</v>
      </c>
      <c r="O150">
        <v>1</v>
      </c>
      <c r="P150" t="s">
        <v>105</v>
      </c>
      <c r="Q150">
        <v>1</v>
      </c>
      <c r="R150">
        <v>17</v>
      </c>
      <c r="S150">
        <v>22</v>
      </c>
      <c r="T150" t="s">
        <v>53</v>
      </c>
      <c r="U150" t="s">
        <v>32</v>
      </c>
      <c r="V150" t="s">
        <v>113</v>
      </c>
      <c r="W150">
        <v>4000</v>
      </c>
    </row>
    <row r="151" spans="1:23" x14ac:dyDescent="0.25">
      <c r="A151" t="s">
        <v>2</v>
      </c>
      <c r="B151">
        <v>50</v>
      </c>
      <c r="C151">
        <v>50</v>
      </c>
      <c r="D151">
        <v>19.5</v>
      </c>
      <c r="E151">
        <v>20</v>
      </c>
      <c r="F151">
        <v>0.5</v>
      </c>
      <c r="G151">
        <v>0.31</v>
      </c>
      <c r="H151">
        <v>62</v>
      </c>
      <c r="I151">
        <v>0</v>
      </c>
      <c r="J151" t="s">
        <v>51</v>
      </c>
      <c r="K151">
        <v>6</v>
      </c>
      <c r="L151">
        <v>51.666666666666664</v>
      </c>
      <c r="M151" t="s">
        <v>101</v>
      </c>
      <c r="N151">
        <v>19.35483870967742</v>
      </c>
      <c r="O151">
        <v>1</v>
      </c>
      <c r="P151" t="s">
        <v>105</v>
      </c>
      <c r="Q151">
        <v>1</v>
      </c>
      <c r="R151">
        <v>16</v>
      </c>
      <c r="S151">
        <v>23</v>
      </c>
      <c r="T151" t="s">
        <v>53</v>
      </c>
      <c r="U151" t="s">
        <v>32</v>
      </c>
      <c r="V151" t="s">
        <v>113</v>
      </c>
      <c r="W151">
        <v>4000</v>
      </c>
    </row>
    <row r="152" spans="1:23" x14ac:dyDescent="0.25">
      <c r="A152" t="s">
        <v>2</v>
      </c>
      <c r="B152">
        <v>50</v>
      </c>
      <c r="C152">
        <v>50</v>
      </c>
      <c r="D152">
        <v>20</v>
      </c>
      <c r="E152">
        <v>20.5</v>
      </c>
      <c r="F152">
        <v>0.5</v>
      </c>
      <c r="G152">
        <v>0.24</v>
      </c>
      <c r="H152">
        <v>48</v>
      </c>
      <c r="I152">
        <v>0</v>
      </c>
      <c r="J152" t="s">
        <v>51</v>
      </c>
      <c r="K152">
        <v>4</v>
      </c>
      <c r="L152">
        <v>60</v>
      </c>
      <c r="M152" t="s">
        <v>101</v>
      </c>
      <c r="N152">
        <v>16.666666666666668</v>
      </c>
      <c r="O152">
        <v>1</v>
      </c>
      <c r="P152" t="s">
        <v>105</v>
      </c>
      <c r="Q152">
        <v>1</v>
      </c>
      <c r="R152">
        <v>17</v>
      </c>
      <c r="S152">
        <v>23</v>
      </c>
      <c r="T152" t="s">
        <v>53</v>
      </c>
      <c r="U152" t="s">
        <v>32</v>
      </c>
      <c r="V152" t="s">
        <v>113</v>
      </c>
      <c r="W152">
        <v>4000</v>
      </c>
    </row>
    <row r="153" spans="1:23" x14ac:dyDescent="0.25">
      <c r="A153" t="s">
        <v>2</v>
      </c>
      <c r="B153">
        <v>50</v>
      </c>
      <c r="C153">
        <v>50</v>
      </c>
      <c r="D153">
        <v>20.5</v>
      </c>
      <c r="E153">
        <v>21</v>
      </c>
      <c r="F153">
        <v>0.5</v>
      </c>
      <c r="G153">
        <v>0.22</v>
      </c>
      <c r="H153">
        <v>44</v>
      </c>
      <c r="I153">
        <v>0</v>
      </c>
      <c r="J153" t="s">
        <v>51</v>
      </c>
      <c r="K153">
        <v>6</v>
      </c>
      <c r="L153">
        <v>36.666666666666664</v>
      </c>
      <c r="M153" t="s">
        <v>101</v>
      </c>
      <c r="N153">
        <v>27.272727272727273</v>
      </c>
      <c r="O153">
        <v>1</v>
      </c>
      <c r="P153" t="s">
        <v>105</v>
      </c>
      <c r="Q153">
        <v>1</v>
      </c>
      <c r="R153">
        <v>17</v>
      </c>
      <c r="S153">
        <v>22</v>
      </c>
      <c r="T153" t="s">
        <v>53</v>
      </c>
      <c r="U153" t="s">
        <v>32</v>
      </c>
      <c r="V153" t="s">
        <v>113</v>
      </c>
      <c r="W153">
        <v>4000</v>
      </c>
    </row>
    <row r="154" spans="1:23" x14ac:dyDescent="0.25">
      <c r="A154" t="s">
        <v>2</v>
      </c>
      <c r="B154">
        <v>50</v>
      </c>
      <c r="C154">
        <v>50</v>
      </c>
      <c r="D154">
        <v>21</v>
      </c>
      <c r="E154">
        <v>21.5</v>
      </c>
      <c r="F154">
        <v>0.5</v>
      </c>
      <c r="G154">
        <v>0.23</v>
      </c>
      <c r="H154">
        <v>46</v>
      </c>
      <c r="I154">
        <v>0</v>
      </c>
      <c r="J154" t="s">
        <v>51</v>
      </c>
      <c r="K154">
        <v>5</v>
      </c>
      <c r="L154">
        <v>46</v>
      </c>
      <c r="M154" t="s">
        <v>101</v>
      </c>
      <c r="N154">
        <v>21.739130434782609</v>
      </c>
      <c r="O154">
        <v>1</v>
      </c>
      <c r="P154" t="s">
        <v>105</v>
      </c>
      <c r="Q154">
        <v>1</v>
      </c>
      <c r="R154">
        <v>17</v>
      </c>
      <c r="S154">
        <v>23</v>
      </c>
      <c r="T154" t="s">
        <v>53</v>
      </c>
      <c r="U154" t="s">
        <v>32</v>
      </c>
      <c r="V154" t="s">
        <v>113</v>
      </c>
      <c r="W154">
        <v>4000</v>
      </c>
    </row>
    <row r="155" spans="1:23" x14ac:dyDescent="0.25">
      <c r="A155" t="s">
        <v>2</v>
      </c>
      <c r="B155">
        <v>50</v>
      </c>
      <c r="C155">
        <v>50</v>
      </c>
      <c r="D155">
        <v>21.5</v>
      </c>
      <c r="E155">
        <v>22</v>
      </c>
      <c r="F155">
        <v>0.5</v>
      </c>
      <c r="G155">
        <v>0.17</v>
      </c>
      <c r="H155">
        <v>34</v>
      </c>
      <c r="I155">
        <v>0</v>
      </c>
      <c r="J155" t="s">
        <v>51</v>
      </c>
      <c r="K155">
        <v>5</v>
      </c>
      <c r="L155">
        <v>34</v>
      </c>
      <c r="M155" t="s">
        <v>101</v>
      </c>
      <c r="N155">
        <v>29.411764705882351</v>
      </c>
      <c r="O155">
        <v>1</v>
      </c>
      <c r="P155" t="s">
        <v>105</v>
      </c>
      <c r="Q155">
        <v>1</v>
      </c>
      <c r="R155">
        <v>17</v>
      </c>
      <c r="S155">
        <v>22</v>
      </c>
      <c r="T155" t="s">
        <v>53</v>
      </c>
      <c r="U155" t="s">
        <v>32</v>
      </c>
      <c r="V155" t="s">
        <v>113</v>
      </c>
      <c r="W155">
        <v>4000</v>
      </c>
    </row>
    <row r="156" spans="1:23" x14ac:dyDescent="0.25">
      <c r="A156" t="s">
        <v>2</v>
      </c>
      <c r="B156">
        <v>50</v>
      </c>
      <c r="C156">
        <v>50</v>
      </c>
      <c r="D156">
        <v>22</v>
      </c>
      <c r="E156">
        <v>22.5</v>
      </c>
      <c r="F156">
        <v>0.5</v>
      </c>
      <c r="G156">
        <v>0.15</v>
      </c>
      <c r="H156">
        <v>30</v>
      </c>
      <c r="I156">
        <v>0</v>
      </c>
      <c r="J156" t="s">
        <v>51</v>
      </c>
      <c r="K156">
        <v>5</v>
      </c>
      <c r="L156">
        <v>30</v>
      </c>
      <c r="M156" t="s">
        <v>101</v>
      </c>
      <c r="N156">
        <v>33.333333333333336</v>
      </c>
      <c r="O156">
        <v>1</v>
      </c>
      <c r="P156" t="s">
        <v>105</v>
      </c>
      <c r="Q156">
        <v>1</v>
      </c>
      <c r="R156">
        <v>17</v>
      </c>
      <c r="S156">
        <v>22</v>
      </c>
      <c r="T156" t="s">
        <v>53</v>
      </c>
      <c r="U156" t="s">
        <v>32</v>
      </c>
      <c r="V156" t="s">
        <v>113</v>
      </c>
      <c r="W156">
        <v>4000</v>
      </c>
    </row>
    <row r="157" spans="1:23" x14ac:dyDescent="0.25">
      <c r="A157" t="s">
        <v>2</v>
      </c>
      <c r="B157">
        <v>50</v>
      </c>
      <c r="C157">
        <v>50</v>
      </c>
      <c r="D157">
        <v>22.5</v>
      </c>
      <c r="E157">
        <v>23</v>
      </c>
      <c r="F157">
        <v>0.5</v>
      </c>
      <c r="G157">
        <v>0.19</v>
      </c>
      <c r="H157">
        <v>38</v>
      </c>
      <c r="I157">
        <v>0</v>
      </c>
      <c r="J157" t="s">
        <v>51</v>
      </c>
      <c r="K157">
        <v>10</v>
      </c>
      <c r="L157">
        <v>19</v>
      </c>
      <c r="M157" t="s">
        <v>101</v>
      </c>
      <c r="N157">
        <v>52.631578947368425</v>
      </c>
      <c r="O157">
        <v>1</v>
      </c>
      <c r="P157" t="s">
        <v>105</v>
      </c>
      <c r="Q157">
        <v>1</v>
      </c>
      <c r="R157">
        <v>17</v>
      </c>
      <c r="S157">
        <v>21</v>
      </c>
      <c r="T157" t="s">
        <v>53</v>
      </c>
      <c r="U157" t="s">
        <v>32</v>
      </c>
      <c r="V157" t="s">
        <v>113</v>
      </c>
      <c r="W157">
        <v>4000</v>
      </c>
    </row>
    <row r="158" spans="1:23" x14ac:dyDescent="0.25">
      <c r="A158" t="s">
        <v>2</v>
      </c>
      <c r="B158">
        <v>50</v>
      </c>
      <c r="C158">
        <v>50</v>
      </c>
      <c r="D158">
        <v>23</v>
      </c>
      <c r="E158">
        <v>23.5</v>
      </c>
      <c r="F158">
        <v>0.5</v>
      </c>
      <c r="G158">
        <v>0.12</v>
      </c>
      <c r="H158">
        <v>24</v>
      </c>
      <c r="I158">
        <v>0</v>
      </c>
      <c r="J158" t="s">
        <v>51</v>
      </c>
      <c r="K158">
        <v>5</v>
      </c>
      <c r="L158">
        <v>24</v>
      </c>
      <c r="M158" t="s">
        <v>101</v>
      </c>
      <c r="N158">
        <v>41.666666666666664</v>
      </c>
      <c r="O158">
        <v>1</v>
      </c>
      <c r="P158" t="s">
        <v>105</v>
      </c>
      <c r="Q158">
        <v>1</v>
      </c>
      <c r="R158">
        <v>17</v>
      </c>
      <c r="S158">
        <v>21</v>
      </c>
      <c r="T158" t="s">
        <v>53</v>
      </c>
      <c r="U158" t="s">
        <v>32</v>
      </c>
      <c r="V158" t="s">
        <v>113</v>
      </c>
      <c r="W158">
        <v>4000</v>
      </c>
    </row>
    <row r="159" spans="1:23" x14ac:dyDescent="0.25">
      <c r="A159" t="s">
        <v>2</v>
      </c>
      <c r="B159">
        <v>50</v>
      </c>
      <c r="C159">
        <v>50</v>
      </c>
      <c r="D159">
        <v>23.5</v>
      </c>
      <c r="E159">
        <v>24</v>
      </c>
      <c r="F159">
        <v>0.5</v>
      </c>
      <c r="G159">
        <v>0.19</v>
      </c>
      <c r="H159">
        <v>38</v>
      </c>
      <c r="I159">
        <v>0</v>
      </c>
      <c r="J159" t="s">
        <v>51</v>
      </c>
      <c r="K159">
        <v>10</v>
      </c>
      <c r="L159">
        <v>19</v>
      </c>
      <c r="M159" t="s">
        <v>101</v>
      </c>
      <c r="N159">
        <v>52.631578947368425</v>
      </c>
      <c r="O159">
        <v>1</v>
      </c>
      <c r="P159" t="s">
        <v>105</v>
      </c>
      <c r="Q159">
        <v>1</v>
      </c>
      <c r="R159">
        <v>17</v>
      </c>
      <c r="S159">
        <v>21</v>
      </c>
      <c r="T159" t="s">
        <v>53</v>
      </c>
      <c r="U159" t="s">
        <v>32</v>
      </c>
      <c r="V159" t="s">
        <v>113</v>
      </c>
      <c r="W159">
        <v>4000</v>
      </c>
    </row>
    <row r="160" spans="1:23" x14ac:dyDescent="0.25">
      <c r="A160" t="s">
        <v>2</v>
      </c>
      <c r="B160">
        <v>50</v>
      </c>
      <c r="C160">
        <v>50</v>
      </c>
      <c r="D160">
        <v>24</v>
      </c>
      <c r="E160">
        <v>24.5</v>
      </c>
      <c r="F160">
        <v>0.5</v>
      </c>
      <c r="G160">
        <v>0.21</v>
      </c>
      <c r="H160">
        <v>42</v>
      </c>
      <c r="I160">
        <v>0</v>
      </c>
      <c r="J160" t="s">
        <v>51</v>
      </c>
      <c r="K160">
        <v>0</v>
      </c>
      <c r="M160" t="s">
        <v>101</v>
      </c>
      <c r="N160">
        <v>0</v>
      </c>
      <c r="O160">
        <v>1</v>
      </c>
      <c r="P160" t="s">
        <v>105</v>
      </c>
      <c r="Q160">
        <v>1</v>
      </c>
      <c r="R160">
        <v>17</v>
      </c>
      <c r="S160">
        <v>17</v>
      </c>
      <c r="T160" t="s">
        <v>50</v>
      </c>
      <c r="U160" t="s">
        <v>32</v>
      </c>
      <c r="V160" t="s">
        <v>113</v>
      </c>
      <c r="W160">
        <v>4000</v>
      </c>
    </row>
    <row r="161" spans="1:23" x14ac:dyDescent="0.25">
      <c r="A161" t="s">
        <v>2</v>
      </c>
      <c r="B161">
        <v>50</v>
      </c>
      <c r="C161">
        <v>50</v>
      </c>
      <c r="D161">
        <v>24.5</v>
      </c>
      <c r="E161">
        <v>25</v>
      </c>
      <c r="F161">
        <v>0.5</v>
      </c>
      <c r="G161">
        <v>0.2</v>
      </c>
      <c r="H161">
        <v>40</v>
      </c>
      <c r="I161">
        <v>0</v>
      </c>
      <c r="J161" t="s">
        <v>51</v>
      </c>
      <c r="K161">
        <v>10</v>
      </c>
      <c r="L161">
        <v>20</v>
      </c>
      <c r="M161" t="s">
        <v>101</v>
      </c>
      <c r="N161">
        <v>50</v>
      </c>
      <c r="O161">
        <v>1</v>
      </c>
      <c r="P161" t="s">
        <v>105</v>
      </c>
      <c r="Q161">
        <v>1</v>
      </c>
      <c r="R161">
        <v>17</v>
      </c>
      <c r="S161">
        <v>21</v>
      </c>
      <c r="T161" t="s">
        <v>53</v>
      </c>
      <c r="U161" t="s">
        <v>32</v>
      </c>
      <c r="V161" t="s">
        <v>113</v>
      </c>
      <c r="W161">
        <v>4000</v>
      </c>
    </row>
    <row r="162" spans="1:23" x14ac:dyDescent="0.25">
      <c r="A162" t="s">
        <v>2</v>
      </c>
      <c r="B162">
        <v>50</v>
      </c>
      <c r="C162">
        <v>50</v>
      </c>
      <c r="D162">
        <v>25</v>
      </c>
      <c r="E162">
        <v>25.5</v>
      </c>
      <c r="F162">
        <v>0.5</v>
      </c>
      <c r="G162">
        <v>0.23</v>
      </c>
      <c r="H162">
        <v>46</v>
      </c>
      <c r="I162">
        <v>0</v>
      </c>
      <c r="J162" t="s">
        <v>51</v>
      </c>
      <c r="K162">
        <v>10</v>
      </c>
      <c r="L162">
        <v>23</v>
      </c>
      <c r="M162" t="s">
        <v>101</v>
      </c>
      <c r="N162">
        <v>43.478260869565219</v>
      </c>
      <c r="O162">
        <v>1</v>
      </c>
      <c r="P162" t="s">
        <v>105</v>
      </c>
      <c r="Q162">
        <v>1</v>
      </c>
      <c r="R162">
        <v>17</v>
      </c>
      <c r="S162">
        <v>21</v>
      </c>
      <c r="T162" t="s">
        <v>53</v>
      </c>
      <c r="U162" t="s">
        <v>32</v>
      </c>
      <c r="V162" t="s">
        <v>113</v>
      </c>
      <c r="W162">
        <v>4000</v>
      </c>
    </row>
    <row r="163" spans="1:23" x14ac:dyDescent="0.25">
      <c r="A163" t="s">
        <v>2</v>
      </c>
      <c r="B163">
        <v>50</v>
      </c>
      <c r="C163">
        <v>50</v>
      </c>
      <c r="D163">
        <v>25.5</v>
      </c>
      <c r="E163">
        <v>26</v>
      </c>
      <c r="F163">
        <v>0.5</v>
      </c>
      <c r="G163">
        <v>0.25</v>
      </c>
      <c r="H163">
        <v>50</v>
      </c>
      <c r="I163">
        <v>0</v>
      </c>
      <c r="J163" t="s">
        <v>51</v>
      </c>
      <c r="K163">
        <v>10</v>
      </c>
      <c r="L163">
        <v>25</v>
      </c>
      <c r="M163" t="s">
        <v>101</v>
      </c>
      <c r="N163">
        <v>40</v>
      </c>
      <c r="O163">
        <v>1</v>
      </c>
      <c r="P163" t="s">
        <v>105</v>
      </c>
      <c r="Q163">
        <v>1</v>
      </c>
      <c r="R163">
        <v>17</v>
      </c>
      <c r="S163">
        <v>22</v>
      </c>
      <c r="T163" t="s">
        <v>53</v>
      </c>
      <c r="U163" t="s">
        <v>32</v>
      </c>
      <c r="V163" t="s">
        <v>113</v>
      </c>
      <c r="W163">
        <v>4000</v>
      </c>
    </row>
    <row r="164" spans="1:23" x14ac:dyDescent="0.25">
      <c r="A164" t="s">
        <v>2</v>
      </c>
      <c r="B164">
        <v>50</v>
      </c>
      <c r="C164">
        <v>40</v>
      </c>
      <c r="D164">
        <v>26</v>
      </c>
      <c r="E164">
        <v>26.5</v>
      </c>
      <c r="F164">
        <v>0.5</v>
      </c>
      <c r="G164">
        <v>0.28000000000000003</v>
      </c>
      <c r="H164">
        <v>56.000000000000007</v>
      </c>
      <c r="I164">
        <v>0</v>
      </c>
      <c r="J164" t="s">
        <v>51</v>
      </c>
      <c r="K164">
        <v>10</v>
      </c>
      <c r="L164">
        <v>28</v>
      </c>
      <c r="M164" t="s">
        <v>101</v>
      </c>
      <c r="N164">
        <v>35.714285714285715</v>
      </c>
      <c r="O164">
        <v>1</v>
      </c>
      <c r="P164" t="s">
        <v>105</v>
      </c>
      <c r="Q164">
        <v>1</v>
      </c>
      <c r="R164">
        <v>17</v>
      </c>
      <c r="S164">
        <v>22</v>
      </c>
      <c r="T164" t="s">
        <v>53</v>
      </c>
      <c r="U164" t="s">
        <v>32</v>
      </c>
      <c r="V164" t="s">
        <v>113</v>
      </c>
      <c r="W164">
        <v>4000</v>
      </c>
    </row>
    <row r="165" spans="1:23" x14ac:dyDescent="0.25">
      <c r="A165" t="s">
        <v>2</v>
      </c>
      <c r="B165">
        <v>50</v>
      </c>
      <c r="C165">
        <v>40</v>
      </c>
      <c r="D165">
        <v>26.5</v>
      </c>
      <c r="E165">
        <v>27</v>
      </c>
      <c r="F165">
        <v>0.5</v>
      </c>
      <c r="G165">
        <v>0.24</v>
      </c>
      <c r="H165">
        <v>48</v>
      </c>
      <c r="I165">
        <v>0</v>
      </c>
      <c r="J165" t="s">
        <v>51</v>
      </c>
      <c r="K165">
        <v>10</v>
      </c>
      <c r="L165">
        <v>24</v>
      </c>
      <c r="M165" t="s">
        <v>101</v>
      </c>
      <c r="N165">
        <v>41.666666666666664</v>
      </c>
      <c r="O165">
        <v>1</v>
      </c>
      <c r="P165" t="s">
        <v>105</v>
      </c>
      <c r="Q165">
        <v>1</v>
      </c>
      <c r="R165">
        <v>17</v>
      </c>
      <c r="S165">
        <v>21</v>
      </c>
      <c r="T165" t="s">
        <v>53</v>
      </c>
      <c r="U165" t="s">
        <v>32</v>
      </c>
      <c r="V165" t="s">
        <v>113</v>
      </c>
      <c r="W165">
        <v>4000</v>
      </c>
    </row>
    <row r="166" spans="1:23" x14ac:dyDescent="0.25">
      <c r="A166" t="s">
        <v>2</v>
      </c>
      <c r="B166">
        <v>50</v>
      </c>
      <c r="C166">
        <v>40</v>
      </c>
      <c r="D166">
        <v>27</v>
      </c>
      <c r="E166">
        <v>27.5</v>
      </c>
      <c r="F166">
        <v>0.5</v>
      </c>
      <c r="G166">
        <v>0.21</v>
      </c>
      <c r="H166">
        <v>42</v>
      </c>
      <c r="I166">
        <v>0</v>
      </c>
      <c r="J166" t="s">
        <v>51</v>
      </c>
      <c r="K166">
        <v>5</v>
      </c>
      <c r="L166">
        <v>42</v>
      </c>
      <c r="M166" t="s">
        <v>101</v>
      </c>
      <c r="N166">
        <v>23.809523809523807</v>
      </c>
      <c r="O166">
        <v>1</v>
      </c>
      <c r="P166" t="s">
        <v>105</v>
      </c>
      <c r="Q166">
        <v>1</v>
      </c>
      <c r="R166">
        <v>17</v>
      </c>
      <c r="S166">
        <v>22</v>
      </c>
      <c r="T166" t="s">
        <v>53</v>
      </c>
      <c r="U166" t="s">
        <v>32</v>
      </c>
      <c r="V166" t="s">
        <v>113</v>
      </c>
      <c r="W166">
        <v>4000</v>
      </c>
    </row>
    <row r="167" spans="1:23" x14ac:dyDescent="0.25">
      <c r="A167" t="s">
        <v>2</v>
      </c>
      <c r="B167">
        <v>50</v>
      </c>
      <c r="C167">
        <v>40</v>
      </c>
      <c r="D167">
        <v>27.5</v>
      </c>
      <c r="E167">
        <v>28</v>
      </c>
      <c r="F167">
        <v>0.5</v>
      </c>
      <c r="G167">
        <v>0.2</v>
      </c>
      <c r="H167">
        <v>40</v>
      </c>
      <c r="I167">
        <v>0</v>
      </c>
      <c r="J167" t="s">
        <v>51</v>
      </c>
      <c r="K167">
        <v>10</v>
      </c>
      <c r="L167">
        <v>20</v>
      </c>
      <c r="M167" t="s">
        <v>101</v>
      </c>
      <c r="N167">
        <v>50</v>
      </c>
      <c r="O167">
        <v>1</v>
      </c>
      <c r="P167" t="s">
        <v>105</v>
      </c>
      <c r="Q167">
        <v>1</v>
      </c>
      <c r="R167">
        <v>17</v>
      </c>
      <c r="S167">
        <v>21</v>
      </c>
      <c r="T167" t="s">
        <v>53</v>
      </c>
      <c r="U167" t="s">
        <v>32</v>
      </c>
      <c r="V167" t="s">
        <v>113</v>
      </c>
      <c r="W167">
        <v>4000</v>
      </c>
    </row>
    <row r="168" spans="1:23" x14ac:dyDescent="0.25">
      <c r="A168" t="s">
        <v>2</v>
      </c>
      <c r="B168">
        <v>50</v>
      </c>
      <c r="C168">
        <v>40</v>
      </c>
      <c r="D168">
        <v>28</v>
      </c>
      <c r="E168">
        <v>28.5</v>
      </c>
      <c r="F168">
        <v>0.5</v>
      </c>
      <c r="G168">
        <v>0.5</v>
      </c>
      <c r="H168">
        <v>100</v>
      </c>
      <c r="I168">
        <v>0</v>
      </c>
      <c r="J168" t="s">
        <v>51</v>
      </c>
      <c r="K168">
        <v>10</v>
      </c>
      <c r="M168" t="s">
        <v>101</v>
      </c>
      <c r="N168">
        <v>0</v>
      </c>
      <c r="O168">
        <v>1</v>
      </c>
      <c r="P168" t="s">
        <v>105</v>
      </c>
      <c r="Q168">
        <v>1</v>
      </c>
      <c r="R168">
        <v>17</v>
      </c>
      <c r="S168">
        <v>17</v>
      </c>
      <c r="T168" t="s">
        <v>50</v>
      </c>
      <c r="U168" t="s">
        <v>32</v>
      </c>
      <c r="V168" t="s">
        <v>113</v>
      </c>
      <c r="W168">
        <v>4000</v>
      </c>
    </row>
    <row r="169" spans="1:23" x14ac:dyDescent="0.25">
      <c r="A169" t="s">
        <v>2</v>
      </c>
      <c r="B169">
        <v>50</v>
      </c>
      <c r="C169">
        <v>40</v>
      </c>
      <c r="D169">
        <v>28.5</v>
      </c>
      <c r="E169">
        <v>29</v>
      </c>
      <c r="F169">
        <v>0.5</v>
      </c>
      <c r="G169">
        <v>0.13</v>
      </c>
      <c r="H169">
        <v>26</v>
      </c>
      <c r="I169">
        <v>0</v>
      </c>
      <c r="J169" t="s">
        <v>51</v>
      </c>
      <c r="K169">
        <v>10</v>
      </c>
      <c r="L169">
        <v>13</v>
      </c>
      <c r="M169" t="s">
        <v>101</v>
      </c>
      <c r="N169">
        <v>76.92307692307692</v>
      </c>
      <c r="O169">
        <v>1</v>
      </c>
      <c r="P169" t="s">
        <v>105</v>
      </c>
      <c r="Q169">
        <v>1</v>
      </c>
      <c r="R169">
        <v>17</v>
      </c>
      <c r="S169">
        <v>21</v>
      </c>
      <c r="T169" t="s">
        <v>53</v>
      </c>
      <c r="U169" t="s">
        <v>32</v>
      </c>
      <c r="V169" t="s">
        <v>113</v>
      </c>
      <c r="W169">
        <v>4000</v>
      </c>
    </row>
    <row r="170" spans="1:23" x14ac:dyDescent="0.25">
      <c r="A170" t="s">
        <v>2</v>
      </c>
      <c r="B170">
        <v>50</v>
      </c>
      <c r="C170">
        <v>40</v>
      </c>
      <c r="D170">
        <v>29</v>
      </c>
      <c r="E170">
        <v>29.5</v>
      </c>
      <c r="F170">
        <v>0.5</v>
      </c>
      <c r="G170">
        <v>0.17</v>
      </c>
      <c r="H170">
        <v>34</v>
      </c>
      <c r="I170">
        <v>0</v>
      </c>
      <c r="J170" t="s">
        <v>51</v>
      </c>
      <c r="K170">
        <v>10</v>
      </c>
      <c r="L170">
        <v>17</v>
      </c>
      <c r="M170" t="s">
        <v>101</v>
      </c>
      <c r="N170">
        <v>58.823529411764703</v>
      </c>
      <c r="O170">
        <v>1</v>
      </c>
      <c r="P170" t="s">
        <v>105</v>
      </c>
      <c r="Q170">
        <v>1</v>
      </c>
      <c r="R170">
        <v>17</v>
      </c>
      <c r="S170">
        <v>21</v>
      </c>
      <c r="T170" t="s">
        <v>53</v>
      </c>
      <c r="U170" t="s">
        <v>32</v>
      </c>
      <c r="V170" t="s">
        <v>113</v>
      </c>
      <c r="W170">
        <v>4000</v>
      </c>
    </row>
    <row r="171" spans="1:23" x14ac:dyDescent="0.25">
      <c r="A171" t="s">
        <v>2</v>
      </c>
      <c r="B171">
        <v>40</v>
      </c>
      <c r="C171">
        <v>40</v>
      </c>
      <c r="D171">
        <v>29.5</v>
      </c>
      <c r="E171">
        <v>30</v>
      </c>
      <c r="F171">
        <v>0.5</v>
      </c>
      <c r="G171">
        <v>0.16</v>
      </c>
      <c r="H171">
        <v>32</v>
      </c>
      <c r="I171">
        <v>0</v>
      </c>
      <c r="J171" t="s">
        <v>51</v>
      </c>
      <c r="K171">
        <v>10</v>
      </c>
      <c r="L171">
        <v>16</v>
      </c>
      <c r="M171" t="s">
        <v>101</v>
      </c>
      <c r="N171">
        <v>62.5</v>
      </c>
      <c r="O171">
        <v>1</v>
      </c>
      <c r="P171" t="s">
        <v>105</v>
      </c>
      <c r="Q171">
        <v>1</v>
      </c>
      <c r="R171">
        <v>17</v>
      </c>
      <c r="S171">
        <v>21</v>
      </c>
      <c r="T171" t="s">
        <v>53</v>
      </c>
      <c r="U171" t="s">
        <v>32</v>
      </c>
      <c r="V171" t="s">
        <v>113</v>
      </c>
      <c r="W171">
        <v>4000</v>
      </c>
    </row>
    <row r="172" spans="1:23" x14ac:dyDescent="0.25">
      <c r="A172" t="s">
        <v>2</v>
      </c>
      <c r="B172">
        <v>40</v>
      </c>
      <c r="C172">
        <v>40</v>
      </c>
      <c r="D172">
        <v>30</v>
      </c>
      <c r="E172">
        <v>30.5</v>
      </c>
      <c r="F172">
        <v>0.5</v>
      </c>
      <c r="G172">
        <v>0.14000000000000001</v>
      </c>
      <c r="H172">
        <v>28.000000000000004</v>
      </c>
      <c r="I172">
        <v>0</v>
      </c>
      <c r="J172" t="s">
        <v>51</v>
      </c>
      <c r="K172">
        <v>10</v>
      </c>
      <c r="L172">
        <v>14</v>
      </c>
      <c r="M172" t="s">
        <v>101</v>
      </c>
      <c r="N172">
        <v>71.428571428571431</v>
      </c>
      <c r="O172">
        <v>1</v>
      </c>
      <c r="P172" t="s">
        <v>105</v>
      </c>
      <c r="Q172">
        <v>1</v>
      </c>
      <c r="R172">
        <v>17</v>
      </c>
      <c r="S172">
        <v>21</v>
      </c>
      <c r="T172" t="s">
        <v>53</v>
      </c>
      <c r="U172" t="s">
        <v>32</v>
      </c>
      <c r="V172" t="s">
        <v>113</v>
      </c>
      <c r="W172">
        <v>4000</v>
      </c>
    </row>
    <row r="173" spans="1:23" x14ac:dyDescent="0.25">
      <c r="A173" t="s">
        <v>2</v>
      </c>
      <c r="B173">
        <v>40</v>
      </c>
      <c r="C173">
        <v>40</v>
      </c>
      <c r="D173">
        <v>30.5</v>
      </c>
      <c r="E173">
        <v>31</v>
      </c>
      <c r="F173">
        <v>0.5</v>
      </c>
      <c r="G173">
        <v>0.17</v>
      </c>
      <c r="H173">
        <v>34</v>
      </c>
      <c r="I173">
        <v>0</v>
      </c>
      <c r="J173" t="s">
        <v>51</v>
      </c>
      <c r="K173">
        <v>10</v>
      </c>
      <c r="L173">
        <v>17</v>
      </c>
      <c r="M173" t="s">
        <v>101</v>
      </c>
      <c r="N173">
        <v>58.823529411764703</v>
      </c>
      <c r="O173">
        <v>1</v>
      </c>
      <c r="P173" t="s">
        <v>105</v>
      </c>
      <c r="Q173">
        <v>1</v>
      </c>
      <c r="R173">
        <v>17</v>
      </c>
      <c r="S173">
        <v>21</v>
      </c>
      <c r="T173" t="s">
        <v>53</v>
      </c>
      <c r="U173" t="s">
        <v>32</v>
      </c>
      <c r="V173" t="s">
        <v>113</v>
      </c>
      <c r="W173">
        <v>4000</v>
      </c>
    </row>
    <row r="174" spans="1:23" x14ac:dyDescent="0.25">
      <c r="A174" t="s">
        <v>2</v>
      </c>
      <c r="B174">
        <v>40</v>
      </c>
      <c r="C174">
        <v>40</v>
      </c>
      <c r="D174">
        <v>31</v>
      </c>
      <c r="E174">
        <v>31.5</v>
      </c>
      <c r="F174">
        <v>0.5</v>
      </c>
      <c r="G174">
        <v>0.23</v>
      </c>
      <c r="H174">
        <v>46</v>
      </c>
      <c r="I174">
        <v>0</v>
      </c>
      <c r="J174" t="s">
        <v>51</v>
      </c>
      <c r="K174">
        <v>10</v>
      </c>
      <c r="L174">
        <v>23</v>
      </c>
      <c r="M174" t="s">
        <v>101</v>
      </c>
      <c r="N174">
        <v>43.478260869565219</v>
      </c>
      <c r="O174">
        <v>1</v>
      </c>
      <c r="P174" t="s">
        <v>105</v>
      </c>
      <c r="Q174">
        <v>1</v>
      </c>
      <c r="R174">
        <v>17</v>
      </c>
      <c r="S174">
        <v>21</v>
      </c>
      <c r="T174" t="s">
        <v>53</v>
      </c>
      <c r="U174" t="s">
        <v>32</v>
      </c>
      <c r="V174" t="s">
        <v>113</v>
      </c>
      <c r="W174">
        <v>4000</v>
      </c>
    </row>
    <row r="175" spans="1:23" x14ac:dyDescent="0.25">
      <c r="A175" t="s">
        <v>2</v>
      </c>
      <c r="B175">
        <v>40</v>
      </c>
      <c r="C175">
        <v>40</v>
      </c>
      <c r="D175">
        <v>31.5</v>
      </c>
      <c r="E175">
        <v>32</v>
      </c>
      <c r="F175">
        <v>0.5</v>
      </c>
      <c r="G175">
        <v>0.2</v>
      </c>
      <c r="H175">
        <v>40</v>
      </c>
      <c r="I175">
        <v>0</v>
      </c>
      <c r="J175" t="s">
        <v>51</v>
      </c>
      <c r="K175">
        <v>10</v>
      </c>
      <c r="L175">
        <v>20</v>
      </c>
      <c r="M175" t="s">
        <v>101</v>
      </c>
      <c r="N175">
        <v>50</v>
      </c>
      <c r="O175">
        <v>1</v>
      </c>
      <c r="P175" t="s">
        <v>105</v>
      </c>
      <c r="Q175">
        <v>1</v>
      </c>
      <c r="R175">
        <v>17</v>
      </c>
      <c r="S175">
        <v>21</v>
      </c>
      <c r="T175" t="s">
        <v>53</v>
      </c>
      <c r="U175" t="s">
        <v>32</v>
      </c>
      <c r="V175" t="s">
        <v>113</v>
      </c>
      <c r="W175">
        <v>4000</v>
      </c>
    </row>
    <row r="176" spans="1:23" x14ac:dyDescent="0.25">
      <c r="A176" t="s">
        <v>2</v>
      </c>
      <c r="B176">
        <v>40</v>
      </c>
      <c r="C176">
        <v>40</v>
      </c>
      <c r="D176">
        <v>32</v>
      </c>
      <c r="E176">
        <v>32.5</v>
      </c>
      <c r="F176">
        <v>0.5</v>
      </c>
      <c r="G176">
        <v>0.17</v>
      </c>
      <c r="H176">
        <v>34</v>
      </c>
      <c r="I176">
        <v>0</v>
      </c>
      <c r="J176" t="s">
        <v>51</v>
      </c>
      <c r="K176">
        <v>10</v>
      </c>
      <c r="L176">
        <v>17</v>
      </c>
      <c r="M176" t="s">
        <v>101</v>
      </c>
      <c r="N176">
        <v>58.823529411764703</v>
      </c>
      <c r="O176">
        <v>8</v>
      </c>
      <c r="P176" t="s">
        <v>105</v>
      </c>
      <c r="Q176">
        <v>1</v>
      </c>
      <c r="R176">
        <v>24</v>
      </c>
      <c r="S176">
        <v>28</v>
      </c>
      <c r="T176" t="s">
        <v>53</v>
      </c>
      <c r="U176" t="s">
        <v>32</v>
      </c>
      <c r="V176" t="s">
        <v>114</v>
      </c>
      <c r="W176">
        <v>3000</v>
      </c>
    </row>
    <row r="177" spans="1:23" x14ac:dyDescent="0.25">
      <c r="A177" t="s">
        <v>2</v>
      </c>
      <c r="B177">
        <v>40</v>
      </c>
      <c r="C177">
        <v>40</v>
      </c>
      <c r="D177">
        <v>32.5</v>
      </c>
      <c r="E177">
        <v>33</v>
      </c>
      <c r="F177">
        <v>0.5</v>
      </c>
      <c r="G177">
        <v>0.18</v>
      </c>
      <c r="H177">
        <v>36</v>
      </c>
      <c r="I177">
        <v>0</v>
      </c>
      <c r="J177" t="s">
        <v>51</v>
      </c>
      <c r="K177">
        <v>10</v>
      </c>
      <c r="L177">
        <v>18</v>
      </c>
      <c r="M177" t="s">
        <v>101</v>
      </c>
      <c r="N177">
        <v>55.555555555555557</v>
      </c>
      <c r="O177">
        <v>8</v>
      </c>
      <c r="P177" t="s">
        <v>105</v>
      </c>
      <c r="Q177">
        <v>1</v>
      </c>
      <c r="R177">
        <v>24</v>
      </c>
      <c r="S177">
        <v>28</v>
      </c>
      <c r="T177" t="s">
        <v>53</v>
      </c>
      <c r="U177" t="s">
        <v>32</v>
      </c>
      <c r="V177" t="s">
        <v>114</v>
      </c>
      <c r="W177">
        <v>3000</v>
      </c>
    </row>
    <row r="178" spans="1:23" x14ac:dyDescent="0.25">
      <c r="A178" t="s">
        <v>2</v>
      </c>
      <c r="B178">
        <v>40</v>
      </c>
      <c r="C178">
        <v>40</v>
      </c>
      <c r="D178">
        <v>33</v>
      </c>
      <c r="E178">
        <v>33.5</v>
      </c>
      <c r="F178">
        <v>0.5</v>
      </c>
      <c r="G178">
        <v>0.19</v>
      </c>
      <c r="H178">
        <v>38</v>
      </c>
      <c r="I178">
        <v>0</v>
      </c>
      <c r="J178" t="s">
        <v>51</v>
      </c>
      <c r="K178">
        <v>10</v>
      </c>
      <c r="L178">
        <v>19</v>
      </c>
      <c r="M178" t="s">
        <v>101</v>
      </c>
      <c r="N178">
        <v>52.631578947368425</v>
      </c>
      <c r="O178">
        <v>8</v>
      </c>
      <c r="P178" t="s">
        <v>105</v>
      </c>
      <c r="Q178">
        <v>1</v>
      </c>
      <c r="R178">
        <v>24</v>
      </c>
      <c r="S178">
        <v>28</v>
      </c>
      <c r="T178" t="s">
        <v>53</v>
      </c>
      <c r="U178" t="s">
        <v>32</v>
      </c>
      <c r="V178" t="s">
        <v>114</v>
      </c>
      <c r="W178">
        <v>3000</v>
      </c>
    </row>
    <row r="179" spans="1:23" x14ac:dyDescent="0.25">
      <c r="A179" t="s">
        <v>2</v>
      </c>
      <c r="B179">
        <v>40</v>
      </c>
      <c r="C179">
        <v>40</v>
      </c>
      <c r="D179">
        <v>33.5</v>
      </c>
      <c r="E179">
        <v>34</v>
      </c>
      <c r="F179">
        <v>0.5</v>
      </c>
      <c r="G179">
        <v>0.18</v>
      </c>
      <c r="H179">
        <v>36</v>
      </c>
      <c r="I179">
        <v>0</v>
      </c>
      <c r="J179" t="s">
        <v>51</v>
      </c>
      <c r="K179">
        <v>11</v>
      </c>
      <c r="L179">
        <v>16.363636363636363</v>
      </c>
      <c r="M179" t="s">
        <v>101</v>
      </c>
      <c r="N179">
        <v>61.111111111111107</v>
      </c>
      <c r="O179">
        <v>8</v>
      </c>
      <c r="P179" t="s">
        <v>105</v>
      </c>
      <c r="Q179">
        <v>1</v>
      </c>
      <c r="R179">
        <v>24</v>
      </c>
      <c r="S179">
        <v>28</v>
      </c>
      <c r="T179" t="s">
        <v>53</v>
      </c>
      <c r="U179" t="s">
        <v>32</v>
      </c>
      <c r="V179" t="s">
        <v>114</v>
      </c>
      <c r="W179">
        <v>3000</v>
      </c>
    </row>
    <row r="180" spans="1:23" x14ac:dyDescent="0.25">
      <c r="A180" t="s">
        <v>2</v>
      </c>
      <c r="B180">
        <v>40</v>
      </c>
      <c r="C180">
        <v>40</v>
      </c>
      <c r="D180">
        <v>34</v>
      </c>
      <c r="E180">
        <v>34.5</v>
      </c>
      <c r="F180">
        <v>0.5</v>
      </c>
      <c r="G180">
        <v>0.12</v>
      </c>
      <c r="H180">
        <v>24</v>
      </c>
      <c r="I180">
        <v>0</v>
      </c>
      <c r="J180" t="s">
        <v>51</v>
      </c>
      <c r="K180">
        <v>11</v>
      </c>
      <c r="L180">
        <v>10.909090909090908</v>
      </c>
      <c r="M180" t="s">
        <v>101</v>
      </c>
      <c r="N180">
        <v>91.666666666666671</v>
      </c>
      <c r="O180">
        <v>8</v>
      </c>
      <c r="P180" t="s">
        <v>105</v>
      </c>
      <c r="Q180">
        <v>1</v>
      </c>
      <c r="R180">
        <v>24</v>
      </c>
      <c r="S180">
        <v>27</v>
      </c>
      <c r="T180" t="s">
        <v>53</v>
      </c>
      <c r="U180" t="s">
        <v>32</v>
      </c>
      <c r="V180" t="s">
        <v>114</v>
      </c>
      <c r="W180">
        <v>3000</v>
      </c>
    </row>
    <row r="181" spans="1:23" x14ac:dyDescent="0.25">
      <c r="A181" t="s">
        <v>2</v>
      </c>
      <c r="B181">
        <v>40</v>
      </c>
      <c r="C181">
        <v>40</v>
      </c>
      <c r="D181">
        <v>34.5</v>
      </c>
      <c r="E181">
        <v>35</v>
      </c>
      <c r="F181">
        <v>0.5</v>
      </c>
      <c r="G181">
        <v>0</v>
      </c>
      <c r="H181">
        <v>0</v>
      </c>
      <c r="I181">
        <v>0</v>
      </c>
      <c r="J181" t="s">
        <v>51</v>
      </c>
      <c r="M181" t="s">
        <v>101</v>
      </c>
      <c r="N181">
        <v>0</v>
      </c>
      <c r="O181">
        <v>8</v>
      </c>
      <c r="P181" t="s">
        <v>105</v>
      </c>
      <c r="Q181">
        <v>0</v>
      </c>
      <c r="R181">
        <v>23</v>
      </c>
      <c r="S181">
        <v>23</v>
      </c>
      <c r="T181" t="s">
        <v>53</v>
      </c>
      <c r="U181" t="s">
        <v>28</v>
      </c>
      <c r="V181" t="s">
        <v>114</v>
      </c>
      <c r="W181">
        <v>3000</v>
      </c>
    </row>
    <row r="182" spans="1:23" x14ac:dyDescent="0.25">
      <c r="A182" t="s">
        <v>2</v>
      </c>
      <c r="B182">
        <v>40</v>
      </c>
      <c r="C182">
        <v>40</v>
      </c>
      <c r="D182">
        <v>35</v>
      </c>
      <c r="E182">
        <v>35.5</v>
      </c>
      <c r="F182">
        <v>0.5</v>
      </c>
      <c r="G182">
        <v>0.12</v>
      </c>
      <c r="H182">
        <v>24</v>
      </c>
      <c r="I182">
        <v>0</v>
      </c>
      <c r="J182" t="s">
        <v>51</v>
      </c>
      <c r="K182">
        <v>5</v>
      </c>
      <c r="L182">
        <v>24</v>
      </c>
      <c r="M182" t="s">
        <v>101</v>
      </c>
      <c r="N182">
        <v>41.666666666666664</v>
      </c>
      <c r="O182">
        <v>8</v>
      </c>
      <c r="P182" t="s">
        <v>105</v>
      </c>
      <c r="Q182">
        <v>1</v>
      </c>
      <c r="R182">
        <v>24</v>
      </c>
      <c r="S182">
        <v>28</v>
      </c>
      <c r="T182" t="s">
        <v>53</v>
      </c>
      <c r="U182" t="s">
        <v>32</v>
      </c>
      <c r="V182" t="s">
        <v>114</v>
      </c>
      <c r="W182">
        <v>3000</v>
      </c>
    </row>
    <row r="183" spans="1:23" x14ac:dyDescent="0.25">
      <c r="A183" t="s">
        <v>2</v>
      </c>
      <c r="B183">
        <v>40</v>
      </c>
      <c r="C183">
        <v>40</v>
      </c>
      <c r="D183">
        <v>35.5</v>
      </c>
      <c r="E183">
        <v>36</v>
      </c>
      <c r="F183">
        <v>0.5</v>
      </c>
      <c r="H183">
        <v>0</v>
      </c>
      <c r="I183">
        <v>0</v>
      </c>
      <c r="J183" t="s">
        <v>51</v>
      </c>
      <c r="M183" t="s">
        <v>101</v>
      </c>
      <c r="N183">
        <v>0</v>
      </c>
      <c r="O183">
        <v>8</v>
      </c>
      <c r="P183" t="s">
        <v>105</v>
      </c>
      <c r="Q183">
        <v>0</v>
      </c>
      <c r="R183">
        <v>23</v>
      </c>
      <c r="S183">
        <v>23</v>
      </c>
      <c r="T183" t="s">
        <v>53</v>
      </c>
      <c r="U183" t="s">
        <v>28</v>
      </c>
      <c r="V183" t="s">
        <v>114</v>
      </c>
      <c r="W183">
        <v>3000</v>
      </c>
    </row>
    <row r="184" spans="1:23" x14ac:dyDescent="0.25">
      <c r="A184" t="s">
        <v>2</v>
      </c>
      <c r="B184">
        <v>40</v>
      </c>
      <c r="C184">
        <v>40</v>
      </c>
      <c r="D184">
        <v>36</v>
      </c>
      <c r="E184">
        <v>36.5</v>
      </c>
      <c r="F184">
        <v>0.5</v>
      </c>
      <c r="G184">
        <v>0.24</v>
      </c>
      <c r="H184">
        <v>48</v>
      </c>
      <c r="I184">
        <v>0</v>
      </c>
      <c r="J184" t="s">
        <v>51</v>
      </c>
      <c r="K184">
        <v>10</v>
      </c>
      <c r="L184">
        <v>24</v>
      </c>
      <c r="M184" t="s">
        <v>101</v>
      </c>
      <c r="N184">
        <v>41.666666666666664</v>
      </c>
      <c r="O184">
        <v>8</v>
      </c>
      <c r="P184" t="s">
        <v>105</v>
      </c>
      <c r="Q184">
        <v>1</v>
      </c>
      <c r="R184">
        <v>24</v>
      </c>
      <c r="S184">
        <v>28</v>
      </c>
      <c r="T184" t="s">
        <v>53</v>
      </c>
      <c r="U184" t="s">
        <v>32</v>
      </c>
      <c r="V184" t="s">
        <v>114</v>
      </c>
      <c r="W184">
        <v>3000</v>
      </c>
    </row>
    <row r="185" spans="1:23" x14ac:dyDescent="0.25">
      <c r="A185" t="s">
        <v>2</v>
      </c>
      <c r="B185">
        <v>40</v>
      </c>
      <c r="C185">
        <v>40</v>
      </c>
      <c r="D185">
        <v>36.5</v>
      </c>
      <c r="E185">
        <v>37</v>
      </c>
      <c r="F185">
        <v>0.5</v>
      </c>
      <c r="G185">
        <v>0.11</v>
      </c>
      <c r="H185">
        <v>22</v>
      </c>
      <c r="I185">
        <v>0</v>
      </c>
      <c r="J185" t="s">
        <v>51</v>
      </c>
      <c r="K185">
        <v>10</v>
      </c>
      <c r="L185">
        <v>11</v>
      </c>
      <c r="M185" t="s">
        <v>101</v>
      </c>
      <c r="N185">
        <v>90.909090909090921</v>
      </c>
      <c r="O185">
        <v>8</v>
      </c>
      <c r="P185" t="s">
        <v>105</v>
      </c>
      <c r="Q185">
        <v>1</v>
      </c>
      <c r="R185">
        <v>24</v>
      </c>
      <c r="S185">
        <v>27</v>
      </c>
      <c r="T185" t="s">
        <v>53</v>
      </c>
      <c r="U185" t="s">
        <v>32</v>
      </c>
      <c r="V185" t="s">
        <v>114</v>
      </c>
      <c r="W185">
        <v>3000</v>
      </c>
    </row>
    <row r="186" spans="1:23" x14ac:dyDescent="0.25">
      <c r="A186" t="s">
        <v>2</v>
      </c>
      <c r="B186">
        <v>40</v>
      </c>
      <c r="C186">
        <v>40</v>
      </c>
      <c r="D186">
        <v>37</v>
      </c>
      <c r="E186">
        <v>37.5</v>
      </c>
      <c r="F186">
        <v>0.5</v>
      </c>
      <c r="G186">
        <v>0.12</v>
      </c>
      <c r="H186">
        <v>24</v>
      </c>
      <c r="I186">
        <v>0</v>
      </c>
      <c r="J186" t="s">
        <v>51</v>
      </c>
      <c r="K186">
        <v>10</v>
      </c>
      <c r="L186">
        <v>12</v>
      </c>
      <c r="M186" t="s">
        <v>101</v>
      </c>
      <c r="N186">
        <v>83.333333333333329</v>
      </c>
      <c r="O186">
        <v>8</v>
      </c>
      <c r="P186" t="s">
        <v>105</v>
      </c>
      <c r="Q186">
        <v>1</v>
      </c>
      <c r="R186">
        <v>24</v>
      </c>
      <c r="S186">
        <v>28</v>
      </c>
      <c r="T186" t="s">
        <v>53</v>
      </c>
      <c r="U186" t="s">
        <v>32</v>
      </c>
      <c r="V186" t="s">
        <v>114</v>
      </c>
      <c r="W186">
        <v>3000</v>
      </c>
    </row>
    <row r="187" spans="1:23" x14ac:dyDescent="0.25">
      <c r="A187" t="s">
        <v>2</v>
      </c>
      <c r="B187">
        <v>40</v>
      </c>
      <c r="C187">
        <v>40</v>
      </c>
      <c r="D187">
        <v>37.5</v>
      </c>
      <c r="E187">
        <v>38</v>
      </c>
      <c r="F187">
        <v>0.5</v>
      </c>
      <c r="G187">
        <v>0.26</v>
      </c>
      <c r="H187">
        <v>52</v>
      </c>
      <c r="I187">
        <v>0</v>
      </c>
      <c r="J187" t="s">
        <v>51</v>
      </c>
      <c r="K187">
        <v>3</v>
      </c>
      <c r="L187">
        <v>86.666666666666671</v>
      </c>
      <c r="M187" t="s">
        <v>104</v>
      </c>
      <c r="N187">
        <v>11.538461538461538</v>
      </c>
      <c r="O187">
        <v>7</v>
      </c>
      <c r="P187" t="s">
        <v>105</v>
      </c>
      <c r="Q187">
        <v>2</v>
      </c>
      <c r="R187">
        <v>27</v>
      </c>
      <c r="S187">
        <v>31</v>
      </c>
      <c r="T187" t="s">
        <v>56</v>
      </c>
      <c r="U187" t="s">
        <v>31</v>
      </c>
      <c r="V187" t="s">
        <v>114</v>
      </c>
      <c r="W187">
        <v>3000</v>
      </c>
    </row>
    <row r="188" spans="1:23" x14ac:dyDescent="0.25">
      <c r="A188" t="s">
        <v>2</v>
      </c>
      <c r="B188">
        <v>40</v>
      </c>
      <c r="C188">
        <v>40</v>
      </c>
      <c r="D188">
        <v>38</v>
      </c>
      <c r="E188">
        <v>38.5</v>
      </c>
      <c r="F188">
        <v>0.5</v>
      </c>
      <c r="G188">
        <v>0.26</v>
      </c>
      <c r="H188">
        <v>52</v>
      </c>
      <c r="I188">
        <v>0</v>
      </c>
      <c r="J188" t="s">
        <v>51</v>
      </c>
      <c r="K188">
        <v>10</v>
      </c>
      <c r="L188">
        <v>26</v>
      </c>
      <c r="M188" t="s">
        <v>101</v>
      </c>
      <c r="N188">
        <v>38.46153846153846</v>
      </c>
      <c r="O188">
        <v>2</v>
      </c>
      <c r="P188" t="s">
        <v>105</v>
      </c>
      <c r="Q188">
        <v>0</v>
      </c>
      <c r="R188">
        <v>17</v>
      </c>
      <c r="S188">
        <v>22</v>
      </c>
      <c r="T188" t="s">
        <v>53</v>
      </c>
      <c r="U188" t="s">
        <v>28</v>
      </c>
      <c r="V188" t="s">
        <v>113</v>
      </c>
      <c r="W188">
        <v>4000</v>
      </c>
    </row>
    <row r="189" spans="1:23" x14ac:dyDescent="0.25">
      <c r="A189" t="s">
        <v>2</v>
      </c>
      <c r="B189">
        <v>40</v>
      </c>
      <c r="C189">
        <v>40</v>
      </c>
      <c r="D189">
        <v>38.5</v>
      </c>
      <c r="E189">
        <v>39</v>
      </c>
      <c r="F189">
        <v>0.5</v>
      </c>
      <c r="G189">
        <v>0.16</v>
      </c>
      <c r="H189">
        <v>32</v>
      </c>
      <c r="I189">
        <v>0</v>
      </c>
      <c r="J189" t="s">
        <v>51</v>
      </c>
      <c r="K189">
        <v>15</v>
      </c>
      <c r="L189">
        <v>10.666666666666666</v>
      </c>
      <c r="M189" t="s">
        <v>101</v>
      </c>
      <c r="N189">
        <v>93.75</v>
      </c>
      <c r="O189">
        <v>2</v>
      </c>
      <c r="P189" t="s">
        <v>105</v>
      </c>
      <c r="Q189">
        <v>2</v>
      </c>
      <c r="R189">
        <v>19</v>
      </c>
      <c r="S189">
        <v>22</v>
      </c>
      <c r="T189" t="s">
        <v>53</v>
      </c>
      <c r="U189" t="s">
        <v>31</v>
      </c>
      <c r="V189" t="s">
        <v>113</v>
      </c>
      <c r="W189">
        <v>4000</v>
      </c>
    </row>
    <row r="190" spans="1:23" x14ac:dyDescent="0.25">
      <c r="A190" t="s">
        <v>2</v>
      </c>
      <c r="B190">
        <v>40</v>
      </c>
      <c r="C190">
        <v>40</v>
      </c>
      <c r="D190">
        <v>39</v>
      </c>
      <c r="E190">
        <v>39.5</v>
      </c>
      <c r="F190">
        <v>0.5</v>
      </c>
      <c r="G190">
        <v>0.18</v>
      </c>
      <c r="H190">
        <v>36</v>
      </c>
      <c r="I190">
        <v>0</v>
      </c>
      <c r="J190" t="s">
        <v>51</v>
      </c>
      <c r="K190">
        <v>15</v>
      </c>
      <c r="L190">
        <v>12</v>
      </c>
      <c r="M190" t="s">
        <v>101</v>
      </c>
      <c r="N190">
        <v>83.333333333333329</v>
      </c>
      <c r="O190">
        <v>2</v>
      </c>
      <c r="P190" t="s">
        <v>105</v>
      </c>
      <c r="Q190">
        <v>2</v>
      </c>
      <c r="R190">
        <v>19</v>
      </c>
      <c r="S190">
        <v>23</v>
      </c>
      <c r="T190" t="s">
        <v>53</v>
      </c>
      <c r="U190" t="s">
        <v>31</v>
      </c>
      <c r="V190" t="s">
        <v>113</v>
      </c>
      <c r="W190">
        <v>4000</v>
      </c>
    </row>
    <row r="191" spans="1:23" x14ac:dyDescent="0.25">
      <c r="A191" t="s">
        <v>2</v>
      </c>
      <c r="B191">
        <v>40</v>
      </c>
      <c r="C191">
        <v>40</v>
      </c>
      <c r="D191">
        <v>39.5</v>
      </c>
      <c r="E191">
        <v>40</v>
      </c>
      <c r="F191">
        <v>0.5</v>
      </c>
      <c r="G191">
        <v>0.32</v>
      </c>
      <c r="H191">
        <v>64</v>
      </c>
      <c r="I191">
        <v>0</v>
      </c>
      <c r="J191" t="s">
        <v>51</v>
      </c>
      <c r="K191">
        <v>7</v>
      </c>
      <c r="L191">
        <v>45.714285714285715</v>
      </c>
      <c r="M191" t="s">
        <v>101</v>
      </c>
      <c r="N191">
        <v>21.875</v>
      </c>
      <c r="O191">
        <v>8</v>
      </c>
      <c r="P191" t="s">
        <v>105</v>
      </c>
      <c r="Q191">
        <v>2</v>
      </c>
      <c r="R191">
        <v>25</v>
      </c>
      <c r="S191">
        <v>31</v>
      </c>
      <c r="T191" t="s">
        <v>56</v>
      </c>
      <c r="U191" t="s">
        <v>31</v>
      </c>
      <c r="V191" t="s">
        <v>114</v>
      </c>
      <c r="W191">
        <v>3000</v>
      </c>
    </row>
    <row r="192" spans="1:23" x14ac:dyDescent="0.25">
      <c r="A192" t="s">
        <v>2</v>
      </c>
      <c r="B192">
        <v>40</v>
      </c>
      <c r="C192">
        <v>40</v>
      </c>
      <c r="D192">
        <v>40</v>
      </c>
      <c r="E192">
        <v>40.5</v>
      </c>
      <c r="F192">
        <v>0.5</v>
      </c>
      <c r="G192">
        <v>0.16</v>
      </c>
      <c r="H192">
        <v>32</v>
      </c>
      <c r="I192">
        <v>0</v>
      </c>
      <c r="J192" t="s">
        <v>51</v>
      </c>
      <c r="K192">
        <v>8</v>
      </c>
      <c r="L192">
        <v>20</v>
      </c>
      <c r="M192" t="s">
        <v>101</v>
      </c>
      <c r="N192">
        <v>50</v>
      </c>
      <c r="O192">
        <v>8</v>
      </c>
      <c r="P192" t="s">
        <v>105</v>
      </c>
      <c r="Q192">
        <v>2</v>
      </c>
      <c r="R192">
        <v>25</v>
      </c>
      <c r="S192">
        <v>29</v>
      </c>
      <c r="T192" t="s">
        <v>53</v>
      </c>
      <c r="U192" t="s">
        <v>31</v>
      </c>
      <c r="V192" t="s">
        <v>114</v>
      </c>
      <c r="W192">
        <v>3000</v>
      </c>
    </row>
    <row r="193" spans="1:23" x14ac:dyDescent="0.25">
      <c r="A193" t="s">
        <v>2</v>
      </c>
      <c r="B193">
        <v>40</v>
      </c>
      <c r="C193">
        <v>40</v>
      </c>
      <c r="D193">
        <v>40.5</v>
      </c>
      <c r="E193">
        <v>41</v>
      </c>
      <c r="F193">
        <v>0.5</v>
      </c>
      <c r="G193">
        <v>0.16</v>
      </c>
      <c r="H193">
        <v>32</v>
      </c>
      <c r="I193">
        <v>0</v>
      </c>
      <c r="J193" t="s">
        <v>51</v>
      </c>
      <c r="K193">
        <v>5</v>
      </c>
      <c r="L193">
        <v>32</v>
      </c>
      <c r="M193" t="s">
        <v>101</v>
      </c>
      <c r="N193">
        <v>31.25</v>
      </c>
      <c r="O193">
        <v>8</v>
      </c>
      <c r="P193" t="s">
        <v>105</v>
      </c>
      <c r="Q193">
        <v>2</v>
      </c>
      <c r="R193">
        <v>25</v>
      </c>
      <c r="S193">
        <v>30</v>
      </c>
      <c r="T193" t="s">
        <v>53</v>
      </c>
      <c r="U193" t="s">
        <v>31</v>
      </c>
      <c r="V193" t="s">
        <v>114</v>
      </c>
      <c r="W193">
        <v>3000</v>
      </c>
    </row>
    <row r="194" spans="1:23" x14ac:dyDescent="0.25">
      <c r="A194" t="s">
        <v>2</v>
      </c>
      <c r="B194">
        <v>40</v>
      </c>
      <c r="C194">
        <v>40</v>
      </c>
      <c r="D194">
        <v>41</v>
      </c>
      <c r="E194">
        <v>41.5</v>
      </c>
      <c r="F194">
        <v>0.5</v>
      </c>
      <c r="G194">
        <v>0.22</v>
      </c>
      <c r="H194">
        <v>44</v>
      </c>
      <c r="I194">
        <v>22</v>
      </c>
      <c r="J194" t="s">
        <v>51</v>
      </c>
      <c r="K194">
        <v>5</v>
      </c>
      <c r="L194">
        <v>44</v>
      </c>
      <c r="M194" t="s">
        <v>101</v>
      </c>
      <c r="N194">
        <v>22.72727272727273</v>
      </c>
      <c r="O194">
        <v>8</v>
      </c>
      <c r="P194" t="s">
        <v>105</v>
      </c>
      <c r="Q194">
        <v>2</v>
      </c>
      <c r="R194">
        <v>30</v>
      </c>
      <c r="S194">
        <v>36</v>
      </c>
      <c r="T194" t="s">
        <v>56</v>
      </c>
      <c r="U194" t="s">
        <v>31</v>
      </c>
      <c r="V194" t="s">
        <v>114</v>
      </c>
      <c r="W194">
        <v>3000</v>
      </c>
    </row>
    <row r="195" spans="1:23" x14ac:dyDescent="0.25">
      <c r="A195" t="s">
        <v>2</v>
      </c>
      <c r="B195">
        <v>40</v>
      </c>
      <c r="C195">
        <v>40</v>
      </c>
      <c r="D195">
        <v>41.5</v>
      </c>
      <c r="E195">
        <v>42</v>
      </c>
      <c r="F195">
        <v>0.5</v>
      </c>
      <c r="G195">
        <v>0.12</v>
      </c>
      <c r="H195">
        <v>24</v>
      </c>
      <c r="I195">
        <v>0</v>
      </c>
      <c r="J195" t="s">
        <v>51</v>
      </c>
      <c r="K195">
        <v>10</v>
      </c>
      <c r="L195">
        <v>12</v>
      </c>
      <c r="M195" t="s">
        <v>101</v>
      </c>
      <c r="N195">
        <v>83.333333333333329</v>
      </c>
      <c r="O195">
        <v>8</v>
      </c>
      <c r="P195" t="s">
        <v>105</v>
      </c>
      <c r="Q195">
        <v>2</v>
      </c>
      <c r="R195">
        <v>25</v>
      </c>
      <c r="S195">
        <v>29</v>
      </c>
      <c r="T195" t="s">
        <v>53</v>
      </c>
      <c r="U195" t="s">
        <v>31</v>
      </c>
      <c r="V195" t="s">
        <v>114</v>
      </c>
      <c r="W195">
        <v>3000</v>
      </c>
    </row>
    <row r="196" spans="1:23" x14ac:dyDescent="0.25">
      <c r="A196" t="s">
        <v>2</v>
      </c>
      <c r="B196">
        <v>40</v>
      </c>
      <c r="C196">
        <v>40</v>
      </c>
      <c r="D196">
        <v>42</v>
      </c>
      <c r="E196">
        <v>42.5</v>
      </c>
      <c r="F196">
        <v>0.5</v>
      </c>
      <c r="G196">
        <v>0.15</v>
      </c>
      <c r="H196">
        <v>30</v>
      </c>
      <c r="I196">
        <v>0</v>
      </c>
      <c r="J196" t="s">
        <v>51</v>
      </c>
      <c r="K196">
        <v>10</v>
      </c>
      <c r="L196">
        <v>15</v>
      </c>
      <c r="M196" t="s">
        <v>101</v>
      </c>
      <c r="N196">
        <v>66.666666666666671</v>
      </c>
      <c r="O196">
        <v>8</v>
      </c>
      <c r="P196" t="s">
        <v>105</v>
      </c>
      <c r="Q196">
        <v>2</v>
      </c>
      <c r="R196">
        <v>25</v>
      </c>
      <c r="S196">
        <v>29</v>
      </c>
      <c r="T196" t="s">
        <v>53</v>
      </c>
      <c r="U196" t="s">
        <v>31</v>
      </c>
      <c r="V196" t="s">
        <v>114</v>
      </c>
      <c r="W196">
        <v>3000</v>
      </c>
    </row>
    <row r="197" spans="1:23" x14ac:dyDescent="0.25">
      <c r="A197" t="s">
        <v>2</v>
      </c>
      <c r="B197">
        <v>40</v>
      </c>
      <c r="C197">
        <v>40</v>
      </c>
      <c r="D197">
        <v>42.5</v>
      </c>
      <c r="E197">
        <v>43</v>
      </c>
      <c r="F197">
        <v>0.5</v>
      </c>
      <c r="G197">
        <v>0.13</v>
      </c>
      <c r="H197">
        <v>26</v>
      </c>
      <c r="I197">
        <v>0</v>
      </c>
      <c r="J197" t="s">
        <v>51</v>
      </c>
      <c r="K197">
        <v>7</v>
      </c>
      <c r="L197">
        <v>18.571428571428573</v>
      </c>
      <c r="M197" t="s">
        <v>101</v>
      </c>
      <c r="N197">
        <v>53.846153846153847</v>
      </c>
      <c r="O197">
        <v>8</v>
      </c>
      <c r="P197" t="s">
        <v>105</v>
      </c>
      <c r="Q197">
        <v>2</v>
      </c>
      <c r="R197">
        <v>25</v>
      </c>
      <c r="S197">
        <v>29</v>
      </c>
      <c r="T197" t="s">
        <v>53</v>
      </c>
      <c r="U197" t="s">
        <v>31</v>
      </c>
      <c r="V197" t="s">
        <v>114</v>
      </c>
      <c r="W197">
        <v>3000</v>
      </c>
    </row>
    <row r="198" spans="1:23" x14ac:dyDescent="0.25">
      <c r="A198" t="s">
        <v>2</v>
      </c>
      <c r="B198">
        <v>40</v>
      </c>
      <c r="C198">
        <v>20</v>
      </c>
      <c r="D198">
        <v>43</v>
      </c>
      <c r="E198">
        <v>43.5</v>
      </c>
      <c r="F198">
        <v>0.5</v>
      </c>
      <c r="G198">
        <v>0.1</v>
      </c>
      <c r="H198">
        <v>20</v>
      </c>
      <c r="I198">
        <v>0</v>
      </c>
      <c r="J198" t="s">
        <v>51</v>
      </c>
      <c r="K198">
        <v>3</v>
      </c>
      <c r="L198">
        <v>33.333333333333336</v>
      </c>
      <c r="M198" t="s">
        <v>101</v>
      </c>
      <c r="N198">
        <v>30</v>
      </c>
      <c r="O198">
        <v>8</v>
      </c>
      <c r="P198" t="s">
        <v>105</v>
      </c>
      <c r="Q198">
        <v>0</v>
      </c>
      <c r="R198">
        <v>23</v>
      </c>
      <c r="S198">
        <v>28</v>
      </c>
      <c r="T198" t="s">
        <v>53</v>
      </c>
      <c r="U198" t="s">
        <v>28</v>
      </c>
      <c r="V198" t="s">
        <v>114</v>
      </c>
      <c r="W198">
        <v>3000</v>
      </c>
    </row>
    <row r="199" spans="1:23" x14ac:dyDescent="0.25">
      <c r="A199" t="s">
        <v>2</v>
      </c>
      <c r="B199">
        <v>40</v>
      </c>
      <c r="C199">
        <v>20</v>
      </c>
      <c r="D199">
        <v>43.5</v>
      </c>
      <c r="E199">
        <v>44</v>
      </c>
      <c r="F199">
        <v>0.5</v>
      </c>
      <c r="G199">
        <v>0.15</v>
      </c>
      <c r="H199">
        <v>30</v>
      </c>
      <c r="I199">
        <v>0</v>
      </c>
      <c r="J199" t="s">
        <v>51</v>
      </c>
      <c r="K199">
        <v>7</v>
      </c>
      <c r="L199">
        <v>21.428571428571427</v>
      </c>
      <c r="M199" t="s">
        <v>101</v>
      </c>
      <c r="N199">
        <v>46.666666666666664</v>
      </c>
      <c r="O199">
        <v>8</v>
      </c>
      <c r="P199" t="s">
        <v>105</v>
      </c>
      <c r="Q199">
        <v>0</v>
      </c>
      <c r="R199">
        <v>23</v>
      </c>
      <c r="S199">
        <v>27</v>
      </c>
      <c r="T199" t="s">
        <v>53</v>
      </c>
      <c r="U199" t="s">
        <v>28</v>
      </c>
      <c r="V199" t="s">
        <v>114</v>
      </c>
      <c r="W199">
        <v>3000</v>
      </c>
    </row>
    <row r="200" spans="1:23" x14ac:dyDescent="0.25">
      <c r="A200" t="s">
        <v>2</v>
      </c>
      <c r="B200">
        <v>40</v>
      </c>
      <c r="C200">
        <v>20</v>
      </c>
      <c r="D200">
        <v>44</v>
      </c>
      <c r="E200">
        <v>44.5</v>
      </c>
      <c r="F200">
        <v>0.5</v>
      </c>
      <c r="G200">
        <v>0.12</v>
      </c>
      <c r="H200">
        <v>24</v>
      </c>
      <c r="I200">
        <v>0</v>
      </c>
      <c r="J200" t="s">
        <v>51</v>
      </c>
      <c r="K200">
        <v>3</v>
      </c>
      <c r="L200">
        <v>40</v>
      </c>
      <c r="M200" t="s">
        <v>101</v>
      </c>
      <c r="N200">
        <v>25</v>
      </c>
      <c r="O200">
        <v>8</v>
      </c>
      <c r="P200" t="s">
        <v>105</v>
      </c>
      <c r="Q200">
        <v>0</v>
      </c>
      <c r="R200">
        <v>23</v>
      </c>
      <c r="S200">
        <v>28</v>
      </c>
      <c r="T200" t="s">
        <v>53</v>
      </c>
      <c r="U200" t="s">
        <v>28</v>
      </c>
      <c r="V200" t="s">
        <v>114</v>
      </c>
      <c r="W200">
        <v>3000</v>
      </c>
    </row>
    <row r="201" spans="1:23" x14ac:dyDescent="0.25">
      <c r="A201" t="s">
        <v>2</v>
      </c>
      <c r="B201">
        <v>40</v>
      </c>
      <c r="C201">
        <v>20</v>
      </c>
      <c r="D201">
        <v>44.5</v>
      </c>
      <c r="E201">
        <v>45</v>
      </c>
      <c r="F201">
        <v>0.5</v>
      </c>
      <c r="G201">
        <v>0.15</v>
      </c>
      <c r="H201">
        <v>30</v>
      </c>
      <c r="I201">
        <v>0</v>
      </c>
      <c r="J201" t="s">
        <v>51</v>
      </c>
      <c r="K201">
        <v>5</v>
      </c>
      <c r="L201">
        <v>30</v>
      </c>
      <c r="M201" t="s">
        <v>101</v>
      </c>
      <c r="N201">
        <v>33.333333333333336</v>
      </c>
      <c r="O201">
        <v>8</v>
      </c>
      <c r="P201" t="s">
        <v>105</v>
      </c>
      <c r="Q201">
        <v>0</v>
      </c>
      <c r="R201">
        <v>23</v>
      </c>
      <c r="S201">
        <v>28</v>
      </c>
      <c r="T201" t="s">
        <v>53</v>
      </c>
      <c r="U201" t="s">
        <v>28</v>
      </c>
      <c r="V201" t="s">
        <v>114</v>
      </c>
      <c r="W201">
        <v>3000</v>
      </c>
    </row>
    <row r="202" spans="1:23" x14ac:dyDescent="0.25">
      <c r="A202" t="s">
        <v>2</v>
      </c>
      <c r="B202">
        <v>40</v>
      </c>
      <c r="C202">
        <v>20</v>
      </c>
      <c r="D202">
        <v>45</v>
      </c>
      <c r="E202">
        <v>45.5</v>
      </c>
      <c r="F202">
        <v>0.5</v>
      </c>
      <c r="G202">
        <v>0.17</v>
      </c>
      <c r="H202">
        <v>34</v>
      </c>
      <c r="I202">
        <v>0</v>
      </c>
      <c r="J202" t="s">
        <v>51</v>
      </c>
      <c r="K202">
        <v>5</v>
      </c>
      <c r="L202">
        <v>34</v>
      </c>
      <c r="M202" t="s">
        <v>101</v>
      </c>
      <c r="N202">
        <v>29.411764705882351</v>
      </c>
      <c r="O202">
        <v>8</v>
      </c>
      <c r="P202" t="s">
        <v>105</v>
      </c>
      <c r="Q202">
        <v>1</v>
      </c>
      <c r="R202">
        <v>24</v>
      </c>
      <c r="S202">
        <v>29</v>
      </c>
      <c r="T202" t="s">
        <v>53</v>
      </c>
      <c r="U202" t="s">
        <v>32</v>
      </c>
      <c r="V202" t="s">
        <v>114</v>
      </c>
      <c r="W202">
        <v>3000</v>
      </c>
    </row>
    <row r="203" spans="1:23" x14ac:dyDescent="0.25">
      <c r="A203" t="s">
        <v>2</v>
      </c>
      <c r="B203">
        <v>40</v>
      </c>
      <c r="C203">
        <v>20</v>
      </c>
      <c r="D203">
        <v>45.5</v>
      </c>
      <c r="E203">
        <v>46</v>
      </c>
      <c r="F203">
        <v>0.5</v>
      </c>
      <c r="G203">
        <v>0.14000000000000001</v>
      </c>
      <c r="H203">
        <v>28.000000000000004</v>
      </c>
      <c r="I203">
        <v>0</v>
      </c>
      <c r="J203" t="s">
        <v>51</v>
      </c>
      <c r="K203">
        <v>5</v>
      </c>
      <c r="L203">
        <v>28</v>
      </c>
      <c r="M203" t="s">
        <v>101</v>
      </c>
      <c r="N203">
        <v>35.714285714285715</v>
      </c>
      <c r="O203">
        <v>8</v>
      </c>
      <c r="P203" t="s">
        <v>105</v>
      </c>
      <c r="Q203">
        <v>1</v>
      </c>
      <c r="R203">
        <v>24</v>
      </c>
      <c r="S203">
        <v>29</v>
      </c>
      <c r="T203" t="s">
        <v>53</v>
      </c>
      <c r="U203" t="s">
        <v>32</v>
      </c>
      <c r="V203" t="s">
        <v>114</v>
      </c>
      <c r="W203">
        <v>3000</v>
      </c>
    </row>
    <row r="204" spans="1:23" x14ac:dyDescent="0.25">
      <c r="A204" t="s">
        <v>2</v>
      </c>
      <c r="B204">
        <v>40</v>
      </c>
      <c r="C204">
        <v>20</v>
      </c>
      <c r="D204">
        <v>46</v>
      </c>
      <c r="E204">
        <v>46.5</v>
      </c>
      <c r="F204">
        <v>0.5</v>
      </c>
      <c r="G204">
        <v>0.11</v>
      </c>
      <c r="H204">
        <v>22</v>
      </c>
      <c r="I204">
        <v>0</v>
      </c>
      <c r="J204" t="s">
        <v>51</v>
      </c>
      <c r="K204">
        <v>5</v>
      </c>
      <c r="L204">
        <v>22</v>
      </c>
      <c r="M204" t="s">
        <v>101</v>
      </c>
      <c r="N204">
        <v>45.45454545454546</v>
      </c>
      <c r="O204">
        <v>8</v>
      </c>
      <c r="P204" t="s">
        <v>105</v>
      </c>
      <c r="Q204">
        <v>1</v>
      </c>
      <c r="R204">
        <v>24</v>
      </c>
      <c r="S204">
        <v>28</v>
      </c>
      <c r="T204" t="s">
        <v>53</v>
      </c>
      <c r="U204" t="s">
        <v>32</v>
      </c>
      <c r="V204" t="s">
        <v>114</v>
      </c>
      <c r="W204">
        <v>3000</v>
      </c>
    </row>
    <row r="205" spans="1:23" x14ac:dyDescent="0.25">
      <c r="A205" t="s">
        <v>2</v>
      </c>
      <c r="B205">
        <v>40</v>
      </c>
      <c r="C205">
        <v>20</v>
      </c>
      <c r="D205">
        <v>46.5</v>
      </c>
      <c r="E205">
        <v>47</v>
      </c>
      <c r="F205">
        <v>0.5</v>
      </c>
      <c r="G205">
        <v>0.1</v>
      </c>
      <c r="H205">
        <v>20</v>
      </c>
      <c r="I205">
        <v>0</v>
      </c>
      <c r="J205" t="s">
        <v>51</v>
      </c>
      <c r="K205">
        <v>5</v>
      </c>
      <c r="L205">
        <v>20</v>
      </c>
      <c r="M205" t="s">
        <v>101</v>
      </c>
      <c r="N205">
        <v>50</v>
      </c>
      <c r="O205">
        <v>8</v>
      </c>
      <c r="P205" t="s">
        <v>105</v>
      </c>
      <c r="Q205">
        <v>1</v>
      </c>
      <c r="R205">
        <v>24</v>
      </c>
      <c r="S205">
        <v>28</v>
      </c>
      <c r="T205" t="s">
        <v>53</v>
      </c>
      <c r="U205" t="s">
        <v>32</v>
      </c>
      <c r="V205" t="s">
        <v>114</v>
      </c>
      <c r="W205">
        <v>3000</v>
      </c>
    </row>
    <row r="206" spans="1:23" x14ac:dyDescent="0.25">
      <c r="A206" t="s">
        <v>2</v>
      </c>
      <c r="B206">
        <v>40</v>
      </c>
      <c r="C206">
        <v>20</v>
      </c>
      <c r="D206">
        <v>47</v>
      </c>
      <c r="E206">
        <v>47.5</v>
      </c>
      <c r="F206">
        <v>0.5</v>
      </c>
      <c r="G206">
        <v>0.11</v>
      </c>
      <c r="H206">
        <v>22</v>
      </c>
      <c r="I206">
        <v>0</v>
      </c>
      <c r="J206" t="s">
        <v>51</v>
      </c>
      <c r="K206">
        <v>5</v>
      </c>
      <c r="L206">
        <v>22</v>
      </c>
      <c r="M206" t="s">
        <v>101</v>
      </c>
      <c r="N206">
        <v>45.45454545454546</v>
      </c>
      <c r="O206">
        <v>8</v>
      </c>
      <c r="P206" t="s">
        <v>105</v>
      </c>
      <c r="Q206">
        <v>1</v>
      </c>
      <c r="R206">
        <v>24</v>
      </c>
      <c r="S206">
        <v>28</v>
      </c>
      <c r="T206" t="s">
        <v>53</v>
      </c>
      <c r="U206" t="s">
        <v>32</v>
      </c>
      <c r="V206" t="s">
        <v>114</v>
      </c>
      <c r="W206">
        <v>3000</v>
      </c>
    </row>
    <row r="207" spans="1:23" x14ac:dyDescent="0.25">
      <c r="A207" t="s">
        <v>2</v>
      </c>
      <c r="B207">
        <v>40</v>
      </c>
      <c r="C207">
        <v>20</v>
      </c>
      <c r="D207">
        <v>47.5</v>
      </c>
      <c r="E207">
        <v>48</v>
      </c>
      <c r="F207">
        <v>0.5</v>
      </c>
      <c r="G207">
        <v>0.14000000000000001</v>
      </c>
      <c r="H207">
        <v>28.000000000000004</v>
      </c>
      <c r="I207">
        <v>20</v>
      </c>
      <c r="J207" t="s">
        <v>51</v>
      </c>
      <c r="K207">
        <v>3</v>
      </c>
      <c r="L207">
        <v>46.666666666666664</v>
      </c>
      <c r="M207" t="s">
        <v>101</v>
      </c>
      <c r="N207">
        <v>21.428571428571431</v>
      </c>
      <c r="O207">
        <v>8</v>
      </c>
      <c r="P207" t="s">
        <v>105</v>
      </c>
      <c r="Q207">
        <v>1</v>
      </c>
      <c r="R207">
        <v>28</v>
      </c>
      <c r="S207">
        <v>34</v>
      </c>
      <c r="T207" t="s">
        <v>56</v>
      </c>
      <c r="U207" t="s">
        <v>32</v>
      </c>
      <c r="V207" t="s">
        <v>114</v>
      </c>
      <c r="W207">
        <v>3000</v>
      </c>
    </row>
    <row r="208" spans="1:23" x14ac:dyDescent="0.25">
      <c r="A208" t="s">
        <v>2</v>
      </c>
      <c r="B208">
        <v>30</v>
      </c>
      <c r="C208">
        <v>20</v>
      </c>
      <c r="D208">
        <v>48</v>
      </c>
      <c r="E208">
        <v>48.5</v>
      </c>
      <c r="F208">
        <v>0.5</v>
      </c>
      <c r="G208">
        <v>0.19</v>
      </c>
      <c r="H208">
        <v>38</v>
      </c>
      <c r="I208">
        <v>20</v>
      </c>
      <c r="J208" t="s">
        <v>51</v>
      </c>
      <c r="K208">
        <v>3</v>
      </c>
      <c r="L208">
        <v>63.333333333333336</v>
      </c>
      <c r="M208" t="s">
        <v>104</v>
      </c>
      <c r="N208">
        <v>15.789473684210526</v>
      </c>
      <c r="O208">
        <v>8</v>
      </c>
      <c r="P208" t="s">
        <v>105</v>
      </c>
      <c r="Q208">
        <v>1</v>
      </c>
      <c r="R208">
        <v>28</v>
      </c>
      <c r="S208">
        <v>34</v>
      </c>
      <c r="T208" t="s">
        <v>56</v>
      </c>
      <c r="U208" t="s">
        <v>32</v>
      </c>
      <c r="V208" t="s">
        <v>114</v>
      </c>
      <c r="W208">
        <v>3000</v>
      </c>
    </row>
    <row r="209" spans="1:23" x14ac:dyDescent="0.25">
      <c r="A209" t="s">
        <v>2</v>
      </c>
      <c r="B209">
        <v>10</v>
      </c>
      <c r="C209">
        <v>20</v>
      </c>
      <c r="D209">
        <v>48.5</v>
      </c>
      <c r="E209">
        <v>49</v>
      </c>
      <c r="F209">
        <v>0.5</v>
      </c>
      <c r="G209">
        <v>0.12</v>
      </c>
      <c r="H209">
        <v>24</v>
      </c>
      <c r="I209">
        <v>0</v>
      </c>
      <c r="J209" t="s">
        <v>51</v>
      </c>
      <c r="K209">
        <v>5</v>
      </c>
      <c r="L209">
        <v>24</v>
      </c>
      <c r="M209" t="s">
        <v>101</v>
      </c>
      <c r="N209">
        <v>41.666666666666664</v>
      </c>
      <c r="O209">
        <v>8</v>
      </c>
      <c r="P209" t="s">
        <v>105</v>
      </c>
      <c r="Q209">
        <v>1</v>
      </c>
      <c r="R209">
        <v>24</v>
      </c>
      <c r="S209">
        <v>28</v>
      </c>
      <c r="T209" t="s">
        <v>53</v>
      </c>
      <c r="U209" t="s">
        <v>32</v>
      </c>
      <c r="V209" t="s">
        <v>114</v>
      </c>
      <c r="W209">
        <v>3000</v>
      </c>
    </row>
    <row r="210" spans="1:23" x14ac:dyDescent="0.25">
      <c r="A210" t="s">
        <v>2</v>
      </c>
      <c r="B210">
        <v>10</v>
      </c>
      <c r="C210">
        <v>20</v>
      </c>
      <c r="D210">
        <v>49</v>
      </c>
      <c r="E210">
        <v>49.5</v>
      </c>
      <c r="F210">
        <v>0.5</v>
      </c>
      <c r="G210">
        <v>0.1</v>
      </c>
      <c r="H210">
        <v>20</v>
      </c>
      <c r="I210">
        <v>0</v>
      </c>
      <c r="J210" t="s">
        <v>51</v>
      </c>
      <c r="K210">
        <v>5</v>
      </c>
      <c r="L210">
        <v>20</v>
      </c>
      <c r="M210" t="s">
        <v>101</v>
      </c>
      <c r="N210">
        <v>50</v>
      </c>
      <c r="O210">
        <v>3</v>
      </c>
      <c r="P210" t="s">
        <v>105</v>
      </c>
      <c r="Q210">
        <v>1</v>
      </c>
      <c r="R210">
        <v>19</v>
      </c>
      <c r="S210">
        <v>23</v>
      </c>
      <c r="T210" t="s">
        <v>53</v>
      </c>
      <c r="U210" t="s">
        <v>32</v>
      </c>
      <c r="V210" t="s">
        <v>113</v>
      </c>
      <c r="W210">
        <v>4000</v>
      </c>
    </row>
    <row r="211" spans="1:23" x14ac:dyDescent="0.25">
      <c r="A211" t="s">
        <v>2</v>
      </c>
      <c r="B211">
        <v>30</v>
      </c>
      <c r="C211">
        <v>20</v>
      </c>
      <c r="D211">
        <v>49.5</v>
      </c>
      <c r="E211">
        <v>50</v>
      </c>
      <c r="F211">
        <v>0.5</v>
      </c>
      <c r="G211">
        <v>0.16</v>
      </c>
      <c r="H211">
        <v>32</v>
      </c>
      <c r="I211">
        <v>0</v>
      </c>
      <c r="J211" t="s">
        <v>51</v>
      </c>
      <c r="K211">
        <v>5</v>
      </c>
      <c r="L211">
        <v>32</v>
      </c>
      <c r="M211" t="s">
        <v>101</v>
      </c>
      <c r="N211">
        <v>31.25</v>
      </c>
      <c r="O211">
        <v>3</v>
      </c>
      <c r="P211" t="s">
        <v>105</v>
      </c>
      <c r="Q211">
        <v>1</v>
      </c>
      <c r="R211">
        <v>19</v>
      </c>
      <c r="S211">
        <v>24</v>
      </c>
      <c r="T211" t="s">
        <v>53</v>
      </c>
      <c r="U211" t="s">
        <v>32</v>
      </c>
      <c r="V211" t="s">
        <v>113</v>
      </c>
      <c r="W211">
        <v>4000</v>
      </c>
    </row>
    <row r="212" spans="1:23" x14ac:dyDescent="0.25">
      <c r="A212" t="s">
        <v>2</v>
      </c>
      <c r="B212">
        <v>20</v>
      </c>
      <c r="C212">
        <v>20</v>
      </c>
      <c r="D212">
        <v>50</v>
      </c>
      <c r="E212">
        <v>50.5</v>
      </c>
      <c r="F212">
        <v>0.5</v>
      </c>
      <c r="G212">
        <v>0.12</v>
      </c>
      <c r="H212">
        <v>24</v>
      </c>
      <c r="I212">
        <v>0</v>
      </c>
      <c r="J212" t="s">
        <v>51</v>
      </c>
      <c r="K212">
        <v>5</v>
      </c>
      <c r="L212">
        <v>24</v>
      </c>
      <c r="M212" t="s">
        <v>101</v>
      </c>
      <c r="N212">
        <v>41.666666666666664</v>
      </c>
      <c r="O212">
        <v>3</v>
      </c>
      <c r="P212" t="s">
        <v>105</v>
      </c>
      <c r="Q212">
        <v>1</v>
      </c>
      <c r="R212">
        <v>19</v>
      </c>
      <c r="S212">
        <v>23</v>
      </c>
      <c r="T212" t="s">
        <v>53</v>
      </c>
      <c r="U212" t="s">
        <v>32</v>
      </c>
      <c r="V212" t="s">
        <v>113</v>
      </c>
      <c r="W212">
        <v>4000</v>
      </c>
    </row>
    <row r="213" spans="1:23" x14ac:dyDescent="0.25">
      <c r="A213" t="s">
        <v>2</v>
      </c>
      <c r="B213">
        <v>20</v>
      </c>
      <c r="C213">
        <v>20</v>
      </c>
      <c r="D213">
        <v>50.5</v>
      </c>
      <c r="E213">
        <v>51</v>
      </c>
      <c r="F213">
        <v>0.5</v>
      </c>
      <c r="G213">
        <v>0.31</v>
      </c>
      <c r="H213">
        <v>62</v>
      </c>
      <c r="I213">
        <v>0</v>
      </c>
      <c r="J213" t="s">
        <v>51</v>
      </c>
      <c r="K213">
        <v>6</v>
      </c>
      <c r="L213">
        <v>51.666666666666664</v>
      </c>
      <c r="M213" t="s">
        <v>101</v>
      </c>
      <c r="N213">
        <v>19.35483870967742</v>
      </c>
      <c r="O213">
        <v>8</v>
      </c>
      <c r="P213" t="s">
        <v>105</v>
      </c>
      <c r="Q213">
        <v>1</v>
      </c>
      <c r="R213">
        <v>23</v>
      </c>
      <c r="S213">
        <v>30</v>
      </c>
      <c r="T213" t="s">
        <v>53</v>
      </c>
      <c r="U213" t="s">
        <v>32</v>
      </c>
      <c r="V213" t="s">
        <v>114</v>
      </c>
      <c r="W213">
        <v>3000</v>
      </c>
    </row>
    <row r="214" spans="1:23" x14ac:dyDescent="0.25">
      <c r="A214" t="s">
        <v>2</v>
      </c>
      <c r="B214">
        <v>20</v>
      </c>
      <c r="C214">
        <v>20</v>
      </c>
      <c r="D214">
        <v>51</v>
      </c>
      <c r="E214">
        <v>51.5</v>
      </c>
      <c r="F214">
        <v>0.5</v>
      </c>
      <c r="G214">
        <v>0.33</v>
      </c>
      <c r="H214">
        <v>66</v>
      </c>
      <c r="I214">
        <v>0</v>
      </c>
      <c r="J214" t="s">
        <v>51</v>
      </c>
      <c r="K214">
        <v>10</v>
      </c>
      <c r="L214">
        <v>33</v>
      </c>
      <c r="M214" t="s">
        <v>101</v>
      </c>
      <c r="N214">
        <v>30.303030303030301</v>
      </c>
      <c r="O214">
        <v>5</v>
      </c>
      <c r="P214" t="s">
        <v>105</v>
      </c>
      <c r="Q214">
        <v>1</v>
      </c>
      <c r="R214">
        <v>21</v>
      </c>
      <c r="S214">
        <v>26</v>
      </c>
      <c r="T214" t="s">
        <v>53</v>
      </c>
      <c r="U214" t="s">
        <v>32</v>
      </c>
      <c r="V214" t="s">
        <v>113</v>
      </c>
      <c r="W214">
        <v>4000</v>
      </c>
    </row>
    <row r="215" spans="1:23" x14ac:dyDescent="0.25">
      <c r="A215" t="s">
        <v>2</v>
      </c>
      <c r="B215">
        <v>20</v>
      </c>
      <c r="C215">
        <v>20</v>
      </c>
      <c r="D215">
        <v>51.5</v>
      </c>
      <c r="E215">
        <v>52</v>
      </c>
      <c r="F215">
        <v>0.5</v>
      </c>
      <c r="G215">
        <v>0.47</v>
      </c>
      <c r="H215">
        <v>94</v>
      </c>
      <c r="I215">
        <v>50</v>
      </c>
      <c r="J215" t="s">
        <v>54</v>
      </c>
      <c r="K215">
        <v>5</v>
      </c>
      <c r="L215">
        <v>94</v>
      </c>
      <c r="M215" t="s">
        <v>104</v>
      </c>
      <c r="N215">
        <v>10.638297872340425</v>
      </c>
      <c r="O215">
        <v>5</v>
      </c>
      <c r="P215" t="s">
        <v>105</v>
      </c>
      <c r="Q215">
        <v>1</v>
      </c>
      <c r="R215">
        <v>34</v>
      </c>
      <c r="S215">
        <v>38</v>
      </c>
      <c r="T215" t="s">
        <v>56</v>
      </c>
      <c r="U215" t="s">
        <v>32</v>
      </c>
      <c r="V215" t="s">
        <v>113</v>
      </c>
      <c r="W215">
        <v>4000</v>
      </c>
    </row>
    <row r="216" spans="1:23" x14ac:dyDescent="0.25">
      <c r="A216" t="s">
        <v>2</v>
      </c>
      <c r="B216">
        <v>20</v>
      </c>
      <c r="C216">
        <v>20</v>
      </c>
      <c r="D216">
        <v>52</v>
      </c>
      <c r="E216">
        <v>52.5</v>
      </c>
      <c r="F216">
        <v>0.5</v>
      </c>
      <c r="G216">
        <v>0.37</v>
      </c>
      <c r="H216">
        <v>74</v>
      </c>
      <c r="I216">
        <v>0</v>
      </c>
      <c r="J216" t="s">
        <v>51</v>
      </c>
      <c r="K216">
        <v>8</v>
      </c>
      <c r="L216">
        <v>46.25</v>
      </c>
      <c r="M216" t="s">
        <v>101</v>
      </c>
      <c r="N216">
        <v>21.621621621621621</v>
      </c>
      <c r="O216">
        <v>8</v>
      </c>
      <c r="P216" t="s">
        <v>105</v>
      </c>
      <c r="Q216">
        <v>1</v>
      </c>
      <c r="R216">
        <v>24</v>
      </c>
      <c r="S216">
        <v>30</v>
      </c>
      <c r="T216" t="s">
        <v>53</v>
      </c>
      <c r="U216" t="s">
        <v>32</v>
      </c>
      <c r="V216" t="s">
        <v>114</v>
      </c>
      <c r="W216">
        <v>3000</v>
      </c>
    </row>
    <row r="217" spans="1:23" x14ac:dyDescent="0.25">
      <c r="A217" t="s">
        <v>2</v>
      </c>
      <c r="B217">
        <v>20</v>
      </c>
      <c r="C217">
        <v>20</v>
      </c>
      <c r="D217">
        <v>52.5</v>
      </c>
      <c r="E217">
        <v>53</v>
      </c>
      <c r="F217">
        <v>0.5</v>
      </c>
      <c r="G217">
        <v>0.22</v>
      </c>
      <c r="H217">
        <v>44</v>
      </c>
      <c r="I217">
        <v>0</v>
      </c>
      <c r="J217" t="s">
        <v>51</v>
      </c>
      <c r="K217">
        <v>5</v>
      </c>
      <c r="L217">
        <v>44</v>
      </c>
      <c r="M217" t="s">
        <v>101</v>
      </c>
      <c r="N217">
        <v>22.72727272727273</v>
      </c>
      <c r="O217">
        <v>5</v>
      </c>
      <c r="P217" t="s">
        <v>105</v>
      </c>
      <c r="Q217">
        <v>1</v>
      </c>
      <c r="R217">
        <v>21</v>
      </c>
      <c r="S217">
        <v>27</v>
      </c>
      <c r="T217" t="s">
        <v>53</v>
      </c>
      <c r="U217" t="s">
        <v>32</v>
      </c>
      <c r="V217" t="s">
        <v>113</v>
      </c>
      <c r="W217">
        <v>4000</v>
      </c>
    </row>
    <row r="218" spans="1:23" x14ac:dyDescent="0.25">
      <c r="A218" t="s">
        <v>2</v>
      </c>
      <c r="B218">
        <v>20</v>
      </c>
      <c r="C218">
        <v>20</v>
      </c>
      <c r="D218">
        <v>53</v>
      </c>
      <c r="E218">
        <v>53.5</v>
      </c>
      <c r="F218">
        <v>0.5</v>
      </c>
      <c r="G218">
        <v>0.26</v>
      </c>
      <c r="H218">
        <v>52</v>
      </c>
      <c r="I218">
        <v>44</v>
      </c>
      <c r="J218" t="s">
        <v>54</v>
      </c>
      <c r="K218">
        <v>6</v>
      </c>
      <c r="L218">
        <v>43.333333333333336</v>
      </c>
      <c r="M218" t="s">
        <v>101</v>
      </c>
      <c r="N218">
        <v>23.076923076923077</v>
      </c>
      <c r="O218">
        <v>5</v>
      </c>
      <c r="P218" t="s">
        <v>105</v>
      </c>
      <c r="Q218">
        <v>1</v>
      </c>
      <c r="R218">
        <v>30</v>
      </c>
      <c r="S218">
        <v>35</v>
      </c>
      <c r="T218" t="s">
        <v>56</v>
      </c>
      <c r="U218" t="s">
        <v>32</v>
      </c>
      <c r="V218" t="s">
        <v>113</v>
      </c>
      <c r="W218">
        <v>4000</v>
      </c>
    </row>
    <row r="219" spans="1:23" x14ac:dyDescent="0.25">
      <c r="A219" t="s">
        <v>2</v>
      </c>
      <c r="B219">
        <v>20</v>
      </c>
      <c r="C219">
        <v>20</v>
      </c>
      <c r="D219">
        <v>53.5</v>
      </c>
      <c r="E219">
        <v>54</v>
      </c>
      <c r="F219">
        <v>0.5</v>
      </c>
      <c r="G219">
        <v>0.27</v>
      </c>
      <c r="H219">
        <v>54</v>
      </c>
      <c r="I219">
        <v>0</v>
      </c>
      <c r="J219" t="s">
        <v>51</v>
      </c>
      <c r="K219">
        <v>4</v>
      </c>
      <c r="L219">
        <v>67.5</v>
      </c>
      <c r="M219" t="s">
        <v>104</v>
      </c>
      <c r="N219">
        <v>14.814814814814813</v>
      </c>
      <c r="O219">
        <v>5</v>
      </c>
      <c r="P219" t="s">
        <v>105</v>
      </c>
      <c r="Q219">
        <v>1</v>
      </c>
      <c r="R219">
        <v>22</v>
      </c>
      <c r="S219">
        <v>27</v>
      </c>
      <c r="T219" t="s">
        <v>53</v>
      </c>
      <c r="U219" t="s">
        <v>32</v>
      </c>
      <c r="V219" t="s">
        <v>113</v>
      </c>
      <c r="W219">
        <v>4000</v>
      </c>
    </row>
    <row r="220" spans="1:23" x14ac:dyDescent="0.25">
      <c r="A220" t="s">
        <v>2</v>
      </c>
      <c r="B220">
        <v>20</v>
      </c>
      <c r="C220">
        <v>20</v>
      </c>
      <c r="D220">
        <v>54</v>
      </c>
      <c r="E220">
        <v>54.5</v>
      </c>
      <c r="F220">
        <v>0.5</v>
      </c>
      <c r="G220">
        <v>0.5</v>
      </c>
      <c r="H220">
        <v>100</v>
      </c>
      <c r="I220">
        <v>26</v>
      </c>
      <c r="J220" t="s">
        <v>54</v>
      </c>
      <c r="K220">
        <v>5</v>
      </c>
      <c r="L220">
        <v>100</v>
      </c>
      <c r="M220" t="s">
        <v>104</v>
      </c>
      <c r="N220">
        <v>10</v>
      </c>
      <c r="O220">
        <v>5</v>
      </c>
      <c r="P220" t="s">
        <v>105</v>
      </c>
      <c r="Q220">
        <v>1</v>
      </c>
      <c r="R220">
        <v>30</v>
      </c>
      <c r="S220">
        <v>34</v>
      </c>
      <c r="T220" t="s">
        <v>56</v>
      </c>
      <c r="U220" t="s">
        <v>32</v>
      </c>
      <c r="V220" t="s">
        <v>113</v>
      </c>
      <c r="W220">
        <v>4000</v>
      </c>
    </row>
    <row r="221" spans="1:23" x14ac:dyDescent="0.25">
      <c r="A221" t="s">
        <v>2</v>
      </c>
      <c r="B221">
        <v>20</v>
      </c>
      <c r="C221">
        <v>20</v>
      </c>
      <c r="D221">
        <v>54.5</v>
      </c>
      <c r="E221">
        <v>55</v>
      </c>
      <c r="F221">
        <v>0.5</v>
      </c>
      <c r="G221">
        <v>0.5</v>
      </c>
      <c r="H221">
        <v>100</v>
      </c>
      <c r="I221">
        <v>26</v>
      </c>
      <c r="J221" t="s">
        <v>54</v>
      </c>
      <c r="K221">
        <v>7</v>
      </c>
      <c r="L221">
        <v>71.428571428571431</v>
      </c>
      <c r="M221" t="s">
        <v>104</v>
      </c>
      <c r="N221">
        <v>14</v>
      </c>
      <c r="O221">
        <v>7</v>
      </c>
      <c r="P221" t="s">
        <v>105</v>
      </c>
      <c r="Q221">
        <v>1</v>
      </c>
      <c r="R221">
        <v>30</v>
      </c>
      <c r="S221">
        <v>35</v>
      </c>
      <c r="T221" t="s">
        <v>56</v>
      </c>
      <c r="U221" t="s">
        <v>32</v>
      </c>
      <c r="V221" t="s">
        <v>113</v>
      </c>
      <c r="W221">
        <v>4000</v>
      </c>
    </row>
    <row r="222" spans="1:23" x14ac:dyDescent="0.25">
      <c r="A222" t="s">
        <v>2</v>
      </c>
      <c r="B222">
        <v>20</v>
      </c>
      <c r="C222">
        <v>20</v>
      </c>
      <c r="D222">
        <v>55</v>
      </c>
      <c r="E222">
        <v>55.5</v>
      </c>
      <c r="F222">
        <v>0.5</v>
      </c>
      <c r="G222">
        <v>0.42</v>
      </c>
      <c r="H222">
        <v>84</v>
      </c>
      <c r="I222">
        <v>36</v>
      </c>
      <c r="J222" t="s">
        <v>54</v>
      </c>
      <c r="K222">
        <v>5</v>
      </c>
      <c r="L222">
        <v>84</v>
      </c>
      <c r="M222" t="s">
        <v>104</v>
      </c>
      <c r="N222">
        <v>11.904761904761903</v>
      </c>
      <c r="O222">
        <v>7</v>
      </c>
      <c r="P222" t="s">
        <v>105</v>
      </c>
      <c r="Q222">
        <v>1</v>
      </c>
      <c r="R222">
        <v>33</v>
      </c>
      <c r="S222">
        <v>38</v>
      </c>
      <c r="T222" t="s">
        <v>56</v>
      </c>
      <c r="U222" t="s">
        <v>32</v>
      </c>
      <c r="V222" t="s">
        <v>113</v>
      </c>
      <c r="W222">
        <v>4000</v>
      </c>
    </row>
    <row r="223" spans="1:23" x14ac:dyDescent="0.25">
      <c r="A223" t="s">
        <v>2</v>
      </c>
      <c r="B223">
        <v>20</v>
      </c>
      <c r="C223">
        <v>20</v>
      </c>
      <c r="D223">
        <v>55.5</v>
      </c>
      <c r="E223">
        <v>56</v>
      </c>
      <c r="F223">
        <v>0.5</v>
      </c>
      <c r="G223">
        <v>0.25</v>
      </c>
      <c r="H223">
        <v>50</v>
      </c>
      <c r="I223">
        <v>0</v>
      </c>
      <c r="J223" t="s">
        <v>51</v>
      </c>
      <c r="K223">
        <v>7</v>
      </c>
      <c r="L223">
        <v>35.714285714285715</v>
      </c>
      <c r="M223" t="s">
        <v>101</v>
      </c>
      <c r="N223">
        <v>28</v>
      </c>
      <c r="O223">
        <v>7</v>
      </c>
      <c r="P223" t="s">
        <v>105</v>
      </c>
      <c r="Q223">
        <v>1</v>
      </c>
      <c r="R223">
        <v>23</v>
      </c>
      <c r="S223">
        <v>28</v>
      </c>
      <c r="T223" t="s">
        <v>53</v>
      </c>
      <c r="U223" t="s">
        <v>32</v>
      </c>
      <c r="V223" t="s">
        <v>113</v>
      </c>
      <c r="W223">
        <v>4000</v>
      </c>
    </row>
    <row r="224" spans="1:23" x14ac:dyDescent="0.25">
      <c r="A224" t="s">
        <v>2</v>
      </c>
      <c r="B224">
        <v>20</v>
      </c>
      <c r="C224">
        <v>20</v>
      </c>
      <c r="D224">
        <v>56</v>
      </c>
      <c r="E224">
        <v>56.5</v>
      </c>
      <c r="F224">
        <v>0.5</v>
      </c>
      <c r="G224">
        <v>0.21</v>
      </c>
      <c r="H224">
        <v>42</v>
      </c>
      <c r="I224">
        <v>0</v>
      </c>
      <c r="J224" t="s">
        <v>51</v>
      </c>
      <c r="K224">
        <v>5</v>
      </c>
      <c r="L224">
        <v>42</v>
      </c>
      <c r="M224" t="s">
        <v>101</v>
      </c>
      <c r="N224">
        <v>23.809523809523807</v>
      </c>
      <c r="O224">
        <v>7</v>
      </c>
      <c r="P224" t="s">
        <v>105</v>
      </c>
      <c r="Q224">
        <v>1</v>
      </c>
      <c r="R224">
        <v>23</v>
      </c>
      <c r="S224">
        <v>28</v>
      </c>
      <c r="T224" t="s">
        <v>53</v>
      </c>
      <c r="U224" t="s">
        <v>32</v>
      </c>
      <c r="V224" t="s">
        <v>113</v>
      </c>
      <c r="W224">
        <v>4000</v>
      </c>
    </row>
    <row r="225" spans="1:23" x14ac:dyDescent="0.25">
      <c r="A225" t="s">
        <v>2</v>
      </c>
      <c r="B225">
        <v>20</v>
      </c>
      <c r="C225">
        <v>20</v>
      </c>
      <c r="D225">
        <v>56.5</v>
      </c>
      <c r="E225">
        <v>57</v>
      </c>
      <c r="F225">
        <v>0.5</v>
      </c>
      <c r="G225">
        <v>0.18</v>
      </c>
      <c r="H225">
        <v>36</v>
      </c>
      <c r="I225">
        <v>0</v>
      </c>
      <c r="J225" t="s">
        <v>51</v>
      </c>
      <c r="K225">
        <v>5</v>
      </c>
      <c r="L225">
        <v>36</v>
      </c>
      <c r="M225" t="s">
        <v>101</v>
      </c>
      <c r="N225">
        <v>27.777777777777779</v>
      </c>
      <c r="O225">
        <v>7</v>
      </c>
      <c r="P225" t="s">
        <v>105</v>
      </c>
      <c r="Q225">
        <v>1</v>
      </c>
      <c r="R225">
        <v>23</v>
      </c>
      <c r="S225">
        <v>28</v>
      </c>
      <c r="T225" t="s">
        <v>53</v>
      </c>
      <c r="U225" t="s">
        <v>32</v>
      </c>
      <c r="V225" t="s">
        <v>113</v>
      </c>
      <c r="W225">
        <v>4000</v>
      </c>
    </row>
    <row r="226" spans="1:23" x14ac:dyDescent="0.25">
      <c r="A226" t="s">
        <v>2</v>
      </c>
      <c r="B226">
        <v>20</v>
      </c>
      <c r="C226">
        <v>20</v>
      </c>
      <c r="D226">
        <v>57</v>
      </c>
      <c r="E226">
        <v>57.5</v>
      </c>
      <c r="F226">
        <v>0.5</v>
      </c>
      <c r="G226">
        <v>0.17</v>
      </c>
      <c r="H226">
        <v>34</v>
      </c>
      <c r="I226">
        <v>0</v>
      </c>
      <c r="J226" t="s">
        <v>51</v>
      </c>
      <c r="K226">
        <v>5</v>
      </c>
      <c r="L226">
        <v>34</v>
      </c>
      <c r="M226" t="s">
        <v>101</v>
      </c>
      <c r="N226">
        <v>29.411764705882351</v>
      </c>
      <c r="O226">
        <v>7</v>
      </c>
      <c r="P226" t="s">
        <v>105</v>
      </c>
      <c r="Q226">
        <v>1</v>
      </c>
      <c r="R226">
        <v>23</v>
      </c>
      <c r="S226">
        <v>28</v>
      </c>
      <c r="T226" t="s">
        <v>53</v>
      </c>
      <c r="U226" t="s">
        <v>32</v>
      </c>
      <c r="V226" t="s">
        <v>113</v>
      </c>
      <c r="W226">
        <v>4000</v>
      </c>
    </row>
    <row r="227" spans="1:23" x14ac:dyDescent="0.25">
      <c r="A227" t="s">
        <v>2</v>
      </c>
      <c r="B227">
        <v>20</v>
      </c>
      <c r="C227">
        <v>20</v>
      </c>
      <c r="D227">
        <v>57.5</v>
      </c>
      <c r="E227">
        <v>58</v>
      </c>
      <c r="F227">
        <v>0.5</v>
      </c>
      <c r="G227">
        <v>0.24</v>
      </c>
      <c r="H227">
        <v>48</v>
      </c>
      <c r="I227">
        <v>0</v>
      </c>
      <c r="J227" t="s">
        <v>51</v>
      </c>
      <c r="K227">
        <v>6</v>
      </c>
      <c r="L227">
        <v>40</v>
      </c>
      <c r="M227" t="s">
        <v>101</v>
      </c>
      <c r="N227">
        <v>25</v>
      </c>
      <c r="O227">
        <v>7</v>
      </c>
      <c r="P227" t="s">
        <v>105</v>
      </c>
      <c r="Q227">
        <v>1</v>
      </c>
      <c r="R227">
        <v>23</v>
      </c>
      <c r="S227">
        <v>28</v>
      </c>
      <c r="T227" t="s">
        <v>53</v>
      </c>
      <c r="U227" t="s">
        <v>32</v>
      </c>
      <c r="V227" t="s">
        <v>113</v>
      </c>
      <c r="W227">
        <v>4000</v>
      </c>
    </row>
    <row r="228" spans="1:23" x14ac:dyDescent="0.25">
      <c r="A228" t="s">
        <v>2</v>
      </c>
      <c r="B228">
        <v>20</v>
      </c>
      <c r="C228">
        <v>20</v>
      </c>
      <c r="D228">
        <v>58</v>
      </c>
      <c r="E228">
        <v>58.5</v>
      </c>
      <c r="F228">
        <v>0.5</v>
      </c>
      <c r="G228">
        <v>0.2</v>
      </c>
      <c r="H228">
        <v>40</v>
      </c>
      <c r="I228">
        <v>0</v>
      </c>
      <c r="J228" t="s">
        <v>51</v>
      </c>
      <c r="K228">
        <v>3</v>
      </c>
      <c r="L228">
        <v>66.666666666666671</v>
      </c>
      <c r="M228" t="s">
        <v>104</v>
      </c>
      <c r="N228">
        <v>15</v>
      </c>
      <c r="O228">
        <v>7</v>
      </c>
      <c r="P228" t="s">
        <v>105</v>
      </c>
      <c r="Q228">
        <v>1</v>
      </c>
      <c r="R228">
        <v>24</v>
      </c>
      <c r="S228">
        <v>29</v>
      </c>
      <c r="T228" t="s">
        <v>53</v>
      </c>
      <c r="U228" t="s">
        <v>32</v>
      </c>
      <c r="V228" t="s">
        <v>113</v>
      </c>
      <c r="W228">
        <v>4000</v>
      </c>
    </row>
    <row r="229" spans="1:23" x14ac:dyDescent="0.25">
      <c r="A229" t="s">
        <v>2</v>
      </c>
      <c r="B229">
        <v>20</v>
      </c>
      <c r="C229">
        <v>20</v>
      </c>
      <c r="D229">
        <v>58.5</v>
      </c>
      <c r="E229">
        <v>59</v>
      </c>
      <c r="F229">
        <v>0.5</v>
      </c>
      <c r="G229">
        <v>0.2</v>
      </c>
      <c r="H229">
        <v>40</v>
      </c>
      <c r="I229">
        <v>0</v>
      </c>
      <c r="J229" t="s">
        <v>51</v>
      </c>
      <c r="K229">
        <v>4</v>
      </c>
      <c r="L229">
        <v>50</v>
      </c>
      <c r="M229" t="s">
        <v>101</v>
      </c>
      <c r="N229">
        <v>20</v>
      </c>
      <c r="O229">
        <v>7</v>
      </c>
      <c r="P229" t="s">
        <v>105</v>
      </c>
      <c r="Q229">
        <v>1</v>
      </c>
      <c r="R229">
        <v>23</v>
      </c>
      <c r="S229">
        <v>29</v>
      </c>
      <c r="T229" t="s">
        <v>53</v>
      </c>
      <c r="U229" t="s">
        <v>32</v>
      </c>
      <c r="V229" t="s">
        <v>113</v>
      </c>
      <c r="W229">
        <v>4000</v>
      </c>
    </row>
    <row r="230" spans="1:23" x14ac:dyDescent="0.25">
      <c r="A230" t="s">
        <v>2</v>
      </c>
      <c r="B230">
        <v>20</v>
      </c>
      <c r="C230">
        <v>20</v>
      </c>
      <c r="D230">
        <v>59</v>
      </c>
      <c r="E230">
        <v>59.5</v>
      </c>
      <c r="F230">
        <v>0.5</v>
      </c>
      <c r="G230">
        <v>0.22</v>
      </c>
      <c r="H230">
        <v>44</v>
      </c>
      <c r="I230">
        <v>0</v>
      </c>
      <c r="J230" t="s">
        <v>51</v>
      </c>
      <c r="K230">
        <v>5</v>
      </c>
      <c r="L230">
        <v>44</v>
      </c>
      <c r="M230" t="s">
        <v>101</v>
      </c>
      <c r="N230">
        <v>22.72727272727273</v>
      </c>
      <c r="O230">
        <v>7</v>
      </c>
      <c r="P230" t="s">
        <v>105</v>
      </c>
      <c r="Q230">
        <v>1</v>
      </c>
      <c r="R230">
        <v>23</v>
      </c>
      <c r="S230">
        <v>29</v>
      </c>
      <c r="T230" t="s">
        <v>53</v>
      </c>
      <c r="U230" t="s">
        <v>32</v>
      </c>
      <c r="V230" t="s">
        <v>113</v>
      </c>
      <c r="W230">
        <v>4000</v>
      </c>
    </row>
    <row r="231" spans="1:23" x14ac:dyDescent="0.25">
      <c r="A231" t="s">
        <v>2</v>
      </c>
      <c r="B231">
        <v>20</v>
      </c>
      <c r="C231">
        <v>20</v>
      </c>
      <c r="D231">
        <v>59.5</v>
      </c>
      <c r="E231">
        <v>60</v>
      </c>
      <c r="F231">
        <v>0.5</v>
      </c>
      <c r="G231">
        <v>0.26</v>
      </c>
      <c r="H231">
        <v>52</v>
      </c>
      <c r="I231">
        <v>0</v>
      </c>
      <c r="J231" t="s">
        <v>51</v>
      </c>
      <c r="K231">
        <v>7</v>
      </c>
      <c r="L231">
        <v>37.142857142857146</v>
      </c>
      <c r="M231" t="s">
        <v>101</v>
      </c>
      <c r="N231">
        <v>26.923076923076923</v>
      </c>
      <c r="O231">
        <v>13</v>
      </c>
      <c r="P231" t="s">
        <v>106</v>
      </c>
      <c r="Q231">
        <v>1</v>
      </c>
      <c r="R231">
        <v>30</v>
      </c>
      <c r="S231">
        <v>34</v>
      </c>
      <c r="T231" t="s">
        <v>56</v>
      </c>
      <c r="U231" t="s">
        <v>32</v>
      </c>
      <c r="V231" t="s">
        <v>115</v>
      </c>
      <c r="W231">
        <v>2000</v>
      </c>
    </row>
    <row r="232" spans="1:23" x14ac:dyDescent="0.25">
      <c r="A232" t="s">
        <v>3</v>
      </c>
      <c r="B232">
        <v>60</v>
      </c>
      <c r="C232">
        <v>60</v>
      </c>
      <c r="D232">
        <v>0</v>
      </c>
      <c r="E232">
        <v>0.5</v>
      </c>
      <c r="F232">
        <v>0.5</v>
      </c>
      <c r="G232">
        <v>0.28999999999999998</v>
      </c>
      <c r="H232">
        <v>57.999999999999993</v>
      </c>
      <c r="I232">
        <v>0</v>
      </c>
      <c r="J232" t="s">
        <v>51</v>
      </c>
      <c r="K232">
        <v>10</v>
      </c>
      <c r="L232">
        <v>29</v>
      </c>
      <c r="M232" t="s">
        <v>101</v>
      </c>
      <c r="N232">
        <v>34.482758620689651</v>
      </c>
      <c r="O232">
        <v>1</v>
      </c>
      <c r="P232" t="s">
        <v>105</v>
      </c>
      <c r="Q232">
        <v>0</v>
      </c>
      <c r="R232">
        <v>13</v>
      </c>
      <c r="S232">
        <v>16</v>
      </c>
      <c r="T232" t="s">
        <v>50</v>
      </c>
      <c r="U232" t="s">
        <v>28</v>
      </c>
      <c r="V232" t="s">
        <v>113</v>
      </c>
      <c r="W232">
        <v>4000</v>
      </c>
    </row>
    <row r="233" spans="1:23" x14ac:dyDescent="0.25">
      <c r="A233" t="s">
        <v>3</v>
      </c>
      <c r="B233">
        <v>60</v>
      </c>
      <c r="C233">
        <v>60</v>
      </c>
      <c r="D233">
        <v>0.5</v>
      </c>
      <c r="E233">
        <v>1</v>
      </c>
      <c r="F233">
        <v>0.5</v>
      </c>
      <c r="G233">
        <v>0.22</v>
      </c>
      <c r="H233">
        <v>44</v>
      </c>
      <c r="I233">
        <v>0</v>
      </c>
      <c r="J233" t="s">
        <v>51</v>
      </c>
      <c r="K233">
        <v>10</v>
      </c>
      <c r="L233">
        <v>22</v>
      </c>
      <c r="M233" t="s">
        <v>101</v>
      </c>
      <c r="N233">
        <v>45.45454545454546</v>
      </c>
      <c r="O233">
        <v>1</v>
      </c>
      <c r="P233" t="s">
        <v>105</v>
      </c>
      <c r="Q233">
        <v>0</v>
      </c>
      <c r="R233">
        <v>13</v>
      </c>
      <c r="S233">
        <v>15</v>
      </c>
      <c r="T233" t="s">
        <v>50</v>
      </c>
      <c r="U233" t="s">
        <v>28</v>
      </c>
      <c r="V233" t="s">
        <v>113</v>
      </c>
      <c r="W233">
        <v>4000</v>
      </c>
    </row>
    <row r="234" spans="1:23" x14ac:dyDescent="0.25">
      <c r="A234" t="s">
        <v>3</v>
      </c>
      <c r="B234">
        <v>60</v>
      </c>
      <c r="C234">
        <v>60</v>
      </c>
      <c r="D234">
        <v>1</v>
      </c>
      <c r="E234">
        <v>1.5</v>
      </c>
      <c r="F234">
        <v>0.5</v>
      </c>
      <c r="G234">
        <v>0.26</v>
      </c>
      <c r="H234">
        <v>52</v>
      </c>
      <c r="I234">
        <v>0</v>
      </c>
      <c r="J234" t="s">
        <v>51</v>
      </c>
      <c r="K234">
        <v>10</v>
      </c>
      <c r="L234">
        <v>26</v>
      </c>
      <c r="M234" t="s">
        <v>101</v>
      </c>
      <c r="N234">
        <v>38.46153846153846</v>
      </c>
      <c r="O234">
        <v>1</v>
      </c>
      <c r="P234" t="s">
        <v>105</v>
      </c>
      <c r="Q234">
        <v>0</v>
      </c>
      <c r="R234">
        <v>13</v>
      </c>
      <c r="S234">
        <v>16</v>
      </c>
      <c r="T234" t="s">
        <v>50</v>
      </c>
      <c r="U234" t="s">
        <v>28</v>
      </c>
      <c r="V234" t="s">
        <v>113</v>
      </c>
      <c r="W234">
        <v>4000</v>
      </c>
    </row>
    <row r="235" spans="1:23" x14ac:dyDescent="0.25">
      <c r="A235" t="s">
        <v>3</v>
      </c>
      <c r="B235">
        <v>60</v>
      </c>
      <c r="C235">
        <v>60</v>
      </c>
      <c r="D235">
        <v>1.5</v>
      </c>
      <c r="E235">
        <v>2</v>
      </c>
      <c r="F235">
        <v>0.5</v>
      </c>
      <c r="G235">
        <v>0.25</v>
      </c>
      <c r="H235">
        <v>50</v>
      </c>
      <c r="I235">
        <v>0</v>
      </c>
      <c r="J235" t="s">
        <v>51</v>
      </c>
      <c r="K235">
        <v>10</v>
      </c>
      <c r="L235">
        <v>25</v>
      </c>
      <c r="M235" t="s">
        <v>101</v>
      </c>
      <c r="N235">
        <v>40</v>
      </c>
      <c r="O235">
        <v>1</v>
      </c>
      <c r="P235" t="s">
        <v>105</v>
      </c>
      <c r="Q235">
        <v>0</v>
      </c>
      <c r="R235">
        <v>13</v>
      </c>
      <c r="S235">
        <v>16</v>
      </c>
      <c r="T235" t="s">
        <v>50</v>
      </c>
      <c r="U235" t="s">
        <v>28</v>
      </c>
      <c r="V235" t="s">
        <v>113</v>
      </c>
      <c r="W235">
        <v>4000</v>
      </c>
    </row>
    <row r="236" spans="1:23" x14ac:dyDescent="0.25">
      <c r="A236" t="s">
        <v>3</v>
      </c>
      <c r="B236">
        <v>60</v>
      </c>
      <c r="C236">
        <v>60</v>
      </c>
      <c r="D236">
        <v>2</v>
      </c>
      <c r="E236">
        <v>2.5</v>
      </c>
      <c r="F236">
        <v>0.5</v>
      </c>
      <c r="G236">
        <v>0.36</v>
      </c>
      <c r="H236">
        <v>72</v>
      </c>
      <c r="I236">
        <v>0</v>
      </c>
      <c r="J236" t="s">
        <v>51</v>
      </c>
      <c r="K236">
        <v>10</v>
      </c>
      <c r="L236">
        <v>36</v>
      </c>
      <c r="M236" t="s">
        <v>101</v>
      </c>
      <c r="N236">
        <v>27.777777777777779</v>
      </c>
      <c r="O236">
        <v>1</v>
      </c>
      <c r="P236" t="s">
        <v>105</v>
      </c>
      <c r="Q236">
        <v>0</v>
      </c>
      <c r="R236">
        <v>13</v>
      </c>
      <c r="S236">
        <v>16</v>
      </c>
      <c r="T236" t="s">
        <v>50</v>
      </c>
      <c r="U236" t="s">
        <v>28</v>
      </c>
      <c r="V236" t="s">
        <v>113</v>
      </c>
      <c r="W236">
        <v>4000</v>
      </c>
    </row>
    <row r="237" spans="1:23" x14ac:dyDescent="0.25">
      <c r="A237" t="s">
        <v>3</v>
      </c>
      <c r="B237">
        <v>60</v>
      </c>
      <c r="C237">
        <v>60</v>
      </c>
      <c r="D237">
        <v>2.5</v>
      </c>
      <c r="E237">
        <v>3</v>
      </c>
      <c r="F237">
        <v>0.5</v>
      </c>
      <c r="G237">
        <v>0.42</v>
      </c>
      <c r="H237">
        <v>84</v>
      </c>
      <c r="I237">
        <v>0</v>
      </c>
      <c r="J237" t="s">
        <v>51</v>
      </c>
      <c r="K237">
        <v>10</v>
      </c>
      <c r="L237">
        <v>42</v>
      </c>
      <c r="M237" t="s">
        <v>101</v>
      </c>
      <c r="N237">
        <v>23.809523809523807</v>
      </c>
      <c r="O237">
        <v>1</v>
      </c>
      <c r="P237" t="s">
        <v>105</v>
      </c>
      <c r="Q237">
        <v>0</v>
      </c>
      <c r="R237">
        <v>13</v>
      </c>
      <c r="S237">
        <v>16</v>
      </c>
      <c r="T237" t="s">
        <v>50</v>
      </c>
      <c r="U237" t="s">
        <v>28</v>
      </c>
      <c r="V237" t="s">
        <v>113</v>
      </c>
      <c r="W237">
        <v>4000</v>
      </c>
    </row>
    <row r="238" spans="1:23" x14ac:dyDescent="0.25">
      <c r="A238" t="s">
        <v>3</v>
      </c>
      <c r="B238">
        <v>60</v>
      </c>
      <c r="C238">
        <v>60</v>
      </c>
      <c r="D238">
        <v>3</v>
      </c>
      <c r="E238">
        <v>3.5</v>
      </c>
      <c r="F238">
        <v>0.5</v>
      </c>
      <c r="G238">
        <v>0.17</v>
      </c>
      <c r="H238">
        <v>34</v>
      </c>
      <c r="I238">
        <v>0</v>
      </c>
      <c r="J238" t="s">
        <v>51</v>
      </c>
      <c r="K238">
        <v>10</v>
      </c>
      <c r="L238">
        <v>17</v>
      </c>
      <c r="M238" t="s">
        <v>101</v>
      </c>
      <c r="N238">
        <v>58.823529411764703</v>
      </c>
      <c r="O238">
        <v>1</v>
      </c>
      <c r="P238" t="s">
        <v>105</v>
      </c>
      <c r="Q238">
        <v>0</v>
      </c>
      <c r="R238">
        <v>13</v>
      </c>
      <c r="S238">
        <v>15</v>
      </c>
      <c r="T238" t="s">
        <v>50</v>
      </c>
      <c r="U238" t="s">
        <v>28</v>
      </c>
      <c r="V238" t="s">
        <v>113</v>
      </c>
      <c r="W238">
        <v>4000</v>
      </c>
    </row>
    <row r="239" spans="1:23" x14ac:dyDescent="0.25">
      <c r="A239" t="s">
        <v>3</v>
      </c>
      <c r="B239">
        <v>60</v>
      </c>
      <c r="C239">
        <v>60</v>
      </c>
      <c r="D239">
        <v>3.5</v>
      </c>
      <c r="E239">
        <v>4</v>
      </c>
      <c r="F239">
        <v>0.5</v>
      </c>
      <c r="G239">
        <v>0.27</v>
      </c>
      <c r="H239">
        <v>54</v>
      </c>
      <c r="I239">
        <v>0</v>
      </c>
      <c r="J239" t="s">
        <v>51</v>
      </c>
      <c r="K239">
        <v>10</v>
      </c>
      <c r="L239">
        <v>27</v>
      </c>
      <c r="M239" t="s">
        <v>101</v>
      </c>
      <c r="N239">
        <v>37.037037037037038</v>
      </c>
      <c r="O239">
        <v>1</v>
      </c>
      <c r="P239" t="s">
        <v>105</v>
      </c>
      <c r="Q239">
        <v>0</v>
      </c>
      <c r="R239">
        <v>13</v>
      </c>
      <c r="S239">
        <v>16</v>
      </c>
      <c r="T239" t="s">
        <v>50</v>
      </c>
      <c r="U239" t="s">
        <v>28</v>
      </c>
      <c r="V239" t="s">
        <v>113</v>
      </c>
      <c r="W239">
        <v>4000</v>
      </c>
    </row>
    <row r="240" spans="1:23" x14ac:dyDescent="0.25">
      <c r="A240" t="s">
        <v>3</v>
      </c>
      <c r="B240">
        <v>60</v>
      </c>
      <c r="C240">
        <v>40</v>
      </c>
      <c r="D240">
        <v>4</v>
      </c>
      <c r="E240">
        <v>4.5</v>
      </c>
      <c r="F240">
        <v>0.5</v>
      </c>
      <c r="G240">
        <v>0.26</v>
      </c>
      <c r="H240">
        <v>52</v>
      </c>
      <c r="I240">
        <v>22</v>
      </c>
      <c r="J240" t="s">
        <v>51</v>
      </c>
      <c r="K240">
        <v>5</v>
      </c>
      <c r="L240">
        <v>52</v>
      </c>
      <c r="M240" t="s">
        <v>101</v>
      </c>
      <c r="N240">
        <v>19.23076923076923</v>
      </c>
      <c r="O240">
        <v>6</v>
      </c>
      <c r="P240" t="s">
        <v>105</v>
      </c>
      <c r="Q240">
        <v>1</v>
      </c>
      <c r="R240">
        <v>23</v>
      </c>
      <c r="S240">
        <v>28</v>
      </c>
      <c r="T240" t="s">
        <v>53</v>
      </c>
      <c r="U240" t="s">
        <v>32</v>
      </c>
      <c r="V240" t="s">
        <v>114</v>
      </c>
      <c r="W240">
        <v>3000</v>
      </c>
    </row>
    <row r="241" spans="1:23" x14ac:dyDescent="0.25">
      <c r="A241" t="s">
        <v>3</v>
      </c>
      <c r="B241">
        <v>40</v>
      </c>
      <c r="C241">
        <v>40</v>
      </c>
      <c r="D241">
        <v>4.5</v>
      </c>
      <c r="E241">
        <v>5</v>
      </c>
      <c r="F241">
        <v>0.5</v>
      </c>
      <c r="G241">
        <v>0.35</v>
      </c>
      <c r="H241">
        <v>70</v>
      </c>
      <c r="I241">
        <v>28.000000000000004</v>
      </c>
      <c r="J241" t="s">
        <v>54</v>
      </c>
      <c r="K241">
        <v>7</v>
      </c>
      <c r="L241">
        <v>50</v>
      </c>
      <c r="M241" t="s">
        <v>101</v>
      </c>
      <c r="N241">
        <v>20</v>
      </c>
      <c r="O241">
        <v>5</v>
      </c>
      <c r="P241" t="s">
        <v>105</v>
      </c>
      <c r="Q241">
        <v>1</v>
      </c>
      <c r="R241">
        <v>24</v>
      </c>
      <c r="S241">
        <v>28</v>
      </c>
      <c r="T241" t="s">
        <v>53</v>
      </c>
      <c r="U241" t="s">
        <v>32</v>
      </c>
      <c r="V241" t="s">
        <v>113</v>
      </c>
      <c r="W241">
        <v>4000</v>
      </c>
    </row>
    <row r="242" spans="1:23" x14ac:dyDescent="0.25">
      <c r="A242" t="s">
        <v>3</v>
      </c>
      <c r="B242">
        <v>40</v>
      </c>
      <c r="C242">
        <v>40</v>
      </c>
      <c r="D242">
        <v>5</v>
      </c>
      <c r="E242">
        <v>5.5</v>
      </c>
      <c r="F242">
        <v>0.5</v>
      </c>
      <c r="G242">
        <v>0.33</v>
      </c>
      <c r="H242">
        <v>66</v>
      </c>
      <c r="I242">
        <v>30</v>
      </c>
      <c r="J242" t="s">
        <v>54</v>
      </c>
      <c r="K242">
        <v>3</v>
      </c>
      <c r="L242">
        <v>110</v>
      </c>
      <c r="M242" t="s">
        <v>104</v>
      </c>
      <c r="N242">
        <v>9.0909090909090917</v>
      </c>
      <c r="O242">
        <v>6</v>
      </c>
      <c r="P242" t="s">
        <v>105</v>
      </c>
      <c r="Q242">
        <v>1</v>
      </c>
      <c r="R242">
        <v>29</v>
      </c>
      <c r="S242">
        <v>30</v>
      </c>
      <c r="T242" t="s">
        <v>53</v>
      </c>
      <c r="U242" t="s">
        <v>32</v>
      </c>
      <c r="V242" t="s">
        <v>114</v>
      </c>
      <c r="W242">
        <v>3000</v>
      </c>
    </row>
    <row r="243" spans="1:23" x14ac:dyDescent="0.25">
      <c r="A243" t="s">
        <v>3</v>
      </c>
      <c r="B243">
        <v>40</v>
      </c>
      <c r="C243">
        <v>40</v>
      </c>
      <c r="D243">
        <v>5.5</v>
      </c>
      <c r="E243">
        <v>6</v>
      </c>
      <c r="F243">
        <v>0.5</v>
      </c>
      <c r="G243">
        <v>0.33</v>
      </c>
      <c r="H243">
        <v>66</v>
      </c>
      <c r="I243">
        <v>0</v>
      </c>
      <c r="J243" t="s">
        <v>51</v>
      </c>
      <c r="K243">
        <v>7</v>
      </c>
      <c r="L243">
        <v>47.142857142857146</v>
      </c>
      <c r="M243" t="s">
        <v>101</v>
      </c>
      <c r="N243">
        <v>21.212121212121211</v>
      </c>
      <c r="O243">
        <v>6</v>
      </c>
      <c r="P243" t="s">
        <v>105</v>
      </c>
      <c r="Q243">
        <v>1</v>
      </c>
      <c r="R243">
        <v>19</v>
      </c>
      <c r="S243">
        <v>23</v>
      </c>
      <c r="T243" t="s">
        <v>53</v>
      </c>
      <c r="U243" t="s">
        <v>32</v>
      </c>
      <c r="V243" t="s">
        <v>114</v>
      </c>
      <c r="W243">
        <v>3000</v>
      </c>
    </row>
    <row r="244" spans="1:23" x14ac:dyDescent="0.25">
      <c r="A244" t="s">
        <v>3</v>
      </c>
      <c r="B244">
        <v>40</v>
      </c>
      <c r="C244">
        <v>40</v>
      </c>
      <c r="D244">
        <v>6</v>
      </c>
      <c r="E244">
        <v>6.5</v>
      </c>
      <c r="F244">
        <v>0.5</v>
      </c>
      <c r="G244">
        <v>0.28999999999999998</v>
      </c>
      <c r="H244">
        <v>57.999999999999993</v>
      </c>
      <c r="I244">
        <v>0</v>
      </c>
      <c r="J244" t="s">
        <v>51</v>
      </c>
      <c r="K244">
        <v>7</v>
      </c>
      <c r="L244">
        <v>41.428571428571431</v>
      </c>
      <c r="M244" t="s">
        <v>101</v>
      </c>
      <c r="N244">
        <v>24.137931034482758</v>
      </c>
      <c r="O244">
        <v>6</v>
      </c>
      <c r="P244" t="s">
        <v>105</v>
      </c>
      <c r="Q244">
        <v>1</v>
      </c>
      <c r="R244">
        <v>19</v>
      </c>
      <c r="S244">
        <v>22</v>
      </c>
      <c r="T244" t="s">
        <v>53</v>
      </c>
      <c r="U244" t="s">
        <v>32</v>
      </c>
      <c r="V244" t="s">
        <v>114</v>
      </c>
      <c r="W244">
        <v>3000</v>
      </c>
    </row>
    <row r="245" spans="1:23" x14ac:dyDescent="0.25">
      <c r="A245" t="s">
        <v>3</v>
      </c>
      <c r="B245">
        <v>40</v>
      </c>
      <c r="C245">
        <v>40</v>
      </c>
      <c r="D245">
        <v>6.5</v>
      </c>
      <c r="E245">
        <v>7</v>
      </c>
      <c r="F245">
        <v>0.5</v>
      </c>
      <c r="G245">
        <v>0.25</v>
      </c>
      <c r="H245">
        <v>50</v>
      </c>
      <c r="I245">
        <v>20</v>
      </c>
      <c r="J245" t="s">
        <v>51</v>
      </c>
      <c r="K245">
        <v>5</v>
      </c>
      <c r="L245">
        <v>50</v>
      </c>
      <c r="M245" t="s">
        <v>101</v>
      </c>
      <c r="N245">
        <v>20</v>
      </c>
      <c r="O245">
        <v>5</v>
      </c>
      <c r="P245" t="s">
        <v>105</v>
      </c>
      <c r="Q245">
        <v>1</v>
      </c>
      <c r="R245">
        <v>22</v>
      </c>
      <c r="S245">
        <v>26</v>
      </c>
      <c r="T245" t="s">
        <v>53</v>
      </c>
      <c r="U245" t="s">
        <v>32</v>
      </c>
      <c r="V245" t="s">
        <v>113</v>
      </c>
      <c r="W245">
        <v>4000</v>
      </c>
    </row>
    <row r="246" spans="1:23" x14ac:dyDescent="0.25">
      <c r="A246" t="s">
        <v>3</v>
      </c>
      <c r="B246">
        <v>50</v>
      </c>
      <c r="C246">
        <v>40</v>
      </c>
      <c r="D246">
        <v>7</v>
      </c>
      <c r="E246">
        <v>7.5</v>
      </c>
      <c r="F246">
        <v>0.5</v>
      </c>
      <c r="G246">
        <v>0.41</v>
      </c>
      <c r="H246">
        <v>82</v>
      </c>
      <c r="I246">
        <v>26</v>
      </c>
      <c r="J246" t="s">
        <v>54</v>
      </c>
      <c r="K246">
        <v>8</v>
      </c>
      <c r="L246">
        <v>51.25</v>
      </c>
      <c r="M246" t="s">
        <v>101</v>
      </c>
      <c r="N246">
        <v>19.512195121951219</v>
      </c>
      <c r="O246">
        <v>6</v>
      </c>
      <c r="P246" t="s">
        <v>105</v>
      </c>
      <c r="Q246">
        <v>1</v>
      </c>
      <c r="R246">
        <v>24</v>
      </c>
      <c r="S246">
        <v>29</v>
      </c>
      <c r="T246" t="s">
        <v>53</v>
      </c>
      <c r="U246" t="s">
        <v>32</v>
      </c>
      <c r="V246" t="s">
        <v>114</v>
      </c>
      <c r="W246">
        <v>3000</v>
      </c>
    </row>
    <row r="247" spans="1:23" x14ac:dyDescent="0.25">
      <c r="A247" t="s">
        <v>3</v>
      </c>
      <c r="B247">
        <v>50</v>
      </c>
      <c r="C247">
        <v>40</v>
      </c>
      <c r="D247">
        <v>7.5</v>
      </c>
      <c r="E247">
        <v>8</v>
      </c>
      <c r="F247">
        <v>0.5</v>
      </c>
      <c r="G247">
        <v>0.43</v>
      </c>
      <c r="H247">
        <v>86</v>
      </c>
      <c r="I247">
        <v>30</v>
      </c>
      <c r="J247" t="s">
        <v>54</v>
      </c>
      <c r="K247">
        <v>5</v>
      </c>
      <c r="L247">
        <v>86</v>
      </c>
      <c r="M247" t="s">
        <v>104</v>
      </c>
      <c r="N247">
        <v>11.627906976744187</v>
      </c>
      <c r="O247">
        <v>6</v>
      </c>
      <c r="P247" t="s">
        <v>105</v>
      </c>
      <c r="Q247">
        <v>1</v>
      </c>
      <c r="R247">
        <v>27</v>
      </c>
      <c r="S247">
        <v>30</v>
      </c>
      <c r="T247" t="s">
        <v>53</v>
      </c>
      <c r="U247" t="s">
        <v>32</v>
      </c>
      <c r="V247" t="s">
        <v>114</v>
      </c>
      <c r="W247">
        <v>3000</v>
      </c>
    </row>
    <row r="248" spans="1:23" x14ac:dyDescent="0.25">
      <c r="A248" t="s">
        <v>3</v>
      </c>
      <c r="B248">
        <v>50</v>
      </c>
      <c r="C248">
        <v>40</v>
      </c>
      <c r="D248">
        <v>8</v>
      </c>
      <c r="E248">
        <v>8.5</v>
      </c>
      <c r="F248">
        <v>0.5</v>
      </c>
      <c r="G248">
        <v>0.37</v>
      </c>
      <c r="H248">
        <v>74</v>
      </c>
      <c r="I248">
        <v>32</v>
      </c>
      <c r="J248" t="s">
        <v>54</v>
      </c>
      <c r="K248">
        <v>5</v>
      </c>
      <c r="L248">
        <v>74</v>
      </c>
      <c r="M248" t="s">
        <v>104</v>
      </c>
      <c r="N248">
        <v>13.513513513513514</v>
      </c>
      <c r="O248">
        <v>5</v>
      </c>
      <c r="P248" t="s">
        <v>105</v>
      </c>
      <c r="Q248">
        <v>1</v>
      </c>
      <c r="R248">
        <v>26</v>
      </c>
      <c r="S248">
        <v>30</v>
      </c>
      <c r="T248" t="s">
        <v>53</v>
      </c>
      <c r="U248" t="s">
        <v>32</v>
      </c>
      <c r="V248" t="s">
        <v>113</v>
      </c>
      <c r="W248">
        <v>4000</v>
      </c>
    </row>
    <row r="249" spans="1:23" x14ac:dyDescent="0.25">
      <c r="A249" t="s">
        <v>3</v>
      </c>
      <c r="B249">
        <v>50</v>
      </c>
      <c r="C249">
        <v>40</v>
      </c>
      <c r="D249">
        <v>8.5</v>
      </c>
      <c r="E249">
        <v>9</v>
      </c>
      <c r="F249">
        <v>0.5</v>
      </c>
      <c r="G249">
        <v>0.43</v>
      </c>
      <c r="H249">
        <v>86</v>
      </c>
      <c r="I249">
        <v>56.000000000000007</v>
      </c>
      <c r="J249" t="s">
        <v>57</v>
      </c>
      <c r="K249">
        <v>4</v>
      </c>
      <c r="L249">
        <v>107.5</v>
      </c>
      <c r="M249" t="s">
        <v>104</v>
      </c>
      <c r="N249">
        <v>9.3023255813953494</v>
      </c>
      <c r="O249">
        <v>6</v>
      </c>
      <c r="P249" t="s">
        <v>105</v>
      </c>
      <c r="Q249">
        <v>1</v>
      </c>
      <c r="R249">
        <v>35</v>
      </c>
      <c r="S249">
        <v>36</v>
      </c>
      <c r="T249" t="s">
        <v>56</v>
      </c>
      <c r="U249" t="s">
        <v>32</v>
      </c>
      <c r="V249" t="s">
        <v>114</v>
      </c>
      <c r="W249">
        <v>3000</v>
      </c>
    </row>
    <row r="250" spans="1:23" x14ac:dyDescent="0.25">
      <c r="A250" t="s">
        <v>3</v>
      </c>
      <c r="B250">
        <v>50</v>
      </c>
      <c r="C250">
        <v>40</v>
      </c>
      <c r="D250">
        <v>9</v>
      </c>
      <c r="E250">
        <v>9.5</v>
      </c>
      <c r="F250">
        <v>0.5</v>
      </c>
      <c r="G250">
        <v>0.3</v>
      </c>
      <c r="H250">
        <v>60</v>
      </c>
      <c r="I250">
        <v>0</v>
      </c>
      <c r="J250" t="s">
        <v>51</v>
      </c>
      <c r="K250">
        <v>5</v>
      </c>
      <c r="L250">
        <v>60</v>
      </c>
      <c r="M250" t="s">
        <v>101</v>
      </c>
      <c r="N250">
        <v>16.666666666666668</v>
      </c>
      <c r="O250">
        <v>6</v>
      </c>
      <c r="P250" t="s">
        <v>105</v>
      </c>
      <c r="Q250">
        <v>0</v>
      </c>
      <c r="R250">
        <v>18</v>
      </c>
      <c r="S250">
        <v>22</v>
      </c>
      <c r="T250" t="s">
        <v>53</v>
      </c>
      <c r="U250" t="s">
        <v>28</v>
      </c>
      <c r="V250" t="s">
        <v>114</v>
      </c>
      <c r="W250">
        <v>3000</v>
      </c>
    </row>
    <row r="251" spans="1:23" x14ac:dyDescent="0.25">
      <c r="A251" t="s">
        <v>3</v>
      </c>
      <c r="B251">
        <v>50</v>
      </c>
      <c r="C251">
        <v>40</v>
      </c>
      <c r="D251">
        <v>9.5</v>
      </c>
      <c r="E251">
        <v>10</v>
      </c>
      <c r="F251">
        <v>0.5</v>
      </c>
      <c r="G251">
        <v>0.34</v>
      </c>
      <c r="H251">
        <v>68</v>
      </c>
      <c r="I251">
        <v>0</v>
      </c>
      <c r="J251" t="s">
        <v>51</v>
      </c>
      <c r="K251">
        <v>10</v>
      </c>
      <c r="L251">
        <v>34</v>
      </c>
      <c r="M251" t="s">
        <v>101</v>
      </c>
      <c r="N251">
        <v>29.411764705882351</v>
      </c>
      <c r="O251">
        <v>5</v>
      </c>
      <c r="P251" t="s">
        <v>105</v>
      </c>
      <c r="Q251">
        <v>0</v>
      </c>
      <c r="R251">
        <v>17</v>
      </c>
      <c r="S251">
        <v>20</v>
      </c>
      <c r="T251" t="s">
        <v>50</v>
      </c>
      <c r="U251" t="s">
        <v>28</v>
      </c>
      <c r="V251" t="s">
        <v>113</v>
      </c>
      <c r="W251">
        <v>4000</v>
      </c>
    </row>
    <row r="252" spans="1:23" x14ac:dyDescent="0.25">
      <c r="A252" t="s">
        <v>3</v>
      </c>
      <c r="B252">
        <v>50</v>
      </c>
      <c r="C252">
        <v>40</v>
      </c>
      <c r="D252">
        <v>10</v>
      </c>
      <c r="E252">
        <v>10.5</v>
      </c>
      <c r="F252">
        <v>0.5</v>
      </c>
      <c r="G252">
        <v>0.48</v>
      </c>
      <c r="H252">
        <v>96</v>
      </c>
      <c r="I252">
        <v>0</v>
      </c>
      <c r="J252" t="s">
        <v>51</v>
      </c>
      <c r="K252">
        <v>15</v>
      </c>
      <c r="L252">
        <v>32</v>
      </c>
      <c r="M252" t="s">
        <v>101</v>
      </c>
      <c r="N252">
        <v>31.25</v>
      </c>
      <c r="O252">
        <v>5</v>
      </c>
      <c r="P252" t="s">
        <v>105</v>
      </c>
      <c r="Q252">
        <v>0</v>
      </c>
      <c r="R252">
        <v>17</v>
      </c>
      <c r="S252">
        <v>20</v>
      </c>
      <c r="T252" t="s">
        <v>50</v>
      </c>
      <c r="U252" t="s">
        <v>28</v>
      </c>
      <c r="V252" t="s">
        <v>113</v>
      </c>
      <c r="W252">
        <v>4000</v>
      </c>
    </row>
    <row r="253" spans="1:23" x14ac:dyDescent="0.25">
      <c r="A253" t="s">
        <v>3</v>
      </c>
      <c r="B253">
        <v>50</v>
      </c>
      <c r="C253">
        <v>40</v>
      </c>
      <c r="D253">
        <v>10.5</v>
      </c>
      <c r="E253">
        <v>11</v>
      </c>
      <c r="F253">
        <v>0.5</v>
      </c>
      <c r="G253">
        <v>0.35</v>
      </c>
      <c r="H253">
        <v>70</v>
      </c>
      <c r="I253">
        <v>20</v>
      </c>
      <c r="J253" t="s">
        <v>51</v>
      </c>
      <c r="K253">
        <v>5</v>
      </c>
      <c r="L253">
        <v>70</v>
      </c>
      <c r="M253" t="s">
        <v>104</v>
      </c>
      <c r="N253">
        <v>14.285714285714285</v>
      </c>
      <c r="O253">
        <v>5</v>
      </c>
      <c r="P253" t="s">
        <v>105</v>
      </c>
      <c r="Q253">
        <v>0</v>
      </c>
      <c r="R253">
        <v>22</v>
      </c>
      <c r="S253">
        <v>25</v>
      </c>
      <c r="T253" t="s">
        <v>53</v>
      </c>
      <c r="U253" t="s">
        <v>28</v>
      </c>
      <c r="V253" t="s">
        <v>113</v>
      </c>
      <c r="W253">
        <v>4000</v>
      </c>
    </row>
    <row r="254" spans="1:23" x14ac:dyDescent="0.25">
      <c r="A254" t="s">
        <v>3</v>
      </c>
      <c r="B254">
        <v>50</v>
      </c>
      <c r="C254">
        <v>40</v>
      </c>
      <c r="D254">
        <v>11</v>
      </c>
      <c r="E254">
        <v>11.5</v>
      </c>
      <c r="F254">
        <v>0.5</v>
      </c>
      <c r="G254">
        <v>0.41</v>
      </c>
      <c r="H254">
        <v>82</v>
      </c>
      <c r="I254">
        <v>0</v>
      </c>
      <c r="J254" t="s">
        <v>51</v>
      </c>
      <c r="K254">
        <v>10</v>
      </c>
      <c r="L254">
        <v>41</v>
      </c>
      <c r="M254" t="s">
        <v>101</v>
      </c>
      <c r="N254">
        <v>24.390243902439025</v>
      </c>
      <c r="O254">
        <v>5</v>
      </c>
      <c r="P254" t="s">
        <v>105</v>
      </c>
      <c r="Q254">
        <v>0</v>
      </c>
      <c r="R254">
        <v>17</v>
      </c>
      <c r="S254">
        <v>20</v>
      </c>
      <c r="T254" t="s">
        <v>50</v>
      </c>
      <c r="U254" t="s">
        <v>28</v>
      </c>
      <c r="V254" t="s">
        <v>113</v>
      </c>
      <c r="W254">
        <v>4000</v>
      </c>
    </row>
    <row r="255" spans="1:23" x14ac:dyDescent="0.25">
      <c r="A255" t="s">
        <v>3</v>
      </c>
      <c r="B255">
        <v>50</v>
      </c>
      <c r="C255">
        <v>40</v>
      </c>
      <c r="D255">
        <v>11.5</v>
      </c>
      <c r="E255">
        <v>12</v>
      </c>
      <c r="F255">
        <v>0.5</v>
      </c>
      <c r="G255">
        <v>0.45</v>
      </c>
      <c r="H255">
        <v>90</v>
      </c>
      <c r="I255">
        <v>0</v>
      </c>
      <c r="J255" t="s">
        <v>51</v>
      </c>
      <c r="K255">
        <v>10</v>
      </c>
      <c r="L255">
        <v>45</v>
      </c>
      <c r="M255" t="s">
        <v>101</v>
      </c>
      <c r="N255">
        <v>22.222222222222221</v>
      </c>
      <c r="O255">
        <v>3</v>
      </c>
      <c r="P255" t="s">
        <v>105</v>
      </c>
      <c r="Q255">
        <v>0</v>
      </c>
      <c r="R255">
        <v>15</v>
      </c>
      <c r="S255">
        <v>19</v>
      </c>
      <c r="T255" t="s">
        <v>50</v>
      </c>
      <c r="U255" t="s">
        <v>28</v>
      </c>
      <c r="V255" t="s">
        <v>113</v>
      </c>
      <c r="W255">
        <v>4000</v>
      </c>
    </row>
    <row r="256" spans="1:23" x14ac:dyDescent="0.25">
      <c r="A256" t="s">
        <v>3</v>
      </c>
      <c r="B256">
        <v>50</v>
      </c>
      <c r="C256">
        <v>40</v>
      </c>
      <c r="D256">
        <v>12</v>
      </c>
      <c r="E256">
        <v>12.5</v>
      </c>
      <c r="F256">
        <v>0.5</v>
      </c>
      <c r="G256">
        <v>0.49</v>
      </c>
      <c r="H256">
        <v>98</v>
      </c>
      <c r="I256">
        <v>0</v>
      </c>
      <c r="J256" t="s">
        <v>51</v>
      </c>
      <c r="K256">
        <v>7</v>
      </c>
      <c r="L256">
        <v>70</v>
      </c>
      <c r="M256" t="s">
        <v>104</v>
      </c>
      <c r="N256">
        <v>14.285714285714285</v>
      </c>
      <c r="O256">
        <v>3</v>
      </c>
      <c r="P256" t="s">
        <v>105</v>
      </c>
      <c r="Q256">
        <v>1</v>
      </c>
      <c r="R256">
        <v>17</v>
      </c>
      <c r="S256">
        <v>20</v>
      </c>
      <c r="T256" t="s">
        <v>50</v>
      </c>
      <c r="U256" t="s">
        <v>32</v>
      </c>
      <c r="V256" t="s">
        <v>113</v>
      </c>
      <c r="W256">
        <v>4000</v>
      </c>
    </row>
    <row r="257" spans="1:23" x14ac:dyDescent="0.25">
      <c r="A257" t="s">
        <v>3</v>
      </c>
      <c r="B257">
        <v>40</v>
      </c>
      <c r="C257">
        <v>40</v>
      </c>
      <c r="D257">
        <v>12.5</v>
      </c>
      <c r="E257">
        <v>13</v>
      </c>
      <c r="F257">
        <v>0.5</v>
      </c>
      <c r="G257">
        <v>0.47</v>
      </c>
      <c r="H257">
        <v>94</v>
      </c>
      <c r="I257">
        <v>0</v>
      </c>
      <c r="J257" t="s">
        <v>51</v>
      </c>
      <c r="K257">
        <v>8</v>
      </c>
      <c r="L257">
        <v>58.75</v>
      </c>
      <c r="M257" t="s">
        <v>101</v>
      </c>
      <c r="N257">
        <v>17.021276595744681</v>
      </c>
      <c r="O257">
        <v>2</v>
      </c>
      <c r="P257" t="s">
        <v>105</v>
      </c>
      <c r="Q257">
        <v>1</v>
      </c>
      <c r="R257">
        <v>15</v>
      </c>
      <c r="S257">
        <v>19</v>
      </c>
      <c r="T257" t="s">
        <v>50</v>
      </c>
      <c r="U257" t="s">
        <v>32</v>
      </c>
      <c r="V257" t="s">
        <v>114</v>
      </c>
      <c r="W257">
        <v>3000</v>
      </c>
    </row>
    <row r="258" spans="1:23" x14ac:dyDescent="0.25">
      <c r="A258" t="s">
        <v>3</v>
      </c>
      <c r="B258">
        <v>40</v>
      </c>
      <c r="C258">
        <v>30</v>
      </c>
      <c r="D258">
        <v>13</v>
      </c>
      <c r="E258">
        <v>13.5</v>
      </c>
      <c r="F258">
        <v>0.5</v>
      </c>
      <c r="G258">
        <v>0.49</v>
      </c>
      <c r="H258">
        <v>98</v>
      </c>
      <c r="I258">
        <v>28.000000000000004</v>
      </c>
      <c r="J258" t="s">
        <v>54</v>
      </c>
      <c r="K258">
        <v>4</v>
      </c>
      <c r="L258">
        <v>122.5</v>
      </c>
      <c r="M258" t="s">
        <v>104</v>
      </c>
      <c r="N258">
        <v>8.1632653061224492</v>
      </c>
      <c r="O258">
        <v>6</v>
      </c>
      <c r="P258" t="s">
        <v>105</v>
      </c>
      <c r="Q258">
        <v>1</v>
      </c>
      <c r="R258">
        <v>32</v>
      </c>
      <c r="S258">
        <v>31</v>
      </c>
      <c r="T258" t="s">
        <v>56</v>
      </c>
      <c r="U258" t="s">
        <v>32</v>
      </c>
      <c r="V258" t="s">
        <v>114</v>
      </c>
      <c r="W258">
        <v>3000</v>
      </c>
    </row>
    <row r="259" spans="1:23" x14ac:dyDescent="0.25">
      <c r="A259" t="s">
        <v>3</v>
      </c>
      <c r="B259">
        <v>40</v>
      </c>
      <c r="C259">
        <v>30</v>
      </c>
      <c r="D259">
        <v>13.5</v>
      </c>
      <c r="E259">
        <v>14</v>
      </c>
      <c r="F259">
        <v>0.5</v>
      </c>
      <c r="G259">
        <v>0.45</v>
      </c>
      <c r="H259">
        <v>90</v>
      </c>
      <c r="I259">
        <v>28.000000000000004</v>
      </c>
      <c r="J259" t="s">
        <v>54</v>
      </c>
      <c r="K259">
        <v>7</v>
      </c>
      <c r="L259">
        <v>64.285714285714292</v>
      </c>
      <c r="M259" t="s">
        <v>104</v>
      </c>
      <c r="N259">
        <v>15.555555555555554</v>
      </c>
      <c r="O259">
        <v>7</v>
      </c>
      <c r="P259" t="s">
        <v>105</v>
      </c>
      <c r="Q259">
        <v>0</v>
      </c>
      <c r="R259">
        <v>29</v>
      </c>
      <c r="S259">
        <v>29</v>
      </c>
      <c r="T259" t="s">
        <v>53</v>
      </c>
      <c r="U259" t="s">
        <v>28</v>
      </c>
      <c r="V259" t="s">
        <v>114</v>
      </c>
      <c r="W259">
        <v>3000</v>
      </c>
    </row>
    <row r="260" spans="1:23" x14ac:dyDescent="0.25">
      <c r="A260" t="s">
        <v>3</v>
      </c>
      <c r="B260">
        <v>40</v>
      </c>
      <c r="C260">
        <v>30</v>
      </c>
      <c r="D260">
        <v>14</v>
      </c>
      <c r="E260">
        <v>14.5</v>
      </c>
      <c r="F260">
        <v>0.5</v>
      </c>
      <c r="G260">
        <v>0.48</v>
      </c>
      <c r="H260">
        <v>96</v>
      </c>
      <c r="I260">
        <v>0</v>
      </c>
      <c r="J260" t="s">
        <v>51</v>
      </c>
      <c r="K260">
        <v>4</v>
      </c>
      <c r="L260">
        <v>120</v>
      </c>
      <c r="M260" t="s">
        <v>104</v>
      </c>
      <c r="N260">
        <v>8.3333333333333339</v>
      </c>
      <c r="O260">
        <v>7</v>
      </c>
      <c r="P260" t="s">
        <v>105</v>
      </c>
      <c r="Q260">
        <v>0</v>
      </c>
      <c r="R260">
        <v>26</v>
      </c>
      <c r="S260">
        <v>25</v>
      </c>
      <c r="T260" t="s">
        <v>53</v>
      </c>
      <c r="U260" t="s">
        <v>28</v>
      </c>
      <c r="V260" t="s">
        <v>114</v>
      </c>
      <c r="W260">
        <v>3000</v>
      </c>
    </row>
    <row r="261" spans="1:23" x14ac:dyDescent="0.25">
      <c r="A261" t="s">
        <v>3</v>
      </c>
      <c r="B261">
        <v>40</v>
      </c>
      <c r="C261">
        <v>20</v>
      </c>
      <c r="D261">
        <v>14.5</v>
      </c>
      <c r="E261">
        <v>15</v>
      </c>
      <c r="F261">
        <v>0.5</v>
      </c>
      <c r="G261">
        <v>0.4</v>
      </c>
      <c r="H261">
        <v>80</v>
      </c>
      <c r="I261">
        <v>26</v>
      </c>
      <c r="J261" t="s">
        <v>54</v>
      </c>
      <c r="K261">
        <v>6</v>
      </c>
      <c r="L261">
        <v>66.666666666666671</v>
      </c>
      <c r="M261" t="s">
        <v>104</v>
      </c>
      <c r="N261">
        <v>15</v>
      </c>
      <c r="O261">
        <v>6</v>
      </c>
      <c r="P261" t="s">
        <v>105</v>
      </c>
      <c r="Q261">
        <v>0</v>
      </c>
      <c r="R261">
        <v>28</v>
      </c>
      <c r="S261">
        <v>33</v>
      </c>
      <c r="T261" t="s">
        <v>56</v>
      </c>
      <c r="U261" t="s">
        <v>28</v>
      </c>
      <c r="V261" t="s">
        <v>114</v>
      </c>
      <c r="W261">
        <v>3000</v>
      </c>
    </row>
    <row r="262" spans="1:23" x14ac:dyDescent="0.25">
      <c r="A262" t="s">
        <v>3</v>
      </c>
      <c r="B262">
        <v>40</v>
      </c>
      <c r="C262">
        <v>20</v>
      </c>
      <c r="D262">
        <v>15</v>
      </c>
      <c r="E262">
        <v>15.5</v>
      </c>
      <c r="F262">
        <v>0.5</v>
      </c>
      <c r="G262">
        <v>0.5</v>
      </c>
      <c r="H262">
        <v>100</v>
      </c>
      <c r="I262">
        <v>20</v>
      </c>
      <c r="J262" t="s">
        <v>51</v>
      </c>
      <c r="K262">
        <v>6</v>
      </c>
      <c r="L262">
        <v>83.333333333333329</v>
      </c>
      <c r="M262" t="s">
        <v>104</v>
      </c>
      <c r="N262">
        <v>12</v>
      </c>
      <c r="O262">
        <v>6</v>
      </c>
      <c r="P262" t="s">
        <v>105</v>
      </c>
      <c r="Q262">
        <v>0</v>
      </c>
      <c r="R262">
        <v>27</v>
      </c>
      <c r="S262">
        <v>32</v>
      </c>
      <c r="T262" t="s">
        <v>56</v>
      </c>
      <c r="U262" t="s">
        <v>28</v>
      </c>
      <c r="V262" t="s">
        <v>114</v>
      </c>
      <c r="W262">
        <v>3000</v>
      </c>
    </row>
    <row r="263" spans="1:23" x14ac:dyDescent="0.25">
      <c r="A263" t="s">
        <v>3</v>
      </c>
      <c r="B263">
        <v>40</v>
      </c>
      <c r="C263">
        <v>20</v>
      </c>
      <c r="D263">
        <v>15.5</v>
      </c>
      <c r="E263">
        <v>16</v>
      </c>
      <c r="F263">
        <v>0.5</v>
      </c>
      <c r="G263">
        <v>0.37</v>
      </c>
      <c r="H263">
        <v>74</v>
      </c>
      <c r="I263">
        <v>0</v>
      </c>
      <c r="J263" t="s">
        <v>51</v>
      </c>
      <c r="K263">
        <v>8</v>
      </c>
      <c r="L263">
        <v>46.25</v>
      </c>
      <c r="M263" t="s">
        <v>101</v>
      </c>
      <c r="N263">
        <v>21.621621621621621</v>
      </c>
      <c r="O263">
        <v>8</v>
      </c>
      <c r="P263" t="s">
        <v>105</v>
      </c>
      <c r="Q263">
        <v>0</v>
      </c>
      <c r="R263">
        <v>23</v>
      </c>
      <c r="S263">
        <v>29</v>
      </c>
      <c r="T263" t="s">
        <v>53</v>
      </c>
      <c r="U263" t="s">
        <v>28</v>
      </c>
      <c r="V263" t="s">
        <v>114</v>
      </c>
      <c r="W263">
        <v>3000</v>
      </c>
    </row>
    <row r="264" spans="1:23" x14ac:dyDescent="0.25">
      <c r="A264" t="s">
        <v>3</v>
      </c>
      <c r="B264">
        <v>40</v>
      </c>
      <c r="C264">
        <v>20</v>
      </c>
      <c r="D264">
        <v>16</v>
      </c>
      <c r="E264">
        <v>16.5</v>
      </c>
      <c r="F264">
        <v>0.5</v>
      </c>
      <c r="G264">
        <v>0.38</v>
      </c>
      <c r="H264">
        <v>76</v>
      </c>
      <c r="I264">
        <v>0</v>
      </c>
      <c r="J264" t="s">
        <v>51</v>
      </c>
      <c r="K264">
        <v>7</v>
      </c>
      <c r="L264">
        <v>54.285714285714285</v>
      </c>
      <c r="M264" t="s">
        <v>101</v>
      </c>
      <c r="N264">
        <v>18.421052631578949</v>
      </c>
      <c r="O264">
        <v>8</v>
      </c>
      <c r="P264" t="s">
        <v>105</v>
      </c>
      <c r="Q264">
        <v>0</v>
      </c>
      <c r="R264">
        <v>22</v>
      </c>
      <c r="S264">
        <v>29</v>
      </c>
      <c r="T264" t="s">
        <v>53</v>
      </c>
      <c r="U264" t="s">
        <v>28</v>
      </c>
      <c r="V264" t="s">
        <v>114</v>
      </c>
      <c r="W264">
        <v>3000</v>
      </c>
    </row>
    <row r="265" spans="1:23" x14ac:dyDescent="0.25">
      <c r="A265" t="s">
        <v>3</v>
      </c>
      <c r="B265">
        <v>40</v>
      </c>
      <c r="C265">
        <v>20</v>
      </c>
      <c r="D265">
        <v>16.5</v>
      </c>
      <c r="E265">
        <v>17</v>
      </c>
      <c r="F265">
        <v>0.5</v>
      </c>
      <c r="G265">
        <v>0.46</v>
      </c>
      <c r="H265">
        <v>92</v>
      </c>
      <c r="I265">
        <v>48</v>
      </c>
      <c r="J265" t="s">
        <v>54</v>
      </c>
      <c r="K265">
        <v>4</v>
      </c>
      <c r="L265">
        <v>115</v>
      </c>
      <c r="M265" t="s">
        <v>104</v>
      </c>
      <c r="N265">
        <v>8.695652173913043</v>
      </c>
      <c r="O265">
        <v>6</v>
      </c>
      <c r="P265" t="s">
        <v>105</v>
      </c>
      <c r="Q265">
        <v>0</v>
      </c>
      <c r="R265">
        <v>35</v>
      </c>
      <c r="S265">
        <v>39</v>
      </c>
      <c r="T265" t="s">
        <v>56</v>
      </c>
      <c r="U265" t="s">
        <v>28</v>
      </c>
      <c r="V265" t="s">
        <v>114</v>
      </c>
      <c r="W265">
        <v>3000</v>
      </c>
    </row>
    <row r="266" spans="1:23" x14ac:dyDescent="0.25">
      <c r="A266" t="s">
        <v>3</v>
      </c>
      <c r="B266">
        <v>40</v>
      </c>
      <c r="C266">
        <v>20</v>
      </c>
      <c r="D266">
        <v>17</v>
      </c>
      <c r="E266">
        <v>17.5</v>
      </c>
      <c r="F266">
        <v>0.5</v>
      </c>
      <c r="G266">
        <v>0.37</v>
      </c>
      <c r="H266">
        <v>74</v>
      </c>
      <c r="I266">
        <v>0</v>
      </c>
      <c r="J266" t="s">
        <v>51</v>
      </c>
      <c r="K266">
        <v>6</v>
      </c>
      <c r="L266">
        <v>61.666666666666664</v>
      </c>
      <c r="M266" t="s">
        <v>104</v>
      </c>
      <c r="N266">
        <v>16.216216216216218</v>
      </c>
      <c r="O266">
        <v>6</v>
      </c>
      <c r="P266" t="s">
        <v>105</v>
      </c>
      <c r="Q266">
        <v>0</v>
      </c>
      <c r="R266">
        <v>21</v>
      </c>
      <c r="S266">
        <v>27</v>
      </c>
      <c r="T266" t="s">
        <v>53</v>
      </c>
      <c r="U266" t="s">
        <v>28</v>
      </c>
      <c r="V266" t="s">
        <v>114</v>
      </c>
      <c r="W266">
        <v>3000</v>
      </c>
    </row>
    <row r="267" spans="1:23" x14ac:dyDescent="0.25">
      <c r="A267" t="s">
        <v>3</v>
      </c>
      <c r="B267">
        <v>40</v>
      </c>
      <c r="C267">
        <v>20</v>
      </c>
      <c r="D267">
        <v>17.5</v>
      </c>
      <c r="E267">
        <v>18</v>
      </c>
      <c r="F267">
        <v>0.5</v>
      </c>
      <c r="G267">
        <v>0.46</v>
      </c>
      <c r="H267">
        <v>92</v>
      </c>
      <c r="I267">
        <v>44</v>
      </c>
      <c r="J267" t="s">
        <v>54</v>
      </c>
      <c r="K267">
        <v>3</v>
      </c>
      <c r="L267">
        <v>153.33333333333334</v>
      </c>
      <c r="M267" t="s">
        <v>104</v>
      </c>
      <c r="N267">
        <v>6.5217391304347823</v>
      </c>
      <c r="O267">
        <v>6</v>
      </c>
      <c r="P267" t="s">
        <v>105</v>
      </c>
      <c r="Q267">
        <v>0</v>
      </c>
      <c r="R267">
        <v>36</v>
      </c>
      <c r="S267">
        <v>38</v>
      </c>
      <c r="T267" t="s">
        <v>56</v>
      </c>
      <c r="U267" t="s">
        <v>28</v>
      </c>
      <c r="V267" t="s">
        <v>114</v>
      </c>
      <c r="W267">
        <v>3000</v>
      </c>
    </row>
    <row r="268" spans="1:23" x14ac:dyDescent="0.25">
      <c r="A268" t="s">
        <v>3</v>
      </c>
      <c r="B268">
        <v>30</v>
      </c>
      <c r="C268">
        <v>20</v>
      </c>
      <c r="D268">
        <v>18</v>
      </c>
      <c r="E268">
        <v>18.5</v>
      </c>
      <c r="F268">
        <v>0.5</v>
      </c>
      <c r="G268">
        <v>0.4</v>
      </c>
      <c r="H268">
        <v>80</v>
      </c>
      <c r="I268">
        <v>0</v>
      </c>
      <c r="J268" t="s">
        <v>51</v>
      </c>
      <c r="K268">
        <v>9</v>
      </c>
      <c r="L268">
        <v>44.444444444444443</v>
      </c>
      <c r="M268" t="s">
        <v>101</v>
      </c>
      <c r="N268">
        <v>22.5</v>
      </c>
      <c r="O268">
        <v>5</v>
      </c>
      <c r="P268" t="s">
        <v>105</v>
      </c>
      <c r="Q268">
        <v>0</v>
      </c>
      <c r="R268">
        <v>20</v>
      </c>
      <c r="S268">
        <v>26</v>
      </c>
      <c r="T268" t="s">
        <v>53</v>
      </c>
      <c r="U268" t="s">
        <v>28</v>
      </c>
      <c r="V268" t="s">
        <v>114</v>
      </c>
      <c r="W268">
        <v>3000</v>
      </c>
    </row>
    <row r="269" spans="1:23" x14ac:dyDescent="0.25">
      <c r="A269" t="s">
        <v>3</v>
      </c>
      <c r="B269">
        <v>30</v>
      </c>
      <c r="C269">
        <v>20</v>
      </c>
      <c r="D269">
        <v>18.5</v>
      </c>
      <c r="E269">
        <v>19</v>
      </c>
      <c r="F269">
        <v>0.5</v>
      </c>
      <c r="G269">
        <v>0.48</v>
      </c>
      <c r="H269">
        <v>96</v>
      </c>
      <c r="I269">
        <v>30</v>
      </c>
      <c r="J269" t="s">
        <v>54</v>
      </c>
      <c r="K269">
        <v>8</v>
      </c>
      <c r="L269">
        <v>60</v>
      </c>
      <c r="M269" t="s">
        <v>101</v>
      </c>
      <c r="N269">
        <v>16.666666666666668</v>
      </c>
      <c r="O269">
        <v>8</v>
      </c>
      <c r="P269" t="s">
        <v>105</v>
      </c>
      <c r="Q269">
        <v>0</v>
      </c>
      <c r="R269">
        <v>29</v>
      </c>
      <c r="S269">
        <v>35</v>
      </c>
      <c r="T269" t="s">
        <v>56</v>
      </c>
      <c r="U269" t="s">
        <v>28</v>
      </c>
      <c r="V269" t="s">
        <v>114</v>
      </c>
      <c r="W269">
        <v>3000</v>
      </c>
    </row>
    <row r="270" spans="1:23" x14ac:dyDescent="0.25">
      <c r="A270" t="s">
        <v>3</v>
      </c>
      <c r="B270">
        <v>30</v>
      </c>
      <c r="C270">
        <v>20</v>
      </c>
      <c r="D270">
        <v>19</v>
      </c>
      <c r="E270">
        <v>19.5</v>
      </c>
      <c r="F270">
        <v>0.5</v>
      </c>
      <c r="G270">
        <v>0.5</v>
      </c>
      <c r="H270">
        <v>100</v>
      </c>
      <c r="I270">
        <v>26</v>
      </c>
      <c r="J270" t="s">
        <v>54</v>
      </c>
      <c r="K270">
        <v>6</v>
      </c>
      <c r="L270">
        <v>83.333333333333329</v>
      </c>
      <c r="M270" t="s">
        <v>104</v>
      </c>
      <c r="N270">
        <v>12</v>
      </c>
      <c r="O270">
        <v>6</v>
      </c>
      <c r="P270" t="s">
        <v>105</v>
      </c>
      <c r="Q270">
        <v>0</v>
      </c>
      <c r="R270">
        <v>29</v>
      </c>
      <c r="S270">
        <v>34</v>
      </c>
      <c r="T270" t="s">
        <v>56</v>
      </c>
      <c r="U270" t="s">
        <v>28</v>
      </c>
      <c r="V270" t="s">
        <v>114</v>
      </c>
      <c r="W270">
        <v>3000</v>
      </c>
    </row>
    <row r="271" spans="1:23" x14ac:dyDescent="0.25">
      <c r="A271" t="s">
        <v>3</v>
      </c>
      <c r="B271">
        <v>30</v>
      </c>
      <c r="C271">
        <v>20</v>
      </c>
      <c r="D271">
        <v>19.5</v>
      </c>
      <c r="E271">
        <v>20</v>
      </c>
      <c r="F271">
        <v>0.5</v>
      </c>
      <c r="G271">
        <v>0.42000000000000004</v>
      </c>
      <c r="H271">
        <v>84.000000000000014</v>
      </c>
      <c r="I271">
        <v>0</v>
      </c>
      <c r="J271" t="s">
        <v>51</v>
      </c>
      <c r="K271">
        <v>10</v>
      </c>
      <c r="L271">
        <v>42.000000000000007</v>
      </c>
      <c r="M271" t="s">
        <v>101</v>
      </c>
      <c r="N271">
        <v>23.809523809523803</v>
      </c>
      <c r="O271">
        <v>5</v>
      </c>
      <c r="P271" t="s">
        <v>105</v>
      </c>
      <c r="Q271">
        <v>0</v>
      </c>
      <c r="R271">
        <v>20</v>
      </c>
      <c r="S271">
        <v>25</v>
      </c>
      <c r="T271" t="s">
        <v>53</v>
      </c>
      <c r="U271" t="s">
        <v>28</v>
      </c>
      <c r="V271" t="s">
        <v>113</v>
      </c>
      <c r="W271">
        <v>4000</v>
      </c>
    </row>
    <row r="272" spans="1:23" x14ac:dyDescent="0.25">
      <c r="A272" t="s">
        <v>3</v>
      </c>
      <c r="B272">
        <v>30</v>
      </c>
      <c r="C272">
        <v>20</v>
      </c>
      <c r="D272">
        <v>20</v>
      </c>
      <c r="E272">
        <v>20.5</v>
      </c>
      <c r="F272">
        <v>0.5</v>
      </c>
      <c r="G272">
        <v>0.5</v>
      </c>
      <c r="H272">
        <v>100</v>
      </c>
      <c r="I272">
        <v>0</v>
      </c>
      <c r="J272" t="s">
        <v>51</v>
      </c>
      <c r="K272">
        <v>6</v>
      </c>
      <c r="L272">
        <v>83.333333333333329</v>
      </c>
      <c r="M272" t="s">
        <v>104</v>
      </c>
      <c r="N272">
        <v>12</v>
      </c>
      <c r="O272">
        <v>6</v>
      </c>
      <c r="P272" t="s">
        <v>105</v>
      </c>
      <c r="Q272">
        <v>0</v>
      </c>
      <c r="R272">
        <v>23</v>
      </c>
      <c r="S272">
        <v>28</v>
      </c>
      <c r="T272" t="s">
        <v>53</v>
      </c>
      <c r="U272" t="s">
        <v>28</v>
      </c>
      <c r="V272" t="s">
        <v>114</v>
      </c>
      <c r="W272">
        <v>3000</v>
      </c>
    </row>
    <row r="273" spans="1:23" x14ac:dyDescent="0.25">
      <c r="A273" t="s">
        <v>3</v>
      </c>
      <c r="B273">
        <v>30</v>
      </c>
      <c r="C273">
        <v>20</v>
      </c>
      <c r="D273">
        <v>20.5</v>
      </c>
      <c r="E273">
        <v>21</v>
      </c>
      <c r="F273">
        <v>0.5</v>
      </c>
      <c r="G273">
        <v>0.44</v>
      </c>
      <c r="H273">
        <v>88</v>
      </c>
      <c r="I273">
        <v>28.000000000000004</v>
      </c>
      <c r="J273" t="s">
        <v>54</v>
      </c>
      <c r="K273">
        <v>3</v>
      </c>
      <c r="L273">
        <v>146.66666666666666</v>
      </c>
      <c r="M273" t="s">
        <v>104</v>
      </c>
      <c r="N273">
        <v>6.8181818181818183</v>
      </c>
      <c r="O273">
        <v>6</v>
      </c>
      <c r="P273" t="s">
        <v>105</v>
      </c>
      <c r="Q273">
        <v>0</v>
      </c>
      <c r="R273">
        <v>32</v>
      </c>
      <c r="S273">
        <v>35</v>
      </c>
      <c r="T273" t="s">
        <v>56</v>
      </c>
      <c r="U273" t="s">
        <v>28</v>
      </c>
      <c r="V273" t="s">
        <v>114</v>
      </c>
      <c r="W273">
        <v>3000</v>
      </c>
    </row>
    <row r="274" spans="1:23" x14ac:dyDescent="0.25">
      <c r="A274" t="s">
        <v>3</v>
      </c>
      <c r="B274">
        <v>30</v>
      </c>
      <c r="C274">
        <v>20</v>
      </c>
      <c r="D274">
        <v>21</v>
      </c>
      <c r="E274">
        <v>21.5</v>
      </c>
      <c r="F274">
        <v>0.5</v>
      </c>
      <c r="G274">
        <v>0.48</v>
      </c>
      <c r="H274">
        <v>96</v>
      </c>
      <c r="I274">
        <v>50</v>
      </c>
      <c r="J274" t="s">
        <v>54</v>
      </c>
      <c r="K274">
        <v>3</v>
      </c>
      <c r="L274">
        <v>160</v>
      </c>
      <c r="M274" t="s">
        <v>104</v>
      </c>
      <c r="N274">
        <v>6.25</v>
      </c>
      <c r="O274">
        <v>5</v>
      </c>
      <c r="P274" t="s">
        <v>105</v>
      </c>
      <c r="Q274">
        <v>0</v>
      </c>
      <c r="R274">
        <v>36</v>
      </c>
      <c r="S274">
        <v>38</v>
      </c>
      <c r="T274" t="s">
        <v>56</v>
      </c>
      <c r="U274" t="s">
        <v>28</v>
      </c>
      <c r="V274" t="s">
        <v>113</v>
      </c>
      <c r="W274">
        <v>4000</v>
      </c>
    </row>
    <row r="275" spans="1:23" x14ac:dyDescent="0.25">
      <c r="A275" t="s">
        <v>3</v>
      </c>
      <c r="B275">
        <v>30</v>
      </c>
      <c r="C275">
        <v>20</v>
      </c>
      <c r="D275">
        <v>21.5</v>
      </c>
      <c r="E275">
        <v>22</v>
      </c>
      <c r="F275">
        <v>0.5</v>
      </c>
      <c r="G275">
        <v>0.5</v>
      </c>
      <c r="H275">
        <v>100</v>
      </c>
      <c r="I275">
        <v>0</v>
      </c>
      <c r="J275" t="s">
        <v>51</v>
      </c>
      <c r="K275">
        <v>10</v>
      </c>
      <c r="L275">
        <v>50</v>
      </c>
      <c r="M275" t="s">
        <v>101</v>
      </c>
      <c r="N275">
        <v>20</v>
      </c>
      <c r="O275">
        <v>5</v>
      </c>
      <c r="P275" t="s">
        <v>105</v>
      </c>
      <c r="Q275">
        <v>0</v>
      </c>
      <c r="R275">
        <v>20</v>
      </c>
      <c r="S275">
        <v>26</v>
      </c>
      <c r="T275" t="s">
        <v>53</v>
      </c>
      <c r="U275" t="s">
        <v>28</v>
      </c>
      <c r="V275" t="s">
        <v>113</v>
      </c>
      <c r="W275">
        <v>4000</v>
      </c>
    </row>
    <row r="276" spans="1:23" x14ac:dyDescent="0.25">
      <c r="A276" t="s">
        <v>3</v>
      </c>
      <c r="B276">
        <v>30</v>
      </c>
      <c r="C276">
        <v>20</v>
      </c>
      <c r="D276">
        <v>22</v>
      </c>
      <c r="E276">
        <v>22.5</v>
      </c>
      <c r="F276">
        <v>0.5</v>
      </c>
      <c r="G276">
        <v>0.5</v>
      </c>
      <c r="H276">
        <v>100</v>
      </c>
      <c r="I276">
        <v>88</v>
      </c>
      <c r="J276" t="s">
        <v>60</v>
      </c>
      <c r="K276">
        <v>3</v>
      </c>
      <c r="L276">
        <v>166.66666666666666</v>
      </c>
      <c r="M276" t="s">
        <v>104</v>
      </c>
      <c r="N276">
        <v>6</v>
      </c>
      <c r="O276">
        <v>5</v>
      </c>
      <c r="P276" t="s">
        <v>105</v>
      </c>
      <c r="Q276">
        <v>0</v>
      </c>
      <c r="R276">
        <v>44</v>
      </c>
      <c r="S276">
        <v>47</v>
      </c>
      <c r="T276" t="s">
        <v>59</v>
      </c>
      <c r="U276" t="s">
        <v>28</v>
      </c>
      <c r="V276" t="s">
        <v>113</v>
      </c>
      <c r="W276">
        <v>4000</v>
      </c>
    </row>
    <row r="277" spans="1:23" x14ac:dyDescent="0.25">
      <c r="A277" t="s">
        <v>3</v>
      </c>
      <c r="B277">
        <v>30</v>
      </c>
      <c r="C277">
        <v>20</v>
      </c>
      <c r="D277">
        <v>22.5</v>
      </c>
      <c r="E277">
        <v>23</v>
      </c>
      <c r="F277">
        <v>0.5</v>
      </c>
      <c r="G277">
        <v>0.5</v>
      </c>
      <c r="H277">
        <v>100</v>
      </c>
      <c r="I277">
        <v>54</v>
      </c>
      <c r="J277" t="s">
        <v>57</v>
      </c>
      <c r="K277">
        <v>4</v>
      </c>
      <c r="L277">
        <v>125</v>
      </c>
      <c r="M277" t="s">
        <v>104</v>
      </c>
      <c r="N277">
        <v>8</v>
      </c>
      <c r="O277">
        <v>8</v>
      </c>
      <c r="P277" t="s">
        <v>105</v>
      </c>
      <c r="Q277">
        <v>4</v>
      </c>
      <c r="R277">
        <v>44</v>
      </c>
      <c r="S277">
        <v>46</v>
      </c>
      <c r="T277" t="s">
        <v>59</v>
      </c>
      <c r="U277" t="s">
        <v>29</v>
      </c>
      <c r="V277" t="s">
        <v>113</v>
      </c>
      <c r="W277">
        <v>4000</v>
      </c>
    </row>
    <row r="278" spans="1:23" x14ac:dyDescent="0.25">
      <c r="A278" t="s">
        <v>3</v>
      </c>
      <c r="B278">
        <v>30</v>
      </c>
      <c r="C278">
        <v>20</v>
      </c>
      <c r="D278">
        <v>23</v>
      </c>
      <c r="E278">
        <v>23.5</v>
      </c>
      <c r="F278">
        <v>0.5</v>
      </c>
      <c r="G278">
        <v>0.5</v>
      </c>
      <c r="H278">
        <v>100</v>
      </c>
      <c r="I278">
        <v>92</v>
      </c>
      <c r="J278" t="s">
        <v>62</v>
      </c>
      <c r="K278">
        <v>2</v>
      </c>
      <c r="L278">
        <v>250</v>
      </c>
      <c r="M278" t="s">
        <v>102</v>
      </c>
      <c r="N278">
        <v>4</v>
      </c>
      <c r="O278">
        <v>11</v>
      </c>
      <c r="P278" t="s">
        <v>106</v>
      </c>
      <c r="Q278">
        <v>4</v>
      </c>
      <c r="R278">
        <v>59</v>
      </c>
      <c r="S278">
        <v>59</v>
      </c>
      <c r="T278" t="s">
        <v>61</v>
      </c>
      <c r="U278" t="s">
        <v>29</v>
      </c>
      <c r="V278" t="s">
        <v>114</v>
      </c>
      <c r="W278">
        <v>3000</v>
      </c>
    </row>
    <row r="279" spans="1:23" x14ac:dyDescent="0.25">
      <c r="A279" t="s">
        <v>3</v>
      </c>
      <c r="B279">
        <v>30</v>
      </c>
      <c r="C279">
        <v>20</v>
      </c>
      <c r="D279">
        <v>23.5</v>
      </c>
      <c r="E279">
        <v>24</v>
      </c>
      <c r="F279">
        <v>0.5</v>
      </c>
      <c r="G279">
        <v>0.5</v>
      </c>
      <c r="H279">
        <v>100</v>
      </c>
      <c r="I279">
        <v>57.999999999999993</v>
      </c>
      <c r="J279" t="s">
        <v>57</v>
      </c>
      <c r="K279">
        <v>4</v>
      </c>
      <c r="L279">
        <v>125</v>
      </c>
      <c r="M279" t="s">
        <v>104</v>
      </c>
      <c r="N279">
        <v>8</v>
      </c>
      <c r="O279">
        <v>11</v>
      </c>
      <c r="P279" t="s">
        <v>106</v>
      </c>
      <c r="Q279">
        <v>4</v>
      </c>
      <c r="R279">
        <v>48</v>
      </c>
      <c r="S279">
        <v>50</v>
      </c>
      <c r="T279" t="s">
        <v>59</v>
      </c>
      <c r="U279" t="s">
        <v>29</v>
      </c>
      <c r="V279" t="s">
        <v>114</v>
      </c>
      <c r="W279">
        <v>3000</v>
      </c>
    </row>
    <row r="280" spans="1:23" x14ac:dyDescent="0.25">
      <c r="A280" t="s">
        <v>3</v>
      </c>
      <c r="B280">
        <v>30</v>
      </c>
      <c r="C280">
        <v>20</v>
      </c>
      <c r="D280">
        <v>24</v>
      </c>
      <c r="E280">
        <v>24.5</v>
      </c>
      <c r="F280">
        <v>0.5</v>
      </c>
      <c r="G280">
        <v>0.41</v>
      </c>
      <c r="H280">
        <v>82</v>
      </c>
      <c r="I280">
        <v>56.000000000000007</v>
      </c>
      <c r="J280" t="s">
        <v>57</v>
      </c>
      <c r="K280">
        <v>4</v>
      </c>
      <c r="L280">
        <v>102.5</v>
      </c>
      <c r="M280" t="s">
        <v>104</v>
      </c>
      <c r="N280">
        <v>9.7560975609756095</v>
      </c>
      <c r="O280">
        <v>11</v>
      </c>
      <c r="P280" t="s">
        <v>106</v>
      </c>
      <c r="Q280">
        <v>4</v>
      </c>
      <c r="R280">
        <v>46</v>
      </c>
      <c r="S280">
        <v>49</v>
      </c>
      <c r="T280" t="s">
        <v>59</v>
      </c>
      <c r="U280" t="s">
        <v>29</v>
      </c>
      <c r="V280" t="s">
        <v>114</v>
      </c>
      <c r="W280">
        <v>3000</v>
      </c>
    </row>
    <row r="281" spans="1:23" x14ac:dyDescent="0.25">
      <c r="A281" t="s">
        <v>3</v>
      </c>
      <c r="B281">
        <v>30</v>
      </c>
      <c r="C281">
        <v>20</v>
      </c>
      <c r="D281">
        <v>24.5</v>
      </c>
      <c r="E281">
        <v>25</v>
      </c>
      <c r="F281">
        <v>0.5</v>
      </c>
      <c r="G281">
        <v>0.5</v>
      </c>
      <c r="H281">
        <v>100</v>
      </c>
      <c r="I281">
        <v>57.999999999999993</v>
      </c>
      <c r="J281" t="s">
        <v>57</v>
      </c>
      <c r="K281">
        <v>5</v>
      </c>
      <c r="L281">
        <v>100</v>
      </c>
      <c r="M281" t="s">
        <v>104</v>
      </c>
      <c r="N281">
        <v>10</v>
      </c>
      <c r="O281">
        <v>11</v>
      </c>
      <c r="P281" t="s">
        <v>106</v>
      </c>
      <c r="Q281">
        <v>4</v>
      </c>
      <c r="R281">
        <v>46</v>
      </c>
      <c r="S281">
        <v>49</v>
      </c>
      <c r="T281" t="s">
        <v>59</v>
      </c>
      <c r="U281" t="s">
        <v>29</v>
      </c>
      <c r="V281" t="s">
        <v>114</v>
      </c>
      <c r="W281">
        <v>3000</v>
      </c>
    </row>
    <row r="282" spans="1:23" x14ac:dyDescent="0.25">
      <c r="A282" t="s">
        <v>3</v>
      </c>
      <c r="B282">
        <v>30</v>
      </c>
      <c r="C282">
        <v>20</v>
      </c>
      <c r="D282">
        <v>25</v>
      </c>
      <c r="E282">
        <v>25.5</v>
      </c>
      <c r="F282">
        <v>0.5</v>
      </c>
      <c r="G282">
        <v>0.49</v>
      </c>
      <c r="H282">
        <v>98</v>
      </c>
      <c r="I282">
        <v>57.999999999999993</v>
      </c>
      <c r="J282" t="s">
        <v>57</v>
      </c>
      <c r="K282">
        <v>3</v>
      </c>
      <c r="L282">
        <v>163.33333333333334</v>
      </c>
      <c r="M282" t="s">
        <v>104</v>
      </c>
      <c r="N282">
        <v>6.1224489795918364</v>
      </c>
      <c r="O282">
        <v>9</v>
      </c>
      <c r="P282" t="s">
        <v>105</v>
      </c>
      <c r="Q282">
        <v>4</v>
      </c>
      <c r="R282">
        <v>47</v>
      </c>
      <c r="S282">
        <v>49</v>
      </c>
      <c r="T282" t="s">
        <v>59</v>
      </c>
      <c r="U282" t="s">
        <v>29</v>
      </c>
      <c r="V282" t="s">
        <v>114</v>
      </c>
      <c r="W282">
        <v>3000</v>
      </c>
    </row>
    <row r="283" spans="1:23" x14ac:dyDescent="0.25">
      <c r="A283" t="s">
        <v>3</v>
      </c>
      <c r="B283">
        <v>30</v>
      </c>
      <c r="C283">
        <v>20</v>
      </c>
      <c r="D283">
        <v>25.5</v>
      </c>
      <c r="E283">
        <v>26</v>
      </c>
      <c r="F283">
        <v>0.5</v>
      </c>
      <c r="G283">
        <v>0.41</v>
      </c>
      <c r="H283">
        <v>82</v>
      </c>
      <c r="I283">
        <v>60</v>
      </c>
      <c r="J283" t="s">
        <v>57</v>
      </c>
      <c r="K283">
        <v>2</v>
      </c>
      <c r="L283">
        <v>205</v>
      </c>
      <c r="M283" t="s">
        <v>102</v>
      </c>
      <c r="N283">
        <v>4.8780487804878048</v>
      </c>
      <c r="O283">
        <v>9</v>
      </c>
      <c r="P283" t="s">
        <v>105</v>
      </c>
      <c r="Q283">
        <v>4</v>
      </c>
      <c r="R283">
        <v>49</v>
      </c>
      <c r="S283">
        <v>49</v>
      </c>
      <c r="T283" t="s">
        <v>59</v>
      </c>
      <c r="U283" t="s">
        <v>29</v>
      </c>
      <c r="V283" t="s">
        <v>114</v>
      </c>
      <c r="W283">
        <v>3000</v>
      </c>
    </row>
    <row r="284" spans="1:23" x14ac:dyDescent="0.25">
      <c r="A284" t="s">
        <v>3</v>
      </c>
      <c r="B284">
        <v>30</v>
      </c>
      <c r="C284">
        <v>20</v>
      </c>
      <c r="D284">
        <v>26</v>
      </c>
      <c r="E284">
        <v>26.5</v>
      </c>
      <c r="F284">
        <v>0.5</v>
      </c>
      <c r="G284">
        <v>0.46</v>
      </c>
      <c r="H284">
        <v>92</v>
      </c>
      <c r="I284">
        <v>84</v>
      </c>
      <c r="J284" t="s">
        <v>60</v>
      </c>
      <c r="K284">
        <v>2</v>
      </c>
      <c r="L284">
        <v>230</v>
      </c>
      <c r="M284" t="s">
        <v>102</v>
      </c>
      <c r="N284">
        <v>4.3478260869565215</v>
      </c>
      <c r="O284">
        <v>11</v>
      </c>
      <c r="P284" t="s">
        <v>106</v>
      </c>
      <c r="Q284">
        <v>4</v>
      </c>
      <c r="R284">
        <v>56</v>
      </c>
      <c r="S284">
        <v>57</v>
      </c>
      <c r="T284" t="s">
        <v>61</v>
      </c>
      <c r="U284" t="s">
        <v>29</v>
      </c>
      <c r="V284" t="s">
        <v>114</v>
      </c>
      <c r="W284">
        <v>3000</v>
      </c>
    </row>
    <row r="285" spans="1:23" x14ac:dyDescent="0.25">
      <c r="A285" t="s">
        <v>3</v>
      </c>
      <c r="B285">
        <v>30</v>
      </c>
      <c r="C285">
        <v>20</v>
      </c>
      <c r="D285">
        <v>26.5</v>
      </c>
      <c r="E285">
        <v>27</v>
      </c>
      <c r="F285">
        <v>0.5</v>
      </c>
      <c r="G285">
        <v>0.47</v>
      </c>
      <c r="H285">
        <v>94</v>
      </c>
      <c r="I285">
        <v>74</v>
      </c>
      <c r="J285" t="s">
        <v>57</v>
      </c>
      <c r="K285">
        <v>3</v>
      </c>
      <c r="L285">
        <v>156.66666666666666</v>
      </c>
      <c r="M285" t="s">
        <v>104</v>
      </c>
      <c r="N285">
        <v>6.3829787234042561</v>
      </c>
      <c r="O285">
        <v>11</v>
      </c>
      <c r="P285" t="s">
        <v>106</v>
      </c>
      <c r="Q285">
        <v>4</v>
      </c>
      <c r="R285">
        <v>52</v>
      </c>
      <c r="S285">
        <v>53</v>
      </c>
      <c r="T285" t="s">
        <v>61</v>
      </c>
      <c r="U285" t="s">
        <v>29</v>
      </c>
      <c r="V285" t="s">
        <v>114</v>
      </c>
      <c r="W285">
        <v>3000</v>
      </c>
    </row>
    <row r="286" spans="1:23" x14ac:dyDescent="0.25">
      <c r="A286" t="s">
        <v>3</v>
      </c>
      <c r="B286">
        <v>30</v>
      </c>
      <c r="C286">
        <v>20</v>
      </c>
      <c r="D286">
        <v>27</v>
      </c>
      <c r="E286">
        <v>27.5</v>
      </c>
      <c r="F286">
        <v>0.5</v>
      </c>
      <c r="G286">
        <v>0.43</v>
      </c>
      <c r="H286">
        <v>86</v>
      </c>
      <c r="I286">
        <v>84</v>
      </c>
      <c r="J286" t="s">
        <v>60</v>
      </c>
      <c r="K286">
        <v>2</v>
      </c>
      <c r="L286">
        <v>215</v>
      </c>
      <c r="M286" t="s">
        <v>102</v>
      </c>
      <c r="N286">
        <v>4.6511627906976747</v>
      </c>
      <c r="O286">
        <v>11</v>
      </c>
      <c r="P286" t="s">
        <v>106</v>
      </c>
      <c r="Q286">
        <v>4</v>
      </c>
      <c r="R286">
        <v>56</v>
      </c>
      <c r="S286">
        <v>56</v>
      </c>
      <c r="T286" t="s">
        <v>61</v>
      </c>
      <c r="U286" t="s">
        <v>29</v>
      </c>
      <c r="V286" t="s">
        <v>114</v>
      </c>
      <c r="W286">
        <v>3000</v>
      </c>
    </row>
    <row r="287" spans="1:23" x14ac:dyDescent="0.25">
      <c r="A287" t="s">
        <v>3</v>
      </c>
      <c r="B287">
        <v>30</v>
      </c>
      <c r="C287">
        <v>20</v>
      </c>
      <c r="D287">
        <v>27.5</v>
      </c>
      <c r="E287">
        <v>28</v>
      </c>
      <c r="F287">
        <v>0.5</v>
      </c>
      <c r="G287">
        <v>0.48</v>
      </c>
      <c r="H287">
        <v>96</v>
      </c>
      <c r="I287">
        <v>96</v>
      </c>
      <c r="J287" t="s">
        <v>62</v>
      </c>
      <c r="K287">
        <v>1</v>
      </c>
      <c r="L287">
        <v>480</v>
      </c>
      <c r="M287" t="s">
        <v>102</v>
      </c>
      <c r="N287">
        <v>2.0833333333333335</v>
      </c>
      <c r="O287">
        <v>9</v>
      </c>
      <c r="P287" t="s">
        <v>105</v>
      </c>
      <c r="Q287">
        <v>4</v>
      </c>
      <c r="R287">
        <v>61</v>
      </c>
      <c r="S287">
        <v>59</v>
      </c>
      <c r="T287" t="s">
        <v>61</v>
      </c>
      <c r="U287" t="s">
        <v>29</v>
      </c>
      <c r="V287" t="s">
        <v>114</v>
      </c>
      <c r="W287">
        <v>3000</v>
      </c>
    </row>
    <row r="288" spans="1:23" x14ac:dyDescent="0.25">
      <c r="A288" t="s">
        <v>3</v>
      </c>
      <c r="B288">
        <v>30</v>
      </c>
      <c r="C288">
        <v>20</v>
      </c>
      <c r="D288">
        <v>28</v>
      </c>
      <c r="E288">
        <v>28.5</v>
      </c>
      <c r="F288">
        <v>0.5</v>
      </c>
      <c r="G288">
        <v>0.47</v>
      </c>
      <c r="H288">
        <v>94</v>
      </c>
      <c r="I288">
        <v>92</v>
      </c>
      <c r="J288" t="s">
        <v>62</v>
      </c>
      <c r="K288">
        <v>2</v>
      </c>
      <c r="L288">
        <v>235</v>
      </c>
      <c r="M288" t="s">
        <v>102</v>
      </c>
      <c r="N288">
        <v>4.2553191489361701</v>
      </c>
      <c r="O288">
        <v>9</v>
      </c>
      <c r="P288" t="s">
        <v>105</v>
      </c>
      <c r="Q288">
        <v>4</v>
      </c>
      <c r="R288">
        <v>56</v>
      </c>
      <c r="S288">
        <v>57</v>
      </c>
      <c r="T288" t="s">
        <v>61</v>
      </c>
      <c r="U288" t="s">
        <v>29</v>
      </c>
      <c r="V288" t="s">
        <v>114</v>
      </c>
      <c r="W288">
        <v>3000</v>
      </c>
    </row>
    <row r="289" spans="1:23" x14ac:dyDescent="0.25">
      <c r="A289" t="s">
        <v>3</v>
      </c>
      <c r="B289">
        <v>30</v>
      </c>
      <c r="C289">
        <v>20</v>
      </c>
      <c r="D289">
        <v>28.5</v>
      </c>
      <c r="E289">
        <v>29</v>
      </c>
      <c r="F289">
        <v>0.5</v>
      </c>
      <c r="G289">
        <v>0.47</v>
      </c>
      <c r="H289">
        <v>94</v>
      </c>
      <c r="I289">
        <v>62</v>
      </c>
      <c r="J289" t="s">
        <v>57</v>
      </c>
      <c r="K289">
        <v>3</v>
      </c>
      <c r="L289">
        <v>156.66666666666666</v>
      </c>
      <c r="M289" t="s">
        <v>104</v>
      </c>
      <c r="N289">
        <v>6.3829787234042561</v>
      </c>
      <c r="O289">
        <v>9</v>
      </c>
      <c r="P289" t="s">
        <v>105</v>
      </c>
      <c r="Q289">
        <v>4</v>
      </c>
      <c r="R289">
        <v>48</v>
      </c>
      <c r="S289">
        <v>49</v>
      </c>
      <c r="T289" t="s">
        <v>59</v>
      </c>
      <c r="U289" t="s">
        <v>29</v>
      </c>
      <c r="V289" t="s">
        <v>114</v>
      </c>
      <c r="W289">
        <v>3000</v>
      </c>
    </row>
    <row r="290" spans="1:23" x14ac:dyDescent="0.25">
      <c r="A290" t="s">
        <v>3</v>
      </c>
      <c r="B290">
        <v>30</v>
      </c>
      <c r="C290">
        <v>20</v>
      </c>
      <c r="D290">
        <v>29</v>
      </c>
      <c r="E290">
        <v>29.5</v>
      </c>
      <c r="F290">
        <v>0.5</v>
      </c>
      <c r="G290">
        <v>0.45</v>
      </c>
      <c r="H290">
        <v>90</v>
      </c>
      <c r="I290">
        <v>48</v>
      </c>
      <c r="J290" t="s">
        <v>54</v>
      </c>
      <c r="K290">
        <v>6</v>
      </c>
      <c r="L290">
        <v>75</v>
      </c>
      <c r="M290" t="s">
        <v>104</v>
      </c>
      <c r="N290">
        <v>13.333333333333334</v>
      </c>
      <c r="O290">
        <v>3</v>
      </c>
      <c r="P290" t="s">
        <v>105</v>
      </c>
      <c r="Q290">
        <v>4</v>
      </c>
      <c r="R290">
        <v>33</v>
      </c>
      <c r="S290">
        <v>39</v>
      </c>
      <c r="T290" t="s">
        <v>56</v>
      </c>
      <c r="U290" t="s">
        <v>29</v>
      </c>
      <c r="V290" t="s">
        <v>113</v>
      </c>
      <c r="W290">
        <v>4000</v>
      </c>
    </row>
    <row r="291" spans="1:23" x14ac:dyDescent="0.25">
      <c r="A291" t="s">
        <v>3</v>
      </c>
      <c r="B291">
        <v>20</v>
      </c>
      <c r="C291">
        <v>20</v>
      </c>
      <c r="D291">
        <v>29.5</v>
      </c>
      <c r="E291">
        <v>30</v>
      </c>
      <c r="F291">
        <v>0.5</v>
      </c>
      <c r="G291">
        <v>0.32</v>
      </c>
      <c r="H291">
        <v>64</v>
      </c>
      <c r="I291">
        <v>48</v>
      </c>
      <c r="J291" t="s">
        <v>54</v>
      </c>
      <c r="K291">
        <v>3</v>
      </c>
      <c r="L291">
        <v>106.66666666666667</v>
      </c>
      <c r="M291" t="s">
        <v>104</v>
      </c>
      <c r="N291">
        <v>9.375</v>
      </c>
      <c r="O291">
        <v>5</v>
      </c>
      <c r="P291" t="s">
        <v>105</v>
      </c>
      <c r="Q291">
        <v>4</v>
      </c>
      <c r="R291">
        <v>38</v>
      </c>
      <c r="S291">
        <v>41</v>
      </c>
      <c r="T291" t="s">
        <v>59</v>
      </c>
      <c r="U291" t="s">
        <v>29</v>
      </c>
      <c r="V291" t="s">
        <v>113</v>
      </c>
      <c r="W291">
        <v>4000</v>
      </c>
    </row>
    <row r="292" spans="1:23" x14ac:dyDescent="0.25">
      <c r="A292" t="s">
        <v>3</v>
      </c>
      <c r="B292">
        <v>20</v>
      </c>
      <c r="C292">
        <v>10</v>
      </c>
      <c r="D292">
        <v>30</v>
      </c>
      <c r="E292">
        <v>30.5</v>
      </c>
      <c r="F292">
        <v>0.5</v>
      </c>
      <c r="G292">
        <v>0.44000000000000006</v>
      </c>
      <c r="H292">
        <v>88.000000000000014</v>
      </c>
      <c r="I292">
        <v>84</v>
      </c>
      <c r="J292" t="s">
        <v>60</v>
      </c>
      <c r="K292">
        <v>3</v>
      </c>
      <c r="L292">
        <v>146.66666666666669</v>
      </c>
      <c r="M292" t="s">
        <v>104</v>
      </c>
      <c r="N292">
        <v>6.8181818181818166</v>
      </c>
      <c r="O292">
        <v>3</v>
      </c>
      <c r="P292" t="s">
        <v>105</v>
      </c>
      <c r="Q292">
        <v>0</v>
      </c>
      <c r="R292">
        <v>40</v>
      </c>
      <c r="S292">
        <v>43</v>
      </c>
      <c r="T292" t="s">
        <v>59</v>
      </c>
      <c r="U292" t="s">
        <v>28</v>
      </c>
      <c r="V292" t="s">
        <v>113</v>
      </c>
      <c r="W292">
        <v>4000</v>
      </c>
    </row>
    <row r="293" spans="1:23" x14ac:dyDescent="0.25">
      <c r="A293" t="s">
        <v>3</v>
      </c>
      <c r="B293">
        <v>20</v>
      </c>
      <c r="C293">
        <v>20</v>
      </c>
      <c r="D293">
        <v>30.5</v>
      </c>
      <c r="E293">
        <v>31</v>
      </c>
      <c r="F293">
        <v>0.5</v>
      </c>
      <c r="G293">
        <v>0.48</v>
      </c>
      <c r="H293">
        <v>96</v>
      </c>
      <c r="I293">
        <v>0</v>
      </c>
      <c r="J293" t="s">
        <v>51</v>
      </c>
      <c r="K293">
        <v>5</v>
      </c>
      <c r="L293">
        <v>96</v>
      </c>
      <c r="M293" t="s">
        <v>104</v>
      </c>
      <c r="N293">
        <v>10.416666666666666</v>
      </c>
      <c r="O293">
        <v>9</v>
      </c>
      <c r="P293" t="s">
        <v>105</v>
      </c>
      <c r="Q293">
        <v>0</v>
      </c>
      <c r="R293">
        <v>28</v>
      </c>
      <c r="S293">
        <v>31</v>
      </c>
      <c r="T293" t="s">
        <v>56</v>
      </c>
      <c r="U293" t="s">
        <v>28</v>
      </c>
      <c r="V293" t="s">
        <v>114</v>
      </c>
      <c r="W293">
        <v>3000</v>
      </c>
    </row>
    <row r="294" spans="1:23" x14ac:dyDescent="0.25">
      <c r="A294" t="s">
        <v>3</v>
      </c>
      <c r="B294">
        <v>20</v>
      </c>
      <c r="C294">
        <v>20</v>
      </c>
      <c r="D294">
        <v>31</v>
      </c>
      <c r="E294">
        <v>31.5</v>
      </c>
      <c r="F294">
        <v>0.5</v>
      </c>
      <c r="G294">
        <v>0.5</v>
      </c>
      <c r="H294">
        <v>100</v>
      </c>
      <c r="I294">
        <v>28.000000000000004</v>
      </c>
      <c r="J294" t="s">
        <v>54</v>
      </c>
      <c r="K294">
        <v>7</v>
      </c>
      <c r="L294">
        <v>71.428571428571431</v>
      </c>
      <c r="M294" t="s">
        <v>104</v>
      </c>
      <c r="N294">
        <v>14</v>
      </c>
      <c r="O294">
        <v>6</v>
      </c>
      <c r="P294" t="s">
        <v>105</v>
      </c>
      <c r="Q294">
        <v>0</v>
      </c>
      <c r="R294">
        <v>29</v>
      </c>
      <c r="S294">
        <v>33</v>
      </c>
      <c r="T294" t="s">
        <v>56</v>
      </c>
      <c r="U294" t="s">
        <v>28</v>
      </c>
      <c r="V294" t="s">
        <v>114</v>
      </c>
      <c r="W294">
        <v>3000</v>
      </c>
    </row>
    <row r="295" spans="1:23" x14ac:dyDescent="0.25">
      <c r="A295" t="s">
        <v>3</v>
      </c>
      <c r="B295">
        <v>20</v>
      </c>
      <c r="C295">
        <v>20</v>
      </c>
      <c r="D295">
        <v>31.5</v>
      </c>
      <c r="E295">
        <v>32</v>
      </c>
      <c r="F295">
        <v>0.5</v>
      </c>
      <c r="G295">
        <v>0.41</v>
      </c>
      <c r="H295">
        <v>82</v>
      </c>
      <c r="I295">
        <v>26</v>
      </c>
      <c r="J295" t="s">
        <v>54</v>
      </c>
      <c r="K295">
        <v>6</v>
      </c>
      <c r="L295">
        <v>68.333333333333329</v>
      </c>
      <c r="M295" t="s">
        <v>104</v>
      </c>
      <c r="N295">
        <v>14.634146341463415</v>
      </c>
      <c r="O295">
        <v>4</v>
      </c>
      <c r="P295" t="s">
        <v>105</v>
      </c>
      <c r="Q295">
        <v>1</v>
      </c>
      <c r="R295">
        <v>27</v>
      </c>
      <c r="S295">
        <v>32</v>
      </c>
      <c r="T295" t="s">
        <v>56</v>
      </c>
      <c r="U295" t="s">
        <v>32</v>
      </c>
      <c r="V295" t="s">
        <v>113</v>
      </c>
      <c r="W295">
        <v>4000</v>
      </c>
    </row>
    <row r="296" spans="1:23" x14ac:dyDescent="0.25">
      <c r="A296" t="s">
        <v>3</v>
      </c>
      <c r="B296">
        <v>20</v>
      </c>
      <c r="C296">
        <v>20</v>
      </c>
      <c r="D296">
        <v>32</v>
      </c>
      <c r="E296">
        <v>32.5</v>
      </c>
      <c r="F296">
        <v>0.5</v>
      </c>
      <c r="G296">
        <v>0.49</v>
      </c>
      <c r="H296">
        <v>98</v>
      </c>
      <c r="I296">
        <v>20</v>
      </c>
      <c r="J296" t="s">
        <v>51</v>
      </c>
      <c r="K296">
        <v>4</v>
      </c>
      <c r="L296">
        <v>122.5</v>
      </c>
      <c r="M296" t="s">
        <v>104</v>
      </c>
      <c r="N296">
        <v>8.1632653061224492</v>
      </c>
      <c r="O296">
        <v>8</v>
      </c>
      <c r="P296" t="s">
        <v>105</v>
      </c>
      <c r="Q296">
        <v>1</v>
      </c>
      <c r="R296">
        <v>32</v>
      </c>
      <c r="S296">
        <v>36</v>
      </c>
      <c r="T296" t="s">
        <v>56</v>
      </c>
      <c r="U296" t="s">
        <v>32</v>
      </c>
      <c r="V296" t="s">
        <v>114</v>
      </c>
      <c r="W296">
        <v>3000</v>
      </c>
    </row>
    <row r="297" spans="1:23" x14ac:dyDescent="0.25">
      <c r="A297" t="s">
        <v>3</v>
      </c>
      <c r="B297">
        <v>20</v>
      </c>
      <c r="C297">
        <v>20</v>
      </c>
      <c r="D297">
        <v>32.5</v>
      </c>
      <c r="E297">
        <v>33</v>
      </c>
      <c r="F297">
        <v>0.5</v>
      </c>
      <c r="G297">
        <v>0.44</v>
      </c>
      <c r="H297">
        <v>88</v>
      </c>
      <c r="I297">
        <v>44</v>
      </c>
      <c r="J297" t="s">
        <v>54</v>
      </c>
      <c r="K297">
        <v>3</v>
      </c>
      <c r="L297">
        <v>146.66666666666666</v>
      </c>
      <c r="M297" t="s">
        <v>104</v>
      </c>
      <c r="N297">
        <v>6.8181818181818183</v>
      </c>
      <c r="O297">
        <v>6</v>
      </c>
      <c r="P297" t="s">
        <v>105</v>
      </c>
      <c r="Q297">
        <v>2</v>
      </c>
      <c r="R297">
        <v>37</v>
      </c>
      <c r="S297">
        <v>40</v>
      </c>
      <c r="T297" t="s">
        <v>56</v>
      </c>
      <c r="U297" t="s">
        <v>31</v>
      </c>
      <c r="V297" t="s">
        <v>114</v>
      </c>
      <c r="W297">
        <v>3000</v>
      </c>
    </row>
    <row r="298" spans="1:23" x14ac:dyDescent="0.25">
      <c r="A298" t="s">
        <v>3</v>
      </c>
      <c r="B298">
        <v>20</v>
      </c>
      <c r="C298">
        <v>20</v>
      </c>
      <c r="D298">
        <v>33</v>
      </c>
      <c r="E298">
        <v>33.5</v>
      </c>
      <c r="F298">
        <v>0.5</v>
      </c>
      <c r="G298">
        <v>0.5</v>
      </c>
      <c r="H298">
        <v>100</v>
      </c>
      <c r="I298">
        <v>100</v>
      </c>
      <c r="J298" t="s">
        <v>62</v>
      </c>
      <c r="K298">
        <v>1</v>
      </c>
      <c r="L298">
        <v>500</v>
      </c>
      <c r="M298" t="s">
        <v>102</v>
      </c>
      <c r="N298">
        <v>2</v>
      </c>
      <c r="O298">
        <v>6</v>
      </c>
      <c r="P298" t="s">
        <v>105</v>
      </c>
      <c r="Q298">
        <v>2</v>
      </c>
      <c r="R298">
        <v>56</v>
      </c>
      <c r="S298">
        <v>55</v>
      </c>
      <c r="T298" t="s">
        <v>61</v>
      </c>
      <c r="U298" t="s">
        <v>31</v>
      </c>
      <c r="V298" t="s">
        <v>114</v>
      </c>
      <c r="W298">
        <v>3000</v>
      </c>
    </row>
    <row r="299" spans="1:23" x14ac:dyDescent="0.25">
      <c r="A299" t="s">
        <v>3</v>
      </c>
      <c r="B299">
        <v>20</v>
      </c>
      <c r="C299">
        <v>20</v>
      </c>
      <c r="D299">
        <v>33.5</v>
      </c>
      <c r="E299">
        <v>34</v>
      </c>
      <c r="F299">
        <v>0.5</v>
      </c>
      <c r="G299">
        <v>0.47</v>
      </c>
      <c r="H299">
        <v>94</v>
      </c>
      <c r="I299">
        <v>54</v>
      </c>
      <c r="J299" t="s">
        <v>57</v>
      </c>
      <c r="K299">
        <v>3</v>
      </c>
      <c r="L299">
        <v>156.66666666666666</v>
      </c>
      <c r="M299" t="s">
        <v>104</v>
      </c>
      <c r="N299">
        <v>6.3829787234042561</v>
      </c>
      <c r="O299">
        <v>8</v>
      </c>
      <c r="P299" t="s">
        <v>105</v>
      </c>
      <c r="Q299">
        <v>2</v>
      </c>
      <c r="R299">
        <v>42</v>
      </c>
      <c r="S299">
        <v>44</v>
      </c>
      <c r="T299" t="s">
        <v>59</v>
      </c>
      <c r="U299" t="s">
        <v>31</v>
      </c>
      <c r="V299" t="s">
        <v>115</v>
      </c>
      <c r="W299">
        <v>2000</v>
      </c>
    </row>
    <row r="300" spans="1:23" x14ac:dyDescent="0.25">
      <c r="A300" t="s">
        <v>3</v>
      </c>
      <c r="B300">
        <v>20</v>
      </c>
      <c r="C300">
        <v>20</v>
      </c>
      <c r="D300">
        <v>34</v>
      </c>
      <c r="E300">
        <v>34.5</v>
      </c>
      <c r="F300">
        <v>0.5</v>
      </c>
      <c r="G300">
        <v>0.48</v>
      </c>
      <c r="H300">
        <v>96</v>
      </c>
      <c r="I300">
        <v>0</v>
      </c>
      <c r="J300" t="s">
        <v>51</v>
      </c>
      <c r="K300">
        <v>8</v>
      </c>
      <c r="L300">
        <v>60</v>
      </c>
      <c r="M300" t="s">
        <v>101</v>
      </c>
      <c r="N300">
        <v>16.666666666666668</v>
      </c>
      <c r="O300">
        <v>6</v>
      </c>
      <c r="P300" t="s">
        <v>105</v>
      </c>
      <c r="Q300">
        <v>1</v>
      </c>
      <c r="R300">
        <v>22</v>
      </c>
      <c r="S300">
        <v>28</v>
      </c>
      <c r="T300" t="s">
        <v>53</v>
      </c>
      <c r="U300" t="s">
        <v>32</v>
      </c>
      <c r="V300" t="s">
        <v>114</v>
      </c>
      <c r="W300">
        <v>3000</v>
      </c>
    </row>
    <row r="301" spans="1:23" x14ac:dyDescent="0.25">
      <c r="A301" t="s">
        <v>3</v>
      </c>
      <c r="B301">
        <v>20</v>
      </c>
      <c r="C301">
        <v>20</v>
      </c>
      <c r="D301">
        <v>34.5</v>
      </c>
      <c r="E301">
        <v>35</v>
      </c>
      <c r="F301">
        <v>0.5</v>
      </c>
      <c r="G301">
        <v>0.4</v>
      </c>
      <c r="H301">
        <v>80</v>
      </c>
      <c r="I301">
        <v>50</v>
      </c>
      <c r="J301" t="s">
        <v>54</v>
      </c>
      <c r="K301">
        <v>3</v>
      </c>
      <c r="L301">
        <v>133.33333333333334</v>
      </c>
      <c r="M301" t="s">
        <v>104</v>
      </c>
      <c r="N301">
        <v>7.5</v>
      </c>
      <c r="O301">
        <v>6</v>
      </c>
      <c r="P301" t="s">
        <v>105</v>
      </c>
      <c r="Q301">
        <v>2</v>
      </c>
      <c r="R301">
        <v>38</v>
      </c>
      <c r="S301">
        <v>41</v>
      </c>
      <c r="T301" t="s">
        <v>59</v>
      </c>
      <c r="U301" t="s">
        <v>31</v>
      </c>
      <c r="V301" t="s">
        <v>114</v>
      </c>
      <c r="W301">
        <v>3000</v>
      </c>
    </row>
    <row r="302" spans="1:23" x14ac:dyDescent="0.25">
      <c r="A302" t="s">
        <v>3</v>
      </c>
      <c r="B302">
        <v>20</v>
      </c>
      <c r="C302">
        <v>20</v>
      </c>
      <c r="D302">
        <v>35</v>
      </c>
      <c r="E302">
        <v>35.5</v>
      </c>
      <c r="F302">
        <v>0.5</v>
      </c>
      <c r="G302">
        <v>0.43000000000000005</v>
      </c>
      <c r="H302">
        <v>86.000000000000014</v>
      </c>
      <c r="I302">
        <v>0</v>
      </c>
      <c r="J302" t="s">
        <v>51</v>
      </c>
      <c r="K302">
        <v>5</v>
      </c>
      <c r="L302">
        <v>86.000000000000014</v>
      </c>
      <c r="M302" t="s">
        <v>104</v>
      </c>
      <c r="N302">
        <v>11.627906976744184</v>
      </c>
      <c r="O302">
        <v>8</v>
      </c>
      <c r="P302" t="s">
        <v>105</v>
      </c>
      <c r="Q302">
        <v>2</v>
      </c>
      <c r="R302">
        <v>27</v>
      </c>
      <c r="S302">
        <v>32</v>
      </c>
      <c r="T302" t="s">
        <v>56</v>
      </c>
      <c r="U302" t="s">
        <v>31</v>
      </c>
      <c r="V302" t="s">
        <v>114</v>
      </c>
      <c r="W302">
        <v>3000</v>
      </c>
    </row>
    <row r="303" spans="1:23" x14ac:dyDescent="0.25">
      <c r="A303" t="s">
        <v>3</v>
      </c>
      <c r="B303">
        <v>20</v>
      </c>
      <c r="C303">
        <v>20</v>
      </c>
      <c r="D303">
        <v>35.5</v>
      </c>
      <c r="E303">
        <v>36</v>
      </c>
      <c r="F303">
        <v>0.5</v>
      </c>
      <c r="G303">
        <v>0.5</v>
      </c>
      <c r="H303">
        <v>100</v>
      </c>
      <c r="I303">
        <v>0</v>
      </c>
      <c r="J303" t="s">
        <v>51</v>
      </c>
      <c r="K303">
        <v>8</v>
      </c>
      <c r="L303">
        <v>62.5</v>
      </c>
      <c r="M303" t="s">
        <v>104</v>
      </c>
      <c r="N303">
        <v>16</v>
      </c>
      <c r="O303">
        <v>6</v>
      </c>
      <c r="P303" t="s">
        <v>105</v>
      </c>
      <c r="Q303">
        <v>0</v>
      </c>
      <c r="R303">
        <v>21</v>
      </c>
      <c r="S303">
        <v>27</v>
      </c>
      <c r="T303" t="s">
        <v>53</v>
      </c>
      <c r="U303" t="s">
        <v>28</v>
      </c>
      <c r="V303" t="s">
        <v>114</v>
      </c>
      <c r="W303">
        <v>3000</v>
      </c>
    </row>
    <row r="304" spans="1:23" x14ac:dyDescent="0.25">
      <c r="A304" t="s">
        <v>3</v>
      </c>
      <c r="B304">
        <v>20</v>
      </c>
      <c r="C304">
        <v>20</v>
      </c>
      <c r="D304">
        <v>36</v>
      </c>
      <c r="E304">
        <v>36.5</v>
      </c>
      <c r="F304">
        <v>0.5</v>
      </c>
      <c r="G304">
        <v>0.48</v>
      </c>
      <c r="H304">
        <v>96</v>
      </c>
      <c r="I304">
        <v>0</v>
      </c>
      <c r="J304" t="s">
        <v>51</v>
      </c>
      <c r="K304">
        <v>7</v>
      </c>
      <c r="L304">
        <v>68.571428571428569</v>
      </c>
      <c r="M304" t="s">
        <v>104</v>
      </c>
      <c r="N304">
        <v>14.583333333333332</v>
      </c>
      <c r="O304">
        <v>5</v>
      </c>
      <c r="P304" t="s">
        <v>105</v>
      </c>
      <c r="Q304">
        <v>0</v>
      </c>
      <c r="R304">
        <v>21</v>
      </c>
      <c r="S304">
        <v>26</v>
      </c>
      <c r="T304" t="s">
        <v>53</v>
      </c>
      <c r="U304" t="s">
        <v>28</v>
      </c>
      <c r="V304" t="s">
        <v>113</v>
      </c>
      <c r="W304">
        <v>4000</v>
      </c>
    </row>
    <row r="305" spans="1:23" x14ac:dyDescent="0.25">
      <c r="A305" t="s">
        <v>3</v>
      </c>
      <c r="B305">
        <v>20</v>
      </c>
      <c r="C305">
        <v>20</v>
      </c>
      <c r="D305">
        <v>36.5</v>
      </c>
      <c r="E305">
        <v>37</v>
      </c>
      <c r="F305">
        <v>0.5</v>
      </c>
      <c r="G305">
        <v>0.42</v>
      </c>
      <c r="H305">
        <v>84</v>
      </c>
      <c r="I305">
        <v>66</v>
      </c>
      <c r="J305" t="s">
        <v>57</v>
      </c>
      <c r="K305">
        <v>3</v>
      </c>
      <c r="L305">
        <v>140</v>
      </c>
      <c r="M305" t="s">
        <v>104</v>
      </c>
      <c r="N305">
        <v>7.1428571428571423</v>
      </c>
      <c r="O305">
        <v>9</v>
      </c>
      <c r="P305" t="s">
        <v>105</v>
      </c>
      <c r="Q305">
        <v>0</v>
      </c>
      <c r="R305">
        <v>44</v>
      </c>
      <c r="S305">
        <v>46</v>
      </c>
      <c r="T305" t="s">
        <v>59</v>
      </c>
      <c r="U305" t="s">
        <v>28</v>
      </c>
      <c r="V305" t="s">
        <v>115</v>
      </c>
      <c r="W305">
        <v>2000</v>
      </c>
    </row>
    <row r="306" spans="1:23" x14ac:dyDescent="0.25">
      <c r="A306" t="s">
        <v>3</v>
      </c>
      <c r="B306">
        <v>20</v>
      </c>
      <c r="C306">
        <v>20</v>
      </c>
      <c r="D306">
        <v>37</v>
      </c>
      <c r="E306">
        <v>37.5</v>
      </c>
      <c r="F306">
        <v>0.5</v>
      </c>
      <c r="G306">
        <v>0.46</v>
      </c>
      <c r="H306">
        <v>92</v>
      </c>
      <c r="I306">
        <v>20</v>
      </c>
      <c r="J306" t="s">
        <v>51</v>
      </c>
      <c r="K306">
        <v>7</v>
      </c>
      <c r="L306">
        <v>65.714285714285708</v>
      </c>
      <c r="M306" t="s">
        <v>104</v>
      </c>
      <c r="N306">
        <v>15.217391304347826</v>
      </c>
      <c r="O306">
        <v>6</v>
      </c>
      <c r="P306" t="s">
        <v>105</v>
      </c>
      <c r="Q306">
        <v>0</v>
      </c>
      <c r="R306">
        <v>26</v>
      </c>
      <c r="S306">
        <v>31</v>
      </c>
      <c r="T306" t="s">
        <v>56</v>
      </c>
      <c r="U306" t="s">
        <v>28</v>
      </c>
      <c r="V306" t="s">
        <v>114</v>
      </c>
      <c r="W306">
        <v>3000</v>
      </c>
    </row>
    <row r="307" spans="1:23" x14ac:dyDescent="0.25">
      <c r="A307" t="s">
        <v>3</v>
      </c>
      <c r="B307">
        <v>20</v>
      </c>
      <c r="C307">
        <v>20</v>
      </c>
      <c r="D307">
        <v>37.5</v>
      </c>
      <c r="E307">
        <v>38</v>
      </c>
      <c r="F307">
        <v>0.5</v>
      </c>
      <c r="G307">
        <v>0.37</v>
      </c>
      <c r="H307">
        <v>74</v>
      </c>
      <c r="I307">
        <v>20</v>
      </c>
      <c r="J307" t="s">
        <v>51</v>
      </c>
      <c r="K307">
        <v>10</v>
      </c>
      <c r="L307">
        <v>37</v>
      </c>
      <c r="M307" t="s">
        <v>101</v>
      </c>
      <c r="N307">
        <v>27.027027027027028</v>
      </c>
      <c r="O307">
        <v>6</v>
      </c>
      <c r="P307" t="s">
        <v>105</v>
      </c>
      <c r="Q307">
        <v>0</v>
      </c>
      <c r="R307">
        <v>25</v>
      </c>
      <c r="S307">
        <v>30</v>
      </c>
      <c r="T307" t="s">
        <v>53</v>
      </c>
      <c r="U307" t="s">
        <v>28</v>
      </c>
      <c r="V307" t="s">
        <v>114</v>
      </c>
      <c r="W307">
        <v>3000</v>
      </c>
    </row>
    <row r="308" spans="1:23" x14ac:dyDescent="0.25">
      <c r="A308" t="s">
        <v>3</v>
      </c>
      <c r="B308">
        <v>20</v>
      </c>
      <c r="C308">
        <v>20</v>
      </c>
      <c r="D308">
        <v>38</v>
      </c>
      <c r="E308">
        <v>38.5</v>
      </c>
      <c r="F308">
        <v>0.5</v>
      </c>
      <c r="G308">
        <v>0.46</v>
      </c>
      <c r="H308">
        <v>92</v>
      </c>
      <c r="I308">
        <v>54</v>
      </c>
      <c r="J308" t="s">
        <v>57</v>
      </c>
      <c r="K308">
        <v>3</v>
      </c>
      <c r="L308">
        <v>153.33333333333334</v>
      </c>
      <c r="M308" t="s">
        <v>104</v>
      </c>
      <c r="N308">
        <v>6.5217391304347823</v>
      </c>
      <c r="O308">
        <v>12</v>
      </c>
      <c r="P308" t="s">
        <v>106</v>
      </c>
      <c r="Q308">
        <v>2</v>
      </c>
      <c r="R308">
        <v>47</v>
      </c>
      <c r="S308">
        <v>48</v>
      </c>
      <c r="T308" t="s">
        <v>59</v>
      </c>
      <c r="U308" t="s">
        <v>31</v>
      </c>
      <c r="V308" t="s">
        <v>114</v>
      </c>
      <c r="W308">
        <v>3000</v>
      </c>
    </row>
    <row r="309" spans="1:23" x14ac:dyDescent="0.25">
      <c r="A309" t="s">
        <v>3</v>
      </c>
      <c r="B309">
        <v>20</v>
      </c>
      <c r="C309">
        <v>40</v>
      </c>
      <c r="D309">
        <v>38.5</v>
      </c>
      <c r="E309">
        <v>39</v>
      </c>
      <c r="F309">
        <v>0.5</v>
      </c>
      <c r="G309">
        <v>0.43</v>
      </c>
      <c r="H309">
        <v>86</v>
      </c>
      <c r="I309">
        <v>70</v>
      </c>
      <c r="J309" t="s">
        <v>57</v>
      </c>
      <c r="K309">
        <v>4</v>
      </c>
      <c r="L309">
        <v>107.5</v>
      </c>
      <c r="M309" t="s">
        <v>104</v>
      </c>
      <c r="N309">
        <v>9.3023255813953494</v>
      </c>
      <c r="O309">
        <v>9</v>
      </c>
      <c r="P309" t="s">
        <v>105</v>
      </c>
      <c r="Q309">
        <v>0</v>
      </c>
      <c r="R309">
        <v>43</v>
      </c>
      <c r="S309">
        <v>45</v>
      </c>
      <c r="T309" t="s">
        <v>59</v>
      </c>
      <c r="U309" t="s">
        <v>28</v>
      </c>
      <c r="V309" t="s">
        <v>114</v>
      </c>
      <c r="W309">
        <v>3000</v>
      </c>
    </row>
    <row r="310" spans="1:23" x14ac:dyDescent="0.25">
      <c r="A310" t="s">
        <v>3</v>
      </c>
      <c r="B310">
        <v>20</v>
      </c>
      <c r="C310">
        <v>30</v>
      </c>
      <c r="D310">
        <v>39</v>
      </c>
      <c r="E310">
        <v>39.5</v>
      </c>
      <c r="F310">
        <v>0.5</v>
      </c>
      <c r="G310">
        <v>0.46</v>
      </c>
      <c r="H310">
        <v>92</v>
      </c>
      <c r="I310">
        <v>36</v>
      </c>
      <c r="J310" t="s">
        <v>54</v>
      </c>
      <c r="K310">
        <v>4</v>
      </c>
      <c r="L310">
        <v>115</v>
      </c>
      <c r="M310" t="s">
        <v>104</v>
      </c>
      <c r="N310">
        <v>8.695652173913043</v>
      </c>
      <c r="O310">
        <v>11</v>
      </c>
      <c r="P310" t="s">
        <v>106</v>
      </c>
      <c r="Q310">
        <v>4</v>
      </c>
      <c r="R310">
        <v>43</v>
      </c>
      <c r="S310">
        <v>41</v>
      </c>
      <c r="T310" t="s">
        <v>59</v>
      </c>
      <c r="U310" t="s">
        <v>29</v>
      </c>
      <c r="V310" t="s">
        <v>115</v>
      </c>
      <c r="W310">
        <v>2000</v>
      </c>
    </row>
    <row r="311" spans="1:23" x14ac:dyDescent="0.25">
      <c r="A311" t="s">
        <v>3</v>
      </c>
      <c r="B311">
        <v>20</v>
      </c>
      <c r="C311">
        <v>40</v>
      </c>
      <c r="D311">
        <v>39.5</v>
      </c>
      <c r="E311">
        <v>40</v>
      </c>
      <c r="F311">
        <v>0.5</v>
      </c>
      <c r="G311">
        <v>0.47</v>
      </c>
      <c r="H311">
        <v>94</v>
      </c>
      <c r="I311">
        <v>66</v>
      </c>
      <c r="J311" t="s">
        <v>57</v>
      </c>
      <c r="K311">
        <v>2</v>
      </c>
      <c r="L311">
        <v>235</v>
      </c>
      <c r="M311" t="s">
        <v>102</v>
      </c>
      <c r="N311">
        <v>4.2553191489361701</v>
      </c>
      <c r="O311">
        <v>11</v>
      </c>
      <c r="P311" t="s">
        <v>106</v>
      </c>
      <c r="Q311">
        <v>2</v>
      </c>
      <c r="R311">
        <v>51</v>
      </c>
      <c r="S311">
        <v>52</v>
      </c>
      <c r="T311" t="s">
        <v>61</v>
      </c>
      <c r="U311" t="s">
        <v>31</v>
      </c>
      <c r="V311" t="s">
        <v>115</v>
      </c>
      <c r="W311">
        <v>2000</v>
      </c>
    </row>
    <row r="312" spans="1:23" x14ac:dyDescent="0.25">
      <c r="A312" t="s">
        <v>3</v>
      </c>
      <c r="B312">
        <v>20</v>
      </c>
      <c r="C312">
        <v>30</v>
      </c>
      <c r="D312">
        <v>40</v>
      </c>
      <c r="E312">
        <v>40.5</v>
      </c>
      <c r="F312">
        <v>0.5</v>
      </c>
      <c r="G312">
        <v>0.46</v>
      </c>
      <c r="H312">
        <v>92</v>
      </c>
      <c r="I312">
        <v>28.000000000000004</v>
      </c>
      <c r="J312" t="s">
        <v>54</v>
      </c>
      <c r="K312">
        <v>6</v>
      </c>
      <c r="L312">
        <v>76.666666666666671</v>
      </c>
      <c r="M312" t="s">
        <v>104</v>
      </c>
      <c r="N312">
        <v>13.043478260869565</v>
      </c>
      <c r="O312">
        <v>11</v>
      </c>
      <c r="P312" t="s">
        <v>106</v>
      </c>
      <c r="Q312">
        <v>4</v>
      </c>
      <c r="R312">
        <v>39</v>
      </c>
      <c r="S312">
        <v>38</v>
      </c>
      <c r="T312" t="s">
        <v>56</v>
      </c>
      <c r="U312" t="s">
        <v>29</v>
      </c>
      <c r="V312" t="s">
        <v>115</v>
      </c>
      <c r="W312">
        <v>2000</v>
      </c>
    </row>
    <row r="313" spans="1:23" x14ac:dyDescent="0.25">
      <c r="A313" t="s">
        <v>3</v>
      </c>
      <c r="B313">
        <v>20</v>
      </c>
      <c r="C313">
        <v>30</v>
      </c>
      <c r="D313">
        <v>40.5</v>
      </c>
      <c r="E313">
        <v>41</v>
      </c>
      <c r="F313">
        <v>0.5</v>
      </c>
      <c r="G313">
        <v>0.5</v>
      </c>
      <c r="H313">
        <v>100</v>
      </c>
      <c r="I313">
        <v>0</v>
      </c>
      <c r="J313" t="s">
        <v>51</v>
      </c>
      <c r="K313">
        <v>8</v>
      </c>
      <c r="L313">
        <v>62.5</v>
      </c>
      <c r="M313" t="s">
        <v>104</v>
      </c>
      <c r="N313">
        <v>16</v>
      </c>
      <c r="O313">
        <v>11</v>
      </c>
      <c r="P313" t="s">
        <v>106</v>
      </c>
      <c r="Q313">
        <v>4</v>
      </c>
      <c r="R313">
        <v>31</v>
      </c>
      <c r="S313">
        <v>31</v>
      </c>
      <c r="T313" t="s">
        <v>56</v>
      </c>
      <c r="U313" t="s">
        <v>29</v>
      </c>
      <c r="V313" t="s">
        <v>115</v>
      </c>
      <c r="W313">
        <v>2000</v>
      </c>
    </row>
    <row r="314" spans="1:23" x14ac:dyDescent="0.25">
      <c r="A314" t="s">
        <v>3</v>
      </c>
      <c r="B314">
        <v>20</v>
      </c>
      <c r="C314">
        <v>40</v>
      </c>
      <c r="D314">
        <v>41</v>
      </c>
      <c r="E314">
        <v>41.5</v>
      </c>
      <c r="F314">
        <v>0.5</v>
      </c>
      <c r="G314">
        <v>0.45</v>
      </c>
      <c r="H314">
        <v>90</v>
      </c>
      <c r="I314">
        <v>74</v>
      </c>
      <c r="J314" t="s">
        <v>57</v>
      </c>
      <c r="K314">
        <v>3</v>
      </c>
      <c r="L314">
        <v>150</v>
      </c>
      <c r="M314" t="s">
        <v>104</v>
      </c>
      <c r="N314">
        <v>6.666666666666667</v>
      </c>
      <c r="O314">
        <v>11</v>
      </c>
      <c r="P314" t="s">
        <v>106</v>
      </c>
      <c r="Q314">
        <v>4</v>
      </c>
      <c r="R314">
        <v>52</v>
      </c>
      <c r="S314">
        <v>53</v>
      </c>
      <c r="T314" t="s">
        <v>61</v>
      </c>
      <c r="U314" t="s">
        <v>29</v>
      </c>
      <c r="V314" t="s">
        <v>115</v>
      </c>
      <c r="W314">
        <v>2000</v>
      </c>
    </row>
    <row r="315" spans="1:23" x14ac:dyDescent="0.25">
      <c r="A315" t="s">
        <v>3</v>
      </c>
      <c r="B315">
        <v>20</v>
      </c>
      <c r="C315">
        <v>40</v>
      </c>
      <c r="D315">
        <v>41.5</v>
      </c>
      <c r="E315">
        <v>42</v>
      </c>
      <c r="F315">
        <v>0.5</v>
      </c>
      <c r="G315">
        <v>0.47</v>
      </c>
      <c r="H315">
        <v>94</v>
      </c>
      <c r="I315">
        <v>54</v>
      </c>
      <c r="J315" t="s">
        <v>57</v>
      </c>
      <c r="K315">
        <v>3</v>
      </c>
      <c r="L315">
        <v>156.66666666666666</v>
      </c>
      <c r="M315" t="s">
        <v>104</v>
      </c>
      <c r="N315">
        <v>6.3829787234042561</v>
      </c>
      <c r="O315">
        <v>11</v>
      </c>
      <c r="P315" t="s">
        <v>106</v>
      </c>
      <c r="Q315">
        <v>4</v>
      </c>
      <c r="R315">
        <v>48</v>
      </c>
      <c r="S315">
        <v>49</v>
      </c>
      <c r="T315" t="s">
        <v>59</v>
      </c>
      <c r="U315" t="s">
        <v>29</v>
      </c>
      <c r="V315" t="s">
        <v>115</v>
      </c>
      <c r="W315">
        <v>2000</v>
      </c>
    </row>
    <row r="316" spans="1:23" x14ac:dyDescent="0.25">
      <c r="A316" t="s">
        <v>3</v>
      </c>
      <c r="B316">
        <v>20</v>
      </c>
      <c r="C316">
        <v>30</v>
      </c>
      <c r="D316">
        <v>42</v>
      </c>
      <c r="E316">
        <v>42.5</v>
      </c>
      <c r="F316">
        <v>0.5</v>
      </c>
      <c r="G316">
        <v>0.33</v>
      </c>
      <c r="H316">
        <v>66</v>
      </c>
      <c r="I316">
        <v>42</v>
      </c>
      <c r="J316" t="s">
        <v>54</v>
      </c>
      <c r="K316">
        <v>3</v>
      </c>
      <c r="L316">
        <v>110</v>
      </c>
      <c r="M316" t="s">
        <v>104</v>
      </c>
      <c r="N316">
        <v>9.0909090909090917</v>
      </c>
      <c r="O316">
        <v>9</v>
      </c>
      <c r="P316" t="s">
        <v>105</v>
      </c>
      <c r="Q316">
        <v>4</v>
      </c>
      <c r="R316">
        <v>42</v>
      </c>
      <c r="S316">
        <v>39</v>
      </c>
      <c r="T316" t="s">
        <v>56</v>
      </c>
      <c r="U316" t="s">
        <v>29</v>
      </c>
      <c r="V316" t="s">
        <v>114</v>
      </c>
      <c r="W316">
        <v>3000</v>
      </c>
    </row>
    <row r="317" spans="1:23" x14ac:dyDescent="0.25">
      <c r="A317" t="s">
        <v>3</v>
      </c>
      <c r="B317">
        <v>20</v>
      </c>
      <c r="C317">
        <v>30</v>
      </c>
      <c r="D317">
        <v>42.5</v>
      </c>
      <c r="E317">
        <v>43</v>
      </c>
      <c r="F317">
        <v>0.5</v>
      </c>
      <c r="G317">
        <v>0.46</v>
      </c>
      <c r="H317">
        <v>92</v>
      </c>
      <c r="I317">
        <v>24</v>
      </c>
      <c r="J317" t="s">
        <v>51</v>
      </c>
      <c r="K317">
        <v>8</v>
      </c>
      <c r="L317">
        <v>57.5</v>
      </c>
      <c r="M317" t="s">
        <v>101</v>
      </c>
      <c r="N317">
        <v>17.391304347826086</v>
      </c>
      <c r="O317">
        <v>4</v>
      </c>
      <c r="P317" t="s">
        <v>105</v>
      </c>
      <c r="Q317">
        <v>0</v>
      </c>
      <c r="R317">
        <v>24</v>
      </c>
      <c r="S317">
        <v>25</v>
      </c>
      <c r="T317" t="s">
        <v>53</v>
      </c>
      <c r="U317" t="s">
        <v>28</v>
      </c>
      <c r="V317" t="s">
        <v>114</v>
      </c>
      <c r="W317">
        <v>3000</v>
      </c>
    </row>
    <row r="318" spans="1:23" x14ac:dyDescent="0.25">
      <c r="A318" t="s">
        <v>3</v>
      </c>
      <c r="B318">
        <v>20</v>
      </c>
      <c r="C318">
        <v>30</v>
      </c>
      <c r="D318">
        <v>43</v>
      </c>
      <c r="E318">
        <v>43.5</v>
      </c>
      <c r="F318">
        <v>0.5</v>
      </c>
      <c r="G318">
        <v>0.43</v>
      </c>
      <c r="H318">
        <v>86</v>
      </c>
      <c r="I318">
        <v>22</v>
      </c>
      <c r="J318" t="s">
        <v>51</v>
      </c>
      <c r="K318">
        <v>7</v>
      </c>
      <c r="L318">
        <v>61.428571428571431</v>
      </c>
      <c r="M318" t="s">
        <v>104</v>
      </c>
      <c r="N318">
        <v>16.279069767441861</v>
      </c>
      <c r="O318">
        <v>3</v>
      </c>
      <c r="P318" t="s">
        <v>105</v>
      </c>
      <c r="Q318">
        <v>0</v>
      </c>
      <c r="R318">
        <v>23</v>
      </c>
      <c r="S318">
        <v>24</v>
      </c>
      <c r="T318" t="s">
        <v>53</v>
      </c>
      <c r="U318" t="s">
        <v>28</v>
      </c>
      <c r="V318" t="s">
        <v>114</v>
      </c>
      <c r="W318">
        <v>3000</v>
      </c>
    </row>
    <row r="319" spans="1:23" x14ac:dyDescent="0.25">
      <c r="A319" t="s">
        <v>3</v>
      </c>
      <c r="B319">
        <v>20</v>
      </c>
      <c r="C319">
        <v>30</v>
      </c>
      <c r="D319">
        <v>43.5</v>
      </c>
      <c r="E319">
        <v>44</v>
      </c>
      <c r="F319">
        <v>0.5</v>
      </c>
      <c r="G319">
        <v>0.28999999999999998</v>
      </c>
      <c r="H319">
        <v>57.999999999999993</v>
      </c>
      <c r="I319">
        <v>0</v>
      </c>
      <c r="J319" t="s">
        <v>51</v>
      </c>
      <c r="K319">
        <v>7</v>
      </c>
      <c r="L319">
        <v>41.428571428571431</v>
      </c>
      <c r="M319" t="s">
        <v>101</v>
      </c>
      <c r="N319">
        <v>24.137931034482758</v>
      </c>
      <c r="O319">
        <v>3</v>
      </c>
      <c r="P319" t="s">
        <v>105</v>
      </c>
      <c r="Q319">
        <v>0</v>
      </c>
      <c r="R319">
        <v>18</v>
      </c>
      <c r="S319">
        <v>18</v>
      </c>
      <c r="T319" t="s">
        <v>50</v>
      </c>
      <c r="U319" t="s">
        <v>28</v>
      </c>
      <c r="V319" t="s">
        <v>113</v>
      </c>
      <c r="W319">
        <v>4000</v>
      </c>
    </row>
    <row r="320" spans="1:23" x14ac:dyDescent="0.25">
      <c r="A320" t="s">
        <v>3</v>
      </c>
      <c r="B320">
        <v>20</v>
      </c>
      <c r="C320">
        <v>30</v>
      </c>
      <c r="D320">
        <v>44</v>
      </c>
      <c r="E320">
        <v>44.5</v>
      </c>
      <c r="F320">
        <v>0.5</v>
      </c>
      <c r="G320">
        <v>0.39</v>
      </c>
      <c r="H320">
        <v>78</v>
      </c>
      <c r="I320">
        <v>0</v>
      </c>
      <c r="J320" t="s">
        <v>51</v>
      </c>
      <c r="K320">
        <v>7</v>
      </c>
      <c r="L320">
        <v>55.714285714285715</v>
      </c>
      <c r="M320" t="s">
        <v>101</v>
      </c>
      <c r="N320">
        <v>17.948717948717949</v>
      </c>
      <c r="O320">
        <v>3</v>
      </c>
      <c r="P320" t="s">
        <v>105</v>
      </c>
      <c r="Q320">
        <v>0</v>
      </c>
      <c r="R320">
        <v>18</v>
      </c>
      <c r="S320">
        <v>19</v>
      </c>
      <c r="T320" t="s">
        <v>50</v>
      </c>
      <c r="U320" t="s">
        <v>28</v>
      </c>
      <c r="V320" t="s">
        <v>113</v>
      </c>
      <c r="W320">
        <v>4000</v>
      </c>
    </row>
    <row r="321" spans="1:23" x14ac:dyDescent="0.25">
      <c r="A321" t="s">
        <v>3</v>
      </c>
      <c r="B321">
        <v>20</v>
      </c>
      <c r="C321">
        <v>30</v>
      </c>
      <c r="D321">
        <v>44.5</v>
      </c>
      <c r="E321">
        <v>45</v>
      </c>
      <c r="F321">
        <v>0.5</v>
      </c>
      <c r="G321">
        <v>0.35</v>
      </c>
      <c r="H321">
        <v>70</v>
      </c>
      <c r="I321">
        <v>0</v>
      </c>
      <c r="J321" t="s">
        <v>51</v>
      </c>
      <c r="K321">
        <v>5</v>
      </c>
      <c r="L321">
        <v>70</v>
      </c>
      <c r="M321" t="s">
        <v>104</v>
      </c>
      <c r="N321">
        <v>14.285714285714285</v>
      </c>
      <c r="O321">
        <v>3</v>
      </c>
      <c r="P321" t="s">
        <v>105</v>
      </c>
      <c r="Q321">
        <v>0</v>
      </c>
      <c r="R321">
        <v>19</v>
      </c>
      <c r="S321">
        <v>19</v>
      </c>
      <c r="T321" t="s">
        <v>50</v>
      </c>
      <c r="U321" t="s">
        <v>28</v>
      </c>
      <c r="V321" t="s">
        <v>113</v>
      </c>
      <c r="W321">
        <v>4000</v>
      </c>
    </row>
    <row r="322" spans="1:23" x14ac:dyDescent="0.25">
      <c r="A322" t="s">
        <v>3</v>
      </c>
      <c r="B322">
        <v>20</v>
      </c>
      <c r="C322">
        <v>30</v>
      </c>
      <c r="D322">
        <v>45</v>
      </c>
      <c r="E322">
        <v>45.5</v>
      </c>
      <c r="F322">
        <v>0.5</v>
      </c>
      <c r="G322">
        <v>0.18</v>
      </c>
      <c r="H322">
        <v>36</v>
      </c>
      <c r="I322">
        <v>0</v>
      </c>
      <c r="J322" t="s">
        <v>51</v>
      </c>
      <c r="K322">
        <v>5</v>
      </c>
      <c r="L322">
        <v>36</v>
      </c>
      <c r="M322" t="s">
        <v>101</v>
      </c>
      <c r="N322">
        <v>27.777777777777779</v>
      </c>
      <c r="O322">
        <v>6</v>
      </c>
      <c r="P322" t="s">
        <v>105</v>
      </c>
      <c r="Q322">
        <v>0</v>
      </c>
      <c r="R322">
        <v>21</v>
      </c>
      <c r="S322">
        <v>21</v>
      </c>
      <c r="T322" t="s">
        <v>53</v>
      </c>
      <c r="U322" t="s">
        <v>28</v>
      </c>
      <c r="V322" t="s">
        <v>114</v>
      </c>
      <c r="W322">
        <v>3000</v>
      </c>
    </row>
    <row r="323" spans="1:23" x14ac:dyDescent="0.25">
      <c r="A323" t="s">
        <v>3</v>
      </c>
      <c r="B323">
        <v>20</v>
      </c>
      <c r="C323">
        <v>30</v>
      </c>
      <c r="D323">
        <v>45.5</v>
      </c>
      <c r="E323">
        <v>46</v>
      </c>
      <c r="F323">
        <v>0.5</v>
      </c>
      <c r="G323">
        <v>0.5</v>
      </c>
      <c r="H323">
        <v>100</v>
      </c>
      <c r="I323">
        <v>0</v>
      </c>
      <c r="J323" t="s">
        <v>51</v>
      </c>
      <c r="K323">
        <v>10</v>
      </c>
      <c r="L323">
        <v>50</v>
      </c>
      <c r="M323" t="s">
        <v>101</v>
      </c>
      <c r="N323">
        <v>20</v>
      </c>
      <c r="O323">
        <v>6</v>
      </c>
      <c r="P323" t="s">
        <v>105</v>
      </c>
      <c r="Q323">
        <v>0</v>
      </c>
      <c r="R323">
        <v>21</v>
      </c>
      <c r="S323">
        <v>22</v>
      </c>
      <c r="T323" t="s">
        <v>53</v>
      </c>
      <c r="U323" t="s">
        <v>28</v>
      </c>
      <c r="V323" t="s">
        <v>114</v>
      </c>
      <c r="W323">
        <v>3000</v>
      </c>
    </row>
    <row r="324" spans="1:23" x14ac:dyDescent="0.25">
      <c r="A324" t="s">
        <v>3</v>
      </c>
      <c r="B324">
        <v>20</v>
      </c>
      <c r="C324">
        <v>30</v>
      </c>
      <c r="D324">
        <v>46</v>
      </c>
      <c r="E324">
        <v>46.5</v>
      </c>
      <c r="F324">
        <v>0.5</v>
      </c>
      <c r="G324">
        <v>0.23</v>
      </c>
      <c r="H324">
        <v>46</v>
      </c>
      <c r="I324">
        <v>0</v>
      </c>
      <c r="J324" t="s">
        <v>51</v>
      </c>
      <c r="K324">
        <v>7</v>
      </c>
      <c r="L324">
        <v>32.857142857142854</v>
      </c>
      <c r="M324" t="s">
        <v>101</v>
      </c>
      <c r="N324">
        <v>30.434782608695652</v>
      </c>
      <c r="O324">
        <v>8</v>
      </c>
      <c r="P324" t="s">
        <v>105</v>
      </c>
      <c r="Q324">
        <v>0</v>
      </c>
      <c r="R324">
        <v>23</v>
      </c>
      <c r="S324">
        <v>23</v>
      </c>
      <c r="T324" t="s">
        <v>53</v>
      </c>
      <c r="U324" t="s">
        <v>28</v>
      </c>
      <c r="V324" t="s">
        <v>114</v>
      </c>
      <c r="W324">
        <v>3000</v>
      </c>
    </row>
    <row r="325" spans="1:23" x14ac:dyDescent="0.25">
      <c r="A325" t="s">
        <v>3</v>
      </c>
      <c r="B325">
        <v>20</v>
      </c>
      <c r="C325">
        <v>30</v>
      </c>
      <c r="D325">
        <v>46.5</v>
      </c>
      <c r="E325">
        <v>47</v>
      </c>
      <c r="F325">
        <v>0.5</v>
      </c>
      <c r="G325">
        <v>7.0000000000000007E-2</v>
      </c>
      <c r="H325">
        <v>14.000000000000002</v>
      </c>
      <c r="I325">
        <v>0</v>
      </c>
      <c r="J325" t="s">
        <v>51</v>
      </c>
      <c r="K325">
        <v>5</v>
      </c>
      <c r="L325">
        <v>14</v>
      </c>
      <c r="M325" t="s">
        <v>101</v>
      </c>
      <c r="N325">
        <v>71.428571428571431</v>
      </c>
      <c r="O325">
        <v>8</v>
      </c>
      <c r="P325" t="s">
        <v>105</v>
      </c>
      <c r="Q325">
        <v>0</v>
      </c>
      <c r="R325">
        <v>23</v>
      </c>
      <c r="S325">
        <v>22</v>
      </c>
      <c r="T325" t="s">
        <v>53</v>
      </c>
      <c r="U325" t="s">
        <v>28</v>
      </c>
      <c r="V325" t="s">
        <v>114</v>
      </c>
      <c r="W325">
        <v>3000</v>
      </c>
    </row>
    <row r="326" spans="1:23" x14ac:dyDescent="0.25">
      <c r="A326" t="s">
        <v>3</v>
      </c>
      <c r="B326">
        <v>20</v>
      </c>
      <c r="C326">
        <v>30</v>
      </c>
      <c r="D326">
        <v>47</v>
      </c>
      <c r="E326">
        <v>47.5</v>
      </c>
      <c r="F326">
        <v>0.5</v>
      </c>
      <c r="G326">
        <v>0.1</v>
      </c>
      <c r="H326">
        <v>20</v>
      </c>
      <c r="I326">
        <v>0</v>
      </c>
      <c r="J326" t="s">
        <v>51</v>
      </c>
      <c r="K326">
        <v>5</v>
      </c>
      <c r="L326">
        <v>20</v>
      </c>
      <c r="M326" t="s">
        <v>101</v>
      </c>
      <c r="N326">
        <v>50</v>
      </c>
      <c r="O326">
        <v>8</v>
      </c>
      <c r="P326" t="s">
        <v>105</v>
      </c>
      <c r="Q326">
        <v>0</v>
      </c>
      <c r="R326">
        <v>23</v>
      </c>
      <c r="S326">
        <v>22</v>
      </c>
      <c r="T326" t="s">
        <v>53</v>
      </c>
      <c r="U326" t="s">
        <v>28</v>
      </c>
      <c r="V326" t="s">
        <v>114</v>
      </c>
      <c r="W326">
        <v>3000</v>
      </c>
    </row>
    <row r="327" spans="1:23" x14ac:dyDescent="0.25">
      <c r="A327" t="s">
        <v>3</v>
      </c>
      <c r="B327">
        <v>20</v>
      </c>
      <c r="C327">
        <v>30</v>
      </c>
      <c r="D327">
        <v>47.5</v>
      </c>
      <c r="E327">
        <v>48</v>
      </c>
      <c r="F327">
        <v>0.5</v>
      </c>
      <c r="G327">
        <v>0.1</v>
      </c>
      <c r="H327">
        <v>20</v>
      </c>
      <c r="I327">
        <v>0</v>
      </c>
      <c r="J327" t="s">
        <v>51</v>
      </c>
      <c r="K327">
        <v>5</v>
      </c>
      <c r="L327">
        <v>20</v>
      </c>
      <c r="M327" t="s">
        <v>101</v>
      </c>
      <c r="N327">
        <v>50</v>
      </c>
      <c r="O327">
        <v>8</v>
      </c>
      <c r="P327" t="s">
        <v>105</v>
      </c>
      <c r="Q327">
        <v>0</v>
      </c>
      <c r="R327">
        <v>23</v>
      </c>
      <c r="S327">
        <v>22</v>
      </c>
      <c r="T327" t="s">
        <v>53</v>
      </c>
      <c r="U327" t="s">
        <v>28</v>
      </c>
      <c r="V327" t="s">
        <v>114</v>
      </c>
      <c r="W327">
        <v>3000</v>
      </c>
    </row>
    <row r="328" spans="1:23" x14ac:dyDescent="0.25">
      <c r="A328" t="s">
        <v>3</v>
      </c>
      <c r="B328">
        <v>20</v>
      </c>
      <c r="C328">
        <v>30</v>
      </c>
      <c r="D328">
        <v>48</v>
      </c>
      <c r="E328">
        <v>48.5</v>
      </c>
      <c r="F328">
        <v>0.5</v>
      </c>
      <c r="G328">
        <v>0.18</v>
      </c>
      <c r="H328">
        <v>36</v>
      </c>
      <c r="I328">
        <v>0</v>
      </c>
      <c r="J328" t="s">
        <v>51</v>
      </c>
      <c r="K328">
        <v>7</v>
      </c>
      <c r="L328">
        <v>25.714285714285715</v>
      </c>
      <c r="M328" t="s">
        <v>101</v>
      </c>
      <c r="N328">
        <v>38.888888888888893</v>
      </c>
      <c r="O328">
        <v>8</v>
      </c>
      <c r="P328" t="s">
        <v>105</v>
      </c>
      <c r="Q328">
        <v>1</v>
      </c>
      <c r="R328">
        <v>24</v>
      </c>
      <c r="S328">
        <v>24</v>
      </c>
      <c r="T328" t="s">
        <v>53</v>
      </c>
      <c r="U328" t="s">
        <v>32</v>
      </c>
      <c r="V328" t="s">
        <v>114</v>
      </c>
      <c r="W328">
        <v>3000</v>
      </c>
    </row>
    <row r="329" spans="1:23" x14ac:dyDescent="0.25">
      <c r="A329" t="s">
        <v>3</v>
      </c>
      <c r="B329">
        <v>20</v>
      </c>
      <c r="C329">
        <v>30</v>
      </c>
      <c r="D329">
        <v>48.5</v>
      </c>
      <c r="E329">
        <v>49</v>
      </c>
      <c r="F329">
        <v>0.5</v>
      </c>
      <c r="G329">
        <v>0.23</v>
      </c>
      <c r="H329">
        <v>46</v>
      </c>
      <c r="I329">
        <v>0</v>
      </c>
      <c r="J329" t="s">
        <v>51</v>
      </c>
      <c r="K329">
        <v>8</v>
      </c>
      <c r="L329">
        <v>28.75</v>
      </c>
      <c r="M329" t="s">
        <v>101</v>
      </c>
      <c r="N329">
        <v>34.782608695652172</v>
      </c>
      <c r="O329">
        <v>8</v>
      </c>
      <c r="P329" t="s">
        <v>105</v>
      </c>
      <c r="Q329">
        <v>1</v>
      </c>
      <c r="R329">
        <v>24</v>
      </c>
      <c r="S329">
        <v>24</v>
      </c>
      <c r="T329" t="s">
        <v>53</v>
      </c>
      <c r="U329" t="s">
        <v>32</v>
      </c>
      <c r="V329" t="s">
        <v>114</v>
      </c>
      <c r="W329">
        <v>3000</v>
      </c>
    </row>
    <row r="330" spans="1:23" x14ac:dyDescent="0.25">
      <c r="A330" t="s">
        <v>3</v>
      </c>
      <c r="B330">
        <v>20</v>
      </c>
      <c r="C330">
        <v>30</v>
      </c>
      <c r="D330">
        <v>49</v>
      </c>
      <c r="E330">
        <v>49.5</v>
      </c>
      <c r="F330">
        <v>0.5</v>
      </c>
      <c r="G330">
        <v>0.1</v>
      </c>
      <c r="H330">
        <v>20</v>
      </c>
      <c r="I330">
        <v>0</v>
      </c>
      <c r="J330" t="s">
        <v>51</v>
      </c>
      <c r="K330">
        <v>7</v>
      </c>
      <c r="L330">
        <v>14.285714285714286</v>
      </c>
      <c r="M330" t="s">
        <v>101</v>
      </c>
      <c r="N330">
        <v>70</v>
      </c>
      <c r="O330">
        <v>8</v>
      </c>
      <c r="P330" t="s">
        <v>105</v>
      </c>
      <c r="Q330">
        <v>1</v>
      </c>
      <c r="R330">
        <v>24</v>
      </c>
      <c r="S330">
        <v>23</v>
      </c>
      <c r="T330" t="s">
        <v>53</v>
      </c>
      <c r="U330" t="s">
        <v>32</v>
      </c>
      <c r="V330" t="s">
        <v>114</v>
      </c>
      <c r="W330">
        <v>3000</v>
      </c>
    </row>
    <row r="331" spans="1:23" x14ac:dyDescent="0.25">
      <c r="A331" t="s">
        <v>3</v>
      </c>
      <c r="B331">
        <v>20</v>
      </c>
      <c r="C331">
        <v>30</v>
      </c>
      <c r="D331">
        <v>49.5</v>
      </c>
      <c r="E331">
        <v>50</v>
      </c>
      <c r="F331">
        <v>0.5</v>
      </c>
      <c r="G331">
        <v>0.5</v>
      </c>
      <c r="H331">
        <v>100</v>
      </c>
      <c r="I331">
        <v>0</v>
      </c>
      <c r="J331" t="s">
        <v>51</v>
      </c>
      <c r="K331">
        <v>10</v>
      </c>
      <c r="L331">
        <v>50</v>
      </c>
      <c r="M331" t="s">
        <v>101</v>
      </c>
      <c r="N331">
        <v>20</v>
      </c>
      <c r="O331">
        <v>8</v>
      </c>
      <c r="P331" t="s">
        <v>105</v>
      </c>
      <c r="Q331">
        <v>2</v>
      </c>
      <c r="R331">
        <v>25</v>
      </c>
      <c r="S331">
        <v>26</v>
      </c>
      <c r="T331" t="s">
        <v>53</v>
      </c>
      <c r="U331" t="s">
        <v>31</v>
      </c>
      <c r="V331" t="s">
        <v>114</v>
      </c>
      <c r="W331">
        <v>3000</v>
      </c>
    </row>
    <row r="332" spans="1:23" x14ac:dyDescent="0.25">
      <c r="A332" t="s">
        <v>3</v>
      </c>
      <c r="B332">
        <v>20</v>
      </c>
      <c r="C332">
        <v>30</v>
      </c>
      <c r="D332">
        <v>50</v>
      </c>
      <c r="E332">
        <v>50.5</v>
      </c>
      <c r="F332">
        <v>0.5</v>
      </c>
      <c r="G332">
        <v>0.1</v>
      </c>
      <c r="H332">
        <v>20</v>
      </c>
      <c r="I332">
        <v>0</v>
      </c>
      <c r="J332" t="s">
        <v>51</v>
      </c>
      <c r="K332">
        <v>10</v>
      </c>
      <c r="L332">
        <v>10</v>
      </c>
      <c r="M332" t="s">
        <v>101</v>
      </c>
      <c r="N332">
        <v>100</v>
      </c>
      <c r="O332">
        <v>8</v>
      </c>
      <c r="P332" t="s">
        <v>105</v>
      </c>
      <c r="Q332">
        <v>2</v>
      </c>
      <c r="R332">
        <v>25</v>
      </c>
      <c r="S332">
        <v>23</v>
      </c>
      <c r="T332" t="s">
        <v>53</v>
      </c>
      <c r="U332" t="s">
        <v>31</v>
      </c>
      <c r="V332" t="s">
        <v>114</v>
      </c>
      <c r="W332">
        <v>3000</v>
      </c>
    </row>
    <row r="333" spans="1:23" x14ac:dyDescent="0.25">
      <c r="A333" t="s">
        <v>3</v>
      </c>
      <c r="B333">
        <v>20</v>
      </c>
      <c r="C333">
        <v>30</v>
      </c>
      <c r="D333">
        <v>50.5</v>
      </c>
      <c r="E333">
        <v>51</v>
      </c>
      <c r="F333">
        <v>0.5</v>
      </c>
      <c r="G333">
        <v>0.12</v>
      </c>
      <c r="H333">
        <v>24</v>
      </c>
      <c r="I333">
        <v>0</v>
      </c>
      <c r="J333" t="s">
        <v>51</v>
      </c>
      <c r="K333">
        <v>10</v>
      </c>
      <c r="L333">
        <v>12</v>
      </c>
      <c r="M333" t="s">
        <v>101</v>
      </c>
      <c r="N333">
        <v>83.333333333333329</v>
      </c>
      <c r="O333">
        <v>8</v>
      </c>
      <c r="P333" t="s">
        <v>105</v>
      </c>
      <c r="Q333">
        <v>2</v>
      </c>
      <c r="R333">
        <v>25</v>
      </c>
      <c r="S333">
        <v>24</v>
      </c>
      <c r="T333" t="s">
        <v>53</v>
      </c>
      <c r="U333" t="s">
        <v>31</v>
      </c>
      <c r="V333" t="s">
        <v>114</v>
      </c>
      <c r="W333">
        <v>3000</v>
      </c>
    </row>
    <row r="334" spans="1:23" x14ac:dyDescent="0.25">
      <c r="A334" t="s">
        <v>3</v>
      </c>
      <c r="B334">
        <v>20</v>
      </c>
      <c r="C334">
        <v>30</v>
      </c>
      <c r="D334">
        <v>51</v>
      </c>
      <c r="E334">
        <v>51.5</v>
      </c>
      <c r="F334">
        <v>0.5</v>
      </c>
      <c r="G334">
        <v>0.06</v>
      </c>
      <c r="H334">
        <v>12</v>
      </c>
      <c r="I334">
        <v>0</v>
      </c>
      <c r="J334" t="s">
        <v>51</v>
      </c>
      <c r="K334">
        <v>10</v>
      </c>
      <c r="L334">
        <v>6</v>
      </c>
      <c r="M334" t="s">
        <v>101</v>
      </c>
      <c r="N334">
        <v>166.66666666666666</v>
      </c>
      <c r="O334">
        <v>8</v>
      </c>
      <c r="P334" t="s">
        <v>105</v>
      </c>
      <c r="Q334">
        <v>2</v>
      </c>
      <c r="R334">
        <v>25</v>
      </c>
      <c r="S334">
        <v>23</v>
      </c>
      <c r="T334" t="s">
        <v>53</v>
      </c>
      <c r="U334" t="s">
        <v>31</v>
      </c>
      <c r="V334" t="s">
        <v>114</v>
      </c>
      <c r="W334">
        <v>3000</v>
      </c>
    </row>
    <row r="335" spans="1:23" x14ac:dyDescent="0.25">
      <c r="A335" t="s">
        <v>3</v>
      </c>
      <c r="B335">
        <v>20</v>
      </c>
      <c r="C335">
        <v>30</v>
      </c>
      <c r="D335">
        <v>51.5</v>
      </c>
      <c r="E335">
        <v>52</v>
      </c>
      <c r="F335">
        <v>0.5</v>
      </c>
      <c r="G335">
        <v>0.28999999999999998</v>
      </c>
      <c r="H335">
        <v>57.999999999999993</v>
      </c>
      <c r="I335">
        <v>0</v>
      </c>
      <c r="J335" t="s">
        <v>51</v>
      </c>
      <c r="K335">
        <v>10</v>
      </c>
      <c r="L335">
        <v>29</v>
      </c>
      <c r="M335" t="s">
        <v>101</v>
      </c>
      <c r="N335">
        <v>34.482758620689651</v>
      </c>
      <c r="O335">
        <v>8</v>
      </c>
      <c r="P335" t="s">
        <v>105</v>
      </c>
      <c r="Q335">
        <v>2</v>
      </c>
      <c r="R335">
        <v>25</v>
      </c>
      <c r="S335">
        <v>25</v>
      </c>
      <c r="T335" t="s">
        <v>53</v>
      </c>
      <c r="U335" t="s">
        <v>31</v>
      </c>
      <c r="V335" t="s">
        <v>114</v>
      </c>
      <c r="W335">
        <v>3000</v>
      </c>
    </row>
    <row r="336" spans="1:23" x14ac:dyDescent="0.25">
      <c r="A336" t="s">
        <v>3</v>
      </c>
      <c r="B336">
        <v>20</v>
      </c>
      <c r="C336">
        <v>30</v>
      </c>
      <c r="D336">
        <v>52</v>
      </c>
      <c r="E336">
        <v>52.5</v>
      </c>
      <c r="F336">
        <v>0.5</v>
      </c>
      <c r="G336">
        <v>0.22</v>
      </c>
      <c r="H336">
        <v>44</v>
      </c>
      <c r="I336">
        <v>0</v>
      </c>
      <c r="J336" t="s">
        <v>51</v>
      </c>
      <c r="K336">
        <v>10</v>
      </c>
      <c r="L336">
        <v>22</v>
      </c>
      <c r="M336" t="s">
        <v>101</v>
      </c>
      <c r="N336">
        <v>45.45454545454546</v>
      </c>
      <c r="O336">
        <v>8</v>
      </c>
      <c r="P336" t="s">
        <v>105</v>
      </c>
      <c r="Q336">
        <v>2</v>
      </c>
      <c r="R336">
        <v>25</v>
      </c>
      <c r="S336">
        <v>24</v>
      </c>
      <c r="T336" t="s">
        <v>53</v>
      </c>
      <c r="U336" t="s">
        <v>31</v>
      </c>
      <c r="V336" t="s">
        <v>114</v>
      </c>
      <c r="W336">
        <v>3000</v>
      </c>
    </row>
    <row r="337" spans="1:23" x14ac:dyDescent="0.25">
      <c r="A337" t="s">
        <v>3</v>
      </c>
      <c r="B337">
        <v>20</v>
      </c>
      <c r="C337">
        <v>30</v>
      </c>
      <c r="D337">
        <v>52.5</v>
      </c>
      <c r="E337">
        <v>53</v>
      </c>
      <c r="F337">
        <v>0.5</v>
      </c>
      <c r="G337">
        <v>0.21</v>
      </c>
      <c r="H337">
        <v>42</v>
      </c>
      <c r="I337">
        <v>0</v>
      </c>
      <c r="J337" t="s">
        <v>51</v>
      </c>
      <c r="K337">
        <v>10</v>
      </c>
      <c r="L337">
        <v>21</v>
      </c>
      <c r="M337" t="s">
        <v>101</v>
      </c>
      <c r="N337">
        <v>47.619047619047613</v>
      </c>
      <c r="O337">
        <v>8</v>
      </c>
      <c r="P337" t="s">
        <v>105</v>
      </c>
      <c r="Q337">
        <v>2</v>
      </c>
      <c r="R337">
        <v>25</v>
      </c>
      <c r="S337">
        <v>24</v>
      </c>
      <c r="T337" t="s">
        <v>53</v>
      </c>
      <c r="U337" t="s">
        <v>31</v>
      </c>
      <c r="V337" t="s">
        <v>114</v>
      </c>
      <c r="W337">
        <v>3000</v>
      </c>
    </row>
    <row r="338" spans="1:23" x14ac:dyDescent="0.25">
      <c r="A338" t="s">
        <v>3</v>
      </c>
      <c r="B338">
        <v>20</v>
      </c>
      <c r="C338">
        <v>30</v>
      </c>
      <c r="D338">
        <v>53</v>
      </c>
      <c r="E338">
        <v>53.5</v>
      </c>
      <c r="F338">
        <v>0.5</v>
      </c>
      <c r="G338">
        <v>0.08</v>
      </c>
      <c r="H338">
        <v>16</v>
      </c>
      <c r="I338">
        <v>0</v>
      </c>
      <c r="J338" t="s">
        <v>51</v>
      </c>
      <c r="K338">
        <v>10</v>
      </c>
      <c r="L338">
        <v>8</v>
      </c>
      <c r="M338" t="s">
        <v>101</v>
      </c>
      <c r="N338">
        <v>125</v>
      </c>
      <c r="O338">
        <v>8</v>
      </c>
      <c r="P338" t="s">
        <v>105</v>
      </c>
      <c r="Q338">
        <v>1</v>
      </c>
      <c r="R338">
        <v>24</v>
      </c>
      <c r="S338">
        <v>22</v>
      </c>
      <c r="T338" t="s">
        <v>53</v>
      </c>
      <c r="U338" t="s">
        <v>32</v>
      </c>
      <c r="V338" t="s">
        <v>114</v>
      </c>
      <c r="W338">
        <v>3000</v>
      </c>
    </row>
    <row r="339" spans="1:23" x14ac:dyDescent="0.25">
      <c r="A339" t="s">
        <v>3</v>
      </c>
      <c r="B339">
        <v>20</v>
      </c>
      <c r="C339">
        <v>30</v>
      </c>
      <c r="D339">
        <v>53.5</v>
      </c>
      <c r="E339">
        <v>54</v>
      </c>
      <c r="F339">
        <v>0.5</v>
      </c>
      <c r="G339">
        <v>0.05</v>
      </c>
      <c r="H339">
        <v>10</v>
      </c>
      <c r="I339">
        <v>0</v>
      </c>
      <c r="J339" t="s">
        <v>51</v>
      </c>
      <c r="K339">
        <v>10</v>
      </c>
      <c r="L339">
        <v>5</v>
      </c>
      <c r="M339" t="s">
        <v>101</v>
      </c>
      <c r="N339">
        <v>200</v>
      </c>
      <c r="O339">
        <v>8</v>
      </c>
      <c r="P339" t="s">
        <v>105</v>
      </c>
      <c r="Q339">
        <v>1</v>
      </c>
      <c r="R339">
        <v>24</v>
      </c>
      <c r="S339">
        <v>22</v>
      </c>
      <c r="T339" t="s">
        <v>53</v>
      </c>
      <c r="U339" t="s">
        <v>32</v>
      </c>
      <c r="V339" t="s">
        <v>114</v>
      </c>
      <c r="W339">
        <v>3000</v>
      </c>
    </row>
    <row r="340" spans="1:23" x14ac:dyDescent="0.25">
      <c r="A340" t="s">
        <v>3</v>
      </c>
      <c r="B340">
        <v>20</v>
      </c>
      <c r="C340">
        <v>30</v>
      </c>
      <c r="D340">
        <v>54</v>
      </c>
      <c r="E340">
        <v>54.5</v>
      </c>
      <c r="F340">
        <v>0.5</v>
      </c>
      <c r="G340">
        <v>7.0000000000000007E-2</v>
      </c>
      <c r="H340">
        <v>14.000000000000002</v>
      </c>
      <c r="I340">
        <v>0</v>
      </c>
      <c r="J340" t="s">
        <v>51</v>
      </c>
      <c r="K340">
        <v>10</v>
      </c>
      <c r="L340">
        <v>7</v>
      </c>
      <c r="M340" t="s">
        <v>101</v>
      </c>
      <c r="N340">
        <v>142.85714285714286</v>
      </c>
      <c r="O340">
        <v>8</v>
      </c>
      <c r="P340" t="s">
        <v>105</v>
      </c>
      <c r="Q340">
        <v>1</v>
      </c>
      <c r="R340">
        <v>24</v>
      </c>
      <c r="S340">
        <v>22</v>
      </c>
      <c r="T340" t="s">
        <v>53</v>
      </c>
      <c r="U340" t="s">
        <v>32</v>
      </c>
      <c r="V340" t="s">
        <v>114</v>
      </c>
      <c r="W340">
        <v>3000</v>
      </c>
    </row>
    <row r="341" spans="1:23" x14ac:dyDescent="0.25">
      <c r="A341" t="s">
        <v>3</v>
      </c>
      <c r="B341">
        <v>20</v>
      </c>
      <c r="C341">
        <v>30</v>
      </c>
      <c r="D341">
        <v>54.5</v>
      </c>
      <c r="E341">
        <v>55</v>
      </c>
      <c r="F341">
        <v>0.5</v>
      </c>
      <c r="G341">
        <v>7.0000000000000007E-2</v>
      </c>
      <c r="H341">
        <v>14.000000000000002</v>
      </c>
      <c r="I341">
        <v>0</v>
      </c>
      <c r="J341" t="s">
        <v>51</v>
      </c>
      <c r="K341">
        <v>10</v>
      </c>
      <c r="L341">
        <v>7</v>
      </c>
      <c r="M341" t="s">
        <v>101</v>
      </c>
      <c r="N341">
        <v>142.85714285714286</v>
      </c>
      <c r="O341">
        <v>8</v>
      </c>
      <c r="P341" t="s">
        <v>105</v>
      </c>
      <c r="Q341">
        <v>1</v>
      </c>
      <c r="R341">
        <v>24</v>
      </c>
      <c r="S341">
        <v>22</v>
      </c>
      <c r="T341" t="s">
        <v>53</v>
      </c>
      <c r="U341" t="s">
        <v>32</v>
      </c>
      <c r="V341" t="s">
        <v>114</v>
      </c>
      <c r="W341">
        <v>3000</v>
      </c>
    </row>
    <row r="342" spans="1:23" x14ac:dyDescent="0.25">
      <c r="A342" t="s">
        <v>3</v>
      </c>
      <c r="B342">
        <v>20</v>
      </c>
      <c r="C342">
        <v>30</v>
      </c>
      <c r="D342">
        <v>55</v>
      </c>
      <c r="E342">
        <v>55.5</v>
      </c>
      <c r="F342">
        <v>0.5</v>
      </c>
      <c r="G342">
        <v>0.5</v>
      </c>
      <c r="H342">
        <v>100</v>
      </c>
      <c r="I342">
        <v>0</v>
      </c>
      <c r="J342" t="s">
        <v>51</v>
      </c>
      <c r="K342">
        <v>10</v>
      </c>
      <c r="L342">
        <v>50</v>
      </c>
      <c r="M342" t="s">
        <v>101</v>
      </c>
      <c r="N342">
        <v>20</v>
      </c>
      <c r="O342">
        <v>8</v>
      </c>
      <c r="P342" t="s">
        <v>105</v>
      </c>
      <c r="Q342">
        <v>1</v>
      </c>
      <c r="R342">
        <v>24</v>
      </c>
      <c r="S342">
        <v>25</v>
      </c>
      <c r="T342" t="s">
        <v>53</v>
      </c>
      <c r="U342" t="s">
        <v>32</v>
      </c>
      <c r="V342" t="s">
        <v>114</v>
      </c>
      <c r="W342">
        <v>3000</v>
      </c>
    </row>
    <row r="343" spans="1:23" x14ac:dyDescent="0.25">
      <c r="A343" t="s">
        <v>3</v>
      </c>
      <c r="B343">
        <v>20</v>
      </c>
      <c r="C343">
        <v>30</v>
      </c>
      <c r="D343">
        <v>55.5</v>
      </c>
      <c r="E343">
        <v>56</v>
      </c>
      <c r="F343">
        <v>0.5</v>
      </c>
      <c r="G343">
        <v>0.5</v>
      </c>
      <c r="H343">
        <v>100</v>
      </c>
      <c r="I343">
        <v>0</v>
      </c>
      <c r="J343" t="s">
        <v>51</v>
      </c>
      <c r="K343">
        <v>10</v>
      </c>
      <c r="L343">
        <v>50</v>
      </c>
      <c r="M343" t="s">
        <v>101</v>
      </c>
      <c r="N343">
        <v>20</v>
      </c>
      <c r="O343">
        <v>8</v>
      </c>
      <c r="P343" t="s">
        <v>105</v>
      </c>
      <c r="Q343">
        <v>0</v>
      </c>
      <c r="R343">
        <v>23</v>
      </c>
      <c r="S343">
        <v>24</v>
      </c>
      <c r="T343" t="s">
        <v>53</v>
      </c>
      <c r="U343" t="s">
        <v>28</v>
      </c>
      <c r="V343" t="s">
        <v>114</v>
      </c>
      <c r="W343">
        <v>3000</v>
      </c>
    </row>
    <row r="344" spans="1:23" x14ac:dyDescent="0.25">
      <c r="A344" t="s">
        <v>3</v>
      </c>
      <c r="B344">
        <v>20</v>
      </c>
      <c r="C344">
        <v>30</v>
      </c>
      <c r="D344">
        <v>56</v>
      </c>
      <c r="E344">
        <v>56.5</v>
      </c>
      <c r="F344">
        <v>0.5</v>
      </c>
      <c r="G344">
        <v>7.0000000000000007E-2</v>
      </c>
      <c r="H344">
        <v>14.000000000000002</v>
      </c>
      <c r="I344">
        <v>0</v>
      </c>
      <c r="J344" t="s">
        <v>51</v>
      </c>
      <c r="K344">
        <v>10</v>
      </c>
      <c r="L344">
        <v>7</v>
      </c>
      <c r="M344" t="s">
        <v>101</v>
      </c>
      <c r="N344">
        <v>142.85714285714286</v>
      </c>
      <c r="O344">
        <v>8</v>
      </c>
      <c r="P344" t="s">
        <v>105</v>
      </c>
      <c r="Q344">
        <v>1</v>
      </c>
      <c r="R344">
        <v>24</v>
      </c>
      <c r="S344">
        <v>22</v>
      </c>
      <c r="T344" t="s">
        <v>53</v>
      </c>
      <c r="U344" t="s">
        <v>32</v>
      </c>
      <c r="V344" t="s">
        <v>114</v>
      </c>
      <c r="W344">
        <v>3000</v>
      </c>
    </row>
    <row r="345" spans="1:23" x14ac:dyDescent="0.25">
      <c r="A345" t="s">
        <v>3</v>
      </c>
      <c r="B345">
        <v>20</v>
      </c>
      <c r="C345">
        <v>30</v>
      </c>
      <c r="D345">
        <v>56.5</v>
      </c>
      <c r="E345">
        <v>57</v>
      </c>
      <c r="F345">
        <v>0.5</v>
      </c>
      <c r="G345">
        <v>0.5</v>
      </c>
      <c r="H345">
        <v>100</v>
      </c>
      <c r="I345">
        <v>0</v>
      </c>
      <c r="J345" t="s">
        <v>51</v>
      </c>
      <c r="K345">
        <v>10</v>
      </c>
      <c r="L345">
        <v>50</v>
      </c>
      <c r="M345" t="s">
        <v>101</v>
      </c>
      <c r="N345">
        <v>20</v>
      </c>
      <c r="O345">
        <v>8</v>
      </c>
      <c r="P345" t="s">
        <v>105</v>
      </c>
      <c r="Q345">
        <v>1</v>
      </c>
      <c r="R345">
        <v>24</v>
      </c>
      <c r="S345">
        <v>25</v>
      </c>
      <c r="T345" t="s">
        <v>53</v>
      </c>
      <c r="U345" t="s">
        <v>32</v>
      </c>
      <c r="V345" t="s">
        <v>114</v>
      </c>
      <c r="W345">
        <v>3000</v>
      </c>
    </row>
    <row r="346" spans="1:23" x14ac:dyDescent="0.25">
      <c r="A346" t="s">
        <v>3</v>
      </c>
      <c r="B346">
        <v>20</v>
      </c>
      <c r="C346">
        <v>30</v>
      </c>
      <c r="D346">
        <v>57</v>
      </c>
      <c r="E346">
        <v>57.5</v>
      </c>
      <c r="F346">
        <v>0.5</v>
      </c>
      <c r="G346">
        <v>0.11</v>
      </c>
      <c r="H346">
        <v>22</v>
      </c>
      <c r="I346">
        <v>0</v>
      </c>
      <c r="J346" t="s">
        <v>51</v>
      </c>
      <c r="K346">
        <v>10</v>
      </c>
      <c r="L346">
        <v>11</v>
      </c>
      <c r="M346" t="s">
        <v>101</v>
      </c>
      <c r="N346">
        <v>90.909090909090921</v>
      </c>
      <c r="O346">
        <v>8</v>
      </c>
      <c r="P346" t="s">
        <v>105</v>
      </c>
      <c r="Q346">
        <v>1</v>
      </c>
      <c r="R346">
        <v>24</v>
      </c>
      <c r="S346">
        <v>22</v>
      </c>
      <c r="T346" t="s">
        <v>53</v>
      </c>
      <c r="U346" t="s">
        <v>32</v>
      </c>
      <c r="V346" t="s">
        <v>114</v>
      </c>
      <c r="W346">
        <v>3000</v>
      </c>
    </row>
    <row r="347" spans="1:23" x14ac:dyDescent="0.25">
      <c r="A347" t="s">
        <v>3</v>
      </c>
      <c r="B347">
        <v>20</v>
      </c>
      <c r="C347">
        <v>30</v>
      </c>
      <c r="D347">
        <v>57.5</v>
      </c>
      <c r="E347">
        <v>58</v>
      </c>
      <c r="F347">
        <v>0.5</v>
      </c>
      <c r="G347">
        <v>0.5</v>
      </c>
      <c r="H347">
        <v>100</v>
      </c>
      <c r="I347">
        <v>0</v>
      </c>
      <c r="J347" t="s">
        <v>51</v>
      </c>
      <c r="K347">
        <v>10</v>
      </c>
      <c r="L347">
        <v>50</v>
      </c>
      <c r="M347" t="s">
        <v>101</v>
      </c>
      <c r="N347">
        <v>20</v>
      </c>
      <c r="O347">
        <v>8</v>
      </c>
      <c r="P347" t="s">
        <v>105</v>
      </c>
      <c r="Q347">
        <v>1</v>
      </c>
      <c r="R347">
        <v>24</v>
      </c>
      <c r="S347">
        <v>25</v>
      </c>
      <c r="T347" t="s">
        <v>53</v>
      </c>
      <c r="U347" t="s">
        <v>32</v>
      </c>
      <c r="V347" t="s">
        <v>114</v>
      </c>
      <c r="W347">
        <v>3000</v>
      </c>
    </row>
    <row r="348" spans="1:23" x14ac:dyDescent="0.25">
      <c r="A348" t="s">
        <v>3</v>
      </c>
      <c r="B348">
        <v>20</v>
      </c>
      <c r="C348">
        <v>30</v>
      </c>
      <c r="D348">
        <v>58</v>
      </c>
      <c r="E348">
        <v>58.5</v>
      </c>
      <c r="F348">
        <v>0.5</v>
      </c>
      <c r="G348">
        <v>0.1</v>
      </c>
      <c r="H348">
        <v>20</v>
      </c>
      <c r="I348">
        <v>0</v>
      </c>
      <c r="J348" t="s">
        <v>51</v>
      </c>
      <c r="K348">
        <v>10</v>
      </c>
      <c r="L348">
        <v>10</v>
      </c>
      <c r="M348" t="s">
        <v>101</v>
      </c>
      <c r="N348">
        <v>100</v>
      </c>
      <c r="O348">
        <v>8</v>
      </c>
      <c r="P348" t="s">
        <v>105</v>
      </c>
      <c r="Q348">
        <v>1</v>
      </c>
      <c r="R348">
        <v>24</v>
      </c>
      <c r="S348">
        <v>22</v>
      </c>
      <c r="T348" t="s">
        <v>53</v>
      </c>
      <c r="U348" t="s">
        <v>32</v>
      </c>
      <c r="V348" t="s">
        <v>114</v>
      </c>
      <c r="W348">
        <v>3000</v>
      </c>
    </row>
    <row r="349" spans="1:23" x14ac:dyDescent="0.25">
      <c r="A349" t="s">
        <v>3</v>
      </c>
      <c r="B349">
        <v>20</v>
      </c>
      <c r="C349">
        <v>30</v>
      </c>
      <c r="D349">
        <v>58.5</v>
      </c>
      <c r="E349">
        <v>59</v>
      </c>
      <c r="F349">
        <v>0.5</v>
      </c>
      <c r="G349">
        <v>7.0000000000000007E-2</v>
      </c>
      <c r="H349">
        <v>14.000000000000002</v>
      </c>
      <c r="I349">
        <v>0</v>
      </c>
      <c r="J349" t="s">
        <v>51</v>
      </c>
      <c r="K349">
        <v>10</v>
      </c>
      <c r="L349">
        <v>7</v>
      </c>
      <c r="M349" t="s">
        <v>101</v>
      </c>
      <c r="N349">
        <v>142.85714285714286</v>
      </c>
      <c r="O349">
        <v>8</v>
      </c>
      <c r="P349" t="s">
        <v>105</v>
      </c>
      <c r="Q349">
        <v>1</v>
      </c>
      <c r="R349">
        <v>24</v>
      </c>
      <c r="S349">
        <v>22</v>
      </c>
      <c r="T349" t="s">
        <v>53</v>
      </c>
      <c r="U349" t="s">
        <v>32</v>
      </c>
      <c r="V349" t="s">
        <v>114</v>
      </c>
      <c r="W349">
        <v>3000</v>
      </c>
    </row>
    <row r="350" spans="1:23" x14ac:dyDescent="0.25">
      <c r="A350" t="s">
        <v>3</v>
      </c>
      <c r="B350">
        <v>20</v>
      </c>
      <c r="C350">
        <v>30</v>
      </c>
      <c r="D350">
        <v>59</v>
      </c>
      <c r="E350">
        <v>59.5</v>
      </c>
      <c r="F350">
        <v>0.5</v>
      </c>
      <c r="G350">
        <v>0.5</v>
      </c>
      <c r="H350">
        <v>100</v>
      </c>
      <c r="I350">
        <v>0</v>
      </c>
      <c r="J350" t="s">
        <v>51</v>
      </c>
      <c r="K350">
        <v>10</v>
      </c>
      <c r="L350">
        <v>50</v>
      </c>
      <c r="M350" t="s">
        <v>101</v>
      </c>
      <c r="N350">
        <v>20</v>
      </c>
      <c r="O350">
        <v>8</v>
      </c>
      <c r="P350" t="s">
        <v>105</v>
      </c>
      <c r="Q350">
        <v>0</v>
      </c>
      <c r="R350">
        <v>23</v>
      </c>
      <c r="S350">
        <v>24</v>
      </c>
      <c r="T350" t="s">
        <v>53</v>
      </c>
      <c r="U350" t="s">
        <v>28</v>
      </c>
      <c r="V350" t="s">
        <v>114</v>
      </c>
      <c r="W350">
        <v>3000</v>
      </c>
    </row>
    <row r="351" spans="1:23" x14ac:dyDescent="0.25">
      <c r="A351" t="s">
        <v>3</v>
      </c>
      <c r="B351">
        <v>20</v>
      </c>
      <c r="C351">
        <v>30</v>
      </c>
      <c r="D351">
        <v>59.5</v>
      </c>
      <c r="E351">
        <v>60</v>
      </c>
      <c r="F351">
        <v>0.5</v>
      </c>
      <c r="G351">
        <v>0.5</v>
      </c>
      <c r="H351">
        <v>100</v>
      </c>
      <c r="I351">
        <v>0</v>
      </c>
      <c r="J351" t="s">
        <v>51</v>
      </c>
      <c r="K351">
        <v>10</v>
      </c>
      <c r="L351">
        <v>50</v>
      </c>
      <c r="M351" t="s">
        <v>101</v>
      </c>
      <c r="N351">
        <v>20</v>
      </c>
      <c r="O351">
        <v>8</v>
      </c>
      <c r="P351" t="s">
        <v>105</v>
      </c>
      <c r="Q351">
        <v>0</v>
      </c>
      <c r="R351">
        <v>23</v>
      </c>
      <c r="S351">
        <v>24</v>
      </c>
      <c r="T351" t="s">
        <v>53</v>
      </c>
      <c r="U351" t="s">
        <v>28</v>
      </c>
      <c r="V351" t="s">
        <v>114</v>
      </c>
      <c r="W351">
        <v>3000</v>
      </c>
    </row>
    <row r="352" spans="1:23" x14ac:dyDescent="0.25">
      <c r="A352" t="s">
        <v>4</v>
      </c>
      <c r="B352">
        <v>60</v>
      </c>
      <c r="C352">
        <v>60</v>
      </c>
      <c r="D352">
        <v>0</v>
      </c>
      <c r="E352">
        <v>0.5</v>
      </c>
      <c r="F352">
        <v>0.5</v>
      </c>
      <c r="G352">
        <v>0.4</v>
      </c>
      <c r="H352">
        <v>80</v>
      </c>
      <c r="I352">
        <v>0</v>
      </c>
      <c r="J352" t="s">
        <v>51</v>
      </c>
      <c r="K352">
        <v>10</v>
      </c>
      <c r="L352">
        <v>40</v>
      </c>
      <c r="M352" t="s">
        <v>101</v>
      </c>
      <c r="N352">
        <v>25</v>
      </c>
      <c r="O352">
        <v>0</v>
      </c>
      <c r="P352" t="s">
        <v>105</v>
      </c>
      <c r="Q352">
        <v>0</v>
      </c>
      <c r="R352">
        <v>15</v>
      </c>
      <c r="S352">
        <v>20</v>
      </c>
      <c r="T352" t="s">
        <v>50</v>
      </c>
      <c r="U352" t="s">
        <v>28</v>
      </c>
      <c r="V352" t="s">
        <v>113</v>
      </c>
      <c r="W352">
        <v>4000</v>
      </c>
    </row>
    <row r="353" spans="1:23" x14ac:dyDescent="0.25">
      <c r="A353" t="s">
        <v>4</v>
      </c>
      <c r="B353">
        <v>60</v>
      </c>
      <c r="C353">
        <v>60</v>
      </c>
      <c r="D353">
        <v>0.5</v>
      </c>
      <c r="E353">
        <v>1</v>
      </c>
      <c r="F353">
        <v>0.5</v>
      </c>
      <c r="G353">
        <v>0.36</v>
      </c>
      <c r="H353">
        <v>72</v>
      </c>
      <c r="I353">
        <v>0</v>
      </c>
      <c r="J353" t="s">
        <v>51</v>
      </c>
      <c r="K353">
        <v>10</v>
      </c>
      <c r="L353">
        <v>36</v>
      </c>
      <c r="M353" t="s">
        <v>101</v>
      </c>
      <c r="N353">
        <v>27.777777777777779</v>
      </c>
      <c r="O353">
        <v>0</v>
      </c>
      <c r="P353" t="s">
        <v>105</v>
      </c>
      <c r="Q353">
        <v>0</v>
      </c>
      <c r="R353">
        <v>15</v>
      </c>
      <c r="S353">
        <v>20</v>
      </c>
      <c r="T353" t="s">
        <v>50</v>
      </c>
      <c r="U353" t="s">
        <v>28</v>
      </c>
      <c r="V353" t="s">
        <v>113</v>
      </c>
      <c r="W353">
        <v>4000</v>
      </c>
    </row>
    <row r="354" spans="1:23" x14ac:dyDescent="0.25">
      <c r="A354" t="s">
        <v>4</v>
      </c>
      <c r="B354">
        <v>60</v>
      </c>
      <c r="C354">
        <v>60</v>
      </c>
      <c r="D354">
        <v>1</v>
      </c>
      <c r="E354">
        <v>1.5</v>
      </c>
      <c r="F354">
        <v>0.5</v>
      </c>
      <c r="G354">
        <v>0.27</v>
      </c>
      <c r="H354">
        <v>54</v>
      </c>
      <c r="I354">
        <v>0</v>
      </c>
      <c r="J354" t="s">
        <v>51</v>
      </c>
      <c r="K354">
        <v>10</v>
      </c>
      <c r="L354">
        <v>27</v>
      </c>
      <c r="M354" t="s">
        <v>101</v>
      </c>
      <c r="N354">
        <v>37.037037037037038</v>
      </c>
      <c r="O354">
        <v>0</v>
      </c>
      <c r="P354" t="s">
        <v>105</v>
      </c>
      <c r="Q354">
        <v>1</v>
      </c>
      <c r="R354">
        <v>15</v>
      </c>
      <c r="S354">
        <v>21</v>
      </c>
      <c r="T354" t="s">
        <v>53</v>
      </c>
      <c r="U354" t="s">
        <v>32</v>
      </c>
      <c r="V354" t="s">
        <v>113</v>
      </c>
      <c r="W354">
        <v>4000</v>
      </c>
    </row>
    <row r="355" spans="1:23" x14ac:dyDescent="0.25">
      <c r="A355" t="s">
        <v>4</v>
      </c>
      <c r="B355">
        <v>60</v>
      </c>
      <c r="C355">
        <v>60</v>
      </c>
      <c r="D355">
        <v>1.5</v>
      </c>
      <c r="E355">
        <v>2.12</v>
      </c>
      <c r="F355">
        <v>0.62000000000000011</v>
      </c>
      <c r="G355">
        <v>0.55000000000000004</v>
      </c>
      <c r="H355">
        <v>88.709677419354833</v>
      </c>
      <c r="I355">
        <v>64.51612903225805</v>
      </c>
      <c r="J355" t="s">
        <v>57</v>
      </c>
      <c r="K355">
        <v>3</v>
      </c>
      <c r="L355">
        <v>183.33333333333334</v>
      </c>
      <c r="M355" t="s">
        <v>104</v>
      </c>
      <c r="N355">
        <v>5.4545454545454541</v>
      </c>
      <c r="O355">
        <v>1</v>
      </c>
      <c r="P355" t="s">
        <v>105</v>
      </c>
      <c r="Q355">
        <v>2</v>
      </c>
      <c r="R355">
        <v>33</v>
      </c>
      <c r="S355">
        <v>35</v>
      </c>
      <c r="T355" t="s">
        <v>56</v>
      </c>
      <c r="U355" t="s">
        <v>31</v>
      </c>
      <c r="V355" t="s">
        <v>113</v>
      </c>
      <c r="W355">
        <v>4000</v>
      </c>
    </row>
    <row r="356" spans="1:23" x14ac:dyDescent="0.25">
      <c r="A356" t="s">
        <v>4</v>
      </c>
      <c r="B356">
        <v>60</v>
      </c>
      <c r="C356">
        <v>40</v>
      </c>
      <c r="D356">
        <v>2.12</v>
      </c>
      <c r="E356">
        <v>2.4</v>
      </c>
      <c r="F356">
        <v>0.2799999999999998</v>
      </c>
      <c r="G356">
        <v>0.24</v>
      </c>
      <c r="H356">
        <v>85.714285714285779</v>
      </c>
      <c r="I356">
        <v>85.714285714285779</v>
      </c>
      <c r="J356" t="s">
        <v>60</v>
      </c>
      <c r="K356">
        <v>2</v>
      </c>
      <c r="L356">
        <v>120</v>
      </c>
      <c r="M356" t="s">
        <v>104</v>
      </c>
      <c r="N356">
        <v>8.3333333333333339</v>
      </c>
      <c r="O356">
        <v>1</v>
      </c>
      <c r="P356" t="s">
        <v>105</v>
      </c>
      <c r="Q356">
        <v>7</v>
      </c>
      <c r="R356">
        <v>41</v>
      </c>
      <c r="S356">
        <v>43</v>
      </c>
      <c r="T356" t="s">
        <v>59</v>
      </c>
      <c r="U356" t="s">
        <v>30</v>
      </c>
      <c r="V356" t="s">
        <v>113</v>
      </c>
      <c r="W356">
        <v>4000</v>
      </c>
    </row>
    <row r="357" spans="1:23" x14ac:dyDescent="0.25">
      <c r="A357" t="s">
        <v>4</v>
      </c>
      <c r="B357">
        <v>60</v>
      </c>
      <c r="C357">
        <v>40</v>
      </c>
      <c r="D357">
        <v>2.4</v>
      </c>
      <c r="E357">
        <v>2.8</v>
      </c>
      <c r="F357">
        <v>0.39999999999999991</v>
      </c>
      <c r="G357">
        <v>0.41</v>
      </c>
      <c r="H357">
        <v>102.50000000000001</v>
      </c>
      <c r="I357">
        <v>27.500000000000007</v>
      </c>
      <c r="J357" t="s">
        <v>54</v>
      </c>
      <c r="K357">
        <v>5</v>
      </c>
      <c r="L357">
        <v>82</v>
      </c>
      <c r="M357" t="s">
        <v>104</v>
      </c>
      <c r="N357">
        <v>12.195121951219512</v>
      </c>
      <c r="P357" t="s">
        <v>105</v>
      </c>
      <c r="Q357">
        <v>7</v>
      </c>
      <c r="T357" t="s">
        <v>50</v>
      </c>
      <c r="U357" t="s">
        <v>30</v>
      </c>
    </row>
    <row r="358" spans="1:23" x14ac:dyDescent="0.25">
      <c r="A358" t="s">
        <v>4</v>
      </c>
      <c r="B358">
        <v>60</v>
      </c>
      <c r="C358">
        <v>40</v>
      </c>
      <c r="D358">
        <v>2.8</v>
      </c>
      <c r="E358">
        <v>3.32</v>
      </c>
      <c r="F358">
        <v>0.52</v>
      </c>
      <c r="G358">
        <v>0.21</v>
      </c>
      <c r="H358">
        <v>40.38461538461538</v>
      </c>
      <c r="I358">
        <v>40.38461538461538</v>
      </c>
      <c r="J358" t="s">
        <v>54</v>
      </c>
      <c r="K358">
        <v>3</v>
      </c>
      <c r="L358">
        <v>70</v>
      </c>
      <c r="M358" t="s">
        <v>104</v>
      </c>
      <c r="N358">
        <v>14.285714285714285</v>
      </c>
      <c r="O358">
        <v>1</v>
      </c>
      <c r="P358" t="s">
        <v>105</v>
      </c>
      <c r="Q358">
        <v>7</v>
      </c>
      <c r="R358">
        <v>30</v>
      </c>
      <c r="S358">
        <v>33</v>
      </c>
      <c r="T358" t="s">
        <v>56</v>
      </c>
      <c r="U358" t="s">
        <v>30</v>
      </c>
      <c r="V358" t="s">
        <v>113</v>
      </c>
      <c r="W358">
        <v>4000</v>
      </c>
    </row>
    <row r="359" spans="1:23" x14ac:dyDescent="0.25">
      <c r="A359" t="s">
        <v>4</v>
      </c>
      <c r="B359">
        <v>60</v>
      </c>
      <c r="C359">
        <v>40</v>
      </c>
      <c r="D359">
        <v>3.32</v>
      </c>
      <c r="E359">
        <v>3.82</v>
      </c>
      <c r="F359">
        <v>0.5</v>
      </c>
      <c r="G359">
        <v>0.19</v>
      </c>
      <c r="H359">
        <v>38</v>
      </c>
      <c r="I359">
        <v>0</v>
      </c>
      <c r="J359" t="s">
        <v>51</v>
      </c>
      <c r="K359">
        <v>5</v>
      </c>
      <c r="L359">
        <v>38</v>
      </c>
      <c r="M359" t="s">
        <v>101</v>
      </c>
      <c r="N359">
        <v>26.315789473684212</v>
      </c>
      <c r="O359">
        <v>1</v>
      </c>
      <c r="P359" t="s">
        <v>105</v>
      </c>
      <c r="Q359">
        <v>0</v>
      </c>
      <c r="R359">
        <v>13</v>
      </c>
      <c r="S359">
        <v>16</v>
      </c>
      <c r="T359" t="s">
        <v>50</v>
      </c>
      <c r="U359" t="s">
        <v>28</v>
      </c>
      <c r="V359" t="s">
        <v>113</v>
      </c>
      <c r="W359">
        <v>4000</v>
      </c>
    </row>
    <row r="360" spans="1:23" x14ac:dyDescent="0.25">
      <c r="A360" t="s">
        <v>4</v>
      </c>
      <c r="B360">
        <v>60</v>
      </c>
      <c r="C360">
        <v>40</v>
      </c>
      <c r="D360">
        <v>3.82</v>
      </c>
      <c r="E360">
        <v>4.32</v>
      </c>
      <c r="F360">
        <v>0.50000000000000044</v>
      </c>
      <c r="G360">
        <v>0.21</v>
      </c>
      <c r="H360">
        <v>41.999999999999957</v>
      </c>
      <c r="I360">
        <v>0</v>
      </c>
      <c r="J360" t="s">
        <v>51</v>
      </c>
      <c r="K360">
        <v>5</v>
      </c>
      <c r="L360">
        <v>42</v>
      </c>
      <c r="M360" t="s">
        <v>101</v>
      </c>
      <c r="N360">
        <v>23.809523809523807</v>
      </c>
      <c r="O360">
        <v>5</v>
      </c>
      <c r="P360" t="s">
        <v>105</v>
      </c>
      <c r="Q360">
        <v>0</v>
      </c>
      <c r="R360">
        <v>17</v>
      </c>
      <c r="S360">
        <v>20</v>
      </c>
      <c r="T360" t="s">
        <v>50</v>
      </c>
      <c r="U360" t="s">
        <v>28</v>
      </c>
      <c r="V360" t="s">
        <v>113</v>
      </c>
      <c r="W360">
        <v>4000</v>
      </c>
    </row>
    <row r="361" spans="1:23" x14ac:dyDescent="0.25">
      <c r="A361" t="s">
        <v>4</v>
      </c>
      <c r="B361">
        <v>60</v>
      </c>
      <c r="C361">
        <v>40</v>
      </c>
      <c r="D361">
        <v>4.32</v>
      </c>
      <c r="E361">
        <v>4.5</v>
      </c>
      <c r="F361">
        <v>0.17999999999999972</v>
      </c>
      <c r="G361">
        <v>0.14000000000000001</v>
      </c>
      <c r="H361">
        <v>77.777777777777914</v>
      </c>
      <c r="I361">
        <v>0</v>
      </c>
      <c r="J361" t="s">
        <v>51</v>
      </c>
      <c r="K361">
        <v>5</v>
      </c>
      <c r="L361">
        <v>28</v>
      </c>
      <c r="M361" t="s">
        <v>101</v>
      </c>
      <c r="N361">
        <v>35.714285714285715</v>
      </c>
      <c r="O361">
        <v>5</v>
      </c>
      <c r="P361" t="s">
        <v>105</v>
      </c>
      <c r="Q361">
        <v>1</v>
      </c>
      <c r="R361">
        <v>18</v>
      </c>
      <c r="S361">
        <v>21</v>
      </c>
      <c r="T361" t="s">
        <v>53</v>
      </c>
      <c r="U361" t="s">
        <v>32</v>
      </c>
      <c r="V361" t="s">
        <v>113</v>
      </c>
      <c r="W361">
        <v>4000</v>
      </c>
    </row>
    <row r="362" spans="1:23" x14ac:dyDescent="0.25">
      <c r="A362" t="s">
        <v>4</v>
      </c>
      <c r="B362">
        <v>40</v>
      </c>
      <c r="C362">
        <v>40</v>
      </c>
      <c r="D362">
        <v>4.5</v>
      </c>
      <c r="E362">
        <v>5</v>
      </c>
      <c r="F362">
        <v>0.5</v>
      </c>
      <c r="G362">
        <v>0.25</v>
      </c>
      <c r="H362">
        <v>50</v>
      </c>
      <c r="I362">
        <v>0</v>
      </c>
      <c r="J362" t="s">
        <v>51</v>
      </c>
      <c r="K362">
        <v>4</v>
      </c>
      <c r="L362">
        <v>62.5</v>
      </c>
      <c r="M362" t="s">
        <v>104</v>
      </c>
      <c r="N362">
        <v>16</v>
      </c>
      <c r="O362">
        <v>5</v>
      </c>
      <c r="P362" t="s">
        <v>105</v>
      </c>
      <c r="Q362">
        <v>0</v>
      </c>
      <c r="R362">
        <v>17</v>
      </c>
      <c r="S362">
        <v>21</v>
      </c>
      <c r="T362" t="s">
        <v>53</v>
      </c>
      <c r="U362" t="s">
        <v>28</v>
      </c>
      <c r="V362" t="s">
        <v>113</v>
      </c>
      <c r="W362">
        <v>4000</v>
      </c>
    </row>
    <row r="363" spans="1:23" x14ac:dyDescent="0.25">
      <c r="A363" t="s">
        <v>4</v>
      </c>
      <c r="B363">
        <v>40</v>
      </c>
      <c r="C363">
        <v>50</v>
      </c>
      <c r="D363">
        <v>5</v>
      </c>
      <c r="E363">
        <v>5.5</v>
      </c>
      <c r="F363">
        <v>0.5</v>
      </c>
      <c r="G363">
        <v>0.26</v>
      </c>
      <c r="H363">
        <v>52</v>
      </c>
      <c r="I363">
        <v>0</v>
      </c>
      <c r="J363" t="s">
        <v>51</v>
      </c>
      <c r="K363">
        <v>4</v>
      </c>
      <c r="L363">
        <v>65</v>
      </c>
      <c r="M363" t="s">
        <v>104</v>
      </c>
      <c r="N363">
        <v>15.384615384615383</v>
      </c>
      <c r="O363">
        <v>5</v>
      </c>
      <c r="P363" t="s">
        <v>105</v>
      </c>
      <c r="Q363">
        <v>2</v>
      </c>
      <c r="R363">
        <v>20</v>
      </c>
      <c r="S363">
        <v>23</v>
      </c>
      <c r="T363" t="s">
        <v>53</v>
      </c>
      <c r="U363" t="s">
        <v>31</v>
      </c>
      <c r="V363" t="s">
        <v>113</v>
      </c>
      <c r="W363">
        <v>4000</v>
      </c>
    </row>
    <row r="364" spans="1:23" x14ac:dyDescent="0.25">
      <c r="A364" t="s">
        <v>4</v>
      </c>
      <c r="B364">
        <v>50</v>
      </c>
      <c r="C364">
        <v>50</v>
      </c>
      <c r="D364">
        <v>5.5</v>
      </c>
      <c r="E364">
        <v>6</v>
      </c>
      <c r="F364">
        <v>0.5</v>
      </c>
      <c r="G364">
        <v>0.25</v>
      </c>
      <c r="H364">
        <v>50</v>
      </c>
      <c r="I364">
        <v>0</v>
      </c>
      <c r="J364" t="s">
        <v>51</v>
      </c>
      <c r="K364">
        <v>4</v>
      </c>
      <c r="L364">
        <v>62.5</v>
      </c>
      <c r="M364" t="s">
        <v>104</v>
      </c>
      <c r="N364">
        <v>16</v>
      </c>
      <c r="O364">
        <v>5</v>
      </c>
      <c r="P364" t="s">
        <v>105</v>
      </c>
      <c r="Q364">
        <v>2</v>
      </c>
      <c r="R364">
        <v>19</v>
      </c>
      <c r="S364">
        <v>23</v>
      </c>
      <c r="T364" t="s">
        <v>53</v>
      </c>
      <c r="U364" t="s">
        <v>31</v>
      </c>
      <c r="V364" t="s">
        <v>113</v>
      </c>
      <c r="W364">
        <v>4000</v>
      </c>
    </row>
    <row r="365" spans="1:23" x14ac:dyDescent="0.25">
      <c r="A365" t="s">
        <v>4</v>
      </c>
      <c r="B365">
        <v>50</v>
      </c>
      <c r="C365">
        <v>50</v>
      </c>
      <c r="D365">
        <v>6</v>
      </c>
      <c r="E365">
        <v>6.5</v>
      </c>
      <c r="F365">
        <v>0.5</v>
      </c>
      <c r="G365">
        <v>0.28000000000000003</v>
      </c>
      <c r="H365">
        <v>56.000000000000007</v>
      </c>
      <c r="I365">
        <v>0</v>
      </c>
      <c r="J365" t="s">
        <v>51</v>
      </c>
      <c r="K365">
        <v>3</v>
      </c>
      <c r="L365">
        <v>83.333333333333329</v>
      </c>
      <c r="M365" t="s">
        <v>104</v>
      </c>
      <c r="N365">
        <v>12</v>
      </c>
      <c r="O365">
        <v>5</v>
      </c>
      <c r="P365" t="s">
        <v>105</v>
      </c>
      <c r="Q365">
        <v>2</v>
      </c>
      <c r="R365">
        <v>21</v>
      </c>
      <c r="S365">
        <v>24</v>
      </c>
      <c r="T365" t="s">
        <v>53</v>
      </c>
      <c r="U365" t="s">
        <v>31</v>
      </c>
      <c r="V365" t="s">
        <v>113</v>
      </c>
      <c r="W365">
        <v>4000</v>
      </c>
    </row>
    <row r="366" spans="1:23" x14ac:dyDescent="0.25">
      <c r="A366" t="s">
        <v>4</v>
      </c>
      <c r="B366">
        <v>50</v>
      </c>
      <c r="C366">
        <v>50</v>
      </c>
      <c r="D366">
        <v>6.5</v>
      </c>
      <c r="E366">
        <v>7</v>
      </c>
      <c r="F366">
        <v>0.5</v>
      </c>
      <c r="G366">
        <v>0.19</v>
      </c>
      <c r="H366">
        <v>38</v>
      </c>
      <c r="I366">
        <v>0</v>
      </c>
      <c r="J366" t="s">
        <v>51</v>
      </c>
      <c r="K366">
        <v>5</v>
      </c>
      <c r="L366">
        <v>56</v>
      </c>
      <c r="M366" t="s">
        <v>101</v>
      </c>
      <c r="N366">
        <v>17.857142857142858</v>
      </c>
      <c r="O366">
        <v>5</v>
      </c>
      <c r="P366" t="s">
        <v>105</v>
      </c>
      <c r="Q366">
        <v>0</v>
      </c>
      <c r="R366">
        <v>17</v>
      </c>
      <c r="S366">
        <v>21</v>
      </c>
      <c r="T366" t="s">
        <v>53</v>
      </c>
      <c r="U366" t="s">
        <v>28</v>
      </c>
      <c r="V366" t="s">
        <v>113</v>
      </c>
      <c r="W366">
        <v>4000</v>
      </c>
    </row>
    <row r="367" spans="1:23" x14ac:dyDescent="0.25">
      <c r="A367" t="s">
        <v>4</v>
      </c>
      <c r="B367">
        <v>50</v>
      </c>
      <c r="C367">
        <v>50</v>
      </c>
      <c r="D367">
        <v>7</v>
      </c>
      <c r="E367">
        <v>7.5</v>
      </c>
      <c r="F367">
        <v>0.5</v>
      </c>
      <c r="G367">
        <v>0.23</v>
      </c>
      <c r="H367">
        <v>46</v>
      </c>
      <c r="I367">
        <v>0</v>
      </c>
      <c r="J367" t="s">
        <v>51</v>
      </c>
      <c r="K367">
        <v>5</v>
      </c>
      <c r="L367">
        <v>38</v>
      </c>
      <c r="M367" t="s">
        <v>101</v>
      </c>
      <c r="N367">
        <v>26.315789473684212</v>
      </c>
      <c r="O367">
        <v>5</v>
      </c>
      <c r="P367" t="s">
        <v>105</v>
      </c>
      <c r="Q367">
        <v>0</v>
      </c>
      <c r="R367">
        <v>17</v>
      </c>
      <c r="S367">
        <v>20</v>
      </c>
      <c r="T367" t="s">
        <v>50</v>
      </c>
      <c r="U367" t="s">
        <v>28</v>
      </c>
      <c r="V367" t="s">
        <v>113</v>
      </c>
      <c r="W367">
        <v>4000</v>
      </c>
    </row>
    <row r="368" spans="1:23" x14ac:dyDescent="0.25">
      <c r="A368" t="s">
        <v>4</v>
      </c>
      <c r="B368">
        <v>50</v>
      </c>
      <c r="C368">
        <v>50</v>
      </c>
      <c r="D368">
        <v>7.5</v>
      </c>
      <c r="E368">
        <v>8</v>
      </c>
      <c r="F368">
        <v>0.5</v>
      </c>
      <c r="G368">
        <v>0.21</v>
      </c>
      <c r="H368">
        <v>42</v>
      </c>
      <c r="I368">
        <v>0</v>
      </c>
      <c r="J368" t="s">
        <v>51</v>
      </c>
      <c r="K368">
        <v>5</v>
      </c>
      <c r="L368">
        <v>46</v>
      </c>
      <c r="M368" t="s">
        <v>101</v>
      </c>
      <c r="N368">
        <v>21.739130434782609</v>
      </c>
      <c r="O368">
        <v>5</v>
      </c>
      <c r="P368" t="s">
        <v>105</v>
      </c>
      <c r="Q368">
        <v>0</v>
      </c>
      <c r="R368">
        <v>17</v>
      </c>
      <c r="S368">
        <v>21</v>
      </c>
      <c r="T368" t="s">
        <v>53</v>
      </c>
      <c r="U368" t="s">
        <v>28</v>
      </c>
      <c r="V368" t="s">
        <v>113</v>
      </c>
      <c r="W368">
        <v>4000</v>
      </c>
    </row>
    <row r="369" spans="1:23" x14ac:dyDescent="0.25">
      <c r="A369" t="s">
        <v>4</v>
      </c>
      <c r="B369">
        <v>50</v>
      </c>
      <c r="C369">
        <v>50</v>
      </c>
      <c r="D369">
        <v>8</v>
      </c>
      <c r="E369">
        <v>8.5</v>
      </c>
      <c r="F369">
        <v>0.5</v>
      </c>
      <c r="G369">
        <v>0.15</v>
      </c>
      <c r="H369">
        <v>30</v>
      </c>
      <c r="I369">
        <v>26</v>
      </c>
      <c r="J369" t="s">
        <v>54</v>
      </c>
      <c r="K369">
        <v>3</v>
      </c>
      <c r="L369">
        <v>70</v>
      </c>
      <c r="M369" t="s">
        <v>104</v>
      </c>
      <c r="N369">
        <v>14.285714285714285</v>
      </c>
      <c r="O369">
        <v>5</v>
      </c>
      <c r="P369" t="s">
        <v>105</v>
      </c>
      <c r="Q369">
        <v>2</v>
      </c>
      <c r="R369">
        <v>26</v>
      </c>
      <c r="S369">
        <v>29</v>
      </c>
      <c r="T369" t="s">
        <v>53</v>
      </c>
      <c r="U369" t="s">
        <v>31</v>
      </c>
      <c r="V369" t="s">
        <v>113</v>
      </c>
      <c r="W369">
        <v>4000</v>
      </c>
    </row>
    <row r="370" spans="1:23" x14ac:dyDescent="0.25">
      <c r="A370" t="s">
        <v>4</v>
      </c>
      <c r="B370">
        <v>50</v>
      </c>
      <c r="C370">
        <v>50</v>
      </c>
      <c r="D370">
        <v>8.5</v>
      </c>
      <c r="E370">
        <v>9</v>
      </c>
      <c r="F370">
        <v>0.5</v>
      </c>
      <c r="G370">
        <v>0.16</v>
      </c>
      <c r="H370">
        <v>32</v>
      </c>
      <c r="I370">
        <v>22</v>
      </c>
      <c r="J370" t="s">
        <v>51</v>
      </c>
      <c r="K370">
        <v>3</v>
      </c>
      <c r="L370">
        <v>53.333333333333336</v>
      </c>
      <c r="M370" t="s">
        <v>101</v>
      </c>
      <c r="N370">
        <v>18.75</v>
      </c>
      <c r="O370">
        <v>5</v>
      </c>
      <c r="P370" t="s">
        <v>105</v>
      </c>
      <c r="Q370">
        <v>2</v>
      </c>
      <c r="R370">
        <v>23</v>
      </c>
      <c r="S370">
        <v>28</v>
      </c>
      <c r="T370" t="s">
        <v>53</v>
      </c>
      <c r="U370" t="s">
        <v>31</v>
      </c>
      <c r="V370" t="s">
        <v>113</v>
      </c>
      <c r="W370">
        <v>4000</v>
      </c>
    </row>
    <row r="371" spans="1:23" x14ac:dyDescent="0.25">
      <c r="A371" t="s">
        <v>4</v>
      </c>
      <c r="B371">
        <v>50</v>
      </c>
      <c r="C371">
        <v>50</v>
      </c>
      <c r="D371">
        <v>9</v>
      </c>
      <c r="E371">
        <v>9.5</v>
      </c>
      <c r="F371">
        <v>0.5</v>
      </c>
      <c r="G371">
        <v>0.18</v>
      </c>
      <c r="H371">
        <v>36</v>
      </c>
      <c r="I371">
        <v>0</v>
      </c>
      <c r="J371" t="s">
        <v>51</v>
      </c>
      <c r="K371">
        <v>5</v>
      </c>
      <c r="L371">
        <v>36</v>
      </c>
      <c r="M371" t="s">
        <v>101</v>
      </c>
      <c r="N371">
        <v>27.777777777777779</v>
      </c>
      <c r="O371">
        <v>5</v>
      </c>
      <c r="P371" t="s">
        <v>105</v>
      </c>
      <c r="Q371">
        <v>2</v>
      </c>
      <c r="R371">
        <v>19</v>
      </c>
      <c r="S371">
        <v>22</v>
      </c>
      <c r="T371" t="s">
        <v>53</v>
      </c>
      <c r="U371" t="s">
        <v>31</v>
      </c>
      <c r="V371" t="s">
        <v>113</v>
      </c>
      <c r="W371">
        <v>4000</v>
      </c>
    </row>
    <row r="372" spans="1:23" x14ac:dyDescent="0.25">
      <c r="A372" t="s">
        <v>4</v>
      </c>
      <c r="B372">
        <v>50</v>
      </c>
      <c r="C372">
        <v>50</v>
      </c>
      <c r="D372">
        <v>9.5</v>
      </c>
      <c r="E372">
        <v>10</v>
      </c>
      <c r="F372">
        <v>0.5</v>
      </c>
      <c r="G372">
        <v>0.19</v>
      </c>
      <c r="H372">
        <v>38</v>
      </c>
      <c r="I372">
        <v>22</v>
      </c>
      <c r="J372" t="s">
        <v>51</v>
      </c>
      <c r="K372">
        <v>3</v>
      </c>
      <c r="L372">
        <v>63.333333333333336</v>
      </c>
      <c r="M372" t="s">
        <v>104</v>
      </c>
      <c r="N372">
        <v>15.789473684210526</v>
      </c>
      <c r="O372">
        <v>5</v>
      </c>
      <c r="P372" t="s">
        <v>105</v>
      </c>
      <c r="Q372">
        <v>2</v>
      </c>
      <c r="R372">
        <v>24</v>
      </c>
      <c r="S372">
        <v>28</v>
      </c>
      <c r="T372" t="s">
        <v>53</v>
      </c>
      <c r="U372" t="s">
        <v>31</v>
      </c>
      <c r="V372" t="s">
        <v>113</v>
      </c>
      <c r="W372">
        <v>4000</v>
      </c>
    </row>
    <row r="373" spans="1:23" x14ac:dyDescent="0.25">
      <c r="A373" t="s">
        <v>4</v>
      </c>
      <c r="B373">
        <v>50</v>
      </c>
      <c r="C373">
        <v>50</v>
      </c>
      <c r="D373">
        <v>10</v>
      </c>
      <c r="E373">
        <v>10.5</v>
      </c>
      <c r="F373">
        <v>0.5</v>
      </c>
      <c r="G373">
        <v>0.19</v>
      </c>
      <c r="H373">
        <v>38</v>
      </c>
      <c r="I373">
        <v>22</v>
      </c>
      <c r="J373" t="s">
        <v>51</v>
      </c>
      <c r="K373">
        <v>3</v>
      </c>
      <c r="L373">
        <v>63.333333333333336</v>
      </c>
      <c r="M373" t="s">
        <v>104</v>
      </c>
      <c r="N373">
        <v>15.789473684210526</v>
      </c>
      <c r="O373">
        <v>5</v>
      </c>
      <c r="P373" t="s">
        <v>105</v>
      </c>
      <c r="Q373">
        <v>2</v>
      </c>
      <c r="R373">
        <v>24</v>
      </c>
      <c r="S373">
        <v>28</v>
      </c>
      <c r="T373" t="s">
        <v>53</v>
      </c>
      <c r="U373" t="s">
        <v>31</v>
      </c>
      <c r="V373" t="s">
        <v>113</v>
      </c>
      <c r="W373">
        <v>4000</v>
      </c>
    </row>
    <row r="374" spans="1:23" x14ac:dyDescent="0.25">
      <c r="A374" t="s">
        <v>4</v>
      </c>
      <c r="B374">
        <v>50</v>
      </c>
      <c r="C374">
        <v>50</v>
      </c>
      <c r="D374">
        <v>10.5</v>
      </c>
      <c r="E374">
        <v>11</v>
      </c>
      <c r="F374">
        <v>0.5</v>
      </c>
      <c r="G374">
        <v>0.15</v>
      </c>
      <c r="H374">
        <v>30</v>
      </c>
      <c r="I374">
        <v>0</v>
      </c>
      <c r="J374" t="s">
        <v>51</v>
      </c>
      <c r="K374">
        <v>4</v>
      </c>
      <c r="L374">
        <v>37.5</v>
      </c>
      <c r="M374" t="s">
        <v>101</v>
      </c>
      <c r="N374">
        <v>26.666666666666668</v>
      </c>
      <c r="O374">
        <v>5</v>
      </c>
      <c r="P374" t="s">
        <v>105</v>
      </c>
      <c r="Q374">
        <v>2</v>
      </c>
      <c r="R374">
        <v>19</v>
      </c>
      <c r="S374">
        <v>22</v>
      </c>
      <c r="T374" t="s">
        <v>53</v>
      </c>
      <c r="U374" t="s">
        <v>31</v>
      </c>
      <c r="V374" t="s">
        <v>113</v>
      </c>
      <c r="W374">
        <v>4000</v>
      </c>
    </row>
    <row r="375" spans="1:23" x14ac:dyDescent="0.25">
      <c r="A375" t="s">
        <v>4</v>
      </c>
      <c r="B375">
        <v>50</v>
      </c>
      <c r="C375">
        <v>50</v>
      </c>
      <c r="D375">
        <v>11</v>
      </c>
      <c r="E375">
        <v>11.5</v>
      </c>
      <c r="F375">
        <v>0.5</v>
      </c>
      <c r="G375">
        <v>0.18</v>
      </c>
      <c r="H375">
        <v>36</v>
      </c>
      <c r="I375">
        <v>26</v>
      </c>
      <c r="J375" t="s">
        <v>54</v>
      </c>
      <c r="K375">
        <v>2</v>
      </c>
      <c r="L375">
        <v>90</v>
      </c>
      <c r="M375" t="s">
        <v>104</v>
      </c>
      <c r="N375">
        <v>11.111111111111111</v>
      </c>
      <c r="O375">
        <v>5</v>
      </c>
      <c r="P375" t="s">
        <v>105</v>
      </c>
      <c r="Q375">
        <v>2</v>
      </c>
      <c r="R375">
        <v>28</v>
      </c>
      <c r="S375">
        <v>30</v>
      </c>
      <c r="T375" t="s">
        <v>53</v>
      </c>
      <c r="U375" t="s">
        <v>31</v>
      </c>
      <c r="V375" t="s">
        <v>113</v>
      </c>
      <c r="W375">
        <v>4000</v>
      </c>
    </row>
    <row r="376" spans="1:23" x14ac:dyDescent="0.25">
      <c r="A376" t="s">
        <v>4</v>
      </c>
      <c r="B376">
        <v>50</v>
      </c>
      <c r="C376">
        <v>50</v>
      </c>
      <c r="D376">
        <v>11.5</v>
      </c>
      <c r="E376">
        <v>12</v>
      </c>
      <c r="F376">
        <v>0.5</v>
      </c>
      <c r="G376">
        <v>0.14000000000000001</v>
      </c>
      <c r="H376">
        <v>28.000000000000004</v>
      </c>
      <c r="I376">
        <v>0</v>
      </c>
      <c r="J376" t="s">
        <v>51</v>
      </c>
      <c r="K376">
        <v>3</v>
      </c>
      <c r="L376">
        <v>46.666666666666664</v>
      </c>
      <c r="M376" t="s">
        <v>101</v>
      </c>
      <c r="N376">
        <v>21.428571428571431</v>
      </c>
      <c r="O376">
        <v>1</v>
      </c>
      <c r="P376" t="s">
        <v>105</v>
      </c>
      <c r="Q376">
        <v>2</v>
      </c>
      <c r="R376">
        <v>18</v>
      </c>
      <c r="S376">
        <v>24</v>
      </c>
      <c r="T376" t="s">
        <v>53</v>
      </c>
      <c r="U376" t="s">
        <v>31</v>
      </c>
      <c r="V376" t="s">
        <v>113</v>
      </c>
      <c r="W376">
        <v>4000</v>
      </c>
    </row>
    <row r="377" spans="1:23" x14ac:dyDescent="0.25">
      <c r="A377" t="s">
        <v>4</v>
      </c>
      <c r="B377">
        <v>50</v>
      </c>
      <c r="C377">
        <v>50</v>
      </c>
      <c r="D377">
        <v>12</v>
      </c>
      <c r="E377">
        <v>12.5</v>
      </c>
      <c r="F377">
        <v>0.5</v>
      </c>
      <c r="G377">
        <v>0.19</v>
      </c>
      <c r="H377">
        <v>38</v>
      </c>
      <c r="I377">
        <v>42</v>
      </c>
      <c r="J377" t="s">
        <v>54</v>
      </c>
      <c r="K377">
        <v>2</v>
      </c>
      <c r="L377">
        <v>95</v>
      </c>
      <c r="M377" t="s">
        <v>104</v>
      </c>
      <c r="N377">
        <v>10.526315789473685</v>
      </c>
      <c r="O377">
        <v>1</v>
      </c>
      <c r="P377" t="s">
        <v>105</v>
      </c>
      <c r="Q377">
        <v>2</v>
      </c>
      <c r="R377">
        <v>30</v>
      </c>
      <c r="S377">
        <v>34</v>
      </c>
      <c r="T377" t="s">
        <v>56</v>
      </c>
      <c r="U377" t="s">
        <v>31</v>
      </c>
      <c r="V377" t="s">
        <v>113</v>
      </c>
      <c r="W377">
        <v>4000</v>
      </c>
    </row>
    <row r="378" spans="1:23" x14ac:dyDescent="0.25">
      <c r="A378" t="s">
        <v>4</v>
      </c>
      <c r="B378">
        <v>50</v>
      </c>
      <c r="C378">
        <v>50</v>
      </c>
      <c r="D378">
        <v>12.5</v>
      </c>
      <c r="E378">
        <v>13</v>
      </c>
      <c r="F378">
        <v>0.5</v>
      </c>
      <c r="G378">
        <v>0.17</v>
      </c>
      <c r="H378">
        <v>34</v>
      </c>
      <c r="I378">
        <v>22</v>
      </c>
      <c r="J378" t="s">
        <v>51</v>
      </c>
      <c r="K378">
        <v>3</v>
      </c>
      <c r="L378">
        <v>56.666666666666664</v>
      </c>
      <c r="M378" t="s">
        <v>101</v>
      </c>
      <c r="N378">
        <v>17.647058823529413</v>
      </c>
      <c r="O378">
        <v>1</v>
      </c>
      <c r="P378" t="s">
        <v>105</v>
      </c>
      <c r="Q378">
        <v>2</v>
      </c>
      <c r="R378">
        <v>23</v>
      </c>
      <c r="S378">
        <v>29</v>
      </c>
      <c r="T378" t="s">
        <v>53</v>
      </c>
      <c r="U378" t="s">
        <v>31</v>
      </c>
      <c r="V378" t="s">
        <v>113</v>
      </c>
      <c r="W378">
        <v>4000</v>
      </c>
    </row>
    <row r="379" spans="1:23" x14ac:dyDescent="0.25">
      <c r="A379" t="s">
        <v>4</v>
      </c>
      <c r="B379">
        <v>50</v>
      </c>
      <c r="C379">
        <v>50</v>
      </c>
      <c r="D379">
        <v>13</v>
      </c>
      <c r="E379">
        <v>13.5</v>
      </c>
      <c r="F379">
        <v>0.5</v>
      </c>
      <c r="G379">
        <v>0.12</v>
      </c>
      <c r="H379">
        <v>24</v>
      </c>
      <c r="I379">
        <v>0</v>
      </c>
      <c r="J379" t="s">
        <v>51</v>
      </c>
      <c r="K379">
        <v>4</v>
      </c>
      <c r="L379">
        <v>30</v>
      </c>
      <c r="M379" t="s">
        <v>101</v>
      </c>
      <c r="N379">
        <v>33.333333333333336</v>
      </c>
      <c r="O379">
        <v>1</v>
      </c>
      <c r="P379" t="s">
        <v>105</v>
      </c>
      <c r="Q379">
        <v>2</v>
      </c>
      <c r="R379">
        <v>18</v>
      </c>
      <c r="S379">
        <v>23</v>
      </c>
      <c r="T379" t="s">
        <v>53</v>
      </c>
      <c r="U379" t="s">
        <v>31</v>
      </c>
      <c r="V379" t="s">
        <v>113</v>
      </c>
      <c r="W379">
        <v>4000</v>
      </c>
    </row>
    <row r="380" spans="1:23" x14ac:dyDescent="0.25">
      <c r="A380" t="s">
        <v>4</v>
      </c>
      <c r="B380">
        <v>40</v>
      </c>
      <c r="C380">
        <v>50</v>
      </c>
      <c r="D380">
        <v>13.5</v>
      </c>
      <c r="E380">
        <v>14</v>
      </c>
      <c r="F380">
        <v>0.5</v>
      </c>
      <c r="G380">
        <v>0.21</v>
      </c>
      <c r="H380">
        <v>42</v>
      </c>
      <c r="I380">
        <v>20</v>
      </c>
      <c r="J380" t="s">
        <v>51</v>
      </c>
      <c r="K380">
        <v>4</v>
      </c>
      <c r="L380">
        <v>52.5</v>
      </c>
      <c r="M380" t="s">
        <v>101</v>
      </c>
      <c r="N380">
        <v>19.047619047619047</v>
      </c>
      <c r="O380">
        <v>1</v>
      </c>
      <c r="P380" t="s">
        <v>105</v>
      </c>
      <c r="Q380">
        <v>2</v>
      </c>
      <c r="R380">
        <v>21</v>
      </c>
      <c r="S380">
        <v>28</v>
      </c>
      <c r="T380" t="s">
        <v>53</v>
      </c>
      <c r="U380" t="s">
        <v>31</v>
      </c>
      <c r="V380" t="s">
        <v>113</v>
      </c>
      <c r="W380">
        <v>4000</v>
      </c>
    </row>
    <row r="381" spans="1:23" x14ac:dyDescent="0.25">
      <c r="A381" t="s">
        <v>4</v>
      </c>
      <c r="B381">
        <v>40</v>
      </c>
      <c r="C381">
        <v>50</v>
      </c>
      <c r="D381">
        <v>14</v>
      </c>
      <c r="E381">
        <v>14.5</v>
      </c>
      <c r="F381">
        <v>0.5</v>
      </c>
      <c r="G381">
        <v>0.16</v>
      </c>
      <c r="H381">
        <v>32</v>
      </c>
      <c r="I381">
        <v>0</v>
      </c>
      <c r="J381" t="s">
        <v>51</v>
      </c>
      <c r="K381">
        <v>3</v>
      </c>
      <c r="L381">
        <v>53.333333333333336</v>
      </c>
      <c r="M381" t="s">
        <v>101</v>
      </c>
      <c r="N381">
        <v>18.75</v>
      </c>
      <c r="O381">
        <v>1</v>
      </c>
      <c r="P381" t="s">
        <v>105</v>
      </c>
      <c r="Q381">
        <v>2</v>
      </c>
      <c r="R381">
        <v>17</v>
      </c>
      <c r="S381">
        <v>24</v>
      </c>
      <c r="T381" t="s">
        <v>53</v>
      </c>
      <c r="U381" t="s">
        <v>31</v>
      </c>
      <c r="V381" t="s">
        <v>113</v>
      </c>
      <c r="W381">
        <v>4000</v>
      </c>
    </row>
    <row r="382" spans="1:23" x14ac:dyDescent="0.25">
      <c r="A382" t="s">
        <v>4</v>
      </c>
      <c r="B382">
        <v>40</v>
      </c>
      <c r="C382">
        <v>50</v>
      </c>
      <c r="D382">
        <v>14.5</v>
      </c>
      <c r="E382">
        <v>15</v>
      </c>
      <c r="F382">
        <v>0.5</v>
      </c>
      <c r="G382">
        <v>0.17</v>
      </c>
      <c r="H382">
        <v>34</v>
      </c>
      <c r="I382">
        <v>0</v>
      </c>
      <c r="J382" t="s">
        <v>51</v>
      </c>
      <c r="K382">
        <v>3</v>
      </c>
      <c r="L382">
        <v>56.666666666666664</v>
      </c>
      <c r="M382" t="s">
        <v>101</v>
      </c>
      <c r="N382">
        <v>17.647058823529413</v>
      </c>
      <c r="O382">
        <v>1</v>
      </c>
      <c r="P382" t="s">
        <v>105</v>
      </c>
      <c r="Q382">
        <v>2</v>
      </c>
      <c r="R382">
        <v>18</v>
      </c>
      <c r="S382">
        <v>24</v>
      </c>
      <c r="T382" t="s">
        <v>53</v>
      </c>
      <c r="U382" t="s">
        <v>31</v>
      </c>
      <c r="V382" t="s">
        <v>113</v>
      </c>
      <c r="W382">
        <v>4000</v>
      </c>
    </row>
    <row r="383" spans="1:23" x14ac:dyDescent="0.25">
      <c r="A383" t="s">
        <v>4</v>
      </c>
      <c r="B383">
        <v>40</v>
      </c>
      <c r="C383">
        <v>50</v>
      </c>
      <c r="D383">
        <v>15</v>
      </c>
      <c r="E383">
        <v>15.5</v>
      </c>
      <c r="F383">
        <v>0.5</v>
      </c>
      <c r="G383">
        <v>0.12</v>
      </c>
      <c r="H383">
        <v>24</v>
      </c>
      <c r="I383">
        <v>0</v>
      </c>
      <c r="J383" t="s">
        <v>51</v>
      </c>
      <c r="K383">
        <v>4</v>
      </c>
      <c r="L383">
        <v>30</v>
      </c>
      <c r="M383" t="s">
        <v>101</v>
      </c>
      <c r="N383">
        <v>33.333333333333336</v>
      </c>
      <c r="O383">
        <v>1</v>
      </c>
      <c r="P383" t="s">
        <v>105</v>
      </c>
      <c r="Q383">
        <v>2</v>
      </c>
      <c r="R383">
        <v>18</v>
      </c>
      <c r="S383">
        <v>23</v>
      </c>
      <c r="T383" t="s">
        <v>53</v>
      </c>
      <c r="U383" t="s">
        <v>31</v>
      </c>
      <c r="V383" t="s">
        <v>113</v>
      </c>
      <c r="W383">
        <v>4000</v>
      </c>
    </row>
    <row r="384" spans="1:23" x14ac:dyDescent="0.25">
      <c r="A384" t="s">
        <v>4</v>
      </c>
      <c r="B384">
        <v>40</v>
      </c>
      <c r="C384">
        <v>50</v>
      </c>
      <c r="D384">
        <v>15.5</v>
      </c>
      <c r="E384">
        <v>16</v>
      </c>
      <c r="F384">
        <v>0.5</v>
      </c>
      <c r="G384">
        <v>0.37</v>
      </c>
      <c r="H384">
        <v>74</v>
      </c>
      <c r="I384">
        <v>0</v>
      </c>
      <c r="J384" t="s">
        <v>51</v>
      </c>
      <c r="K384">
        <v>10</v>
      </c>
      <c r="L384">
        <v>37</v>
      </c>
      <c r="M384" t="s">
        <v>101</v>
      </c>
      <c r="N384">
        <v>27.027027027027028</v>
      </c>
      <c r="O384">
        <v>1</v>
      </c>
      <c r="P384" t="s">
        <v>105</v>
      </c>
      <c r="Q384">
        <v>0</v>
      </c>
      <c r="R384">
        <v>16</v>
      </c>
      <c r="S384">
        <v>21</v>
      </c>
      <c r="T384" t="s">
        <v>53</v>
      </c>
      <c r="U384" t="s">
        <v>28</v>
      </c>
      <c r="V384" t="s">
        <v>113</v>
      </c>
      <c r="W384">
        <v>4000</v>
      </c>
    </row>
    <row r="385" spans="1:23" x14ac:dyDescent="0.25">
      <c r="A385" t="s">
        <v>4</v>
      </c>
      <c r="B385">
        <v>40</v>
      </c>
      <c r="C385">
        <v>50</v>
      </c>
      <c r="D385">
        <v>16</v>
      </c>
      <c r="E385">
        <v>16.5</v>
      </c>
      <c r="F385">
        <v>0.5</v>
      </c>
      <c r="G385">
        <v>0.24</v>
      </c>
      <c r="H385">
        <v>48</v>
      </c>
      <c r="I385">
        <v>0</v>
      </c>
      <c r="J385" t="s">
        <v>51</v>
      </c>
      <c r="K385">
        <v>10</v>
      </c>
      <c r="L385">
        <v>24</v>
      </c>
      <c r="M385" t="s">
        <v>101</v>
      </c>
      <c r="N385">
        <v>41.666666666666664</v>
      </c>
      <c r="O385">
        <v>1</v>
      </c>
      <c r="P385" t="s">
        <v>105</v>
      </c>
      <c r="Q385">
        <v>0</v>
      </c>
      <c r="R385">
        <v>16</v>
      </c>
      <c r="S385">
        <v>20</v>
      </c>
      <c r="T385" t="s">
        <v>50</v>
      </c>
      <c r="U385" t="s">
        <v>28</v>
      </c>
      <c r="V385" t="s">
        <v>113</v>
      </c>
      <c r="W385">
        <v>4000</v>
      </c>
    </row>
    <row r="386" spans="1:23" x14ac:dyDescent="0.25">
      <c r="A386" t="s">
        <v>4</v>
      </c>
      <c r="B386">
        <v>40</v>
      </c>
      <c r="C386">
        <v>50</v>
      </c>
      <c r="D386">
        <v>16.5</v>
      </c>
      <c r="E386">
        <v>17</v>
      </c>
      <c r="F386">
        <v>0.5</v>
      </c>
      <c r="G386">
        <v>0.27</v>
      </c>
      <c r="H386">
        <v>54</v>
      </c>
      <c r="I386">
        <v>0</v>
      </c>
      <c r="J386" t="s">
        <v>51</v>
      </c>
      <c r="K386">
        <v>10</v>
      </c>
      <c r="L386">
        <v>27</v>
      </c>
      <c r="M386" t="s">
        <v>101</v>
      </c>
      <c r="N386">
        <v>37.037037037037038</v>
      </c>
      <c r="O386">
        <v>1</v>
      </c>
      <c r="P386" t="s">
        <v>105</v>
      </c>
      <c r="Q386">
        <v>0</v>
      </c>
      <c r="R386">
        <v>16</v>
      </c>
      <c r="S386">
        <v>21</v>
      </c>
      <c r="T386" t="s">
        <v>53</v>
      </c>
      <c r="U386" t="s">
        <v>28</v>
      </c>
      <c r="V386" t="s">
        <v>113</v>
      </c>
      <c r="W386">
        <v>4000</v>
      </c>
    </row>
    <row r="387" spans="1:23" x14ac:dyDescent="0.25">
      <c r="A387" t="s">
        <v>4</v>
      </c>
      <c r="B387">
        <v>40</v>
      </c>
      <c r="C387">
        <v>50</v>
      </c>
      <c r="D387">
        <v>17</v>
      </c>
      <c r="E387">
        <v>17.5</v>
      </c>
      <c r="F387">
        <v>0.5</v>
      </c>
      <c r="G387">
        <v>0.22</v>
      </c>
      <c r="H387">
        <v>44</v>
      </c>
      <c r="I387">
        <v>0</v>
      </c>
      <c r="J387" t="s">
        <v>51</v>
      </c>
      <c r="K387">
        <v>10</v>
      </c>
      <c r="L387">
        <v>22</v>
      </c>
      <c r="M387" t="s">
        <v>101</v>
      </c>
      <c r="N387">
        <v>45.45454545454546</v>
      </c>
      <c r="O387">
        <v>1</v>
      </c>
      <c r="P387" t="s">
        <v>105</v>
      </c>
      <c r="Q387">
        <v>0</v>
      </c>
      <c r="R387">
        <v>16</v>
      </c>
      <c r="S387">
        <v>20</v>
      </c>
      <c r="T387" t="s">
        <v>50</v>
      </c>
      <c r="U387" t="s">
        <v>28</v>
      </c>
      <c r="V387" t="s">
        <v>113</v>
      </c>
      <c r="W387">
        <v>4000</v>
      </c>
    </row>
    <row r="388" spans="1:23" x14ac:dyDescent="0.25">
      <c r="A388" t="s">
        <v>4</v>
      </c>
      <c r="B388">
        <v>40</v>
      </c>
      <c r="C388">
        <v>50</v>
      </c>
      <c r="D388">
        <v>17.5</v>
      </c>
      <c r="E388">
        <v>18</v>
      </c>
      <c r="F388">
        <v>0.5</v>
      </c>
      <c r="G388">
        <v>0.13</v>
      </c>
      <c r="H388">
        <v>26</v>
      </c>
      <c r="I388">
        <v>0</v>
      </c>
      <c r="J388" t="s">
        <v>51</v>
      </c>
      <c r="K388">
        <v>5</v>
      </c>
      <c r="L388">
        <v>26</v>
      </c>
      <c r="M388" t="s">
        <v>101</v>
      </c>
      <c r="N388">
        <v>38.46153846153846</v>
      </c>
      <c r="O388">
        <v>5</v>
      </c>
      <c r="P388" t="s">
        <v>105</v>
      </c>
      <c r="Q388">
        <v>0</v>
      </c>
      <c r="R388">
        <v>17</v>
      </c>
      <c r="S388">
        <v>20</v>
      </c>
      <c r="T388" t="s">
        <v>50</v>
      </c>
      <c r="U388" t="s">
        <v>28</v>
      </c>
      <c r="V388" t="s">
        <v>113</v>
      </c>
      <c r="W388">
        <v>4000</v>
      </c>
    </row>
    <row r="389" spans="1:23" x14ac:dyDescent="0.25">
      <c r="A389" t="s">
        <v>4</v>
      </c>
      <c r="B389">
        <v>40</v>
      </c>
      <c r="C389">
        <v>50</v>
      </c>
      <c r="D389">
        <v>18</v>
      </c>
      <c r="E389">
        <v>18.5</v>
      </c>
      <c r="F389">
        <v>0.5</v>
      </c>
      <c r="G389">
        <v>0.28999999999999998</v>
      </c>
      <c r="H389">
        <v>57.999999999999993</v>
      </c>
      <c r="I389">
        <v>0</v>
      </c>
      <c r="J389" t="s">
        <v>51</v>
      </c>
      <c r="K389">
        <v>5</v>
      </c>
      <c r="L389">
        <v>58</v>
      </c>
      <c r="M389" t="s">
        <v>101</v>
      </c>
      <c r="N389">
        <v>17.241379310344826</v>
      </c>
      <c r="O389">
        <v>5</v>
      </c>
      <c r="P389" t="s">
        <v>105</v>
      </c>
      <c r="Q389">
        <v>0</v>
      </c>
      <c r="R389">
        <v>17</v>
      </c>
      <c r="S389">
        <v>21</v>
      </c>
      <c r="T389" t="s">
        <v>53</v>
      </c>
      <c r="U389" t="s">
        <v>28</v>
      </c>
      <c r="V389" t="s">
        <v>113</v>
      </c>
      <c r="W389">
        <v>4000</v>
      </c>
    </row>
    <row r="390" spans="1:23" x14ac:dyDescent="0.25">
      <c r="A390" t="s">
        <v>4</v>
      </c>
      <c r="B390">
        <v>40</v>
      </c>
      <c r="C390">
        <v>50</v>
      </c>
      <c r="D390">
        <v>18.5</v>
      </c>
      <c r="E390">
        <v>19</v>
      </c>
      <c r="F390">
        <v>0.5</v>
      </c>
      <c r="G390">
        <v>0.1</v>
      </c>
      <c r="H390">
        <v>20</v>
      </c>
      <c r="I390">
        <v>0</v>
      </c>
      <c r="J390" t="s">
        <v>51</v>
      </c>
      <c r="K390">
        <v>5</v>
      </c>
      <c r="L390">
        <v>20</v>
      </c>
      <c r="M390" t="s">
        <v>101</v>
      </c>
      <c r="N390">
        <v>50</v>
      </c>
      <c r="O390">
        <v>5</v>
      </c>
      <c r="P390" t="s">
        <v>105</v>
      </c>
      <c r="Q390">
        <v>0</v>
      </c>
      <c r="R390">
        <v>17</v>
      </c>
      <c r="S390">
        <v>19</v>
      </c>
      <c r="T390" t="s">
        <v>50</v>
      </c>
      <c r="U390" t="s">
        <v>28</v>
      </c>
      <c r="V390" t="s">
        <v>113</v>
      </c>
      <c r="W390">
        <v>4000</v>
      </c>
    </row>
    <row r="391" spans="1:23" x14ac:dyDescent="0.25">
      <c r="A391" t="s">
        <v>4</v>
      </c>
      <c r="B391">
        <v>50</v>
      </c>
      <c r="C391">
        <v>50</v>
      </c>
      <c r="D391">
        <v>19</v>
      </c>
      <c r="E391">
        <v>19.5</v>
      </c>
      <c r="F391">
        <v>0.5</v>
      </c>
      <c r="G391">
        <v>0.16</v>
      </c>
      <c r="H391">
        <v>32</v>
      </c>
      <c r="I391">
        <v>0</v>
      </c>
      <c r="J391" t="s">
        <v>51</v>
      </c>
      <c r="K391">
        <v>10</v>
      </c>
      <c r="L391">
        <v>16</v>
      </c>
      <c r="M391" t="s">
        <v>101</v>
      </c>
      <c r="N391">
        <v>62.5</v>
      </c>
      <c r="O391">
        <v>5</v>
      </c>
      <c r="P391" t="s">
        <v>105</v>
      </c>
      <c r="Q391">
        <v>1</v>
      </c>
      <c r="R391">
        <v>18</v>
      </c>
      <c r="S391">
        <v>20</v>
      </c>
      <c r="T391" t="s">
        <v>50</v>
      </c>
      <c r="U391" t="s">
        <v>32</v>
      </c>
      <c r="V391" t="s">
        <v>113</v>
      </c>
      <c r="W391">
        <v>4000</v>
      </c>
    </row>
    <row r="392" spans="1:23" x14ac:dyDescent="0.25">
      <c r="A392" t="s">
        <v>4</v>
      </c>
      <c r="B392">
        <v>50</v>
      </c>
      <c r="C392">
        <v>30</v>
      </c>
      <c r="D392">
        <v>19.5</v>
      </c>
      <c r="E392">
        <v>20</v>
      </c>
      <c r="F392">
        <v>0.5</v>
      </c>
      <c r="G392">
        <v>0.14000000000000001</v>
      </c>
      <c r="H392">
        <v>28.000000000000004</v>
      </c>
      <c r="I392">
        <v>0</v>
      </c>
      <c r="J392" t="s">
        <v>51</v>
      </c>
      <c r="K392">
        <v>5</v>
      </c>
      <c r="L392">
        <v>28</v>
      </c>
      <c r="M392" t="s">
        <v>101</v>
      </c>
      <c r="N392">
        <v>35.714285714285715</v>
      </c>
      <c r="O392">
        <v>5</v>
      </c>
      <c r="P392" t="s">
        <v>105</v>
      </c>
      <c r="Q392">
        <v>2</v>
      </c>
      <c r="R392">
        <v>19</v>
      </c>
      <c r="S392">
        <v>22</v>
      </c>
      <c r="T392" t="s">
        <v>53</v>
      </c>
      <c r="U392" t="s">
        <v>31</v>
      </c>
      <c r="V392" t="s">
        <v>113</v>
      </c>
      <c r="W392">
        <v>4000</v>
      </c>
    </row>
    <row r="393" spans="1:23" x14ac:dyDescent="0.25">
      <c r="A393" t="s">
        <v>4</v>
      </c>
      <c r="B393">
        <v>50</v>
      </c>
      <c r="C393">
        <v>30</v>
      </c>
      <c r="D393">
        <v>20</v>
      </c>
      <c r="E393">
        <v>20.5</v>
      </c>
      <c r="F393">
        <v>0.5</v>
      </c>
      <c r="G393">
        <v>0.32</v>
      </c>
      <c r="H393">
        <v>64</v>
      </c>
      <c r="I393">
        <v>22</v>
      </c>
      <c r="J393" t="s">
        <v>51</v>
      </c>
      <c r="K393">
        <v>4</v>
      </c>
      <c r="L393">
        <v>80</v>
      </c>
      <c r="M393" t="s">
        <v>104</v>
      </c>
      <c r="N393">
        <v>12.5</v>
      </c>
      <c r="O393">
        <v>5</v>
      </c>
      <c r="P393" t="s">
        <v>105</v>
      </c>
      <c r="Q393">
        <v>1</v>
      </c>
      <c r="R393">
        <v>25</v>
      </c>
      <c r="S393">
        <v>28</v>
      </c>
      <c r="T393" t="s">
        <v>53</v>
      </c>
      <c r="U393" t="s">
        <v>32</v>
      </c>
      <c r="V393" t="s">
        <v>113</v>
      </c>
      <c r="W393">
        <v>4000</v>
      </c>
    </row>
    <row r="394" spans="1:23" x14ac:dyDescent="0.25">
      <c r="A394" t="s">
        <v>4</v>
      </c>
      <c r="B394">
        <v>50</v>
      </c>
      <c r="C394">
        <v>30</v>
      </c>
      <c r="D394">
        <v>20.5</v>
      </c>
      <c r="E394">
        <v>21</v>
      </c>
      <c r="F394">
        <v>0.5</v>
      </c>
      <c r="G394">
        <v>0.28999999999999998</v>
      </c>
      <c r="H394">
        <v>57.999999999999993</v>
      </c>
      <c r="I394">
        <v>0</v>
      </c>
      <c r="J394" t="s">
        <v>51</v>
      </c>
      <c r="K394">
        <v>10</v>
      </c>
      <c r="L394">
        <v>50</v>
      </c>
      <c r="M394" t="s">
        <v>101</v>
      </c>
      <c r="N394">
        <v>20</v>
      </c>
      <c r="O394">
        <v>5</v>
      </c>
      <c r="P394" t="s">
        <v>105</v>
      </c>
      <c r="Q394">
        <v>1</v>
      </c>
      <c r="R394">
        <v>18</v>
      </c>
      <c r="S394">
        <v>22</v>
      </c>
      <c r="T394" t="s">
        <v>53</v>
      </c>
      <c r="U394" t="s">
        <v>32</v>
      </c>
      <c r="V394" t="s">
        <v>113</v>
      </c>
      <c r="W394">
        <v>4000</v>
      </c>
    </row>
    <row r="395" spans="1:23" x14ac:dyDescent="0.25">
      <c r="A395" t="s">
        <v>4</v>
      </c>
      <c r="B395">
        <v>50</v>
      </c>
      <c r="C395">
        <v>30</v>
      </c>
      <c r="D395">
        <v>21</v>
      </c>
      <c r="E395">
        <v>21.5</v>
      </c>
      <c r="F395">
        <v>0.5</v>
      </c>
      <c r="G395">
        <v>0.37</v>
      </c>
      <c r="H395">
        <v>74</v>
      </c>
      <c r="I395">
        <v>38</v>
      </c>
      <c r="J395" t="s">
        <v>54</v>
      </c>
      <c r="K395">
        <v>5</v>
      </c>
      <c r="L395">
        <v>100</v>
      </c>
      <c r="M395" t="s">
        <v>104</v>
      </c>
      <c r="N395">
        <v>10</v>
      </c>
      <c r="O395">
        <v>5</v>
      </c>
      <c r="P395" t="s">
        <v>105</v>
      </c>
      <c r="Q395">
        <v>1</v>
      </c>
      <c r="R395">
        <v>29</v>
      </c>
      <c r="S395">
        <v>31</v>
      </c>
      <c r="T395" t="s">
        <v>56</v>
      </c>
      <c r="U395" t="s">
        <v>32</v>
      </c>
      <c r="V395" t="s">
        <v>113</v>
      </c>
      <c r="W395">
        <v>4000</v>
      </c>
    </row>
    <row r="396" spans="1:23" x14ac:dyDescent="0.25">
      <c r="A396" t="s">
        <v>4</v>
      </c>
      <c r="B396">
        <v>50</v>
      </c>
      <c r="C396">
        <v>30</v>
      </c>
      <c r="D396">
        <v>21.5</v>
      </c>
      <c r="E396">
        <v>22</v>
      </c>
      <c r="F396">
        <v>0.5</v>
      </c>
      <c r="G396">
        <v>0.36</v>
      </c>
      <c r="H396">
        <v>72</v>
      </c>
      <c r="I396">
        <v>28.000000000000004</v>
      </c>
      <c r="J396" t="s">
        <v>54</v>
      </c>
      <c r="K396">
        <v>10</v>
      </c>
      <c r="L396">
        <v>50</v>
      </c>
      <c r="M396" t="s">
        <v>101</v>
      </c>
      <c r="N396">
        <v>20</v>
      </c>
      <c r="O396">
        <v>5</v>
      </c>
      <c r="P396" t="s">
        <v>105</v>
      </c>
      <c r="Q396">
        <v>1</v>
      </c>
      <c r="R396">
        <v>24</v>
      </c>
      <c r="S396">
        <v>28</v>
      </c>
      <c r="T396" t="s">
        <v>53</v>
      </c>
      <c r="U396" t="s">
        <v>32</v>
      </c>
      <c r="V396" t="s">
        <v>113</v>
      </c>
      <c r="W396">
        <v>4000</v>
      </c>
    </row>
    <row r="397" spans="1:23" x14ac:dyDescent="0.25">
      <c r="A397" t="s">
        <v>4</v>
      </c>
      <c r="B397">
        <v>50</v>
      </c>
      <c r="C397">
        <v>30</v>
      </c>
      <c r="D397">
        <v>22</v>
      </c>
      <c r="E397">
        <v>22.5</v>
      </c>
      <c r="F397">
        <v>0.5</v>
      </c>
      <c r="G397">
        <v>0.28000000000000003</v>
      </c>
      <c r="H397">
        <v>56.000000000000007</v>
      </c>
      <c r="I397">
        <v>0</v>
      </c>
      <c r="J397" t="s">
        <v>51</v>
      </c>
      <c r="K397">
        <v>5</v>
      </c>
      <c r="L397">
        <v>100</v>
      </c>
      <c r="M397" t="s">
        <v>104</v>
      </c>
      <c r="N397">
        <v>10</v>
      </c>
      <c r="O397">
        <v>5</v>
      </c>
      <c r="P397" t="s">
        <v>105</v>
      </c>
      <c r="Q397">
        <v>1</v>
      </c>
      <c r="R397">
        <v>21</v>
      </c>
      <c r="S397">
        <v>23</v>
      </c>
      <c r="T397" t="s">
        <v>53</v>
      </c>
      <c r="U397" t="s">
        <v>32</v>
      </c>
      <c r="V397" t="s">
        <v>113</v>
      </c>
      <c r="W397">
        <v>4000</v>
      </c>
    </row>
    <row r="398" spans="1:23" x14ac:dyDescent="0.25">
      <c r="A398" t="s">
        <v>4</v>
      </c>
      <c r="B398">
        <v>40</v>
      </c>
      <c r="C398">
        <v>30</v>
      </c>
      <c r="D398">
        <v>22.5</v>
      </c>
      <c r="E398">
        <v>23</v>
      </c>
      <c r="F398">
        <v>0.5</v>
      </c>
      <c r="G398">
        <v>0.21</v>
      </c>
      <c r="H398">
        <v>42</v>
      </c>
      <c r="I398">
        <v>22</v>
      </c>
      <c r="J398" t="s">
        <v>51</v>
      </c>
      <c r="K398">
        <v>12</v>
      </c>
      <c r="L398">
        <v>41.666666666666664</v>
      </c>
      <c r="M398" t="s">
        <v>101</v>
      </c>
      <c r="N398">
        <v>24</v>
      </c>
      <c r="O398">
        <v>5</v>
      </c>
      <c r="P398" t="s">
        <v>105</v>
      </c>
      <c r="Q398">
        <v>1</v>
      </c>
      <c r="R398">
        <v>23</v>
      </c>
      <c r="S398">
        <v>26</v>
      </c>
      <c r="T398" t="s">
        <v>53</v>
      </c>
      <c r="U398" t="s">
        <v>32</v>
      </c>
      <c r="V398" t="s">
        <v>113</v>
      </c>
      <c r="W398">
        <v>4000</v>
      </c>
    </row>
    <row r="399" spans="1:23" x14ac:dyDescent="0.25">
      <c r="A399" t="s">
        <v>4</v>
      </c>
      <c r="B399">
        <v>40</v>
      </c>
      <c r="C399">
        <v>30</v>
      </c>
      <c r="D399">
        <v>23</v>
      </c>
      <c r="E399">
        <v>23.5</v>
      </c>
      <c r="F399">
        <v>0.5</v>
      </c>
      <c r="G399">
        <v>0.22</v>
      </c>
      <c r="H399">
        <v>44</v>
      </c>
      <c r="I399">
        <v>44</v>
      </c>
      <c r="J399" t="s">
        <v>54</v>
      </c>
      <c r="K399">
        <v>5</v>
      </c>
      <c r="L399">
        <v>100</v>
      </c>
      <c r="M399" t="s">
        <v>104</v>
      </c>
      <c r="N399">
        <v>10</v>
      </c>
      <c r="O399">
        <v>5</v>
      </c>
      <c r="P399" t="s">
        <v>105</v>
      </c>
      <c r="Q399">
        <v>1</v>
      </c>
      <c r="R399">
        <v>30</v>
      </c>
      <c r="S399">
        <v>32</v>
      </c>
      <c r="T399" t="s">
        <v>56</v>
      </c>
      <c r="U399" t="s">
        <v>32</v>
      </c>
      <c r="V399" t="s">
        <v>113</v>
      </c>
      <c r="W399">
        <v>4000</v>
      </c>
    </row>
    <row r="400" spans="1:23" x14ac:dyDescent="0.25">
      <c r="A400" t="s">
        <v>4</v>
      </c>
      <c r="B400">
        <v>40</v>
      </c>
      <c r="C400">
        <v>30</v>
      </c>
      <c r="D400">
        <v>23.5</v>
      </c>
      <c r="E400">
        <v>24</v>
      </c>
      <c r="F400">
        <v>0.5</v>
      </c>
      <c r="G400">
        <v>0.26</v>
      </c>
      <c r="H400">
        <v>52</v>
      </c>
      <c r="I400">
        <v>0</v>
      </c>
      <c r="J400" t="s">
        <v>51</v>
      </c>
      <c r="K400">
        <v>5</v>
      </c>
      <c r="L400">
        <v>100</v>
      </c>
      <c r="M400" t="s">
        <v>104</v>
      </c>
      <c r="N400">
        <v>10</v>
      </c>
      <c r="O400">
        <v>9</v>
      </c>
      <c r="P400" t="s">
        <v>105</v>
      </c>
      <c r="Q400">
        <v>0</v>
      </c>
      <c r="R400">
        <v>28</v>
      </c>
      <c r="S400">
        <v>26</v>
      </c>
      <c r="T400" t="s">
        <v>53</v>
      </c>
      <c r="U400" t="s">
        <v>28</v>
      </c>
      <c r="V400" t="s">
        <v>114</v>
      </c>
      <c r="W400">
        <v>3000</v>
      </c>
    </row>
    <row r="401" spans="1:23" x14ac:dyDescent="0.25">
      <c r="A401" t="s">
        <v>4</v>
      </c>
      <c r="B401">
        <v>40</v>
      </c>
      <c r="C401">
        <v>30</v>
      </c>
      <c r="D401">
        <v>24</v>
      </c>
      <c r="E401">
        <v>24.5</v>
      </c>
      <c r="F401">
        <v>0.5</v>
      </c>
      <c r="G401">
        <v>0.26</v>
      </c>
      <c r="H401">
        <v>52</v>
      </c>
      <c r="I401">
        <v>0</v>
      </c>
      <c r="J401" t="s">
        <v>51</v>
      </c>
      <c r="K401">
        <v>10</v>
      </c>
      <c r="L401">
        <v>50</v>
      </c>
      <c r="M401" t="s">
        <v>101</v>
      </c>
      <c r="N401">
        <v>20</v>
      </c>
      <c r="O401">
        <v>9</v>
      </c>
      <c r="P401" t="s">
        <v>105</v>
      </c>
      <c r="Q401">
        <v>0</v>
      </c>
      <c r="R401">
        <v>25</v>
      </c>
      <c r="S401">
        <v>25</v>
      </c>
      <c r="T401" t="s">
        <v>53</v>
      </c>
      <c r="U401" t="s">
        <v>28</v>
      </c>
      <c r="V401" t="s">
        <v>114</v>
      </c>
      <c r="W401">
        <v>3000</v>
      </c>
    </row>
    <row r="402" spans="1:23" x14ac:dyDescent="0.25">
      <c r="A402" t="s">
        <v>4</v>
      </c>
      <c r="B402">
        <v>40</v>
      </c>
      <c r="C402">
        <v>30</v>
      </c>
      <c r="D402">
        <v>24.5</v>
      </c>
      <c r="E402">
        <v>25</v>
      </c>
      <c r="F402">
        <v>0.5</v>
      </c>
      <c r="G402">
        <v>0.3</v>
      </c>
      <c r="H402">
        <v>60</v>
      </c>
      <c r="I402">
        <v>0</v>
      </c>
      <c r="J402" t="s">
        <v>51</v>
      </c>
      <c r="K402">
        <v>5</v>
      </c>
      <c r="L402">
        <v>100</v>
      </c>
      <c r="M402" t="s">
        <v>104</v>
      </c>
      <c r="N402">
        <v>10</v>
      </c>
      <c r="O402">
        <v>9</v>
      </c>
      <c r="P402" t="s">
        <v>105</v>
      </c>
      <c r="Q402">
        <v>0</v>
      </c>
      <c r="R402">
        <v>28</v>
      </c>
      <c r="S402">
        <v>26</v>
      </c>
      <c r="T402" t="s">
        <v>53</v>
      </c>
      <c r="U402" t="s">
        <v>28</v>
      </c>
      <c r="V402" t="s">
        <v>114</v>
      </c>
      <c r="W402">
        <v>3000</v>
      </c>
    </row>
    <row r="403" spans="1:23" x14ac:dyDescent="0.25">
      <c r="A403" t="s">
        <v>4</v>
      </c>
      <c r="B403">
        <v>40</v>
      </c>
      <c r="C403">
        <v>30</v>
      </c>
      <c r="D403">
        <v>25</v>
      </c>
      <c r="E403">
        <v>25.5</v>
      </c>
      <c r="F403">
        <v>0.5</v>
      </c>
      <c r="G403">
        <v>0.26</v>
      </c>
      <c r="H403">
        <v>52</v>
      </c>
      <c r="I403">
        <v>0</v>
      </c>
      <c r="J403" t="s">
        <v>51</v>
      </c>
      <c r="K403">
        <v>5</v>
      </c>
      <c r="L403">
        <v>100</v>
      </c>
      <c r="M403" t="s">
        <v>104</v>
      </c>
      <c r="N403">
        <v>10</v>
      </c>
      <c r="O403">
        <v>9</v>
      </c>
      <c r="P403" t="s">
        <v>105</v>
      </c>
      <c r="Q403">
        <v>0</v>
      </c>
      <c r="R403">
        <v>28</v>
      </c>
      <c r="S403">
        <v>26</v>
      </c>
      <c r="T403" t="s">
        <v>53</v>
      </c>
      <c r="U403" t="s">
        <v>28</v>
      </c>
      <c r="V403" t="s">
        <v>114</v>
      </c>
      <c r="W403">
        <v>3000</v>
      </c>
    </row>
    <row r="404" spans="1:23" x14ac:dyDescent="0.25">
      <c r="A404" t="s">
        <v>4</v>
      </c>
      <c r="B404">
        <v>40</v>
      </c>
      <c r="C404">
        <v>30</v>
      </c>
      <c r="D404">
        <v>25.5</v>
      </c>
      <c r="E404">
        <v>26</v>
      </c>
      <c r="F404">
        <v>0.5</v>
      </c>
      <c r="G404">
        <v>0.17</v>
      </c>
      <c r="H404">
        <v>34</v>
      </c>
      <c r="I404">
        <v>0</v>
      </c>
      <c r="J404" t="s">
        <v>51</v>
      </c>
      <c r="K404">
        <v>10</v>
      </c>
      <c r="L404">
        <v>50</v>
      </c>
      <c r="M404" t="s">
        <v>101</v>
      </c>
      <c r="N404">
        <v>20</v>
      </c>
      <c r="O404">
        <v>9</v>
      </c>
      <c r="P404" t="s">
        <v>105</v>
      </c>
      <c r="Q404">
        <v>2</v>
      </c>
      <c r="R404">
        <v>27</v>
      </c>
      <c r="S404">
        <v>27</v>
      </c>
      <c r="T404" t="s">
        <v>53</v>
      </c>
      <c r="U404" t="s">
        <v>31</v>
      </c>
      <c r="V404" t="s">
        <v>114</v>
      </c>
      <c r="W404">
        <v>3000</v>
      </c>
    </row>
    <row r="405" spans="1:23" x14ac:dyDescent="0.25">
      <c r="A405" t="s">
        <v>4</v>
      </c>
      <c r="B405">
        <v>30</v>
      </c>
      <c r="C405">
        <v>30</v>
      </c>
      <c r="D405">
        <v>26</v>
      </c>
      <c r="E405">
        <v>26.5</v>
      </c>
      <c r="F405">
        <v>0.5</v>
      </c>
      <c r="G405">
        <v>0.18</v>
      </c>
      <c r="H405">
        <v>36</v>
      </c>
      <c r="I405">
        <v>0</v>
      </c>
      <c r="J405" t="s">
        <v>51</v>
      </c>
      <c r="K405">
        <v>5</v>
      </c>
      <c r="L405">
        <v>100</v>
      </c>
      <c r="M405" t="s">
        <v>104</v>
      </c>
      <c r="N405">
        <v>10</v>
      </c>
      <c r="O405">
        <v>9</v>
      </c>
      <c r="P405" t="s">
        <v>105</v>
      </c>
      <c r="Q405">
        <v>2</v>
      </c>
      <c r="R405">
        <v>30</v>
      </c>
      <c r="S405">
        <v>28</v>
      </c>
      <c r="T405" t="s">
        <v>53</v>
      </c>
      <c r="U405" t="s">
        <v>31</v>
      </c>
      <c r="V405" t="s">
        <v>114</v>
      </c>
      <c r="W405">
        <v>3000</v>
      </c>
    </row>
    <row r="406" spans="1:23" x14ac:dyDescent="0.25">
      <c r="A406" t="s">
        <v>4</v>
      </c>
      <c r="B406">
        <v>30</v>
      </c>
      <c r="C406">
        <v>30</v>
      </c>
      <c r="D406">
        <v>26.5</v>
      </c>
      <c r="E406">
        <v>27</v>
      </c>
      <c r="F406">
        <v>0.5</v>
      </c>
      <c r="G406">
        <v>0.24</v>
      </c>
      <c r="H406">
        <v>48</v>
      </c>
      <c r="I406">
        <v>0</v>
      </c>
      <c r="J406" t="s">
        <v>51</v>
      </c>
      <c r="K406">
        <v>10</v>
      </c>
      <c r="L406">
        <v>50</v>
      </c>
      <c r="M406" t="s">
        <v>101</v>
      </c>
      <c r="N406">
        <v>20</v>
      </c>
      <c r="O406">
        <v>9</v>
      </c>
      <c r="P406" t="s">
        <v>105</v>
      </c>
      <c r="Q406">
        <v>2</v>
      </c>
      <c r="R406">
        <v>27</v>
      </c>
      <c r="S406">
        <v>27</v>
      </c>
      <c r="T406" t="s">
        <v>53</v>
      </c>
      <c r="U406" t="s">
        <v>31</v>
      </c>
      <c r="V406" t="s">
        <v>114</v>
      </c>
      <c r="W406">
        <v>3000</v>
      </c>
    </row>
    <row r="407" spans="1:23" x14ac:dyDescent="0.25">
      <c r="A407" t="s">
        <v>4</v>
      </c>
      <c r="B407">
        <v>30</v>
      </c>
      <c r="C407">
        <v>30</v>
      </c>
      <c r="D407">
        <v>27</v>
      </c>
      <c r="E407">
        <v>27.5</v>
      </c>
      <c r="F407">
        <v>0.5</v>
      </c>
      <c r="G407">
        <v>0.21</v>
      </c>
      <c r="H407">
        <v>42</v>
      </c>
      <c r="I407">
        <v>0</v>
      </c>
      <c r="J407" t="s">
        <v>51</v>
      </c>
      <c r="K407">
        <v>10</v>
      </c>
      <c r="L407">
        <v>50</v>
      </c>
      <c r="M407" t="s">
        <v>101</v>
      </c>
      <c r="N407">
        <v>20</v>
      </c>
      <c r="O407">
        <v>9</v>
      </c>
      <c r="P407" t="s">
        <v>105</v>
      </c>
      <c r="Q407">
        <v>2</v>
      </c>
      <c r="R407">
        <v>27</v>
      </c>
      <c r="S407">
        <v>27</v>
      </c>
      <c r="T407" t="s">
        <v>53</v>
      </c>
      <c r="U407" t="s">
        <v>31</v>
      </c>
      <c r="V407" t="s">
        <v>114</v>
      </c>
      <c r="W407">
        <v>3000</v>
      </c>
    </row>
    <row r="408" spans="1:23" x14ac:dyDescent="0.25">
      <c r="A408" t="s">
        <v>4</v>
      </c>
      <c r="B408">
        <v>30</v>
      </c>
      <c r="C408">
        <v>30</v>
      </c>
      <c r="D408">
        <v>27.5</v>
      </c>
      <c r="E408">
        <v>28</v>
      </c>
      <c r="F408">
        <v>0.5</v>
      </c>
      <c r="G408">
        <v>0.28000000000000003</v>
      </c>
      <c r="H408">
        <v>56.000000000000007</v>
      </c>
      <c r="I408">
        <v>0</v>
      </c>
      <c r="J408" t="s">
        <v>51</v>
      </c>
      <c r="K408">
        <v>5</v>
      </c>
      <c r="L408">
        <v>100</v>
      </c>
      <c r="M408" t="s">
        <v>104</v>
      </c>
      <c r="N408">
        <v>10</v>
      </c>
      <c r="O408">
        <v>9</v>
      </c>
      <c r="P408" t="s">
        <v>105</v>
      </c>
      <c r="Q408">
        <v>1</v>
      </c>
      <c r="R408">
        <v>29</v>
      </c>
      <c r="S408">
        <v>27</v>
      </c>
      <c r="T408" t="s">
        <v>53</v>
      </c>
      <c r="U408" t="s">
        <v>32</v>
      </c>
      <c r="V408" t="s">
        <v>114</v>
      </c>
      <c r="W408">
        <v>3000</v>
      </c>
    </row>
    <row r="409" spans="1:23" x14ac:dyDescent="0.25">
      <c r="A409" t="s">
        <v>4</v>
      </c>
      <c r="B409">
        <v>30</v>
      </c>
      <c r="C409">
        <v>30</v>
      </c>
      <c r="D409">
        <v>28</v>
      </c>
      <c r="E409">
        <v>28.5</v>
      </c>
      <c r="F409">
        <v>0.5</v>
      </c>
      <c r="G409">
        <v>0.44</v>
      </c>
      <c r="H409">
        <v>88</v>
      </c>
      <c r="I409">
        <v>0</v>
      </c>
      <c r="J409" t="s">
        <v>51</v>
      </c>
      <c r="K409">
        <v>10</v>
      </c>
      <c r="L409">
        <v>50</v>
      </c>
      <c r="M409" t="s">
        <v>101</v>
      </c>
      <c r="N409">
        <v>20</v>
      </c>
      <c r="O409">
        <v>9</v>
      </c>
      <c r="P409" t="s">
        <v>105</v>
      </c>
      <c r="Q409">
        <v>1</v>
      </c>
      <c r="R409">
        <v>26</v>
      </c>
      <c r="S409">
        <v>26</v>
      </c>
      <c r="T409" t="s">
        <v>53</v>
      </c>
      <c r="U409" t="s">
        <v>32</v>
      </c>
      <c r="V409" t="s">
        <v>114</v>
      </c>
      <c r="W409">
        <v>3000</v>
      </c>
    </row>
    <row r="410" spans="1:23" x14ac:dyDescent="0.25">
      <c r="A410" t="s">
        <v>4</v>
      </c>
      <c r="B410">
        <v>30</v>
      </c>
      <c r="C410">
        <v>30</v>
      </c>
      <c r="D410">
        <v>28.5</v>
      </c>
      <c r="E410">
        <v>29</v>
      </c>
      <c r="F410">
        <v>0.5</v>
      </c>
      <c r="G410">
        <v>0.16</v>
      </c>
      <c r="H410">
        <v>32</v>
      </c>
      <c r="I410">
        <v>0</v>
      </c>
      <c r="J410" t="s">
        <v>51</v>
      </c>
      <c r="K410">
        <v>10</v>
      </c>
      <c r="L410">
        <v>50</v>
      </c>
      <c r="M410" t="s">
        <v>101</v>
      </c>
      <c r="N410">
        <v>20</v>
      </c>
      <c r="O410">
        <v>9</v>
      </c>
      <c r="P410" t="s">
        <v>105</v>
      </c>
      <c r="Q410">
        <v>1</v>
      </c>
      <c r="R410">
        <v>26</v>
      </c>
      <c r="S410">
        <v>26</v>
      </c>
      <c r="T410" t="s">
        <v>53</v>
      </c>
      <c r="U410" t="s">
        <v>32</v>
      </c>
      <c r="V410" t="s">
        <v>114</v>
      </c>
      <c r="W410">
        <v>3000</v>
      </c>
    </row>
    <row r="411" spans="1:23" x14ac:dyDescent="0.25">
      <c r="A411" t="s">
        <v>4</v>
      </c>
      <c r="B411">
        <v>30</v>
      </c>
      <c r="C411">
        <v>30</v>
      </c>
      <c r="D411">
        <v>29</v>
      </c>
      <c r="E411">
        <v>29.5</v>
      </c>
      <c r="F411">
        <v>0.5</v>
      </c>
      <c r="H411">
        <v>0</v>
      </c>
      <c r="I411">
        <v>0</v>
      </c>
      <c r="J411" t="s">
        <v>51</v>
      </c>
      <c r="M411" t="s">
        <v>101</v>
      </c>
      <c r="N411">
        <v>0</v>
      </c>
      <c r="O411">
        <v>9</v>
      </c>
      <c r="P411" t="s">
        <v>105</v>
      </c>
      <c r="Q411">
        <v>1</v>
      </c>
      <c r="R411">
        <v>26</v>
      </c>
      <c r="S411">
        <v>20</v>
      </c>
      <c r="T411" t="s">
        <v>50</v>
      </c>
      <c r="U411" t="s">
        <v>32</v>
      </c>
      <c r="V411" t="s">
        <v>114</v>
      </c>
      <c r="W411">
        <v>3000</v>
      </c>
    </row>
    <row r="412" spans="1:23" x14ac:dyDescent="0.25">
      <c r="A412" t="s">
        <v>4</v>
      </c>
      <c r="B412">
        <v>30</v>
      </c>
      <c r="C412">
        <v>30</v>
      </c>
      <c r="D412">
        <v>29.5</v>
      </c>
      <c r="E412">
        <v>30</v>
      </c>
      <c r="F412">
        <v>0.5</v>
      </c>
      <c r="H412">
        <v>0</v>
      </c>
      <c r="I412">
        <v>0</v>
      </c>
      <c r="J412" t="s">
        <v>51</v>
      </c>
      <c r="M412" t="s">
        <v>101</v>
      </c>
      <c r="N412">
        <v>0</v>
      </c>
      <c r="O412">
        <v>9</v>
      </c>
      <c r="P412" t="s">
        <v>105</v>
      </c>
      <c r="Q412">
        <v>1</v>
      </c>
      <c r="R412">
        <v>26</v>
      </c>
      <c r="S412">
        <v>20</v>
      </c>
      <c r="T412" t="s">
        <v>50</v>
      </c>
      <c r="U412" t="s">
        <v>32</v>
      </c>
      <c r="V412" t="s">
        <v>114</v>
      </c>
      <c r="W412">
        <v>3000</v>
      </c>
    </row>
    <row r="413" spans="1:23" x14ac:dyDescent="0.25">
      <c r="A413" t="s">
        <v>5</v>
      </c>
      <c r="B413">
        <v>60</v>
      </c>
      <c r="C413">
        <v>60</v>
      </c>
      <c r="D413">
        <v>0</v>
      </c>
      <c r="E413">
        <v>0.5</v>
      </c>
      <c r="F413">
        <v>0.5</v>
      </c>
      <c r="G413">
        <v>0.27</v>
      </c>
      <c r="H413">
        <v>54</v>
      </c>
      <c r="I413">
        <v>0</v>
      </c>
      <c r="J413" t="s">
        <v>51</v>
      </c>
      <c r="K413">
        <v>4</v>
      </c>
      <c r="L413">
        <v>125</v>
      </c>
      <c r="M413" t="s">
        <v>104</v>
      </c>
      <c r="N413">
        <v>8</v>
      </c>
      <c r="O413">
        <v>1</v>
      </c>
      <c r="P413" t="s">
        <v>105</v>
      </c>
      <c r="Q413">
        <v>1</v>
      </c>
      <c r="R413">
        <v>19</v>
      </c>
      <c r="S413">
        <v>20</v>
      </c>
      <c r="T413" t="s">
        <v>50</v>
      </c>
      <c r="U413" t="s">
        <v>32</v>
      </c>
      <c r="V413" t="s">
        <v>113</v>
      </c>
      <c r="W413">
        <v>4000</v>
      </c>
    </row>
    <row r="414" spans="1:23" x14ac:dyDescent="0.25">
      <c r="A414" t="s">
        <v>5</v>
      </c>
      <c r="B414">
        <v>60</v>
      </c>
      <c r="C414">
        <v>60</v>
      </c>
      <c r="D414">
        <v>0.5</v>
      </c>
      <c r="E414">
        <v>1</v>
      </c>
      <c r="F414">
        <v>0.5</v>
      </c>
      <c r="G414">
        <v>0.25</v>
      </c>
      <c r="H414">
        <v>50</v>
      </c>
      <c r="I414">
        <v>0</v>
      </c>
      <c r="J414" t="s">
        <v>51</v>
      </c>
      <c r="K414">
        <v>4</v>
      </c>
      <c r="L414">
        <v>125</v>
      </c>
      <c r="M414" t="s">
        <v>104</v>
      </c>
      <c r="N414">
        <v>8</v>
      </c>
      <c r="O414">
        <v>1</v>
      </c>
      <c r="P414" t="s">
        <v>105</v>
      </c>
      <c r="Q414">
        <v>2</v>
      </c>
      <c r="R414">
        <v>20</v>
      </c>
      <c r="S414">
        <v>21</v>
      </c>
      <c r="T414" t="s">
        <v>53</v>
      </c>
      <c r="U414" t="s">
        <v>31</v>
      </c>
      <c r="V414" t="s">
        <v>113</v>
      </c>
      <c r="W414">
        <v>4000</v>
      </c>
    </row>
    <row r="415" spans="1:23" x14ac:dyDescent="0.25">
      <c r="A415" t="s">
        <v>5</v>
      </c>
      <c r="B415">
        <v>60</v>
      </c>
      <c r="C415">
        <v>60</v>
      </c>
      <c r="D415">
        <v>1</v>
      </c>
      <c r="E415">
        <v>1.5</v>
      </c>
      <c r="F415">
        <v>0.5</v>
      </c>
      <c r="G415">
        <v>0.16</v>
      </c>
      <c r="H415">
        <v>32</v>
      </c>
      <c r="I415">
        <v>0</v>
      </c>
      <c r="J415" t="s">
        <v>51</v>
      </c>
      <c r="K415">
        <v>5</v>
      </c>
      <c r="L415">
        <v>100</v>
      </c>
      <c r="M415" t="s">
        <v>104</v>
      </c>
      <c r="N415">
        <v>10</v>
      </c>
      <c r="O415">
        <v>1</v>
      </c>
      <c r="P415" t="s">
        <v>105</v>
      </c>
      <c r="Q415">
        <v>1</v>
      </c>
      <c r="R415">
        <v>17</v>
      </c>
      <c r="S415">
        <v>19</v>
      </c>
      <c r="T415" t="s">
        <v>50</v>
      </c>
      <c r="U415" t="s">
        <v>32</v>
      </c>
      <c r="V415" t="s">
        <v>113</v>
      </c>
      <c r="W415">
        <v>4000</v>
      </c>
    </row>
    <row r="416" spans="1:23" x14ac:dyDescent="0.25">
      <c r="A416" t="s">
        <v>5</v>
      </c>
      <c r="B416">
        <v>60</v>
      </c>
      <c r="C416">
        <v>40</v>
      </c>
      <c r="D416">
        <v>1.5</v>
      </c>
      <c r="E416">
        <v>2</v>
      </c>
      <c r="F416">
        <v>0.5</v>
      </c>
      <c r="G416">
        <v>0.2</v>
      </c>
      <c r="H416">
        <v>40</v>
      </c>
      <c r="I416">
        <v>32</v>
      </c>
      <c r="J416" t="s">
        <v>54</v>
      </c>
      <c r="K416">
        <v>6</v>
      </c>
      <c r="L416">
        <v>83.333333333333329</v>
      </c>
      <c r="M416" t="s">
        <v>104</v>
      </c>
      <c r="N416">
        <v>12</v>
      </c>
      <c r="O416">
        <v>1</v>
      </c>
      <c r="P416" t="s">
        <v>105</v>
      </c>
      <c r="Q416">
        <v>2</v>
      </c>
      <c r="R416">
        <v>24</v>
      </c>
      <c r="S416">
        <v>27</v>
      </c>
      <c r="T416" t="s">
        <v>53</v>
      </c>
      <c r="U416" t="s">
        <v>31</v>
      </c>
      <c r="V416" t="s">
        <v>113</v>
      </c>
      <c r="W416">
        <v>4000</v>
      </c>
    </row>
    <row r="417" spans="1:23" x14ac:dyDescent="0.25">
      <c r="A417" t="s">
        <v>5</v>
      </c>
      <c r="B417">
        <v>60</v>
      </c>
      <c r="C417">
        <v>60</v>
      </c>
      <c r="D417">
        <v>2</v>
      </c>
      <c r="E417">
        <v>2.5</v>
      </c>
      <c r="F417">
        <v>0.5</v>
      </c>
      <c r="G417">
        <v>0.24</v>
      </c>
      <c r="H417">
        <v>48</v>
      </c>
      <c r="I417">
        <v>0</v>
      </c>
      <c r="J417" t="s">
        <v>51</v>
      </c>
      <c r="K417">
        <v>10</v>
      </c>
      <c r="L417">
        <v>50</v>
      </c>
      <c r="M417" t="s">
        <v>101</v>
      </c>
      <c r="N417">
        <v>20</v>
      </c>
      <c r="O417">
        <v>1</v>
      </c>
      <c r="P417" t="s">
        <v>105</v>
      </c>
      <c r="Q417">
        <v>1</v>
      </c>
      <c r="R417">
        <v>14</v>
      </c>
      <c r="S417">
        <v>18</v>
      </c>
      <c r="T417" t="s">
        <v>50</v>
      </c>
      <c r="U417" t="s">
        <v>32</v>
      </c>
      <c r="V417" t="s">
        <v>113</v>
      </c>
      <c r="W417">
        <v>4000</v>
      </c>
    </row>
    <row r="418" spans="1:23" x14ac:dyDescent="0.25">
      <c r="A418" t="s">
        <v>5</v>
      </c>
      <c r="B418">
        <v>60</v>
      </c>
      <c r="C418">
        <v>40</v>
      </c>
      <c r="D418">
        <v>2.5</v>
      </c>
      <c r="E418">
        <v>3</v>
      </c>
      <c r="F418">
        <v>0.5</v>
      </c>
      <c r="G418">
        <v>0.33</v>
      </c>
      <c r="H418">
        <v>66</v>
      </c>
      <c r="I418">
        <v>0</v>
      </c>
      <c r="J418" t="s">
        <v>51</v>
      </c>
      <c r="K418">
        <v>5</v>
      </c>
      <c r="L418">
        <v>100</v>
      </c>
      <c r="M418" t="s">
        <v>104</v>
      </c>
      <c r="N418">
        <v>10</v>
      </c>
      <c r="O418">
        <v>5</v>
      </c>
      <c r="P418" t="s">
        <v>105</v>
      </c>
      <c r="Q418">
        <v>0</v>
      </c>
      <c r="R418">
        <v>20</v>
      </c>
      <c r="S418">
        <v>22</v>
      </c>
      <c r="T418" t="s">
        <v>53</v>
      </c>
      <c r="U418" t="s">
        <v>28</v>
      </c>
      <c r="V418" t="s">
        <v>113</v>
      </c>
      <c r="W418">
        <v>4000</v>
      </c>
    </row>
    <row r="419" spans="1:23" x14ac:dyDescent="0.25">
      <c r="A419" t="s">
        <v>5</v>
      </c>
      <c r="B419">
        <v>60</v>
      </c>
      <c r="C419">
        <v>40</v>
      </c>
      <c r="D419">
        <v>3</v>
      </c>
      <c r="E419">
        <v>3.5</v>
      </c>
      <c r="F419">
        <v>0.5</v>
      </c>
      <c r="G419">
        <v>0.15</v>
      </c>
      <c r="H419">
        <v>30</v>
      </c>
      <c r="I419">
        <v>0</v>
      </c>
      <c r="J419" t="s">
        <v>51</v>
      </c>
      <c r="K419">
        <v>5</v>
      </c>
      <c r="L419">
        <v>100</v>
      </c>
      <c r="M419" t="s">
        <v>104</v>
      </c>
      <c r="N419">
        <v>10</v>
      </c>
      <c r="O419">
        <v>5</v>
      </c>
      <c r="P419" t="s">
        <v>105</v>
      </c>
      <c r="Q419">
        <v>7</v>
      </c>
      <c r="R419">
        <v>27</v>
      </c>
      <c r="S419">
        <v>29</v>
      </c>
      <c r="T419" t="s">
        <v>53</v>
      </c>
      <c r="U419" t="s">
        <v>30</v>
      </c>
      <c r="V419" t="s">
        <v>113</v>
      </c>
      <c r="W419">
        <v>4000</v>
      </c>
    </row>
    <row r="420" spans="1:23" x14ac:dyDescent="0.25">
      <c r="A420" t="s">
        <v>5</v>
      </c>
      <c r="B420">
        <v>60</v>
      </c>
      <c r="C420">
        <v>40</v>
      </c>
      <c r="D420">
        <v>3.5</v>
      </c>
      <c r="E420">
        <v>4</v>
      </c>
      <c r="F420">
        <v>0.5</v>
      </c>
      <c r="G420">
        <v>0.16</v>
      </c>
      <c r="H420">
        <v>32</v>
      </c>
      <c r="I420">
        <v>0</v>
      </c>
      <c r="J420" t="s">
        <v>51</v>
      </c>
      <c r="K420">
        <v>10</v>
      </c>
      <c r="L420">
        <v>50</v>
      </c>
      <c r="M420" t="s">
        <v>101</v>
      </c>
      <c r="N420">
        <v>20</v>
      </c>
      <c r="O420">
        <v>5</v>
      </c>
      <c r="P420" t="s">
        <v>105</v>
      </c>
      <c r="Q420">
        <v>7</v>
      </c>
      <c r="R420">
        <v>24</v>
      </c>
      <c r="S420">
        <v>28</v>
      </c>
      <c r="T420" t="s">
        <v>53</v>
      </c>
      <c r="U420" t="s">
        <v>30</v>
      </c>
      <c r="V420" t="s">
        <v>113</v>
      </c>
      <c r="W420">
        <v>4000</v>
      </c>
    </row>
    <row r="421" spans="1:23" x14ac:dyDescent="0.25">
      <c r="A421" t="s">
        <v>5</v>
      </c>
      <c r="B421">
        <v>60</v>
      </c>
      <c r="C421">
        <v>40</v>
      </c>
      <c r="D421">
        <v>4</v>
      </c>
      <c r="E421">
        <v>4.5</v>
      </c>
      <c r="F421">
        <v>0.5</v>
      </c>
      <c r="G421">
        <v>0.18</v>
      </c>
      <c r="H421">
        <v>36</v>
      </c>
      <c r="I421">
        <v>0</v>
      </c>
      <c r="J421" t="s">
        <v>51</v>
      </c>
      <c r="K421">
        <v>3</v>
      </c>
      <c r="L421">
        <v>166.66666666666666</v>
      </c>
      <c r="M421" t="s">
        <v>104</v>
      </c>
      <c r="N421">
        <v>6</v>
      </c>
      <c r="O421">
        <v>5</v>
      </c>
      <c r="P421" t="s">
        <v>105</v>
      </c>
      <c r="Q421">
        <v>7</v>
      </c>
      <c r="R421">
        <v>30</v>
      </c>
      <c r="S421">
        <v>31</v>
      </c>
      <c r="T421" t="s">
        <v>56</v>
      </c>
      <c r="U421" t="s">
        <v>30</v>
      </c>
      <c r="V421" t="s">
        <v>113</v>
      </c>
      <c r="W421">
        <v>4000</v>
      </c>
    </row>
    <row r="422" spans="1:23" x14ac:dyDescent="0.25">
      <c r="A422" t="s">
        <v>5</v>
      </c>
      <c r="B422">
        <v>60</v>
      </c>
      <c r="C422">
        <v>40</v>
      </c>
      <c r="D422">
        <v>4.5</v>
      </c>
      <c r="E422">
        <v>5</v>
      </c>
      <c r="F422">
        <v>0.5</v>
      </c>
      <c r="G422">
        <v>0.32</v>
      </c>
      <c r="H422">
        <v>64</v>
      </c>
      <c r="I422">
        <v>64</v>
      </c>
      <c r="J422" t="s">
        <v>57</v>
      </c>
      <c r="K422">
        <v>4</v>
      </c>
      <c r="L422">
        <v>125</v>
      </c>
      <c r="M422" t="s">
        <v>104</v>
      </c>
      <c r="N422">
        <v>8</v>
      </c>
      <c r="O422">
        <v>1</v>
      </c>
      <c r="P422" t="s">
        <v>105</v>
      </c>
      <c r="Q422">
        <v>2</v>
      </c>
      <c r="R422">
        <v>36</v>
      </c>
      <c r="S422">
        <v>39</v>
      </c>
      <c r="T422" t="s">
        <v>56</v>
      </c>
      <c r="U422" t="s">
        <v>31</v>
      </c>
      <c r="V422" t="s">
        <v>113</v>
      </c>
      <c r="W422">
        <v>4000</v>
      </c>
    </row>
    <row r="423" spans="1:23" x14ac:dyDescent="0.25">
      <c r="A423" t="s">
        <v>5</v>
      </c>
      <c r="B423">
        <v>60</v>
      </c>
      <c r="C423">
        <v>40</v>
      </c>
      <c r="D423">
        <v>5</v>
      </c>
      <c r="E423">
        <v>5.5</v>
      </c>
      <c r="F423">
        <v>0.5</v>
      </c>
      <c r="G423">
        <v>0.17</v>
      </c>
      <c r="H423">
        <v>34</v>
      </c>
      <c r="I423">
        <v>34</v>
      </c>
      <c r="J423" t="s">
        <v>54</v>
      </c>
      <c r="K423">
        <v>4</v>
      </c>
      <c r="L423">
        <v>125</v>
      </c>
      <c r="M423" t="s">
        <v>104</v>
      </c>
      <c r="N423">
        <v>8</v>
      </c>
      <c r="O423">
        <v>1</v>
      </c>
      <c r="P423" t="s">
        <v>105</v>
      </c>
      <c r="Q423">
        <v>2</v>
      </c>
      <c r="R423">
        <v>30</v>
      </c>
      <c r="S423">
        <v>33</v>
      </c>
      <c r="T423" t="s">
        <v>56</v>
      </c>
      <c r="U423" t="s">
        <v>31</v>
      </c>
      <c r="V423" t="s">
        <v>113</v>
      </c>
      <c r="W423">
        <v>4000</v>
      </c>
    </row>
    <row r="424" spans="1:23" x14ac:dyDescent="0.25">
      <c r="A424" t="s">
        <v>5</v>
      </c>
      <c r="B424">
        <v>60</v>
      </c>
      <c r="C424">
        <v>40</v>
      </c>
      <c r="D424">
        <v>5.5</v>
      </c>
      <c r="E424">
        <v>6</v>
      </c>
      <c r="F424">
        <v>0.5</v>
      </c>
      <c r="G424">
        <v>0.21</v>
      </c>
      <c r="H424">
        <v>42</v>
      </c>
      <c r="I424">
        <v>0</v>
      </c>
      <c r="J424" t="s">
        <v>51</v>
      </c>
      <c r="K424">
        <v>5</v>
      </c>
      <c r="L424">
        <v>100</v>
      </c>
      <c r="M424" t="s">
        <v>104</v>
      </c>
      <c r="N424">
        <v>10</v>
      </c>
      <c r="O424">
        <v>1</v>
      </c>
      <c r="P424" t="s">
        <v>105</v>
      </c>
      <c r="Q424">
        <v>2</v>
      </c>
      <c r="R424">
        <v>21</v>
      </c>
      <c r="S424">
        <v>25</v>
      </c>
      <c r="T424" t="s">
        <v>53</v>
      </c>
      <c r="U424" t="s">
        <v>31</v>
      </c>
      <c r="V424" t="s">
        <v>113</v>
      </c>
      <c r="W424">
        <v>4000</v>
      </c>
    </row>
    <row r="425" spans="1:23" x14ac:dyDescent="0.25">
      <c r="A425" t="s">
        <v>5</v>
      </c>
      <c r="B425">
        <v>40</v>
      </c>
      <c r="C425">
        <v>40</v>
      </c>
      <c r="D425">
        <v>6</v>
      </c>
      <c r="E425">
        <v>6.5</v>
      </c>
      <c r="F425">
        <v>0.5</v>
      </c>
      <c r="G425">
        <v>0.31</v>
      </c>
      <c r="H425">
        <v>62</v>
      </c>
      <c r="I425">
        <v>0</v>
      </c>
      <c r="J425" t="s">
        <v>51</v>
      </c>
      <c r="K425">
        <v>4</v>
      </c>
      <c r="L425">
        <v>125</v>
      </c>
      <c r="M425" t="s">
        <v>104</v>
      </c>
      <c r="N425">
        <v>8</v>
      </c>
      <c r="O425">
        <v>1</v>
      </c>
      <c r="P425" t="s">
        <v>105</v>
      </c>
      <c r="Q425">
        <v>2</v>
      </c>
      <c r="R425">
        <v>23</v>
      </c>
      <c r="S425">
        <v>26</v>
      </c>
      <c r="T425" t="s">
        <v>53</v>
      </c>
      <c r="U425" t="s">
        <v>31</v>
      </c>
      <c r="V425" t="s">
        <v>113</v>
      </c>
      <c r="W425">
        <v>4000</v>
      </c>
    </row>
    <row r="426" spans="1:23" x14ac:dyDescent="0.25">
      <c r="A426" t="s">
        <v>5</v>
      </c>
      <c r="B426">
        <v>40</v>
      </c>
      <c r="C426">
        <v>40</v>
      </c>
      <c r="D426">
        <v>6.5</v>
      </c>
      <c r="E426">
        <v>7</v>
      </c>
      <c r="F426">
        <v>0.5</v>
      </c>
      <c r="G426">
        <v>0.24</v>
      </c>
      <c r="H426">
        <v>48</v>
      </c>
      <c r="I426">
        <v>24</v>
      </c>
      <c r="J426" t="s">
        <v>51</v>
      </c>
      <c r="K426">
        <v>4</v>
      </c>
      <c r="L426">
        <v>125</v>
      </c>
      <c r="M426" t="s">
        <v>104</v>
      </c>
      <c r="N426">
        <v>8</v>
      </c>
      <c r="O426">
        <v>1</v>
      </c>
      <c r="P426" t="s">
        <v>105</v>
      </c>
      <c r="Q426">
        <v>2</v>
      </c>
      <c r="R426">
        <v>28</v>
      </c>
      <c r="S426">
        <v>31</v>
      </c>
      <c r="T426" t="s">
        <v>56</v>
      </c>
      <c r="U426" t="s">
        <v>31</v>
      </c>
      <c r="V426" t="s">
        <v>113</v>
      </c>
      <c r="W426">
        <v>4000</v>
      </c>
    </row>
    <row r="427" spans="1:23" x14ac:dyDescent="0.25">
      <c r="A427" t="s">
        <v>5</v>
      </c>
      <c r="B427">
        <v>40</v>
      </c>
      <c r="C427">
        <v>40</v>
      </c>
      <c r="D427">
        <v>7</v>
      </c>
      <c r="E427">
        <v>7.5</v>
      </c>
      <c r="F427">
        <v>0.5</v>
      </c>
      <c r="G427">
        <v>0.2</v>
      </c>
      <c r="H427">
        <v>40</v>
      </c>
      <c r="I427">
        <v>22</v>
      </c>
      <c r="J427" t="s">
        <v>51</v>
      </c>
      <c r="K427">
        <v>5</v>
      </c>
      <c r="L427">
        <v>100</v>
      </c>
      <c r="M427" t="s">
        <v>104</v>
      </c>
      <c r="N427">
        <v>10</v>
      </c>
      <c r="O427">
        <v>1</v>
      </c>
      <c r="P427" t="s">
        <v>105</v>
      </c>
      <c r="Q427">
        <v>2</v>
      </c>
      <c r="R427">
        <v>26</v>
      </c>
      <c r="S427">
        <v>30</v>
      </c>
      <c r="T427" t="s">
        <v>53</v>
      </c>
      <c r="U427" t="s">
        <v>31</v>
      </c>
      <c r="V427" t="s">
        <v>113</v>
      </c>
      <c r="W427">
        <v>4000</v>
      </c>
    </row>
    <row r="428" spans="1:23" x14ac:dyDescent="0.25">
      <c r="A428" t="s">
        <v>5</v>
      </c>
      <c r="B428">
        <v>40</v>
      </c>
      <c r="C428">
        <v>40</v>
      </c>
      <c r="D428">
        <v>7.5</v>
      </c>
      <c r="E428">
        <v>8</v>
      </c>
      <c r="F428">
        <v>0.5</v>
      </c>
      <c r="G428">
        <v>0.13</v>
      </c>
      <c r="H428">
        <v>26</v>
      </c>
      <c r="I428">
        <v>0</v>
      </c>
      <c r="J428" t="s">
        <v>51</v>
      </c>
      <c r="K428">
        <v>3</v>
      </c>
      <c r="L428">
        <v>166.66666666666666</v>
      </c>
      <c r="M428" t="s">
        <v>104</v>
      </c>
      <c r="N428">
        <v>6</v>
      </c>
      <c r="O428">
        <v>1</v>
      </c>
      <c r="P428" t="s">
        <v>105</v>
      </c>
      <c r="Q428">
        <v>2</v>
      </c>
      <c r="R428">
        <v>24</v>
      </c>
      <c r="S428">
        <v>27</v>
      </c>
      <c r="T428" t="s">
        <v>53</v>
      </c>
      <c r="U428" t="s">
        <v>31</v>
      </c>
      <c r="V428" t="s">
        <v>113</v>
      </c>
      <c r="W428">
        <v>4000</v>
      </c>
    </row>
    <row r="429" spans="1:23" x14ac:dyDescent="0.25">
      <c r="A429" t="s">
        <v>5</v>
      </c>
      <c r="B429">
        <v>40</v>
      </c>
      <c r="C429">
        <v>40</v>
      </c>
      <c r="D429">
        <v>8</v>
      </c>
      <c r="E429">
        <v>8.5</v>
      </c>
      <c r="F429">
        <v>0.5</v>
      </c>
      <c r="G429">
        <v>0.28000000000000003</v>
      </c>
      <c r="H429">
        <v>56.000000000000007</v>
      </c>
      <c r="I429">
        <v>40</v>
      </c>
      <c r="J429" t="s">
        <v>54</v>
      </c>
      <c r="K429">
        <v>4</v>
      </c>
      <c r="L429">
        <v>125</v>
      </c>
      <c r="M429" t="s">
        <v>104</v>
      </c>
      <c r="N429">
        <v>8</v>
      </c>
      <c r="O429">
        <v>1</v>
      </c>
      <c r="P429" t="s">
        <v>105</v>
      </c>
      <c r="Q429">
        <v>4</v>
      </c>
      <c r="R429">
        <v>33</v>
      </c>
      <c r="S429">
        <v>36</v>
      </c>
      <c r="T429" t="s">
        <v>56</v>
      </c>
      <c r="U429" t="s">
        <v>29</v>
      </c>
      <c r="V429" t="s">
        <v>113</v>
      </c>
      <c r="W429">
        <v>4000</v>
      </c>
    </row>
    <row r="430" spans="1:23" x14ac:dyDescent="0.25">
      <c r="A430" t="s">
        <v>5</v>
      </c>
      <c r="B430">
        <v>40</v>
      </c>
      <c r="C430">
        <v>50</v>
      </c>
      <c r="D430">
        <v>8.5</v>
      </c>
      <c r="E430">
        <v>9</v>
      </c>
      <c r="F430">
        <v>0.5</v>
      </c>
      <c r="G430">
        <v>0.2</v>
      </c>
      <c r="H430">
        <v>40</v>
      </c>
      <c r="I430">
        <v>20</v>
      </c>
      <c r="J430" t="s">
        <v>51</v>
      </c>
      <c r="K430">
        <v>4</v>
      </c>
      <c r="L430">
        <v>125</v>
      </c>
      <c r="M430" t="s">
        <v>104</v>
      </c>
      <c r="N430">
        <v>8</v>
      </c>
      <c r="O430">
        <v>1</v>
      </c>
      <c r="P430" t="s">
        <v>105</v>
      </c>
      <c r="Q430">
        <v>2</v>
      </c>
      <c r="R430">
        <v>27</v>
      </c>
      <c r="S430">
        <v>30</v>
      </c>
      <c r="T430" t="s">
        <v>53</v>
      </c>
      <c r="U430" t="s">
        <v>31</v>
      </c>
      <c r="V430" t="s">
        <v>113</v>
      </c>
      <c r="W430">
        <v>4000</v>
      </c>
    </row>
    <row r="431" spans="1:23" x14ac:dyDescent="0.25">
      <c r="A431" t="s">
        <v>5</v>
      </c>
      <c r="B431">
        <v>40</v>
      </c>
      <c r="C431">
        <v>50</v>
      </c>
      <c r="D431">
        <v>9</v>
      </c>
      <c r="E431">
        <v>9.5</v>
      </c>
      <c r="F431">
        <v>0.5</v>
      </c>
      <c r="G431">
        <v>0.29000000000000004</v>
      </c>
      <c r="H431">
        <v>58.000000000000007</v>
      </c>
      <c r="I431">
        <v>0</v>
      </c>
      <c r="J431" t="s">
        <v>51</v>
      </c>
      <c r="K431">
        <v>5</v>
      </c>
      <c r="L431">
        <v>100</v>
      </c>
      <c r="M431" t="s">
        <v>104</v>
      </c>
      <c r="N431">
        <v>10</v>
      </c>
      <c r="O431">
        <v>1</v>
      </c>
      <c r="P431" t="s">
        <v>105</v>
      </c>
      <c r="Q431">
        <v>4</v>
      </c>
      <c r="R431">
        <v>23</v>
      </c>
      <c r="S431">
        <v>27</v>
      </c>
      <c r="T431" t="s">
        <v>53</v>
      </c>
      <c r="U431" t="s">
        <v>29</v>
      </c>
      <c r="V431" t="s">
        <v>113</v>
      </c>
      <c r="W431">
        <v>4000</v>
      </c>
    </row>
    <row r="432" spans="1:23" x14ac:dyDescent="0.25">
      <c r="A432" t="s">
        <v>5</v>
      </c>
      <c r="B432">
        <v>40</v>
      </c>
      <c r="C432">
        <v>50</v>
      </c>
      <c r="D432">
        <v>9.5</v>
      </c>
      <c r="E432">
        <v>10</v>
      </c>
      <c r="F432">
        <v>0.5</v>
      </c>
      <c r="G432">
        <v>0.32</v>
      </c>
      <c r="H432">
        <v>64</v>
      </c>
      <c r="I432">
        <v>22</v>
      </c>
      <c r="J432" t="s">
        <v>51</v>
      </c>
      <c r="K432">
        <v>4</v>
      </c>
      <c r="L432">
        <v>125</v>
      </c>
      <c r="M432" t="s">
        <v>104</v>
      </c>
      <c r="N432">
        <v>8</v>
      </c>
      <c r="O432">
        <v>1</v>
      </c>
      <c r="P432" t="s">
        <v>105</v>
      </c>
      <c r="Q432">
        <v>4</v>
      </c>
      <c r="R432">
        <v>30</v>
      </c>
      <c r="S432">
        <v>33</v>
      </c>
      <c r="T432" t="s">
        <v>56</v>
      </c>
      <c r="U432" t="s">
        <v>29</v>
      </c>
      <c r="V432" t="s">
        <v>113</v>
      </c>
      <c r="W432">
        <v>4000</v>
      </c>
    </row>
    <row r="433" spans="1:23" x14ac:dyDescent="0.25">
      <c r="A433" t="s">
        <v>5</v>
      </c>
      <c r="B433">
        <v>40</v>
      </c>
      <c r="C433">
        <v>50</v>
      </c>
      <c r="D433">
        <v>10</v>
      </c>
      <c r="E433">
        <v>10.5</v>
      </c>
      <c r="F433">
        <v>0.5</v>
      </c>
      <c r="G433">
        <v>0.37</v>
      </c>
      <c r="H433">
        <v>74</v>
      </c>
      <c r="I433">
        <v>30</v>
      </c>
      <c r="J433" t="s">
        <v>54</v>
      </c>
      <c r="K433">
        <v>4</v>
      </c>
      <c r="L433">
        <v>125</v>
      </c>
      <c r="M433" t="s">
        <v>104</v>
      </c>
      <c r="N433">
        <v>8</v>
      </c>
      <c r="O433">
        <v>5</v>
      </c>
      <c r="P433" t="s">
        <v>105</v>
      </c>
      <c r="Q433">
        <v>4</v>
      </c>
      <c r="R433">
        <v>32</v>
      </c>
      <c r="S433">
        <v>33</v>
      </c>
      <c r="T433" t="s">
        <v>56</v>
      </c>
      <c r="U433" t="s">
        <v>29</v>
      </c>
      <c r="V433" t="s">
        <v>113</v>
      </c>
      <c r="W433">
        <v>4000</v>
      </c>
    </row>
    <row r="434" spans="1:23" x14ac:dyDescent="0.25">
      <c r="A434" t="s">
        <v>5</v>
      </c>
      <c r="B434">
        <v>40</v>
      </c>
      <c r="C434">
        <v>50</v>
      </c>
      <c r="D434">
        <v>10.5</v>
      </c>
      <c r="E434">
        <v>11</v>
      </c>
      <c r="F434">
        <v>0.5</v>
      </c>
      <c r="G434">
        <v>0.45</v>
      </c>
      <c r="H434">
        <v>90</v>
      </c>
      <c r="I434">
        <v>30</v>
      </c>
      <c r="J434" t="s">
        <v>54</v>
      </c>
      <c r="K434">
        <v>4</v>
      </c>
      <c r="L434">
        <v>125</v>
      </c>
      <c r="M434" t="s">
        <v>104</v>
      </c>
      <c r="N434">
        <v>8</v>
      </c>
      <c r="O434">
        <v>5</v>
      </c>
      <c r="P434" t="s">
        <v>105</v>
      </c>
      <c r="Q434">
        <v>4</v>
      </c>
      <c r="R434">
        <v>32</v>
      </c>
      <c r="S434">
        <v>33</v>
      </c>
      <c r="T434" t="s">
        <v>56</v>
      </c>
      <c r="U434" t="s">
        <v>29</v>
      </c>
      <c r="V434" t="s">
        <v>113</v>
      </c>
      <c r="W434">
        <v>4000</v>
      </c>
    </row>
    <row r="435" spans="1:23" x14ac:dyDescent="0.25">
      <c r="A435" t="s">
        <v>5</v>
      </c>
      <c r="B435">
        <v>40</v>
      </c>
      <c r="C435">
        <v>50</v>
      </c>
      <c r="D435">
        <v>11</v>
      </c>
      <c r="E435">
        <v>11.5</v>
      </c>
      <c r="F435">
        <v>0.5</v>
      </c>
      <c r="G435">
        <v>0.19</v>
      </c>
      <c r="H435">
        <v>38</v>
      </c>
      <c r="I435">
        <v>0</v>
      </c>
      <c r="J435" t="s">
        <v>51</v>
      </c>
      <c r="K435">
        <v>5</v>
      </c>
      <c r="L435">
        <v>100</v>
      </c>
      <c r="M435" t="s">
        <v>104</v>
      </c>
      <c r="N435">
        <v>10</v>
      </c>
      <c r="O435">
        <v>5</v>
      </c>
      <c r="P435" t="s">
        <v>105</v>
      </c>
      <c r="Q435">
        <v>4</v>
      </c>
      <c r="R435">
        <v>24</v>
      </c>
      <c r="S435">
        <v>26</v>
      </c>
      <c r="T435" t="s">
        <v>53</v>
      </c>
      <c r="U435" t="s">
        <v>29</v>
      </c>
      <c r="V435" t="s">
        <v>113</v>
      </c>
      <c r="W435">
        <v>4000</v>
      </c>
    </row>
    <row r="436" spans="1:23" x14ac:dyDescent="0.25">
      <c r="A436" t="s">
        <v>5</v>
      </c>
      <c r="B436">
        <v>40</v>
      </c>
      <c r="C436">
        <v>50</v>
      </c>
      <c r="D436">
        <v>11.5</v>
      </c>
      <c r="E436">
        <v>12</v>
      </c>
      <c r="F436">
        <v>0.5</v>
      </c>
      <c r="G436">
        <v>0.24</v>
      </c>
      <c r="H436">
        <v>48</v>
      </c>
      <c r="I436">
        <v>22</v>
      </c>
      <c r="J436" t="s">
        <v>51</v>
      </c>
      <c r="K436">
        <v>4</v>
      </c>
      <c r="L436">
        <v>125</v>
      </c>
      <c r="M436" t="s">
        <v>104</v>
      </c>
      <c r="N436">
        <v>8</v>
      </c>
      <c r="O436">
        <v>5</v>
      </c>
      <c r="P436" t="s">
        <v>105</v>
      </c>
      <c r="Q436">
        <v>2</v>
      </c>
      <c r="R436">
        <v>29</v>
      </c>
      <c r="S436">
        <v>30</v>
      </c>
      <c r="T436" t="s">
        <v>53</v>
      </c>
      <c r="U436" t="s">
        <v>31</v>
      </c>
      <c r="V436" t="s">
        <v>113</v>
      </c>
      <c r="W436">
        <v>4000</v>
      </c>
    </row>
    <row r="437" spans="1:23" x14ac:dyDescent="0.25">
      <c r="A437" t="s">
        <v>5</v>
      </c>
      <c r="B437">
        <v>40</v>
      </c>
      <c r="C437">
        <v>50</v>
      </c>
      <c r="D437">
        <v>12</v>
      </c>
      <c r="E437">
        <v>12.5</v>
      </c>
      <c r="F437">
        <v>0.5</v>
      </c>
      <c r="G437">
        <v>0.3</v>
      </c>
      <c r="H437">
        <v>60</v>
      </c>
      <c r="I437">
        <v>20</v>
      </c>
      <c r="J437" t="s">
        <v>51</v>
      </c>
      <c r="K437">
        <v>6</v>
      </c>
      <c r="L437">
        <v>83.333333333333329</v>
      </c>
      <c r="M437" t="s">
        <v>104</v>
      </c>
      <c r="N437">
        <v>12</v>
      </c>
      <c r="O437">
        <v>5</v>
      </c>
      <c r="P437" t="s">
        <v>105</v>
      </c>
      <c r="Q437">
        <v>1</v>
      </c>
      <c r="R437">
        <v>24</v>
      </c>
      <c r="S437">
        <v>27</v>
      </c>
      <c r="T437" t="s">
        <v>53</v>
      </c>
      <c r="U437" t="s">
        <v>32</v>
      </c>
      <c r="V437" t="s">
        <v>113</v>
      </c>
      <c r="W437">
        <v>4000</v>
      </c>
    </row>
    <row r="438" spans="1:23" x14ac:dyDescent="0.25">
      <c r="A438" t="s">
        <v>5</v>
      </c>
      <c r="B438">
        <v>40</v>
      </c>
      <c r="C438">
        <v>50</v>
      </c>
      <c r="D438">
        <v>12.5</v>
      </c>
      <c r="E438">
        <v>13</v>
      </c>
      <c r="F438">
        <v>0.5</v>
      </c>
      <c r="G438">
        <v>0.36</v>
      </c>
      <c r="H438">
        <v>72</v>
      </c>
      <c r="I438">
        <v>24</v>
      </c>
      <c r="J438" t="s">
        <v>51</v>
      </c>
      <c r="K438">
        <v>4</v>
      </c>
      <c r="L438">
        <v>125</v>
      </c>
      <c r="M438" t="s">
        <v>104</v>
      </c>
      <c r="N438">
        <v>8</v>
      </c>
      <c r="O438">
        <v>5</v>
      </c>
      <c r="P438" t="s">
        <v>105</v>
      </c>
      <c r="Q438">
        <v>2</v>
      </c>
      <c r="R438">
        <v>29</v>
      </c>
      <c r="S438">
        <v>30</v>
      </c>
      <c r="T438" t="s">
        <v>53</v>
      </c>
      <c r="U438" t="s">
        <v>31</v>
      </c>
      <c r="V438" t="s">
        <v>113</v>
      </c>
      <c r="W438">
        <v>4000</v>
      </c>
    </row>
    <row r="439" spans="1:23" x14ac:dyDescent="0.25">
      <c r="A439" t="s">
        <v>5</v>
      </c>
      <c r="B439">
        <v>50</v>
      </c>
      <c r="C439">
        <v>50</v>
      </c>
      <c r="D439">
        <v>13</v>
      </c>
      <c r="E439">
        <v>13.5</v>
      </c>
      <c r="F439">
        <v>0.5</v>
      </c>
      <c r="G439">
        <v>0.21</v>
      </c>
      <c r="H439">
        <v>42</v>
      </c>
      <c r="I439">
        <v>0</v>
      </c>
      <c r="J439" t="s">
        <v>51</v>
      </c>
      <c r="K439">
        <v>4</v>
      </c>
      <c r="L439">
        <v>125</v>
      </c>
      <c r="M439" t="s">
        <v>104</v>
      </c>
      <c r="N439">
        <v>8</v>
      </c>
      <c r="O439">
        <v>1</v>
      </c>
      <c r="P439" t="s">
        <v>105</v>
      </c>
      <c r="Q439">
        <v>2</v>
      </c>
      <c r="R439">
        <v>23</v>
      </c>
      <c r="S439">
        <v>26</v>
      </c>
      <c r="T439" t="s">
        <v>53</v>
      </c>
      <c r="U439" t="s">
        <v>31</v>
      </c>
      <c r="V439" t="s">
        <v>113</v>
      </c>
      <c r="W439">
        <v>4000</v>
      </c>
    </row>
    <row r="440" spans="1:23" x14ac:dyDescent="0.25">
      <c r="A440" t="s">
        <v>5</v>
      </c>
      <c r="B440">
        <v>50</v>
      </c>
      <c r="C440">
        <v>50</v>
      </c>
      <c r="D440">
        <v>13.5</v>
      </c>
      <c r="E440">
        <v>14</v>
      </c>
      <c r="F440">
        <v>0.5</v>
      </c>
      <c r="G440">
        <v>0.22</v>
      </c>
      <c r="H440">
        <v>44</v>
      </c>
      <c r="I440">
        <v>20</v>
      </c>
      <c r="J440" t="s">
        <v>51</v>
      </c>
      <c r="K440">
        <v>4</v>
      </c>
      <c r="L440">
        <v>125</v>
      </c>
      <c r="M440" t="s">
        <v>104</v>
      </c>
      <c r="N440">
        <v>8</v>
      </c>
      <c r="O440">
        <v>1</v>
      </c>
      <c r="P440" t="s">
        <v>105</v>
      </c>
      <c r="Q440">
        <v>1</v>
      </c>
      <c r="R440">
        <v>26</v>
      </c>
      <c r="S440">
        <v>29</v>
      </c>
      <c r="T440" t="s">
        <v>53</v>
      </c>
      <c r="U440" t="s">
        <v>32</v>
      </c>
      <c r="V440" t="s">
        <v>113</v>
      </c>
      <c r="W440">
        <v>4000</v>
      </c>
    </row>
    <row r="441" spans="1:23" x14ac:dyDescent="0.25">
      <c r="A441" t="s">
        <v>5</v>
      </c>
      <c r="B441">
        <v>50</v>
      </c>
      <c r="C441">
        <v>50</v>
      </c>
      <c r="D441">
        <v>14</v>
      </c>
      <c r="E441">
        <v>14.5</v>
      </c>
      <c r="F441">
        <v>0.5</v>
      </c>
      <c r="G441">
        <v>0.31</v>
      </c>
      <c r="H441">
        <v>62</v>
      </c>
      <c r="I441">
        <v>28.000000000000004</v>
      </c>
      <c r="J441" t="s">
        <v>54</v>
      </c>
      <c r="K441">
        <v>4</v>
      </c>
      <c r="L441">
        <v>125</v>
      </c>
      <c r="M441" t="s">
        <v>104</v>
      </c>
      <c r="N441">
        <v>8</v>
      </c>
      <c r="O441">
        <v>1</v>
      </c>
      <c r="P441" t="s">
        <v>105</v>
      </c>
      <c r="Q441">
        <v>2</v>
      </c>
      <c r="R441">
        <v>29</v>
      </c>
      <c r="S441">
        <v>32</v>
      </c>
      <c r="T441" t="s">
        <v>56</v>
      </c>
      <c r="U441" t="s">
        <v>31</v>
      </c>
      <c r="V441" t="s">
        <v>113</v>
      </c>
      <c r="W441">
        <v>4000</v>
      </c>
    </row>
    <row r="442" spans="1:23" x14ac:dyDescent="0.25">
      <c r="A442" t="s">
        <v>5</v>
      </c>
      <c r="B442">
        <v>50</v>
      </c>
      <c r="C442">
        <v>50</v>
      </c>
      <c r="D442">
        <v>14.5</v>
      </c>
      <c r="E442">
        <v>15</v>
      </c>
      <c r="F442">
        <v>0.5</v>
      </c>
      <c r="G442">
        <v>0.26</v>
      </c>
      <c r="H442">
        <v>52</v>
      </c>
      <c r="I442">
        <v>24</v>
      </c>
      <c r="J442" t="s">
        <v>51</v>
      </c>
      <c r="K442">
        <v>4</v>
      </c>
      <c r="L442">
        <v>125</v>
      </c>
      <c r="M442" t="s">
        <v>104</v>
      </c>
      <c r="N442">
        <v>8</v>
      </c>
      <c r="O442">
        <v>1</v>
      </c>
      <c r="P442" t="s">
        <v>105</v>
      </c>
      <c r="Q442">
        <v>4</v>
      </c>
      <c r="R442">
        <v>30</v>
      </c>
      <c r="S442">
        <v>33</v>
      </c>
      <c r="T442" t="s">
        <v>56</v>
      </c>
      <c r="U442" t="s">
        <v>29</v>
      </c>
      <c r="V442" t="s">
        <v>113</v>
      </c>
      <c r="W442">
        <v>4000</v>
      </c>
    </row>
    <row r="443" spans="1:23" x14ac:dyDescent="0.25">
      <c r="A443" t="s">
        <v>5</v>
      </c>
      <c r="B443">
        <v>50</v>
      </c>
      <c r="C443">
        <v>50</v>
      </c>
      <c r="D443">
        <v>15</v>
      </c>
      <c r="E443">
        <v>15.5</v>
      </c>
      <c r="F443">
        <v>0.5</v>
      </c>
      <c r="G443">
        <v>0.27</v>
      </c>
      <c r="H443">
        <v>54</v>
      </c>
      <c r="I443">
        <v>0</v>
      </c>
      <c r="J443" t="s">
        <v>51</v>
      </c>
      <c r="K443">
        <v>5</v>
      </c>
      <c r="L443">
        <v>100</v>
      </c>
      <c r="M443" t="s">
        <v>104</v>
      </c>
      <c r="N443">
        <v>10</v>
      </c>
      <c r="O443">
        <v>1</v>
      </c>
      <c r="P443" t="s">
        <v>105</v>
      </c>
      <c r="Q443">
        <v>1</v>
      </c>
      <c r="R443">
        <v>20</v>
      </c>
      <c r="S443">
        <v>24</v>
      </c>
      <c r="T443" t="s">
        <v>53</v>
      </c>
      <c r="U443" t="s">
        <v>32</v>
      </c>
      <c r="V443" t="s">
        <v>113</v>
      </c>
      <c r="W443">
        <v>4000</v>
      </c>
    </row>
    <row r="444" spans="1:23" x14ac:dyDescent="0.25">
      <c r="A444" t="s">
        <v>5</v>
      </c>
      <c r="B444">
        <v>50</v>
      </c>
      <c r="C444">
        <v>50</v>
      </c>
      <c r="D444">
        <v>15.5</v>
      </c>
      <c r="E444">
        <v>16</v>
      </c>
      <c r="F444">
        <v>0.5</v>
      </c>
      <c r="G444">
        <v>0.33</v>
      </c>
      <c r="H444">
        <v>66</v>
      </c>
      <c r="I444">
        <v>0</v>
      </c>
      <c r="J444" t="s">
        <v>51</v>
      </c>
      <c r="K444">
        <v>4</v>
      </c>
      <c r="L444">
        <v>125</v>
      </c>
      <c r="M444" t="s">
        <v>104</v>
      </c>
      <c r="N444">
        <v>8</v>
      </c>
      <c r="O444">
        <v>1</v>
      </c>
      <c r="P444" t="s">
        <v>105</v>
      </c>
      <c r="Q444">
        <v>1</v>
      </c>
      <c r="R444">
        <v>22</v>
      </c>
      <c r="S444">
        <v>25</v>
      </c>
      <c r="T444" t="s">
        <v>53</v>
      </c>
      <c r="U444" t="s">
        <v>32</v>
      </c>
      <c r="V444" t="s">
        <v>113</v>
      </c>
      <c r="W444">
        <v>4000</v>
      </c>
    </row>
    <row r="445" spans="1:23" x14ac:dyDescent="0.25">
      <c r="A445" t="s">
        <v>5</v>
      </c>
      <c r="B445">
        <v>50</v>
      </c>
      <c r="C445">
        <v>50</v>
      </c>
      <c r="D445">
        <v>16</v>
      </c>
      <c r="E445">
        <v>16.5</v>
      </c>
      <c r="F445">
        <v>0.5</v>
      </c>
      <c r="G445">
        <v>0.28000000000000003</v>
      </c>
      <c r="H445">
        <v>56.000000000000007</v>
      </c>
      <c r="I445">
        <v>0</v>
      </c>
      <c r="J445" t="s">
        <v>51</v>
      </c>
      <c r="K445">
        <v>5</v>
      </c>
      <c r="L445">
        <v>100</v>
      </c>
      <c r="M445" t="s">
        <v>104</v>
      </c>
      <c r="N445">
        <v>10</v>
      </c>
      <c r="O445">
        <v>1</v>
      </c>
      <c r="P445" t="s">
        <v>105</v>
      </c>
      <c r="Q445">
        <v>1</v>
      </c>
      <c r="R445">
        <v>20</v>
      </c>
      <c r="S445">
        <v>24</v>
      </c>
      <c r="T445" t="s">
        <v>53</v>
      </c>
      <c r="U445" t="s">
        <v>32</v>
      </c>
      <c r="V445" t="s">
        <v>113</v>
      </c>
      <c r="W445">
        <v>4000</v>
      </c>
    </row>
    <row r="446" spans="1:23" x14ac:dyDescent="0.25">
      <c r="A446" t="s">
        <v>5</v>
      </c>
      <c r="B446">
        <v>50</v>
      </c>
      <c r="C446">
        <v>50</v>
      </c>
      <c r="D446">
        <v>16.5</v>
      </c>
      <c r="E446">
        <v>17</v>
      </c>
      <c r="F446">
        <v>0.5</v>
      </c>
      <c r="G446">
        <v>0.25</v>
      </c>
      <c r="H446">
        <v>50</v>
      </c>
      <c r="I446">
        <v>28.000000000000004</v>
      </c>
      <c r="J446" t="s">
        <v>54</v>
      </c>
      <c r="K446">
        <v>4</v>
      </c>
      <c r="L446">
        <v>125</v>
      </c>
      <c r="M446" t="s">
        <v>104</v>
      </c>
      <c r="N446">
        <v>8</v>
      </c>
      <c r="O446">
        <v>1</v>
      </c>
      <c r="P446" t="s">
        <v>105</v>
      </c>
      <c r="Q446">
        <v>1</v>
      </c>
      <c r="R446">
        <v>28</v>
      </c>
      <c r="S446">
        <v>31</v>
      </c>
      <c r="T446" t="s">
        <v>56</v>
      </c>
      <c r="U446" t="s">
        <v>32</v>
      </c>
      <c r="V446" t="s">
        <v>113</v>
      </c>
      <c r="W446">
        <v>4000</v>
      </c>
    </row>
    <row r="447" spans="1:23" x14ac:dyDescent="0.25">
      <c r="A447" t="s">
        <v>5</v>
      </c>
      <c r="B447">
        <v>50</v>
      </c>
      <c r="C447">
        <v>50</v>
      </c>
      <c r="D447">
        <v>17</v>
      </c>
      <c r="E447">
        <v>17.5</v>
      </c>
      <c r="F447">
        <v>0.5</v>
      </c>
      <c r="G447">
        <v>0.34</v>
      </c>
      <c r="H447">
        <v>68</v>
      </c>
      <c r="I447">
        <v>34</v>
      </c>
      <c r="J447" t="s">
        <v>54</v>
      </c>
      <c r="K447">
        <v>4</v>
      </c>
      <c r="L447">
        <v>125</v>
      </c>
      <c r="M447" t="s">
        <v>104</v>
      </c>
      <c r="N447">
        <v>8</v>
      </c>
      <c r="O447">
        <v>1</v>
      </c>
      <c r="P447" t="s">
        <v>105</v>
      </c>
      <c r="Q447">
        <v>1</v>
      </c>
      <c r="R447">
        <v>29</v>
      </c>
      <c r="S447">
        <v>32</v>
      </c>
      <c r="T447" t="s">
        <v>56</v>
      </c>
      <c r="U447" t="s">
        <v>32</v>
      </c>
      <c r="V447" t="s">
        <v>113</v>
      </c>
      <c r="W447">
        <v>4000</v>
      </c>
    </row>
    <row r="448" spans="1:23" x14ac:dyDescent="0.25">
      <c r="A448" t="s">
        <v>5</v>
      </c>
      <c r="B448">
        <v>50</v>
      </c>
      <c r="C448">
        <v>50</v>
      </c>
      <c r="D448">
        <v>17.5</v>
      </c>
      <c r="E448">
        <v>18</v>
      </c>
      <c r="F448">
        <v>0.5</v>
      </c>
      <c r="G448">
        <v>0.41</v>
      </c>
      <c r="H448">
        <v>82</v>
      </c>
      <c r="I448">
        <v>0</v>
      </c>
      <c r="J448" t="s">
        <v>51</v>
      </c>
      <c r="K448">
        <v>7</v>
      </c>
      <c r="L448">
        <v>71.428571428571431</v>
      </c>
      <c r="M448" t="s">
        <v>104</v>
      </c>
      <c r="N448">
        <v>14</v>
      </c>
      <c r="O448">
        <v>1</v>
      </c>
      <c r="P448" t="s">
        <v>105</v>
      </c>
      <c r="Q448">
        <v>0</v>
      </c>
      <c r="R448">
        <v>17</v>
      </c>
      <c r="S448">
        <v>22</v>
      </c>
      <c r="T448" t="s">
        <v>53</v>
      </c>
      <c r="U448" t="s">
        <v>28</v>
      </c>
      <c r="V448" t="s">
        <v>113</v>
      </c>
      <c r="W448">
        <v>4000</v>
      </c>
    </row>
    <row r="449" spans="1:23" x14ac:dyDescent="0.25">
      <c r="A449" t="s">
        <v>5</v>
      </c>
      <c r="B449">
        <v>50</v>
      </c>
      <c r="C449">
        <v>50</v>
      </c>
      <c r="D449">
        <v>18</v>
      </c>
      <c r="E449">
        <v>18.5</v>
      </c>
      <c r="F449">
        <v>0.5</v>
      </c>
      <c r="G449">
        <v>0.46</v>
      </c>
      <c r="H449">
        <v>92</v>
      </c>
      <c r="I449">
        <v>0</v>
      </c>
      <c r="J449" t="s">
        <v>51</v>
      </c>
      <c r="K449">
        <v>7</v>
      </c>
      <c r="L449">
        <v>71.428571428571431</v>
      </c>
      <c r="M449" t="s">
        <v>104</v>
      </c>
      <c r="N449">
        <v>14</v>
      </c>
      <c r="O449">
        <v>1</v>
      </c>
      <c r="P449" t="s">
        <v>105</v>
      </c>
      <c r="Q449">
        <v>0</v>
      </c>
      <c r="R449">
        <v>17</v>
      </c>
      <c r="S449">
        <v>22</v>
      </c>
      <c r="T449" t="s">
        <v>53</v>
      </c>
      <c r="U449" t="s">
        <v>28</v>
      </c>
      <c r="V449" t="s">
        <v>113</v>
      </c>
      <c r="W449">
        <v>4000</v>
      </c>
    </row>
    <row r="450" spans="1:23" x14ac:dyDescent="0.25">
      <c r="A450" t="s">
        <v>5</v>
      </c>
      <c r="B450">
        <v>50</v>
      </c>
      <c r="C450">
        <v>50</v>
      </c>
      <c r="D450">
        <v>18.5</v>
      </c>
      <c r="E450">
        <v>19</v>
      </c>
      <c r="F450">
        <v>0.5</v>
      </c>
      <c r="G450">
        <v>0.36</v>
      </c>
      <c r="H450">
        <v>72</v>
      </c>
      <c r="I450">
        <v>0</v>
      </c>
      <c r="J450" t="s">
        <v>51</v>
      </c>
      <c r="K450">
        <v>7</v>
      </c>
      <c r="L450">
        <v>71.428571428571431</v>
      </c>
      <c r="M450" t="s">
        <v>104</v>
      </c>
      <c r="N450">
        <v>14</v>
      </c>
      <c r="O450">
        <v>1</v>
      </c>
      <c r="P450" t="s">
        <v>105</v>
      </c>
      <c r="Q450">
        <v>0</v>
      </c>
      <c r="R450">
        <v>17</v>
      </c>
      <c r="S450">
        <v>22</v>
      </c>
      <c r="T450" t="s">
        <v>53</v>
      </c>
      <c r="U450" t="s">
        <v>28</v>
      </c>
      <c r="V450" t="s">
        <v>113</v>
      </c>
      <c r="W450">
        <v>4000</v>
      </c>
    </row>
    <row r="451" spans="1:23" x14ac:dyDescent="0.25">
      <c r="A451" t="s">
        <v>5</v>
      </c>
      <c r="B451">
        <v>50</v>
      </c>
      <c r="C451">
        <v>50</v>
      </c>
      <c r="D451">
        <v>19</v>
      </c>
      <c r="E451">
        <v>19.5</v>
      </c>
      <c r="F451">
        <v>0.5</v>
      </c>
      <c r="G451">
        <v>0.3</v>
      </c>
      <c r="H451">
        <v>60</v>
      </c>
      <c r="I451">
        <v>0</v>
      </c>
      <c r="J451" t="s">
        <v>51</v>
      </c>
      <c r="K451">
        <v>7</v>
      </c>
      <c r="L451">
        <v>71.428571428571431</v>
      </c>
      <c r="M451" t="s">
        <v>104</v>
      </c>
      <c r="N451">
        <v>14</v>
      </c>
      <c r="O451">
        <v>1</v>
      </c>
      <c r="P451" t="s">
        <v>105</v>
      </c>
      <c r="Q451">
        <v>0</v>
      </c>
      <c r="R451">
        <v>17</v>
      </c>
      <c r="S451">
        <v>22</v>
      </c>
      <c r="T451" t="s">
        <v>53</v>
      </c>
      <c r="U451" t="s">
        <v>28</v>
      </c>
      <c r="V451" t="s">
        <v>113</v>
      </c>
      <c r="W451">
        <v>4000</v>
      </c>
    </row>
    <row r="452" spans="1:23" x14ac:dyDescent="0.25">
      <c r="A452" t="s">
        <v>5</v>
      </c>
      <c r="B452">
        <v>50</v>
      </c>
      <c r="C452">
        <v>50</v>
      </c>
      <c r="D452">
        <v>19.5</v>
      </c>
      <c r="E452">
        <v>20</v>
      </c>
      <c r="F452">
        <v>0.5</v>
      </c>
      <c r="G452">
        <v>0.33</v>
      </c>
      <c r="H452">
        <v>66</v>
      </c>
      <c r="I452">
        <v>0</v>
      </c>
      <c r="J452" t="s">
        <v>51</v>
      </c>
      <c r="K452">
        <v>4</v>
      </c>
      <c r="L452">
        <v>125</v>
      </c>
      <c r="M452" t="s">
        <v>104</v>
      </c>
      <c r="N452">
        <v>8</v>
      </c>
      <c r="O452">
        <v>5</v>
      </c>
      <c r="P452" t="s">
        <v>105</v>
      </c>
      <c r="Q452">
        <v>1</v>
      </c>
      <c r="R452">
        <v>23</v>
      </c>
      <c r="S452">
        <v>24</v>
      </c>
      <c r="T452" t="s">
        <v>53</v>
      </c>
      <c r="U452" t="s">
        <v>32</v>
      </c>
      <c r="V452" t="s">
        <v>113</v>
      </c>
      <c r="W452">
        <v>4000</v>
      </c>
    </row>
    <row r="453" spans="1:23" x14ac:dyDescent="0.25">
      <c r="A453" t="s">
        <v>5</v>
      </c>
      <c r="B453">
        <v>40</v>
      </c>
      <c r="C453">
        <v>50</v>
      </c>
      <c r="D453">
        <v>20</v>
      </c>
      <c r="E453">
        <v>20.5</v>
      </c>
      <c r="F453">
        <v>0.5</v>
      </c>
      <c r="G453">
        <v>0.46</v>
      </c>
      <c r="H453">
        <v>92</v>
      </c>
      <c r="I453">
        <v>54</v>
      </c>
      <c r="J453" t="s">
        <v>57</v>
      </c>
      <c r="K453">
        <v>4</v>
      </c>
      <c r="L453">
        <v>125</v>
      </c>
      <c r="M453" t="s">
        <v>104</v>
      </c>
      <c r="N453">
        <v>8</v>
      </c>
      <c r="O453">
        <v>5</v>
      </c>
      <c r="P453" t="s">
        <v>105</v>
      </c>
      <c r="Q453">
        <v>1</v>
      </c>
      <c r="R453">
        <v>34</v>
      </c>
      <c r="S453">
        <v>35</v>
      </c>
      <c r="T453" t="s">
        <v>56</v>
      </c>
      <c r="U453" t="s">
        <v>32</v>
      </c>
      <c r="V453" t="s">
        <v>113</v>
      </c>
      <c r="W453">
        <v>4000</v>
      </c>
    </row>
    <row r="454" spans="1:23" x14ac:dyDescent="0.25">
      <c r="A454" t="s">
        <v>5</v>
      </c>
      <c r="B454">
        <v>40</v>
      </c>
      <c r="C454">
        <v>50</v>
      </c>
      <c r="D454">
        <v>20.5</v>
      </c>
      <c r="E454">
        <v>21</v>
      </c>
      <c r="F454">
        <v>0.5</v>
      </c>
      <c r="G454">
        <v>0.36</v>
      </c>
      <c r="H454">
        <v>72</v>
      </c>
      <c r="I454">
        <v>52</v>
      </c>
      <c r="J454" t="s">
        <v>57</v>
      </c>
      <c r="K454">
        <v>4</v>
      </c>
      <c r="L454">
        <v>125</v>
      </c>
      <c r="M454" t="s">
        <v>104</v>
      </c>
      <c r="N454">
        <v>8</v>
      </c>
      <c r="O454">
        <v>5</v>
      </c>
      <c r="P454" t="s">
        <v>105</v>
      </c>
      <c r="Q454">
        <v>2</v>
      </c>
      <c r="R454">
        <v>35</v>
      </c>
      <c r="S454">
        <v>36</v>
      </c>
      <c r="T454" t="s">
        <v>56</v>
      </c>
      <c r="U454" t="s">
        <v>31</v>
      </c>
      <c r="V454" t="s">
        <v>113</v>
      </c>
      <c r="W454">
        <v>4000</v>
      </c>
    </row>
    <row r="455" spans="1:23" x14ac:dyDescent="0.25">
      <c r="A455" t="s">
        <v>5</v>
      </c>
      <c r="B455">
        <v>40</v>
      </c>
      <c r="C455">
        <v>50</v>
      </c>
      <c r="D455">
        <v>21</v>
      </c>
      <c r="E455">
        <v>21.5</v>
      </c>
      <c r="F455">
        <v>0.5</v>
      </c>
      <c r="G455">
        <v>0.39</v>
      </c>
      <c r="H455">
        <v>78</v>
      </c>
      <c r="I455">
        <v>34</v>
      </c>
      <c r="J455" t="s">
        <v>54</v>
      </c>
      <c r="K455">
        <v>4</v>
      </c>
      <c r="L455">
        <v>125</v>
      </c>
      <c r="M455" t="s">
        <v>104</v>
      </c>
      <c r="N455">
        <v>8</v>
      </c>
      <c r="O455">
        <v>5</v>
      </c>
      <c r="P455" t="s">
        <v>105</v>
      </c>
      <c r="Q455">
        <v>2</v>
      </c>
      <c r="R455">
        <v>31</v>
      </c>
      <c r="S455">
        <v>32</v>
      </c>
      <c r="T455" t="s">
        <v>56</v>
      </c>
      <c r="U455" t="s">
        <v>31</v>
      </c>
      <c r="V455" t="s">
        <v>113</v>
      </c>
      <c r="W455">
        <v>4000</v>
      </c>
    </row>
    <row r="456" spans="1:23" x14ac:dyDescent="0.25">
      <c r="A456" t="s">
        <v>5</v>
      </c>
      <c r="B456">
        <v>40</v>
      </c>
      <c r="C456">
        <v>50</v>
      </c>
      <c r="D456">
        <v>21.5</v>
      </c>
      <c r="E456">
        <v>22</v>
      </c>
      <c r="F456">
        <v>0.5</v>
      </c>
      <c r="G456">
        <v>0.48</v>
      </c>
      <c r="H456">
        <v>96</v>
      </c>
      <c r="I456">
        <v>28.000000000000004</v>
      </c>
      <c r="J456" t="s">
        <v>54</v>
      </c>
      <c r="K456">
        <v>8</v>
      </c>
      <c r="L456">
        <v>62.5</v>
      </c>
      <c r="M456" t="s">
        <v>104</v>
      </c>
      <c r="N456">
        <v>16</v>
      </c>
      <c r="O456">
        <v>5</v>
      </c>
      <c r="P456" t="s">
        <v>105</v>
      </c>
      <c r="Q456">
        <v>2</v>
      </c>
      <c r="R456">
        <v>25</v>
      </c>
      <c r="S456">
        <v>29</v>
      </c>
      <c r="T456" t="s">
        <v>53</v>
      </c>
      <c r="U456" t="s">
        <v>31</v>
      </c>
      <c r="V456" t="s">
        <v>113</v>
      </c>
      <c r="W456">
        <v>4000</v>
      </c>
    </row>
    <row r="457" spans="1:23" x14ac:dyDescent="0.25">
      <c r="A457" t="s">
        <v>5</v>
      </c>
      <c r="B457">
        <v>40</v>
      </c>
      <c r="C457">
        <v>50</v>
      </c>
      <c r="D457">
        <v>22</v>
      </c>
      <c r="E457">
        <v>22.5</v>
      </c>
      <c r="F457">
        <v>0.5</v>
      </c>
      <c r="G457">
        <v>0.39</v>
      </c>
      <c r="H457">
        <v>78</v>
      </c>
      <c r="I457">
        <v>0</v>
      </c>
      <c r="J457" t="s">
        <v>51</v>
      </c>
      <c r="K457">
        <v>8</v>
      </c>
      <c r="L457">
        <v>62.5</v>
      </c>
      <c r="M457" t="s">
        <v>104</v>
      </c>
      <c r="N457">
        <v>16</v>
      </c>
      <c r="O457">
        <v>5</v>
      </c>
      <c r="P457" t="s">
        <v>105</v>
      </c>
      <c r="Q457">
        <v>2</v>
      </c>
      <c r="R457">
        <v>19</v>
      </c>
      <c r="S457">
        <v>23</v>
      </c>
      <c r="T457" t="s">
        <v>53</v>
      </c>
      <c r="U457" t="s">
        <v>31</v>
      </c>
      <c r="V457" t="s">
        <v>113</v>
      </c>
      <c r="W457">
        <v>4000</v>
      </c>
    </row>
    <row r="458" spans="1:23" x14ac:dyDescent="0.25">
      <c r="A458" t="s">
        <v>5</v>
      </c>
      <c r="B458">
        <v>40</v>
      </c>
      <c r="C458">
        <v>50</v>
      </c>
      <c r="D458">
        <v>22.5</v>
      </c>
      <c r="E458">
        <v>23</v>
      </c>
      <c r="F458">
        <v>0.5</v>
      </c>
      <c r="G458">
        <v>0.38</v>
      </c>
      <c r="H458">
        <v>76</v>
      </c>
      <c r="I458">
        <v>50</v>
      </c>
      <c r="J458" t="s">
        <v>54</v>
      </c>
      <c r="K458">
        <v>4</v>
      </c>
      <c r="L458">
        <v>125</v>
      </c>
      <c r="M458" t="s">
        <v>104</v>
      </c>
      <c r="N458">
        <v>8</v>
      </c>
      <c r="O458">
        <v>5</v>
      </c>
      <c r="P458" t="s">
        <v>105</v>
      </c>
      <c r="Q458">
        <v>2</v>
      </c>
      <c r="R458">
        <v>34</v>
      </c>
      <c r="S458">
        <v>35</v>
      </c>
      <c r="T458" t="s">
        <v>56</v>
      </c>
      <c r="U458" t="s">
        <v>31</v>
      </c>
      <c r="V458" t="s">
        <v>113</v>
      </c>
      <c r="W458">
        <v>4000</v>
      </c>
    </row>
    <row r="459" spans="1:23" x14ac:dyDescent="0.25">
      <c r="A459" t="s">
        <v>5</v>
      </c>
      <c r="B459">
        <v>40</v>
      </c>
      <c r="C459">
        <v>30</v>
      </c>
      <c r="D459">
        <v>23</v>
      </c>
      <c r="E459">
        <v>23.5</v>
      </c>
      <c r="F459">
        <v>0.5</v>
      </c>
      <c r="G459">
        <v>0.33999999999999997</v>
      </c>
      <c r="H459">
        <v>68</v>
      </c>
      <c r="I459">
        <v>20</v>
      </c>
      <c r="J459" t="s">
        <v>51</v>
      </c>
      <c r="K459">
        <v>5</v>
      </c>
      <c r="L459">
        <v>100</v>
      </c>
      <c r="M459" t="s">
        <v>104</v>
      </c>
      <c r="N459">
        <v>10</v>
      </c>
      <c r="P459" t="s">
        <v>105</v>
      </c>
      <c r="Q459">
        <v>2</v>
      </c>
      <c r="U459" t="s">
        <v>31</v>
      </c>
    </row>
    <row r="460" spans="1:23" x14ac:dyDescent="0.25">
      <c r="A460" t="s">
        <v>5</v>
      </c>
      <c r="B460">
        <v>40</v>
      </c>
      <c r="C460">
        <v>30</v>
      </c>
      <c r="D460">
        <v>23</v>
      </c>
      <c r="E460">
        <v>24.5</v>
      </c>
      <c r="F460">
        <v>1.5</v>
      </c>
      <c r="G460">
        <v>0.48</v>
      </c>
      <c r="H460">
        <v>32</v>
      </c>
      <c r="I460">
        <v>0</v>
      </c>
      <c r="J460" t="s">
        <v>51</v>
      </c>
      <c r="K460">
        <v>16</v>
      </c>
      <c r="L460">
        <v>93.75</v>
      </c>
      <c r="M460" t="s">
        <v>104</v>
      </c>
      <c r="N460">
        <v>10.666666666666666</v>
      </c>
      <c r="O460">
        <v>5</v>
      </c>
      <c r="P460" t="s">
        <v>105</v>
      </c>
      <c r="Q460">
        <v>2</v>
      </c>
      <c r="R460">
        <v>22</v>
      </c>
      <c r="S460">
        <v>24</v>
      </c>
      <c r="T460" t="s">
        <v>53</v>
      </c>
      <c r="U460" t="s">
        <v>31</v>
      </c>
      <c r="V460" t="s">
        <v>113</v>
      </c>
      <c r="W460">
        <v>4000</v>
      </c>
    </row>
    <row r="461" spans="1:23" x14ac:dyDescent="0.25">
      <c r="A461" t="s">
        <v>5</v>
      </c>
      <c r="B461">
        <v>30</v>
      </c>
      <c r="C461">
        <v>30</v>
      </c>
      <c r="D461">
        <v>24.5</v>
      </c>
      <c r="E461">
        <v>25</v>
      </c>
      <c r="F461">
        <v>0.5</v>
      </c>
      <c r="G461">
        <v>0.42</v>
      </c>
      <c r="H461">
        <v>84</v>
      </c>
      <c r="I461">
        <v>44</v>
      </c>
      <c r="J461" t="s">
        <v>54</v>
      </c>
      <c r="K461">
        <v>4</v>
      </c>
      <c r="L461">
        <v>125</v>
      </c>
      <c r="M461" t="s">
        <v>104</v>
      </c>
      <c r="N461">
        <v>8</v>
      </c>
      <c r="O461">
        <v>5</v>
      </c>
      <c r="P461" t="s">
        <v>105</v>
      </c>
      <c r="Q461">
        <v>2</v>
      </c>
      <c r="R461">
        <v>33</v>
      </c>
      <c r="S461">
        <v>34</v>
      </c>
      <c r="T461" t="s">
        <v>56</v>
      </c>
      <c r="U461" t="s">
        <v>31</v>
      </c>
      <c r="V461" t="s">
        <v>113</v>
      </c>
      <c r="W461">
        <v>4000</v>
      </c>
    </row>
    <row r="462" spans="1:23" x14ac:dyDescent="0.25">
      <c r="A462" t="s">
        <v>5</v>
      </c>
      <c r="B462">
        <v>30</v>
      </c>
      <c r="C462">
        <v>30</v>
      </c>
      <c r="D462">
        <v>25</v>
      </c>
      <c r="E462">
        <v>25.5</v>
      </c>
      <c r="F462">
        <v>0.5</v>
      </c>
      <c r="G462">
        <v>0.43</v>
      </c>
      <c r="H462">
        <v>86</v>
      </c>
      <c r="I462">
        <v>22</v>
      </c>
      <c r="J462" t="s">
        <v>51</v>
      </c>
      <c r="K462">
        <v>6</v>
      </c>
      <c r="L462">
        <v>83.333333333333329</v>
      </c>
      <c r="M462" t="s">
        <v>104</v>
      </c>
      <c r="N462">
        <v>12</v>
      </c>
      <c r="O462">
        <v>5</v>
      </c>
      <c r="P462" t="s">
        <v>105</v>
      </c>
      <c r="Q462">
        <v>2</v>
      </c>
      <c r="R462">
        <v>26</v>
      </c>
      <c r="S462">
        <v>29</v>
      </c>
      <c r="T462" t="s">
        <v>53</v>
      </c>
      <c r="U462" t="s">
        <v>31</v>
      </c>
      <c r="V462" t="s">
        <v>113</v>
      </c>
      <c r="W462">
        <v>4000</v>
      </c>
    </row>
    <row r="463" spans="1:23" x14ac:dyDescent="0.25">
      <c r="A463" t="s">
        <v>5</v>
      </c>
      <c r="B463">
        <v>30</v>
      </c>
      <c r="C463">
        <v>30</v>
      </c>
      <c r="D463">
        <v>25.5</v>
      </c>
      <c r="E463">
        <v>26</v>
      </c>
      <c r="F463">
        <v>0.5</v>
      </c>
      <c r="G463">
        <v>0.39</v>
      </c>
      <c r="H463">
        <v>78</v>
      </c>
      <c r="I463">
        <v>30</v>
      </c>
      <c r="J463" t="s">
        <v>54</v>
      </c>
      <c r="K463">
        <v>4</v>
      </c>
      <c r="L463">
        <v>125</v>
      </c>
      <c r="M463" t="s">
        <v>104</v>
      </c>
      <c r="N463">
        <v>8</v>
      </c>
      <c r="O463">
        <v>5</v>
      </c>
      <c r="P463" t="s">
        <v>105</v>
      </c>
      <c r="Q463">
        <v>2</v>
      </c>
      <c r="R463">
        <v>30</v>
      </c>
      <c r="S463">
        <v>31</v>
      </c>
      <c r="T463" t="s">
        <v>56</v>
      </c>
      <c r="U463" t="s">
        <v>31</v>
      </c>
      <c r="V463" t="s">
        <v>113</v>
      </c>
      <c r="W463">
        <v>4000</v>
      </c>
    </row>
    <row r="464" spans="1:23" x14ac:dyDescent="0.25">
      <c r="A464" t="s">
        <v>5</v>
      </c>
      <c r="B464">
        <v>30</v>
      </c>
      <c r="C464">
        <v>30</v>
      </c>
      <c r="D464">
        <v>26</v>
      </c>
      <c r="E464">
        <v>26.5</v>
      </c>
      <c r="F464">
        <v>0.5</v>
      </c>
      <c r="G464">
        <v>0.44</v>
      </c>
      <c r="H464">
        <v>88</v>
      </c>
      <c r="I464">
        <v>26</v>
      </c>
      <c r="J464" t="s">
        <v>54</v>
      </c>
      <c r="K464">
        <v>6</v>
      </c>
      <c r="L464">
        <v>83.333333333333329</v>
      </c>
      <c r="M464" t="s">
        <v>104</v>
      </c>
      <c r="N464">
        <v>12</v>
      </c>
      <c r="O464">
        <v>5</v>
      </c>
      <c r="P464" t="s">
        <v>105</v>
      </c>
      <c r="Q464">
        <v>2</v>
      </c>
      <c r="R464">
        <v>27</v>
      </c>
      <c r="S464">
        <v>30</v>
      </c>
      <c r="T464" t="s">
        <v>53</v>
      </c>
      <c r="U464" t="s">
        <v>31</v>
      </c>
      <c r="V464" t="s">
        <v>113</v>
      </c>
      <c r="W464">
        <v>4000</v>
      </c>
    </row>
    <row r="465" spans="1:23" x14ac:dyDescent="0.25">
      <c r="A465" t="s">
        <v>5</v>
      </c>
      <c r="B465">
        <v>30</v>
      </c>
      <c r="C465">
        <v>30</v>
      </c>
      <c r="D465">
        <v>26.5</v>
      </c>
      <c r="E465">
        <v>27</v>
      </c>
      <c r="F465">
        <v>0.5</v>
      </c>
      <c r="G465">
        <v>0.45</v>
      </c>
      <c r="H465">
        <v>90</v>
      </c>
      <c r="I465">
        <v>0</v>
      </c>
      <c r="J465" t="s">
        <v>51</v>
      </c>
      <c r="K465">
        <v>7</v>
      </c>
      <c r="L465">
        <v>71.428571428571431</v>
      </c>
      <c r="M465" t="s">
        <v>104</v>
      </c>
      <c r="N465">
        <v>14</v>
      </c>
      <c r="O465">
        <v>5</v>
      </c>
      <c r="P465" t="s">
        <v>105</v>
      </c>
      <c r="Q465">
        <v>2</v>
      </c>
      <c r="R465">
        <v>20</v>
      </c>
      <c r="S465">
        <v>23</v>
      </c>
      <c r="T465" t="s">
        <v>53</v>
      </c>
      <c r="U465" t="s">
        <v>31</v>
      </c>
      <c r="V465" t="s">
        <v>113</v>
      </c>
      <c r="W465">
        <v>4000</v>
      </c>
    </row>
    <row r="466" spans="1:23" x14ac:dyDescent="0.25">
      <c r="A466" t="s">
        <v>5</v>
      </c>
      <c r="B466">
        <v>30</v>
      </c>
      <c r="C466">
        <v>30</v>
      </c>
      <c r="D466">
        <v>27</v>
      </c>
      <c r="E466">
        <v>27.5</v>
      </c>
      <c r="F466">
        <v>0.5</v>
      </c>
      <c r="G466">
        <v>0.39</v>
      </c>
      <c r="H466">
        <v>78</v>
      </c>
      <c r="I466">
        <v>66</v>
      </c>
      <c r="J466" t="s">
        <v>57</v>
      </c>
      <c r="K466">
        <v>4</v>
      </c>
      <c r="L466">
        <v>125</v>
      </c>
      <c r="M466" t="s">
        <v>104</v>
      </c>
      <c r="N466">
        <v>8</v>
      </c>
      <c r="O466">
        <v>1</v>
      </c>
      <c r="P466" t="s">
        <v>105</v>
      </c>
      <c r="Q466">
        <v>2</v>
      </c>
      <c r="R466">
        <v>34</v>
      </c>
      <c r="S466">
        <v>35</v>
      </c>
      <c r="T466" t="s">
        <v>56</v>
      </c>
      <c r="U466" t="s">
        <v>31</v>
      </c>
      <c r="V466" t="s">
        <v>113</v>
      </c>
      <c r="W466">
        <v>4000</v>
      </c>
    </row>
    <row r="467" spans="1:23" x14ac:dyDescent="0.25">
      <c r="A467" t="s">
        <v>5</v>
      </c>
      <c r="B467">
        <v>30</v>
      </c>
      <c r="C467">
        <v>30</v>
      </c>
      <c r="D467">
        <v>27.5</v>
      </c>
      <c r="E467">
        <v>28</v>
      </c>
      <c r="F467">
        <v>0.5</v>
      </c>
      <c r="G467">
        <v>0.41</v>
      </c>
      <c r="H467">
        <v>82</v>
      </c>
      <c r="I467">
        <v>36</v>
      </c>
      <c r="J467" t="s">
        <v>54</v>
      </c>
      <c r="K467">
        <v>4</v>
      </c>
      <c r="L467">
        <v>125</v>
      </c>
      <c r="M467" t="s">
        <v>104</v>
      </c>
      <c r="N467">
        <v>8</v>
      </c>
      <c r="O467">
        <v>5</v>
      </c>
      <c r="P467" t="s">
        <v>105</v>
      </c>
      <c r="Q467">
        <v>2</v>
      </c>
      <c r="R467">
        <v>32</v>
      </c>
      <c r="S467">
        <v>33</v>
      </c>
      <c r="T467" t="s">
        <v>56</v>
      </c>
      <c r="U467" t="s">
        <v>31</v>
      </c>
      <c r="V467" t="s">
        <v>113</v>
      </c>
      <c r="W467">
        <v>4000</v>
      </c>
    </row>
    <row r="468" spans="1:23" x14ac:dyDescent="0.25">
      <c r="A468" t="s">
        <v>5</v>
      </c>
      <c r="B468">
        <v>30</v>
      </c>
      <c r="C468">
        <v>30</v>
      </c>
      <c r="D468">
        <v>28</v>
      </c>
      <c r="E468">
        <v>28.5</v>
      </c>
      <c r="F468">
        <v>0.5</v>
      </c>
      <c r="G468">
        <v>0.41</v>
      </c>
      <c r="H468">
        <v>82</v>
      </c>
      <c r="I468">
        <v>50</v>
      </c>
      <c r="J468" t="s">
        <v>54</v>
      </c>
      <c r="K468">
        <v>3</v>
      </c>
      <c r="L468">
        <v>166.66666666666666</v>
      </c>
      <c r="M468" t="s">
        <v>104</v>
      </c>
      <c r="N468">
        <v>6</v>
      </c>
      <c r="O468">
        <v>5</v>
      </c>
      <c r="P468" t="s">
        <v>105</v>
      </c>
      <c r="Q468">
        <v>2</v>
      </c>
      <c r="R468">
        <v>35</v>
      </c>
      <c r="S468">
        <v>36</v>
      </c>
      <c r="T468" t="s">
        <v>56</v>
      </c>
      <c r="U468" t="s">
        <v>31</v>
      </c>
      <c r="V468" t="s">
        <v>113</v>
      </c>
      <c r="W468">
        <v>4000</v>
      </c>
    </row>
    <row r="469" spans="1:23" x14ac:dyDescent="0.25">
      <c r="A469" t="s">
        <v>5</v>
      </c>
      <c r="B469">
        <v>30</v>
      </c>
      <c r="C469">
        <v>30</v>
      </c>
      <c r="D469">
        <v>28.5</v>
      </c>
      <c r="E469">
        <v>29</v>
      </c>
      <c r="F469">
        <v>0.5</v>
      </c>
      <c r="G469">
        <v>0.2</v>
      </c>
      <c r="H469">
        <v>40</v>
      </c>
      <c r="I469">
        <v>0</v>
      </c>
      <c r="J469" t="s">
        <v>51</v>
      </c>
      <c r="K469">
        <v>5</v>
      </c>
      <c r="L469">
        <v>100</v>
      </c>
      <c r="M469" t="s">
        <v>104</v>
      </c>
      <c r="N469">
        <v>10</v>
      </c>
      <c r="O469">
        <v>5</v>
      </c>
      <c r="P469" t="s">
        <v>105</v>
      </c>
      <c r="Q469">
        <v>1</v>
      </c>
      <c r="R469">
        <v>21</v>
      </c>
      <c r="S469">
        <v>23</v>
      </c>
      <c r="T469" t="s">
        <v>53</v>
      </c>
      <c r="U469" t="s">
        <v>32</v>
      </c>
      <c r="V469" t="s">
        <v>113</v>
      </c>
      <c r="W469">
        <v>4000</v>
      </c>
    </row>
    <row r="470" spans="1:23" x14ac:dyDescent="0.25">
      <c r="A470" t="s">
        <v>5</v>
      </c>
      <c r="B470">
        <v>30</v>
      </c>
      <c r="C470">
        <v>30</v>
      </c>
      <c r="D470">
        <v>29</v>
      </c>
      <c r="E470">
        <v>29.5</v>
      </c>
      <c r="F470">
        <v>0.5</v>
      </c>
      <c r="G470">
        <v>0.23</v>
      </c>
      <c r="H470">
        <v>46</v>
      </c>
      <c r="I470">
        <v>0</v>
      </c>
      <c r="J470" t="s">
        <v>51</v>
      </c>
      <c r="K470">
        <v>4</v>
      </c>
      <c r="L470">
        <v>125</v>
      </c>
      <c r="M470" t="s">
        <v>104</v>
      </c>
      <c r="N470">
        <v>8</v>
      </c>
      <c r="O470">
        <v>5</v>
      </c>
      <c r="P470" t="s">
        <v>105</v>
      </c>
      <c r="Q470">
        <v>1</v>
      </c>
      <c r="R470">
        <v>23</v>
      </c>
      <c r="S470">
        <v>24</v>
      </c>
      <c r="T470" t="s">
        <v>53</v>
      </c>
      <c r="U470" t="s">
        <v>32</v>
      </c>
      <c r="V470" t="s">
        <v>113</v>
      </c>
      <c r="W470">
        <v>4000</v>
      </c>
    </row>
    <row r="471" spans="1:23" x14ac:dyDescent="0.25">
      <c r="A471" t="s">
        <v>5</v>
      </c>
      <c r="B471">
        <v>30</v>
      </c>
      <c r="C471">
        <v>30</v>
      </c>
      <c r="D471">
        <v>29.5</v>
      </c>
      <c r="E471">
        <v>30</v>
      </c>
      <c r="F471">
        <v>0.5</v>
      </c>
      <c r="G471">
        <v>0.22</v>
      </c>
      <c r="H471">
        <v>44</v>
      </c>
      <c r="I471">
        <v>0</v>
      </c>
      <c r="J471" t="s">
        <v>51</v>
      </c>
      <c r="K471">
        <v>4</v>
      </c>
      <c r="L471">
        <v>125</v>
      </c>
      <c r="M471" t="s">
        <v>104</v>
      </c>
      <c r="N471">
        <v>8</v>
      </c>
      <c r="O471">
        <v>5</v>
      </c>
      <c r="P471" t="s">
        <v>105</v>
      </c>
      <c r="Q471">
        <v>2</v>
      </c>
      <c r="R471">
        <v>24</v>
      </c>
      <c r="S471">
        <v>25</v>
      </c>
      <c r="T471" t="s">
        <v>53</v>
      </c>
      <c r="U471" t="s">
        <v>31</v>
      </c>
      <c r="V471" t="s">
        <v>113</v>
      </c>
      <c r="W471">
        <v>4000</v>
      </c>
    </row>
    <row r="472" spans="1:23" x14ac:dyDescent="0.25">
      <c r="A472" t="s">
        <v>9</v>
      </c>
      <c r="B472">
        <v>60</v>
      </c>
      <c r="C472">
        <v>60</v>
      </c>
      <c r="D472">
        <v>0</v>
      </c>
      <c r="E472">
        <v>0.5</v>
      </c>
      <c r="F472">
        <v>0.5</v>
      </c>
      <c r="G472">
        <v>0.5</v>
      </c>
      <c r="H472">
        <v>100</v>
      </c>
      <c r="I472">
        <v>34</v>
      </c>
      <c r="J472" t="s">
        <v>54</v>
      </c>
      <c r="K472">
        <v>4</v>
      </c>
      <c r="L472">
        <v>125</v>
      </c>
      <c r="M472" t="s">
        <v>104</v>
      </c>
      <c r="N472">
        <v>8</v>
      </c>
      <c r="O472">
        <v>3</v>
      </c>
      <c r="P472" t="s">
        <v>105</v>
      </c>
      <c r="Q472">
        <v>0</v>
      </c>
      <c r="R472">
        <v>30</v>
      </c>
      <c r="S472">
        <v>33</v>
      </c>
      <c r="T472" t="s">
        <v>56</v>
      </c>
      <c r="U472" t="s">
        <v>28</v>
      </c>
      <c r="V472" t="s">
        <v>113</v>
      </c>
      <c r="W472">
        <v>4000</v>
      </c>
    </row>
    <row r="473" spans="1:23" x14ac:dyDescent="0.25">
      <c r="A473" t="s">
        <v>9</v>
      </c>
      <c r="B473">
        <v>60</v>
      </c>
      <c r="C473">
        <v>60</v>
      </c>
      <c r="D473">
        <v>0.5</v>
      </c>
      <c r="E473">
        <v>1</v>
      </c>
      <c r="F473">
        <v>0.5</v>
      </c>
      <c r="G473">
        <v>0.38</v>
      </c>
      <c r="H473">
        <v>76</v>
      </c>
      <c r="I473">
        <v>0</v>
      </c>
      <c r="J473" t="s">
        <v>51</v>
      </c>
      <c r="K473">
        <v>7</v>
      </c>
      <c r="L473">
        <v>71.428571428571431</v>
      </c>
      <c r="M473" t="s">
        <v>104</v>
      </c>
      <c r="N473">
        <v>14</v>
      </c>
      <c r="O473">
        <v>3</v>
      </c>
      <c r="P473" t="s">
        <v>105</v>
      </c>
      <c r="Q473">
        <v>0</v>
      </c>
      <c r="R473">
        <v>19</v>
      </c>
      <c r="S473">
        <v>24</v>
      </c>
      <c r="T473" t="s">
        <v>53</v>
      </c>
      <c r="U473" t="s">
        <v>28</v>
      </c>
      <c r="V473" t="s">
        <v>113</v>
      </c>
      <c r="W473">
        <v>4000</v>
      </c>
    </row>
    <row r="474" spans="1:23" x14ac:dyDescent="0.25">
      <c r="A474" t="s">
        <v>9</v>
      </c>
      <c r="B474">
        <v>60</v>
      </c>
      <c r="C474">
        <v>60</v>
      </c>
      <c r="D474">
        <v>1</v>
      </c>
      <c r="E474">
        <v>1.5</v>
      </c>
      <c r="F474">
        <v>0.5</v>
      </c>
      <c r="G474">
        <v>0.12</v>
      </c>
      <c r="H474">
        <v>24</v>
      </c>
      <c r="I474">
        <v>0</v>
      </c>
      <c r="J474" t="s">
        <v>51</v>
      </c>
      <c r="K474">
        <v>5</v>
      </c>
      <c r="L474">
        <v>100</v>
      </c>
      <c r="M474" t="s">
        <v>104</v>
      </c>
      <c r="N474">
        <v>10</v>
      </c>
      <c r="O474">
        <v>3</v>
      </c>
      <c r="P474" t="s">
        <v>105</v>
      </c>
      <c r="Q474">
        <v>0</v>
      </c>
      <c r="R474">
        <v>21</v>
      </c>
      <c r="S474">
        <v>25</v>
      </c>
      <c r="T474" t="s">
        <v>53</v>
      </c>
      <c r="U474" t="s">
        <v>28</v>
      </c>
      <c r="V474" t="s">
        <v>113</v>
      </c>
      <c r="W474">
        <v>4000</v>
      </c>
    </row>
    <row r="475" spans="1:23" x14ac:dyDescent="0.25">
      <c r="A475" t="s">
        <v>9</v>
      </c>
      <c r="B475">
        <v>60</v>
      </c>
      <c r="C475">
        <v>60</v>
      </c>
      <c r="D475">
        <v>1.5</v>
      </c>
      <c r="E475">
        <v>2</v>
      </c>
      <c r="F475">
        <v>0.5</v>
      </c>
      <c r="G475">
        <v>0.12</v>
      </c>
      <c r="H475">
        <v>24</v>
      </c>
      <c r="I475">
        <v>0</v>
      </c>
      <c r="J475" t="s">
        <v>51</v>
      </c>
      <c r="K475">
        <v>5</v>
      </c>
      <c r="L475">
        <v>100</v>
      </c>
      <c r="M475" t="s">
        <v>104</v>
      </c>
      <c r="N475">
        <v>10</v>
      </c>
      <c r="O475">
        <v>1</v>
      </c>
      <c r="P475" t="s">
        <v>105</v>
      </c>
      <c r="Q475">
        <v>0</v>
      </c>
      <c r="R475">
        <v>19</v>
      </c>
      <c r="S475">
        <v>23</v>
      </c>
      <c r="T475" t="s">
        <v>53</v>
      </c>
      <c r="U475" t="s">
        <v>28</v>
      </c>
      <c r="V475" t="s">
        <v>113</v>
      </c>
      <c r="W475">
        <v>4000</v>
      </c>
    </row>
    <row r="476" spans="1:23" x14ac:dyDescent="0.25">
      <c r="A476" t="s">
        <v>9</v>
      </c>
      <c r="B476">
        <v>60</v>
      </c>
      <c r="C476">
        <v>40</v>
      </c>
      <c r="D476">
        <v>2</v>
      </c>
      <c r="E476">
        <v>2.5</v>
      </c>
      <c r="F476">
        <v>0.5</v>
      </c>
      <c r="G476">
        <v>0.18</v>
      </c>
      <c r="H476">
        <v>36</v>
      </c>
      <c r="I476">
        <v>0</v>
      </c>
      <c r="J476" t="s">
        <v>51</v>
      </c>
      <c r="K476">
        <v>10</v>
      </c>
      <c r="L476">
        <v>50</v>
      </c>
      <c r="M476" t="s">
        <v>101</v>
      </c>
      <c r="N476">
        <v>20</v>
      </c>
      <c r="O476">
        <v>4</v>
      </c>
      <c r="P476" t="s">
        <v>105</v>
      </c>
      <c r="Q476">
        <v>7</v>
      </c>
      <c r="R476">
        <v>26</v>
      </c>
      <c r="S476">
        <v>32</v>
      </c>
      <c r="T476" t="s">
        <v>56</v>
      </c>
      <c r="U476" t="s">
        <v>30</v>
      </c>
      <c r="V476" t="s">
        <v>113</v>
      </c>
      <c r="W476">
        <v>4000</v>
      </c>
    </row>
    <row r="477" spans="1:23" x14ac:dyDescent="0.25">
      <c r="A477" t="s">
        <v>9</v>
      </c>
      <c r="B477">
        <v>60</v>
      </c>
      <c r="C477">
        <v>40</v>
      </c>
      <c r="D477">
        <v>2.5</v>
      </c>
      <c r="E477">
        <v>3</v>
      </c>
      <c r="F477">
        <v>0.5</v>
      </c>
      <c r="G477">
        <v>0.13</v>
      </c>
      <c r="H477">
        <v>26</v>
      </c>
      <c r="I477">
        <v>0</v>
      </c>
      <c r="J477" t="s">
        <v>51</v>
      </c>
      <c r="K477">
        <v>4</v>
      </c>
      <c r="L477">
        <v>125</v>
      </c>
      <c r="M477" t="s">
        <v>104</v>
      </c>
      <c r="N477">
        <v>8</v>
      </c>
      <c r="O477">
        <v>7</v>
      </c>
      <c r="P477" t="s">
        <v>105</v>
      </c>
      <c r="Q477">
        <v>4</v>
      </c>
      <c r="R477">
        <v>31</v>
      </c>
      <c r="S477">
        <v>34</v>
      </c>
      <c r="T477" t="s">
        <v>56</v>
      </c>
      <c r="U477" t="s">
        <v>29</v>
      </c>
      <c r="V477" t="s">
        <v>113</v>
      </c>
      <c r="W477">
        <v>4000</v>
      </c>
    </row>
    <row r="478" spans="1:23" x14ac:dyDescent="0.25">
      <c r="A478" t="s">
        <v>9</v>
      </c>
      <c r="B478">
        <v>60</v>
      </c>
      <c r="C478">
        <v>40</v>
      </c>
      <c r="D478">
        <v>3</v>
      </c>
      <c r="E478">
        <v>3.5</v>
      </c>
      <c r="F478">
        <v>0.5</v>
      </c>
      <c r="G478">
        <v>0.11</v>
      </c>
      <c r="H478">
        <v>22</v>
      </c>
      <c r="I478">
        <v>0</v>
      </c>
      <c r="J478" t="s">
        <v>51</v>
      </c>
      <c r="K478">
        <v>10</v>
      </c>
      <c r="L478">
        <v>50</v>
      </c>
      <c r="M478" t="s">
        <v>101</v>
      </c>
      <c r="N478">
        <v>20</v>
      </c>
      <c r="O478">
        <v>7</v>
      </c>
      <c r="P478" t="s">
        <v>105</v>
      </c>
      <c r="Q478">
        <v>4</v>
      </c>
      <c r="R478">
        <v>26</v>
      </c>
      <c r="S478">
        <v>32</v>
      </c>
      <c r="T478" t="s">
        <v>56</v>
      </c>
      <c r="U478" t="s">
        <v>29</v>
      </c>
      <c r="V478" t="s">
        <v>113</v>
      </c>
      <c r="W478">
        <v>4000</v>
      </c>
    </row>
    <row r="479" spans="1:23" x14ac:dyDescent="0.25">
      <c r="A479" t="s">
        <v>9</v>
      </c>
      <c r="B479">
        <v>40</v>
      </c>
      <c r="C479">
        <v>40</v>
      </c>
      <c r="D479">
        <v>3.5</v>
      </c>
      <c r="E479">
        <v>4</v>
      </c>
      <c r="F479">
        <v>0.5</v>
      </c>
      <c r="G479">
        <v>0.11</v>
      </c>
      <c r="H479">
        <v>22</v>
      </c>
      <c r="I479">
        <v>0</v>
      </c>
      <c r="J479" t="s">
        <v>51</v>
      </c>
      <c r="K479">
        <v>10</v>
      </c>
      <c r="L479">
        <v>50</v>
      </c>
      <c r="M479" t="s">
        <v>101</v>
      </c>
      <c r="N479">
        <v>20</v>
      </c>
      <c r="O479">
        <v>9</v>
      </c>
      <c r="P479" t="s">
        <v>105</v>
      </c>
      <c r="Q479">
        <v>4</v>
      </c>
      <c r="R479">
        <v>32</v>
      </c>
      <c r="S479">
        <v>34</v>
      </c>
      <c r="T479" t="s">
        <v>56</v>
      </c>
      <c r="U479" t="s">
        <v>29</v>
      </c>
      <c r="V479" t="s">
        <v>114</v>
      </c>
      <c r="W479">
        <v>3000</v>
      </c>
    </row>
    <row r="480" spans="1:23" x14ac:dyDescent="0.25">
      <c r="A480" t="s">
        <v>9</v>
      </c>
      <c r="B480">
        <v>40</v>
      </c>
      <c r="C480">
        <v>40</v>
      </c>
      <c r="D480">
        <v>4</v>
      </c>
      <c r="E480">
        <v>4.5</v>
      </c>
      <c r="F480">
        <v>0.5</v>
      </c>
      <c r="G480">
        <v>0.33</v>
      </c>
      <c r="H480">
        <v>66</v>
      </c>
      <c r="I480">
        <v>62</v>
      </c>
      <c r="J480" t="s">
        <v>57</v>
      </c>
      <c r="K480">
        <v>4</v>
      </c>
      <c r="L480">
        <v>125</v>
      </c>
      <c r="M480" t="s">
        <v>104</v>
      </c>
      <c r="N480">
        <v>8</v>
      </c>
      <c r="O480">
        <v>4</v>
      </c>
      <c r="P480" t="s">
        <v>105</v>
      </c>
      <c r="Q480">
        <v>12</v>
      </c>
      <c r="R480">
        <v>51</v>
      </c>
      <c r="S480">
        <v>52</v>
      </c>
      <c r="T480" t="s">
        <v>61</v>
      </c>
      <c r="U480" t="s">
        <v>33</v>
      </c>
      <c r="V480" t="s">
        <v>113</v>
      </c>
      <c r="W480">
        <v>4000</v>
      </c>
    </row>
    <row r="481" spans="1:23" x14ac:dyDescent="0.25">
      <c r="A481" t="s">
        <v>9</v>
      </c>
      <c r="B481">
        <v>40</v>
      </c>
      <c r="C481">
        <v>40</v>
      </c>
      <c r="D481">
        <v>4.5</v>
      </c>
      <c r="E481">
        <v>5</v>
      </c>
      <c r="F481">
        <v>0.5</v>
      </c>
      <c r="G481">
        <v>0.1</v>
      </c>
      <c r="H481">
        <v>20</v>
      </c>
      <c r="I481">
        <v>0</v>
      </c>
      <c r="J481" t="s">
        <v>51</v>
      </c>
      <c r="K481">
        <v>5</v>
      </c>
      <c r="L481">
        <v>100</v>
      </c>
      <c r="M481" t="s">
        <v>104</v>
      </c>
      <c r="N481">
        <v>10</v>
      </c>
      <c r="O481">
        <v>4</v>
      </c>
      <c r="P481" t="s">
        <v>105</v>
      </c>
      <c r="Q481">
        <v>2</v>
      </c>
      <c r="R481">
        <v>24</v>
      </c>
      <c r="S481">
        <v>28</v>
      </c>
      <c r="T481" t="s">
        <v>53</v>
      </c>
      <c r="U481" t="s">
        <v>31</v>
      </c>
      <c r="V481" t="s">
        <v>113</v>
      </c>
      <c r="W481">
        <v>4000</v>
      </c>
    </row>
    <row r="482" spans="1:23" x14ac:dyDescent="0.25">
      <c r="A482" t="s">
        <v>9</v>
      </c>
      <c r="B482">
        <v>40</v>
      </c>
      <c r="C482">
        <v>40</v>
      </c>
      <c r="D482">
        <v>5</v>
      </c>
      <c r="E482">
        <v>5.5</v>
      </c>
      <c r="F482">
        <v>0.5</v>
      </c>
      <c r="G482">
        <v>0.15</v>
      </c>
      <c r="H482">
        <v>30</v>
      </c>
      <c r="I482">
        <v>0</v>
      </c>
      <c r="J482" t="s">
        <v>51</v>
      </c>
      <c r="K482">
        <v>10</v>
      </c>
      <c r="L482">
        <v>50</v>
      </c>
      <c r="M482" t="s">
        <v>101</v>
      </c>
      <c r="N482">
        <v>20</v>
      </c>
      <c r="O482">
        <v>4</v>
      </c>
      <c r="P482" t="s">
        <v>105</v>
      </c>
      <c r="Q482">
        <v>1</v>
      </c>
      <c r="R482">
        <v>20</v>
      </c>
      <c r="S482">
        <v>26</v>
      </c>
      <c r="T482" t="s">
        <v>53</v>
      </c>
      <c r="U482" t="s">
        <v>32</v>
      </c>
      <c r="V482" t="s">
        <v>113</v>
      </c>
      <c r="W482">
        <v>4000</v>
      </c>
    </row>
    <row r="483" spans="1:23" x14ac:dyDescent="0.25">
      <c r="A483" t="s">
        <v>9</v>
      </c>
      <c r="B483">
        <v>40</v>
      </c>
      <c r="C483">
        <v>40</v>
      </c>
      <c r="D483">
        <v>5.5</v>
      </c>
      <c r="E483">
        <v>6</v>
      </c>
      <c r="F483">
        <v>0.5</v>
      </c>
      <c r="G483">
        <v>0.1</v>
      </c>
      <c r="H483">
        <v>20</v>
      </c>
      <c r="I483">
        <v>0</v>
      </c>
      <c r="J483" t="s">
        <v>51</v>
      </c>
      <c r="K483">
        <v>10</v>
      </c>
      <c r="L483">
        <v>50</v>
      </c>
      <c r="M483" t="s">
        <v>101</v>
      </c>
      <c r="N483">
        <v>20</v>
      </c>
      <c r="O483">
        <v>4</v>
      </c>
      <c r="P483" t="s">
        <v>105</v>
      </c>
      <c r="Q483">
        <v>0</v>
      </c>
      <c r="R483">
        <v>19</v>
      </c>
      <c r="S483">
        <v>25</v>
      </c>
      <c r="T483" t="s">
        <v>53</v>
      </c>
      <c r="U483" t="s">
        <v>28</v>
      </c>
      <c r="V483" t="s">
        <v>113</v>
      </c>
      <c r="W483">
        <v>4000</v>
      </c>
    </row>
    <row r="484" spans="1:23" x14ac:dyDescent="0.25">
      <c r="A484" t="s">
        <v>9</v>
      </c>
      <c r="B484">
        <v>40</v>
      </c>
      <c r="C484">
        <v>40</v>
      </c>
      <c r="D484">
        <v>6</v>
      </c>
      <c r="E484">
        <v>6.5</v>
      </c>
      <c r="F484">
        <v>0.5</v>
      </c>
      <c r="G484">
        <v>0.1</v>
      </c>
      <c r="H484">
        <v>20</v>
      </c>
      <c r="I484">
        <v>0</v>
      </c>
      <c r="J484" t="s">
        <v>51</v>
      </c>
      <c r="K484">
        <v>4</v>
      </c>
      <c r="L484">
        <v>125</v>
      </c>
      <c r="M484" t="s">
        <v>104</v>
      </c>
      <c r="N484">
        <v>8</v>
      </c>
      <c r="O484">
        <v>8</v>
      </c>
      <c r="P484" t="s">
        <v>105</v>
      </c>
      <c r="Q484">
        <v>2</v>
      </c>
      <c r="R484">
        <v>30</v>
      </c>
      <c r="S484">
        <v>33</v>
      </c>
      <c r="T484" t="s">
        <v>56</v>
      </c>
      <c r="U484" t="s">
        <v>31</v>
      </c>
      <c r="V484" t="s">
        <v>114</v>
      </c>
      <c r="W484">
        <v>3000</v>
      </c>
    </row>
    <row r="485" spans="1:23" x14ac:dyDescent="0.25">
      <c r="A485" t="s">
        <v>9</v>
      </c>
      <c r="B485">
        <v>40</v>
      </c>
      <c r="C485">
        <v>40</v>
      </c>
      <c r="D485">
        <v>6.5</v>
      </c>
      <c r="E485">
        <v>7</v>
      </c>
      <c r="F485">
        <v>0.5</v>
      </c>
      <c r="G485">
        <v>0.36</v>
      </c>
      <c r="H485">
        <v>72</v>
      </c>
      <c r="I485">
        <v>40</v>
      </c>
      <c r="J485" t="s">
        <v>54</v>
      </c>
      <c r="K485">
        <v>5</v>
      </c>
      <c r="L485">
        <v>100</v>
      </c>
      <c r="M485" t="s">
        <v>104</v>
      </c>
      <c r="N485">
        <v>10</v>
      </c>
      <c r="O485">
        <v>12</v>
      </c>
      <c r="P485" t="s">
        <v>106</v>
      </c>
      <c r="Q485">
        <v>4</v>
      </c>
      <c r="R485">
        <v>43</v>
      </c>
      <c r="S485">
        <v>46</v>
      </c>
      <c r="T485" t="s">
        <v>59</v>
      </c>
      <c r="U485" t="s">
        <v>29</v>
      </c>
      <c r="V485" t="s">
        <v>115</v>
      </c>
      <c r="W485">
        <v>2000</v>
      </c>
    </row>
    <row r="486" spans="1:23" x14ac:dyDescent="0.25">
      <c r="A486" t="s">
        <v>9</v>
      </c>
      <c r="B486">
        <v>40</v>
      </c>
      <c r="C486">
        <v>40</v>
      </c>
      <c r="D486">
        <v>7</v>
      </c>
      <c r="E486">
        <v>7.5</v>
      </c>
      <c r="F486">
        <v>0.5</v>
      </c>
      <c r="G486">
        <v>0.39</v>
      </c>
      <c r="H486">
        <v>78</v>
      </c>
      <c r="I486">
        <v>36</v>
      </c>
      <c r="J486" t="s">
        <v>54</v>
      </c>
      <c r="K486">
        <v>4</v>
      </c>
      <c r="L486">
        <v>125</v>
      </c>
      <c r="M486" t="s">
        <v>104</v>
      </c>
      <c r="N486">
        <v>8</v>
      </c>
      <c r="O486">
        <v>9</v>
      </c>
      <c r="P486" t="s">
        <v>105</v>
      </c>
      <c r="Q486">
        <v>4</v>
      </c>
      <c r="R486">
        <v>42</v>
      </c>
      <c r="S486">
        <v>44</v>
      </c>
      <c r="T486" t="s">
        <v>59</v>
      </c>
      <c r="U486" t="s">
        <v>29</v>
      </c>
      <c r="V486" t="s">
        <v>113</v>
      </c>
      <c r="W486">
        <v>4000</v>
      </c>
    </row>
    <row r="487" spans="1:23" x14ac:dyDescent="0.25">
      <c r="A487" t="s">
        <v>9</v>
      </c>
      <c r="B487">
        <v>40</v>
      </c>
      <c r="C487">
        <v>40</v>
      </c>
      <c r="D487">
        <v>7.5</v>
      </c>
      <c r="E487">
        <v>8</v>
      </c>
      <c r="F487">
        <v>0.5</v>
      </c>
      <c r="G487">
        <v>0.39</v>
      </c>
      <c r="H487">
        <v>78</v>
      </c>
      <c r="I487">
        <v>46</v>
      </c>
      <c r="J487" t="s">
        <v>54</v>
      </c>
      <c r="K487">
        <v>3</v>
      </c>
      <c r="L487">
        <v>166.66666666666666</v>
      </c>
      <c r="M487" t="s">
        <v>104</v>
      </c>
      <c r="N487">
        <v>6</v>
      </c>
      <c r="O487">
        <v>12</v>
      </c>
      <c r="P487" t="s">
        <v>106</v>
      </c>
      <c r="Q487">
        <v>7</v>
      </c>
      <c r="R487">
        <v>51</v>
      </c>
      <c r="S487">
        <v>53</v>
      </c>
      <c r="T487" t="s">
        <v>61</v>
      </c>
      <c r="U487" t="s">
        <v>30</v>
      </c>
      <c r="V487" t="s">
        <v>115</v>
      </c>
      <c r="W487">
        <v>2000</v>
      </c>
    </row>
    <row r="488" spans="1:23" x14ac:dyDescent="0.25">
      <c r="A488" t="s">
        <v>9</v>
      </c>
      <c r="B488">
        <v>40</v>
      </c>
      <c r="C488">
        <v>40</v>
      </c>
      <c r="D488">
        <v>8</v>
      </c>
      <c r="E488">
        <v>8.5</v>
      </c>
      <c r="F488">
        <v>0.5</v>
      </c>
      <c r="G488">
        <v>0.31</v>
      </c>
      <c r="H488">
        <v>62</v>
      </c>
      <c r="I488">
        <v>26</v>
      </c>
      <c r="J488" t="s">
        <v>54</v>
      </c>
      <c r="K488">
        <v>5</v>
      </c>
      <c r="L488">
        <v>100</v>
      </c>
      <c r="M488" t="s">
        <v>104</v>
      </c>
      <c r="N488">
        <v>10</v>
      </c>
      <c r="O488">
        <v>10</v>
      </c>
      <c r="P488" t="s">
        <v>105</v>
      </c>
      <c r="Q488">
        <v>7</v>
      </c>
      <c r="R488">
        <v>42</v>
      </c>
      <c r="S488">
        <v>45</v>
      </c>
      <c r="T488" t="s">
        <v>59</v>
      </c>
      <c r="U488" t="s">
        <v>30</v>
      </c>
      <c r="V488" t="s">
        <v>114</v>
      </c>
      <c r="W488">
        <v>3000</v>
      </c>
    </row>
    <row r="489" spans="1:23" x14ac:dyDescent="0.25">
      <c r="A489" t="s">
        <v>9</v>
      </c>
      <c r="B489">
        <v>40</v>
      </c>
      <c r="C489">
        <v>40</v>
      </c>
      <c r="D489">
        <v>8.5</v>
      </c>
      <c r="E489">
        <v>9</v>
      </c>
      <c r="F489">
        <v>0.5</v>
      </c>
      <c r="G489">
        <v>0.22</v>
      </c>
      <c r="H489">
        <v>44</v>
      </c>
      <c r="I489">
        <v>0</v>
      </c>
      <c r="J489" t="s">
        <v>51</v>
      </c>
      <c r="K489">
        <v>5</v>
      </c>
      <c r="L489">
        <v>100</v>
      </c>
      <c r="M489" t="s">
        <v>104</v>
      </c>
      <c r="N489">
        <v>10</v>
      </c>
      <c r="O489">
        <v>6</v>
      </c>
      <c r="P489" t="s">
        <v>105</v>
      </c>
      <c r="Q489">
        <v>4</v>
      </c>
      <c r="R489">
        <v>28</v>
      </c>
      <c r="S489">
        <v>32</v>
      </c>
      <c r="T489" t="s">
        <v>56</v>
      </c>
      <c r="U489" t="s">
        <v>29</v>
      </c>
      <c r="V489" t="s">
        <v>114</v>
      </c>
      <c r="W489">
        <v>3000</v>
      </c>
    </row>
    <row r="490" spans="1:23" x14ac:dyDescent="0.25">
      <c r="A490" t="s">
        <v>9</v>
      </c>
      <c r="B490">
        <v>40</v>
      </c>
      <c r="C490">
        <v>40</v>
      </c>
      <c r="D490">
        <v>9</v>
      </c>
      <c r="E490">
        <v>9.5</v>
      </c>
      <c r="F490">
        <v>0.5</v>
      </c>
      <c r="G490">
        <v>0.12</v>
      </c>
      <c r="H490">
        <v>24</v>
      </c>
      <c r="I490">
        <v>0</v>
      </c>
      <c r="J490" t="s">
        <v>51</v>
      </c>
      <c r="K490">
        <v>5</v>
      </c>
      <c r="L490">
        <v>100</v>
      </c>
      <c r="M490" t="s">
        <v>104</v>
      </c>
      <c r="N490">
        <v>10</v>
      </c>
      <c r="O490">
        <v>6</v>
      </c>
      <c r="P490" t="s">
        <v>105</v>
      </c>
      <c r="Q490">
        <v>2</v>
      </c>
      <c r="R490">
        <v>26</v>
      </c>
      <c r="S490">
        <v>30</v>
      </c>
      <c r="T490" t="s">
        <v>53</v>
      </c>
      <c r="U490" t="s">
        <v>31</v>
      </c>
      <c r="V490" t="s">
        <v>114</v>
      </c>
      <c r="W490">
        <v>3000</v>
      </c>
    </row>
    <row r="491" spans="1:23" x14ac:dyDescent="0.25">
      <c r="A491" t="s">
        <v>9</v>
      </c>
      <c r="B491">
        <v>40</v>
      </c>
      <c r="C491">
        <v>40</v>
      </c>
      <c r="D491">
        <v>9.5</v>
      </c>
      <c r="E491">
        <v>10</v>
      </c>
      <c r="F491">
        <v>0.5</v>
      </c>
      <c r="G491">
        <v>0.16</v>
      </c>
      <c r="H491">
        <v>32</v>
      </c>
      <c r="I491">
        <v>0</v>
      </c>
      <c r="J491" t="s">
        <v>51</v>
      </c>
      <c r="K491">
        <v>5</v>
      </c>
      <c r="L491">
        <v>100</v>
      </c>
      <c r="M491" t="s">
        <v>104</v>
      </c>
      <c r="N491">
        <v>10</v>
      </c>
      <c r="O491">
        <v>7</v>
      </c>
      <c r="P491" t="s">
        <v>105</v>
      </c>
      <c r="Q491">
        <v>2</v>
      </c>
      <c r="R491">
        <v>27</v>
      </c>
      <c r="S491">
        <v>31</v>
      </c>
      <c r="T491" t="s">
        <v>56</v>
      </c>
      <c r="U491" t="s">
        <v>31</v>
      </c>
      <c r="V491" t="s">
        <v>113</v>
      </c>
      <c r="W491">
        <v>4000</v>
      </c>
    </row>
    <row r="492" spans="1:23" x14ac:dyDescent="0.25">
      <c r="A492" t="s">
        <v>9</v>
      </c>
      <c r="B492">
        <v>40</v>
      </c>
      <c r="C492">
        <v>40</v>
      </c>
      <c r="D492">
        <v>10</v>
      </c>
      <c r="E492">
        <v>10.5</v>
      </c>
      <c r="F492">
        <v>0.5</v>
      </c>
      <c r="G492">
        <v>0.23</v>
      </c>
      <c r="H492">
        <v>46</v>
      </c>
      <c r="I492">
        <v>0</v>
      </c>
      <c r="J492" t="s">
        <v>51</v>
      </c>
      <c r="K492">
        <v>5</v>
      </c>
      <c r="L492">
        <v>100</v>
      </c>
      <c r="M492" t="s">
        <v>104</v>
      </c>
      <c r="N492">
        <v>10</v>
      </c>
      <c r="O492">
        <v>7</v>
      </c>
      <c r="P492" t="s">
        <v>105</v>
      </c>
      <c r="Q492">
        <v>2</v>
      </c>
      <c r="R492">
        <v>27</v>
      </c>
      <c r="S492">
        <v>31</v>
      </c>
      <c r="T492" t="s">
        <v>56</v>
      </c>
      <c r="U492" t="s">
        <v>31</v>
      </c>
      <c r="V492" t="s">
        <v>113</v>
      </c>
      <c r="W492">
        <v>4000</v>
      </c>
    </row>
    <row r="493" spans="1:23" x14ac:dyDescent="0.25">
      <c r="A493" t="s">
        <v>9</v>
      </c>
      <c r="B493">
        <v>40</v>
      </c>
      <c r="C493">
        <v>40</v>
      </c>
      <c r="D493">
        <v>10.5</v>
      </c>
      <c r="E493">
        <v>11</v>
      </c>
      <c r="F493">
        <v>0.5</v>
      </c>
      <c r="G493">
        <v>0.16</v>
      </c>
      <c r="H493">
        <v>32</v>
      </c>
      <c r="I493">
        <v>0</v>
      </c>
      <c r="J493" t="s">
        <v>51</v>
      </c>
      <c r="K493">
        <v>5</v>
      </c>
      <c r="L493">
        <v>100</v>
      </c>
      <c r="M493" t="s">
        <v>104</v>
      </c>
      <c r="N493">
        <v>10</v>
      </c>
      <c r="O493">
        <v>3</v>
      </c>
      <c r="P493" t="s">
        <v>105</v>
      </c>
      <c r="Q493">
        <v>0</v>
      </c>
      <c r="R493">
        <v>21</v>
      </c>
      <c r="S493">
        <v>25</v>
      </c>
      <c r="T493" t="s">
        <v>53</v>
      </c>
      <c r="U493" t="s">
        <v>28</v>
      </c>
      <c r="V493" t="s">
        <v>113</v>
      </c>
      <c r="W493">
        <v>4000</v>
      </c>
    </row>
    <row r="494" spans="1:23" x14ac:dyDescent="0.25">
      <c r="A494" t="s">
        <v>9</v>
      </c>
      <c r="B494">
        <v>40</v>
      </c>
      <c r="C494">
        <v>40</v>
      </c>
      <c r="D494">
        <v>11</v>
      </c>
      <c r="E494">
        <v>11.5</v>
      </c>
      <c r="F494">
        <v>0.5</v>
      </c>
      <c r="G494">
        <v>0.2</v>
      </c>
      <c r="H494">
        <v>40</v>
      </c>
      <c r="I494">
        <v>22</v>
      </c>
      <c r="J494" t="s">
        <v>51</v>
      </c>
      <c r="K494">
        <v>5</v>
      </c>
      <c r="L494">
        <v>100</v>
      </c>
      <c r="M494" t="s">
        <v>104</v>
      </c>
      <c r="N494">
        <v>10</v>
      </c>
      <c r="O494">
        <v>6</v>
      </c>
      <c r="P494" t="s">
        <v>105</v>
      </c>
      <c r="Q494">
        <v>1</v>
      </c>
      <c r="R494">
        <v>30</v>
      </c>
      <c r="S494">
        <v>34</v>
      </c>
      <c r="T494" t="s">
        <v>56</v>
      </c>
      <c r="U494" t="s">
        <v>32</v>
      </c>
      <c r="V494" t="s">
        <v>114</v>
      </c>
      <c r="W494">
        <v>3000</v>
      </c>
    </row>
    <row r="495" spans="1:23" x14ac:dyDescent="0.25">
      <c r="A495" t="s">
        <v>9</v>
      </c>
      <c r="B495">
        <v>50</v>
      </c>
      <c r="C495">
        <v>40</v>
      </c>
      <c r="D495">
        <v>11.5</v>
      </c>
      <c r="E495">
        <v>12</v>
      </c>
      <c r="F495">
        <v>0.5</v>
      </c>
      <c r="G495">
        <v>0.42</v>
      </c>
      <c r="H495">
        <v>84</v>
      </c>
      <c r="I495">
        <v>0</v>
      </c>
      <c r="J495" t="s">
        <v>51</v>
      </c>
      <c r="K495">
        <v>4</v>
      </c>
      <c r="L495">
        <v>125</v>
      </c>
      <c r="M495" t="s">
        <v>104</v>
      </c>
      <c r="N495">
        <v>8</v>
      </c>
      <c r="O495">
        <v>6</v>
      </c>
      <c r="P495" t="s">
        <v>105</v>
      </c>
      <c r="Q495">
        <v>1</v>
      </c>
      <c r="R495">
        <v>27</v>
      </c>
      <c r="S495">
        <v>30</v>
      </c>
      <c r="T495" t="s">
        <v>53</v>
      </c>
      <c r="U495" t="s">
        <v>32</v>
      </c>
      <c r="V495" t="s">
        <v>114</v>
      </c>
      <c r="W495">
        <v>3000</v>
      </c>
    </row>
    <row r="496" spans="1:23" x14ac:dyDescent="0.25">
      <c r="A496" t="s">
        <v>9</v>
      </c>
      <c r="B496">
        <v>50</v>
      </c>
      <c r="C496">
        <v>50</v>
      </c>
      <c r="D496">
        <v>12</v>
      </c>
      <c r="E496">
        <v>12.5</v>
      </c>
      <c r="F496">
        <v>0.5</v>
      </c>
      <c r="G496">
        <v>0.35</v>
      </c>
      <c r="H496">
        <v>70</v>
      </c>
      <c r="I496">
        <v>0</v>
      </c>
      <c r="J496" t="s">
        <v>51</v>
      </c>
      <c r="K496">
        <v>4</v>
      </c>
      <c r="L496">
        <v>125</v>
      </c>
      <c r="M496" t="s">
        <v>104</v>
      </c>
      <c r="N496">
        <v>8</v>
      </c>
      <c r="O496">
        <v>3</v>
      </c>
      <c r="P496" t="s">
        <v>105</v>
      </c>
      <c r="Q496">
        <v>1</v>
      </c>
      <c r="R496">
        <v>24</v>
      </c>
      <c r="S496">
        <v>27</v>
      </c>
      <c r="T496" t="s">
        <v>53</v>
      </c>
      <c r="U496" t="s">
        <v>32</v>
      </c>
      <c r="V496" t="s">
        <v>113</v>
      </c>
      <c r="W496">
        <v>4000</v>
      </c>
    </row>
    <row r="497" spans="1:23" x14ac:dyDescent="0.25">
      <c r="A497" t="s">
        <v>9</v>
      </c>
      <c r="B497">
        <v>50</v>
      </c>
      <c r="C497">
        <v>50</v>
      </c>
      <c r="D497">
        <v>12.5</v>
      </c>
      <c r="E497">
        <v>13</v>
      </c>
      <c r="F497">
        <v>0.5</v>
      </c>
      <c r="G497">
        <v>0.36</v>
      </c>
      <c r="H497">
        <v>72</v>
      </c>
      <c r="I497">
        <v>0</v>
      </c>
      <c r="J497" t="s">
        <v>51</v>
      </c>
      <c r="K497">
        <v>5</v>
      </c>
      <c r="L497">
        <v>100</v>
      </c>
      <c r="M497" t="s">
        <v>104</v>
      </c>
      <c r="N497">
        <v>10</v>
      </c>
      <c r="O497">
        <v>11</v>
      </c>
      <c r="P497" t="s">
        <v>106</v>
      </c>
      <c r="Q497">
        <v>0</v>
      </c>
      <c r="R497">
        <v>30</v>
      </c>
      <c r="S497">
        <v>33</v>
      </c>
      <c r="T497" t="s">
        <v>56</v>
      </c>
      <c r="U497" t="s">
        <v>28</v>
      </c>
      <c r="V497" t="s">
        <v>115</v>
      </c>
      <c r="W497">
        <v>2000</v>
      </c>
    </row>
    <row r="498" spans="1:23" x14ac:dyDescent="0.25">
      <c r="A498" t="s">
        <v>9</v>
      </c>
      <c r="B498">
        <v>50</v>
      </c>
      <c r="C498">
        <v>50</v>
      </c>
      <c r="D498">
        <v>13</v>
      </c>
      <c r="E498">
        <v>13.5</v>
      </c>
      <c r="F498">
        <v>0.5</v>
      </c>
      <c r="G498">
        <v>0.46</v>
      </c>
      <c r="H498">
        <v>92</v>
      </c>
      <c r="I498">
        <v>88</v>
      </c>
      <c r="J498" t="s">
        <v>60</v>
      </c>
      <c r="K498">
        <v>3</v>
      </c>
      <c r="L498">
        <v>166.66666666666666</v>
      </c>
      <c r="M498" t="s">
        <v>104</v>
      </c>
      <c r="N498">
        <v>6</v>
      </c>
      <c r="O498">
        <v>9</v>
      </c>
      <c r="P498" t="s">
        <v>105</v>
      </c>
      <c r="Q498">
        <v>7</v>
      </c>
      <c r="R498">
        <v>56</v>
      </c>
      <c r="S498">
        <v>58</v>
      </c>
      <c r="T498" t="s">
        <v>61</v>
      </c>
      <c r="U498" t="s">
        <v>30</v>
      </c>
      <c r="V498" t="s">
        <v>114</v>
      </c>
      <c r="W498">
        <v>3000</v>
      </c>
    </row>
    <row r="499" spans="1:23" x14ac:dyDescent="0.25">
      <c r="A499" t="s">
        <v>9</v>
      </c>
      <c r="B499">
        <v>50</v>
      </c>
      <c r="C499">
        <v>50</v>
      </c>
      <c r="D499">
        <v>13.5</v>
      </c>
      <c r="E499">
        <v>14</v>
      </c>
      <c r="F499">
        <v>0.5</v>
      </c>
      <c r="G499">
        <v>0.14000000000000001</v>
      </c>
      <c r="H499">
        <v>28.000000000000004</v>
      </c>
      <c r="I499">
        <v>20</v>
      </c>
      <c r="J499" t="s">
        <v>51</v>
      </c>
      <c r="K499">
        <v>5</v>
      </c>
      <c r="L499">
        <v>100</v>
      </c>
      <c r="M499" t="s">
        <v>104</v>
      </c>
      <c r="N499">
        <v>10</v>
      </c>
      <c r="O499">
        <v>8</v>
      </c>
      <c r="P499" t="s">
        <v>105</v>
      </c>
      <c r="Q499">
        <v>7</v>
      </c>
      <c r="R499">
        <v>38</v>
      </c>
      <c r="S499">
        <v>41</v>
      </c>
      <c r="T499" t="s">
        <v>59</v>
      </c>
      <c r="U499" t="s">
        <v>30</v>
      </c>
      <c r="V499" t="s">
        <v>113</v>
      </c>
      <c r="W499">
        <v>4000</v>
      </c>
    </row>
    <row r="500" spans="1:23" x14ac:dyDescent="0.25">
      <c r="A500" t="s">
        <v>9</v>
      </c>
      <c r="B500">
        <v>50</v>
      </c>
      <c r="C500">
        <v>50</v>
      </c>
      <c r="D500">
        <v>14</v>
      </c>
      <c r="E500">
        <v>14.5</v>
      </c>
      <c r="F500">
        <v>0.5</v>
      </c>
      <c r="G500">
        <v>0.49</v>
      </c>
      <c r="H500">
        <v>98</v>
      </c>
      <c r="I500">
        <v>88</v>
      </c>
      <c r="J500" t="s">
        <v>60</v>
      </c>
      <c r="K500">
        <v>4</v>
      </c>
      <c r="L500">
        <v>125</v>
      </c>
      <c r="M500" t="s">
        <v>104</v>
      </c>
      <c r="N500">
        <v>8</v>
      </c>
      <c r="O500">
        <v>5</v>
      </c>
      <c r="P500" t="s">
        <v>105</v>
      </c>
      <c r="Q500">
        <v>7</v>
      </c>
      <c r="R500">
        <v>50</v>
      </c>
      <c r="S500">
        <v>53</v>
      </c>
      <c r="T500" t="s">
        <v>61</v>
      </c>
      <c r="U500" t="s">
        <v>30</v>
      </c>
      <c r="V500" t="s">
        <v>113</v>
      </c>
      <c r="W500">
        <v>4000</v>
      </c>
    </row>
    <row r="501" spans="1:23" x14ac:dyDescent="0.25">
      <c r="A501" t="s">
        <v>9</v>
      </c>
      <c r="B501">
        <v>50</v>
      </c>
      <c r="C501">
        <v>50</v>
      </c>
      <c r="D501">
        <v>14.5</v>
      </c>
      <c r="E501">
        <v>15</v>
      </c>
      <c r="F501">
        <v>0.5</v>
      </c>
      <c r="G501">
        <v>0.1</v>
      </c>
      <c r="H501">
        <v>20</v>
      </c>
      <c r="I501">
        <v>20</v>
      </c>
      <c r="J501" t="s">
        <v>51</v>
      </c>
      <c r="K501">
        <v>4</v>
      </c>
      <c r="L501">
        <v>125</v>
      </c>
      <c r="M501" t="s">
        <v>104</v>
      </c>
      <c r="N501">
        <v>8</v>
      </c>
      <c r="O501">
        <v>1</v>
      </c>
      <c r="P501" t="s">
        <v>105</v>
      </c>
      <c r="Q501">
        <v>2</v>
      </c>
      <c r="R501">
        <v>27</v>
      </c>
      <c r="S501">
        <v>30</v>
      </c>
      <c r="T501" t="s">
        <v>53</v>
      </c>
      <c r="U501" t="s">
        <v>31</v>
      </c>
      <c r="V501" t="s">
        <v>113</v>
      </c>
      <c r="W501">
        <v>4000</v>
      </c>
    </row>
    <row r="502" spans="1:23" x14ac:dyDescent="0.25">
      <c r="A502" t="s">
        <v>9</v>
      </c>
      <c r="B502">
        <v>50</v>
      </c>
      <c r="C502">
        <v>50</v>
      </c>
      <c r="D502">
        <v>15</v>
      </c>
      <c r="E502">
        <v>15.5</v>
      </c>
      <c r="F502">
        <v>0.5</v>
      </c>
      <c r="G502">
        <v>0.32</v>
      </c>
      <c r="H502">
        <v>64</v>
      </c>
      <c r="I502">
        <v>0</v>
      </c>
      <c r="J502" t="s">
        <v>51</v>
      </c>
      <c r="K502">
        <v>10</v>
      </c>
      <c r="L502">
        <v>50</v>
      </c>
      <c r="M502" t="s">
        <v>101</v>
      </c>
      <c r="N502">
        <v>20</v>
      </c>
      <c r="O502">
        <v>5</v>
      </c>
      <c r="P502" t="s">
        <v>105</v>
      </c>
      <c r="Q502">
        <v>1</v>
      </c>
      <c r="R502">
        <v>18</v>
      </c>
      <c r="S502">
        <v>22</v>
      </c>
      <c r="T502" t="s">
        <v>53</v>
      </c>
      <c r="U502" t="s">
        <v>32</v>
      </c>
      <c r="V502" t="s">
        <v>113</v>
      </c>
      <c r="W502">
        <v>4000</v>
      </c>
    </row>
    <row r="503" spans="1:23" x14ac:dyDescent="0.25">
      <c r="A503" t="s">
        <v>9</v>
      </c>
      <c r="B503">
        <v>50</v>
      </c>
      <c r="C503">
        <v>50</v>
      </c>
      <c r="D503">
        <v>15.5</v>
      </c>
      <c r="E503">
        <v>16</v>
      </c>
      <c r="F503">
        <v>0.5</v>
      </c>
      <c r="G503">
        <v>0.5</v>
      </c>
      <c r="H503">
        <v>100</v>
      </c>
      <c r="I503">
        <v>72</v>
      </c>
      <c r="J503" t="s">
        <v>57</v>
      </c>
      <c r="K503">
        <v>3</v>
      </c>
      <c r="L503">
        <v>166.66666666666666</v>
      </c>
      <c r="M503" t="s">
        <v>104</v>
      </c>
      <c r="N503">
        <v>6</v>
      </c>
      <c r="O503">
        <v>2</v>
      </c>
      <c r="P503" t="s">
        <v>105</v>
      </c>
      <c r="Q503">
        <v>2</v>
      </c>
      <c r="R503">
        <v>37</v>
      </c>
      <c r="S503">
        <v>38</v>
      </c>
      <c r="T503" t="s">
        <v>56</v>
      </c>
      <c r="U503" t="s">
        <v>31</v>
      </c>
      <c r="V503" t="s">
        <v>113</v>
      </c>
      <c r="W503">
        <v>4000</v>
      </c>
    </row>
    <row r="504" spans="1:23" x14ac:dyDescent="0.25">
      <c r="A504" t="s">
        <v>9</v>
      </c>
      <c r="B504">
        <v>50</v>
      </c>
      <c r="C504">
        <v>50</v>
      </c>
      <c r="D504">
        <v>16</v>
      </c>
      <c r="E504">
        <v>16.5</v>
      </c>
      <c r="F504">
        <v>0.5</v>
      </c>
      <c r="G504">
        <v>0.46</v>
      </c>
      <c r="H504">
        <v>92</v>
      </c>
      <c r="I504">
        <v>0</v>
      </c>
      <c r="J504" t="s">
        <v>51</v>
      </c>
      <c r="K504">
        <v>5</v>
      </c>
      <c r="L504">
        <v>100</v>
      </c>
      <c r="M504" t="s">
        <v>104</v>
      </c>
      <c r="N504">
        <v>10</v>
      </c>
      <c r="O504">
        <v>2</v>
      </c>
      <c r="P504" t="s">
        <v>105</v>
      </c>
      <c r="Q504">
        <v>0</v>
      </c>
      <c r="R504">
        <v>17</v>
      </c>
      <c r="S504">
        <v>19</v>
      </c>
      <c r="T504" t="s">
        <v>50</v>
      </c>
      <c r="U504" t="s">
        <v>28</v>
      </c>
      <c r="V504" t="s">
        <v>113</v>
      </c>
      <c r="W504">
        <v>4000</v>
      </c>
    </row>
    <row r="505" spans="1:23" x14ac:dyDescent="0.25">
      <c r="A505" t="s">
        <v>9</v>
      </c>
      <c r="B505">
        <v>50</v>
      </c>
      <c r="C505">
        <v>50</v>
      </c>
      <c r="D505">
        <v>16.5</v>
      </c>
      <c r="E505">
        <v>17</v>
      </c>
      <c r="F505">
        <v>0.5</v>
      </c>
      <c r="G505">
        <v>0.49</v>
      </c>
      <c r="H505">
        <v>98</v>
      </c>
      <c r="I505">
        <v>0</v>
      </c>
      <c r="J505" t="s">
        <v>51</v>
      </c>
      <c r="K505">
        <v>8</v>
      </c>
      <c r="L505">
        <v>62.5</v>
      </c>
      <c r="M505" t="s">
        <v>104</v>
      </c>
      <c r="N505">
        <v>16</v>
      </c>
      <c r="O505">
        <v>2</v>
      </c>
      <c r="P505" t="s">
        <v>105</v>
      </c>
      <c r="Q505">
        <v>0</v>
      </c>
      <c r="R505">
        <v>14</v>
      </c>
      <c r="S505">
        <v>18</v>
      </c>
      <c r="T505" t="s">
        <v>50</v>
      </c>
      <c r="U505" t="s">
        <v>28</v>
      </c>
      <c r="V505" t="s">
        <v>113</v>
      </c>
      <c r="W505">
        <v>4000</v>
      </c>
    </row>
    <row r="506" spans="1:23" x14ac:dyDescent="0.25">
      <c r="A506" t="s">
        <v>9</v>
      </c>
      <c r="B506">
        <v>50</v>
      </c>
      <c r="C506">
        <v>50</v>
      </c>
      <c r="D506">
        <v>17</v>
      </c>
      <c r="E506">
        <v>17.5</v>
      </c>
      <c r="F506">
        <v>0.5</v>
      </c>
      <c r="G506">
        <v>0.31</v>
      </c>
      <c r="H506">
        <v>62</v>
      </c>
      <c r="I506">
        <v>0</v>
      </c>
      <c r="J506" t="s">
        <v>51</v>
      </c>
      <c r="K506">
        <v>4</v>
      </c>
      <c r="L506">
        <v>125</v>
      </c>
      <c r="M506" t="s">
        <v>104</v>
      </c>
      <c r="N506">
        <v>8</v>
      </c>
      <c r="O506">
        <v>2</v>
      </c>
      <c r="P506" t="s">
        <v>105</v>
      </c>
      <c r="Q506">
        <v>2</v>
      </c>
      <c r="R506">
        <v>21</v>
      </c>
      <c r="S506">
        <v>22</v>
      </c>
      <c r="T506" t="s">
        <v>53</v>
      </c>
      <c r="U506" t="s">
        <v>31</v>
      </c>
      <c r="V506" t="s">
        <v>114</v>
      </c>
      <c r="W506">
        <v>3000</v>
      </c>
    </row>
    <row r="507" spans="1:23" x14ac:dyDescent="0.25">
      <c r="A507" t="s">
        <v>9</v>
      </c>
      <c r="B507">
        <v>50</v>
      </c>
      <c r="C507">
        <v>50</v>
      </c>
      <c r="D507">
        <v>17.5</v>
      </c>
      <c r="E507">
        <v>18</v>
      </c>
      <c r="F507">
        <v>0.5</v>
      </c>
      <c r="G507">
        <v>0.31</v>
      </c>
      <c r="H507">
        <v>62</v>
      </c>
      <c r="I507">
        <v>36</v>
      </c>
      <c r="J507" t="s">
        <v>54</v>
      </c>
      <c r="K507">
        <v>4</v>
      </c>
      <c r="L507">
        <v>125</v>
      </c>
      <c r="M507" t="s">
        <v>104</v>
      </c>
      <c r="N507">
        <v>8</v>
      </c>
      <c r="O507">
        <v>2</v>
      </c>
      <c r="P507" t="s">
        <v>105</v>
      </c>
      <c r="Q507">
        <v>2</v>
      </c>
      <c r="R507">
        <v>29</v>
      </c>
      <c r="S507">
        <v>30</v>
      </c>
      <c r="T507" t="s">
        <v>53</v>
      </c>
      <c r="U507" t="s">
        <v>31</v>
      </c>
      <c r="V507" t="s">
        <v>114</v>
      </c>
      <c r="W507">
        <v>3000</v>
      </c>
    </row>
    <row r="508" spans="1:23" x14ac:dyDescent="0.25">
      <c r="A508" t="s">
        <v>9</v>
      </c>
      <c r="B508">
        <v>50</v>
      </c>
      <c r="C508">
        <v>50</v>
      </c>
      <c r="D508">
        <v>18</v>
      </c>
      <c r="E508">
        <v>18.5</v>
      </c>
      <c r="F508">
        <v>0.5</v>
      </c>
      <c r="G508">
        <v>0.39</v>
      </c>
      <c r="H508">
        <v>78</v>
      </c>
      <c r="I508">
        <v>32</v>
      </c>
      <c r="J508" t="s">
        <v>54</v>
      </c>
      <c r="K508">
        <v>4</v>
      </c>
      <c r="L508">
        <v>125</v>
      </c>
      <c r="M508" t="s">
        <v>104</v>
      </c>
      <c r="N508">
        <v>8</v>
      </c>
      <c r="O508">
        <v>2</v>
      </c>
      <c r="P508" t="s">
        <v>105</v>
      </c>
      <c r="Q508">
        <v>2</v>
      </c>
      <c r="R508">
        <v>28</v>
      </c>
      <c r="S508">
        <v>29</v>
      </c>
      <c r="T508" t="s">
        <v>53</v>
      </c>
      <c r="U508" t="s">
        <v>31</v>
      </c>
      <c r="V508" t="s">
        <v>114</v>
      </c>
      <c r="W508">
        <v>3000</v>
      </c>
    </row>
    <row r="509" spans="1:23" x14ac:dyDescent="0.25">
      <c r="A509" t="s">
        <v>9</v>
      </c>
      <c r="B509">
        <v>50</v>
      </c>
      <c r="C509">
        <v>50</v>
      </c>
      <c r="D509">
        <v>18.5</v>
      </c>
      <c r="E509">
        <v>19</v>
      </c>
      <c r="F509">
        <v>0.5</v>
      </c>
      <c r="G509">
        <v>0.35</v>
      </c>
      <c r="H509">
        <v>70</v>
      </c>
      <c r="I509">
        <v>30</v>
      </c>
      <c r="J509" t="s">
        <v>54</v>
      </c>
      <c r="K509">
        <v>4</v>
      </c>
      <c r="L509">
        <v>125</v>
      </c>
      <c r="M509" t="s">
        <v>104</v>
      </c>
      <c r="N509">
        <v>8</v>
      </c>
      <c r="O509">
        <v>2</v>
      </c>
      <c r="P509" t="s">
        <v>105</v>
      </c>
      <c r="Q509">
        <v>2</v>
      </c>
      <c r="R509">
        <v>25</v>
      </c>
      <c r="S509">
        <v>25</v>
      </c>
      <c r="T509" t="s">
        <v>53</v>
      </c>
      <c r="U509" t="s">
        <v>31</v>
      </c>
      <c r="V509" t="s">
        <v>114</v>
      </c>
      <c r="W509">
        <v>3000</v>
      </c>
    </row>
    <row r="510" spans="1:23" x14ac:dyDescent="0.25">
      <c r="A510" t="s">
        <v>9</v>
      </c>
      <c r="B510">
        <v>50</v>
      </c>
      <c r="C510">
        <v>50</v>
      </c>
      <c r="D510">
        <v>19</v>
      </c>
      <c r="E510">
        <v>19.5</v>
      </c>
      <c r="F510">
        <v>0.5</v>
      </c>
      <c r="G510">
        <v>0.41</v>
      </c>
      <c r="H510">
        <v>82</v>
      </c>
      <c r="I510">
        <v>68</v>
      </c>
      <c r="J510" t="s">
        <v>57</v>
      </c>
      <c r="K510">
        <v>4</v>
      </c>
      <c r="L510">
        <v>125</v>
      </c>
      <c r="M510" t="s">
        <v>104</v>
      </c>
      <c r="N510">
        <v>8</v>
      </c>
      <c r="O510">
        <v>2</v>
      </c>
      <c r="P510" t="s">
        <v>105</v>
      </c>
      <c r="Q510">
        <v>2</v>
      </c>
      <c r="R510">
        <v>33</v>
      </c>
      <c r="S510">
        <v>33</v>
      </c>
      <c r="T510" t="s">
        <v>56</v>
      </c>
      <c r="U510" t="s">
        <v>31</v>
      </c>
      <c r="V510" t="s">
        <v>114</v>
      </c>
      <c r="W510">
        <v>3000</v>
      </c>
    </row>
    <row r="511" spans="1:23" x14ac:dyDescent="0.25">
      <c r="A511" t="s">
        <v>9</v>
      </c>
      <c r="B511">
        <v>50</v>
      </c>
      <c r="C511">
        <v>50</v>
      </c>
      <c r="D511">
        <v>19.5</v>
      </c>
      <c r="E511">
        <v>20</v>
      </c>
      <c r="F511">
        <v>0.5</v>
      </c>
      <c r="G511">
        <v>0.31</v>
      </c>
      <c r="H511">
        <v>62</v>
      </c>
      <c r="I511">
        <v>0</v>
      </c>
      <c r="J511" t="s">
        <v>51</v>
      </c>
      <c r="K511">
        <v>4</v>
      </c>
      <c r="L511">
        <v>125</v>
      </c>
      <c r="M511" t="s">
        <v>104</v>
      </c>
      <c r="N511">
        <v>8</v>
      </c>
      <c r="O511">
        <v>2</v>
      </c>
      <c r="P511" t="s">
        <v>105</v>
      </c>
      <c r="Q511">
        <v>2</v>
      </c>
      <c r="R511">
        <v>19</v>
      </c>
      <c r="S511">
        <v>19</v>
      </c>
      <c r="T511" t="s">
        <v>50</v>
      </c>
      <c r="U511" t="s">
        <v>31</v>
      </c>
      <c r="V511" t="s">
        <v>114</v>
      </c>
      <c r="W511">
        <v>3000</v>
      </c>
    </row>
    <row r="512" spans="1:23" x14ac:dyDescent="0.25">
      <c r="A512" t="s">
        <v>9</v>
      </c>
      <c r="B512">
        <v>50</v>
      </c>
      <c r="C512">
        <v>50</v>
      </c>
      <c r="D512">
        <v>20</v>
      </c>
      <c r="E512">
        <v>20.5</v>
      </c>
      <c r="F512">
        <v>0.5</v>
      </c>
      <c r="G512">
        <v>0.33</v>
      </c>
      <c r="H512">
        <v>66</v>
      </c>
      <c r="I512">
        <v>40</v>
      </c>
      <c r="J512" t="s">
        <v>54</v>
      </c>
      <c r="K512">
        <v>4</v>
      </c>
      <c r="L512">
        <v>125</v>
      </c>
      <c r="M512" t="s">
        <v>104</v>
      </c>
      <c r="N512">
        <v>8</v>
      </c>
      <c r="O512">
        <v>2</v>
      </c>
      <c r="P512" t="s">
        <v>105</v>
      </c>
      <c r="Q512">
        <v>2</v>
      </c>
      <c r="R512">
        <v>27</v>
      </c>
      <c r="S512">
        <v>27</v>
      </c>
      <c r="T512" t="s">
        <v>53</v>
      </c>
      <c r="U512" t="s">
        <v>31</v>
      </c>
      <c r="V512" t="s">
        <v>114</v>
      </c>
      <c r="W512">
        <v>3000</v>
      </c>
    </row>
    <row r="513" spans="1:23" x14ac:dyDescent="0.25">
      <c r="A513" t="s">
        <v>9</v>
      </c>
      <c r="B513">
        <v>50</v>
      </c>
      <c r="C513">
        <v>50</v>
      </c>
      <c r="D513">
        <v>20.5</v>
      </c>
      <c r="E513">
        <v>21</v>
      </c>
      <c r="F513">
        <v>0.5</v>
      </c>
      <c r="G513">
        <v>0.35</v>
      </c>
      <c r="H513">
        <v>70</v>
      </c>
      <c r="I513">
        <v>46</v>
      </c>
      <c r="J513" t="s">
        <v>54</v>
      </c>
      <c r="K513">
        <v>4</v>
      </c>
      <c r="L513">
        <v>125</v>
      </c>
      <c r="M513" t="s">
        <v>104</v>
      </c>
      <c r="N513">
        <v>8</v>
      </c>
      <c r="O513">
        <v>6</v>
      </c>
      <c r="P513" t="s">
        <v>105</v>
      </c>
      <c r="Q513">
        <v>2</v>
      </c>
      <c r="R513">
        <v>38</v>
      </c>
      <c r="S513">
        <v>41</v>
      </c>
      <c r="T513" t="s">
        <v>59</v>
      </c>
      <c r="U513" t="s">
        <v>31</v>
      </c>
      <c r="V513" t="s">
        <v>114</v>
      </c>
      <c r="W513">
        <v>3000</v>
      </c>
    </row>
    <row r="514" spans="1:23" x14ac:dyDescent="0.25">
      <c r="A514" t="s">
        <v>9</v>
      </c>
      <c r="B514">
        <v>50</v>
      </c>
      <c r="C514">
        <v>50</v>
      </c>
      <c r="D514">
        <v>21</v>
      </c>
      <c r="E514">
        <v>21.5</v>
      </c>
      <c r="F514">
        <v>0.5</v>
      </c>
      <c r="G514">
        <v>0.3</v>
      </c>
      <c r="H514">
        <v>60</v>
      </c>
      <c r="I514">
        <v>40</v>
      </c>
      <c r="J514" t="s">
        <v>54</v>
      </c>
      <c r="K514">
        <v>5</v>
      </c>
      <c r="L514">
        <v>100</v>
      </c>
      <c r="M514" t="s">
        <v>104</v>
      </c>
      <c r="N514">
        <v>10</v>
      </c>
      <c r="O514">
        <v>6</v>
      </c>
      <c r="P514" t="s">
        <v>105</v>
      </c>
      <c r="Q514">
        <v>2</v>
      </c>
      <c r="R514">
        <v>34</v>
      </c>
      <c r="S514">
        <v>38</v>
      </c>
      <c r="T514" t="s">
        <v>56</v>
      </c>
      <c r="U514" t="s">
        <v>31</v>
      </c>
      <c r="V514" t="s">
        <v>114</v>
      </c>
      <c r="W514">
        <v>3000</v>
      </c>
    </row>
    <row r="515" spans="1:23" x14ac:dyDescent="0.25">
      <c r="A515" t="s">
        <v>9</v>
      </c>
      <c r="B515">
        <v>50</v>
      </c>
      <c r="C515">
        <v>50</v>
      </c>
      <c r="D515">
        <v>21.5</v>
      </c>
      <c r="E515">
        <v>22</v>
      </c>
      <c r="F515">
        <v>0.5</v>
      </c>
      <c r="G515">
        <v>0.36</v>
      </c>
      <c r="H515">
        <v>72</v>
      </c>
      <c r="I515">
        <v>52</v>
      </c>
      <c r="J515" t="s">
        <v>57</v>
      </c>
      <c r="K515">
        <v>4</v>
      </c>
      <c r="L515">
        <v>125</v>
      </c>
      <c r="M515" t="s">
        <v>104</v>
      </c>
      <c r="N515">
        <v>8</v>
      </c>
      <c r="O515">
        <v>6</v>
      </c>
      <c r="P515" t="s">
        <v>105</v>
      </c>
      <c r="Q515">
        <v>2</v>
      </c>
      <c r="R515">
        <v>39</v>
      </c>
      <c r="S515">
        <v>42</v>
      </c>
      <c r="T515" t="s">
        <v>59</v>
      </c>
      <c r="U515" t="s">
        <v>31</v>
      </c>
      <c r="V515" t="s">
        <v>114</v>
      </c>
      <c r="W515">
        <v>3000</v>
      </c>
    </row>
    <row r="516" spans="1:23" x14ac:dyDescent="0.25">
      <c r="A516" t="s">
        <v>9</v>
      </c>
      <c r="B516">
        <v>50</v>
      </c>
      <c r="C516">
        <v>50</v>
      </c>
      <c r="D516">
        <v>22</v>
      </c>
      <c r="E516">
        <v>22.5</v>
      </c>
      <c r="F516">
        <v>0.5</v>
      </c>
      <c r="G516">
        <v>0.33</v>
      </c>
      <c r="H516">
        <v>66</v>
      </c>
      <c r="I516">
        <v>38</v>
      </c>
      <c r="J516" t="s">
        <v>54</v>
      </c>
      <c r="K516">
        <v>4</v>
      </c>
      <c r="L516">
        <v>125</v>
      </c>
      <c r="M516" t="s">
        <v>104</v>
      </c>
      <c r="N516">
        <v>8</v>
      </c>
      <c r="O516">
        <v>4</v>
      </c>
      <c r="P516" t="s">
        <v>105</v>
      </c>
      <c r="Q516">
        <v>2</v>
      </c>
      <c r="R516">
        <v>34</v>
      </c>
      <c r="S516">
        <v>37</v>
      </c>
      <c r="T516" t="s">
        <v>56</v>
      </c>
      <c r="U516" t="s">
        <v>31</v>
      </c>
      <c r="V516" t="s">
        <v>114</v>
      </c>
      <c r="W516">
        <v>3000</v>
      </c>
    </row>
    <row r="517" spans="1:23" x14ac:dyDescent="0.25">
      <c r="A517" t="s">
        <v>9</v>
      </c>
      <c r="B517">
        <v>50</v>
      </c>
      <c r="C517">
        <v>50</v>
      </c>
      <c r="D517">
        <v>22.5</v>
      </c>
      <c r="E517">
        <v>23</v>
      </c>
      <c r="F517">
        <v>0.5</v>
      </c>
      <c r="G517">
        <v>0.28000000000000003</v>
      </c>
      <c r="H517">
        <v>56.000000000000007</v>
      </c>
      <c r="I517">
        <v>52</v>
      </c>
      <c r="J517" t="s">
        <v>57</v>
      </c>
      <c r="K517">
        <v>4</v>
      </c>
      <c r="L517">
        <v>125</v>
      </c>
      <c r="M517" t="s">
        <v>104</v>
      </c>
      <c r="N517">
        <v>8</v>
      </c>
      <c r="O517">
        <v>4</v>
      </c>
      <c r="P517" t="s">
        <v>105</v>
      </c>
      <c r="Q517">
        <v>2</v>
      </c>
      <c r="R517">
        <v>37</v>
      </c>
      <c r="S517">
        <v>40</v>
      </c>
      <c r="T517" t="s">
        <v>56</v>
      </c>
      <c r="U517" t="s">
        <v>31</v>
      </c>
      <c r="V517" t="s">
        <v>114</v>
      </c>
      <c r="W517">
        <v>3000</v>
      </c>
    </row>
    <row r="518" spans="1:23" x14ac:dyDescent="0.25">
      <c r="A518" t="s">
        <v>9</v>
      </c>
      <c r="B518">
        <v>50</v>
      </c>
      <c r="C518">
        <v>50</v>
      </c>
      <c r="D518">
        <v>23</v>
      </c>
      <c r="E518">
        <v>23.5</v>
      </c>
      <c r="F518">
        <v>0.5</v>
      </c>
      <c r="G518">
        <v>0.3</v>
      </c>
      <c r="H518">
        <v>60</v>
      </c>
      <c r="I518">
        <v>34</v>
      </c>
      <c r="J518" t="s">
        <v>54</v>
      </c>
      <c r="K518">
        <v>4</v>
      </c>
      <c r="L518">
        <v>125</v>
      </c>
      <c r="M518" t="s">
        <v>104</v>
      </c>
      <c r="N518">
        <v>8</v>
      </c>
      <c r="O518">
        <v>3</v>
      </c>
      <c r="P518" t="s">
        <v>105</v>
      </c>
      <c r="Q518">
        <v>2</v>
      </c>
      <c r="R518">
        <v>32</v>
      </c>
      <c r="S518">
        <v>35</v>
      </c>
      <c r="T518" t="s">
        <v>56</v>
      </c>
      <c r="U518" t="s">
        <v>31</v>
      </c>
      <c r="V518" t="s">
        <v>113</v>
      </c>
      <c r="W518">
        <v>4000</v>
      </c>
    </row>
    <row r="519" spans="1:23" x14ac:dyDescent="0.25">
      <c r="A519" t="s">
        <v>9</v>
      </c>
      <c r="B519">
        <v>50</v>
      </c>
      <c r="C519">
        <v>50</v>
      </c>
      <c r="D519">
        <v>23.5</v>
      </c>
      <c r="E519">
        <v>24</v>
      </c>
      <c r="F519">
        <v>0.5</v>
      </c>
      <c r="G519">
        <v>0.26</v>
      </c>
      <c r="H519">
        <v>52</v>
      </c>
      <c r="I519">
        <v>22</v>
      </c>
      <c r="J519" t="s">
        <v>51</v>
      </c>
      <c r="K519">
        <v>4</v>
      </c>
      <c r="L519">
        <v>125</v>
      </c>
      <c r="M519" t="s">
        <v>104</v>
      </c>
      <c r="N519">
        <v>8</v>
      </c>
      <c r="O519">
        <v>7</v>
      </c>
      <c r="P519" t="s">
        <v>105</v>
      </c>
      <c r="Q519">
        <v>2</v>
      </c>
      <c r="R519">
        <v>35</v>
      </c>
      <c r="S519">
        <v>37</v>
      </c>
      <c r="T519" t="s">
        <v>56</v>
      </c>
      <c r="U519" t="s">
        <v>31</v>
      </c>
      <c r="V519" t="s">
        <v>114</v>
      </c>
      <c r="W519">
        <v>3000</v>
      </c>
    </row>
    <row r="520" spans="1:23" x14ac:dyDescent="0.25">
      <c r="A520" t="s">
        <v>9</v>
      </c>
      <c r="B520">
        <v>50</v>
      </c>
      <c r="C520">
        <v>50</v>
      </c>
      <c r="D520">
        <v>24</v>
      </c>
      <c r="E520">
        <v>24.5</v>
      </c>
      <c r="F520">
        <v>0.5</v>
      </c>
      <c r="G520">
        <v>0.36</v>
      </c>
      <c r="H520">
        <v>72</v>
      </c>
      <c r="I520">
        <v>66</v>
      </c>
      <c r="J520" t="s">
        <v>57</v>
      </c>
      <c r="K520">
        <v>5</v>
      </c>
      <c r="L520">
        <v>100</v>
      </c>
      <c r="M520" t="s">
        <v>104</v>
      </c>
      <c r="N520">
        <v>10</v>
      </c>
      <c r="O520">
        <v>6</v>
      </c>
      <c r="P520" t="s">
        <v>105</v>
      </c>
      <c r="Q520">
        <v>1</v>
      </c>
      <c r="R520">
        <v>39</v>
      </c>
      <c r="S520">
        <v>43</v>
      </c>
      <c r="T520" t="s">
        <v>59</v>
      </c>
      <c r="U520" t="s">
        <v>32</v>
      </c>
      <c r="V520" t="s">
        <v>113</v>
      </c>
      <c r="W520">
        <v>4000</v>
      </c>
    </row>
    <row r="521" spans="1:23" x14ac:dyDescent="0.25">
      <c r="A521" t="s">
        <v>9</v>
      </c>
      <c r="B521">
        <v>50</v>
      </c>
      <c r="C521">
        <v>50</v>
      </c>
      <c r="D521">
        <v>24.5</v>
      </c>
      <c r="E521">
        <v>25</v>
      </c>
      <c r="F521">
        <v>0.5</v>
      </c>
      <c r="G521">
        <v>0.37</v>
      </c>
      <c r="H521">
        <v>74</v>
      </c>
      <c r="I521">
        <v>20</v>
      </c>
      <c r="J521" t="s">
        <v>51</v>
      </c>
      <c r="K521">
        <v>4</v>
      </c>
      <c r="L521">
        <v>125</v>
      </c>
      <c r="M521" t="s">
        <v>104</v>
      </c>
      <c r="N521">
        <v>8</v>
      </c>
      <c r="O521">
        <v>5</v>
      </c>
      <c r="P521" t="s">
        <v>105</v>
      </c>
      <c r="Q521">
        <v>1</v>
      </c>
      <c r="R521">
        <v>30</v>
      </c>
      <c r="S521">
        <v>33</v>
      </c>
      <c r="T521" t="s">
        <v>56</v>
      </c>
      <c r="U521" t="s">
        <v>32</v>
      </c>
      <c r="V521" t="s">
        <v>113</v>
      </c>
      <c r="W521">
        <v>4000</v>
      </c>
    </row>
    <row r="522" spans="1:23" x14ac:dyDescent="0.25">
      <c r="A522" t="s">
        <v>9</v>
      </c>
      <c r="B522">
        <v>50</v>
      </c>
      <c r="C522">
        <v>50</v>
      </c>
      <c r="D522">
        <v>25</v>
      </c>
      <c r="E522">
        <v>25.5</v>
      </c>
      <c r="F522">
        <v>0.5</v>
      </c>
      <c r="G522">
        <v>0.39</v>
      </c>
      <c r="H522">
        <v>78</v>
      </c>
      <c r="I522">
        <v>42</v>
      </c>
      <c r="J522" t="s">
        <v>54</v>
      </c>
      <c r="K522">
        <v>4</v>
      </c>
      <c r="L522">
        <v>125</v>
      </c>
      <c r="M522" t="s">
        <v>104</v>
      </c>
      <c r="N522">
        <v>8</v>
      </c>
      <c r="O522">
        <v>5</v>
      </c>
      <c r="P522" t="s">
        <v>105</v>
      </c>
      <c r="Q522">
        <v>1</v>
      </c>
      <c r="R522">
        <v>35</v>
      </c>
      <c r="S522">
        <v>38</v>
      </c>
      <c r="T522" t="s">
        <v>56</v>
      </c>
      <c r="U522" t="s">
        <v>32</v>
      </c>
      <c r="V522" t="s">
        <v>113</v>
      </c>
      <c r="W522">
        <v>4000</v>
      </c>
    </row>
    <row r="523" spans="1:23" x14ac:dyDescent="0.25">
      <c r="A523" t="s">
        <v>9</v>
      </c>
      <c r="B523">
        <v>50</v>
      </c>
      <c r="C523">
        <v>50</v>
      </c>
      <c r="D523">
        <v>25.5</v>
      </c>
      <c r="E523">
        <v>26</v>
      </c>
      <c r="F523">
        <v>0.5</v>
      </c>
      <c r="G523">
        <v>0.38</v>
      </c>
      <c r="H523">
        <v>76</v>
      </c>
      <c r="I523">
        <v>24</v>
      </c>
      <c r="J523" t="s">
        <v>51</v>
      </c>
      <c r="K523">
        <v>6</v>
      </c>
      <c r="L523">
        <v>83.333333333333329</v>
      </c>
      <c r="M523" t="s">
        <v>104</v>
      </c>
      <c r="N523">
        <v>12</v>
      </c>
      <c r="O523">
        <v>1</v>
      </c>
      <c r="P523" t="s">
        <v>105</v>
      </c>
      <c r="Q523">
        <v>1</v>
      </c>
      <c r="R523">
        <v>24</v>
      </c>
      <c r="S523">
        <v>29</v>
      </c>
      <c r="T523" t="s">
        <v>53</v>
      </c>
      <c r="U523" t="s">
        <v>32</v>
      </c>
      <c r="V523" t="s">
        <v>113</v>
      </c>
      <c r="W523">
        <v>4000</v>
      </c>
    </row>
    <row r="524" spans="1:23" x14ac:dyDescent="0.25">
      <c r="A524" t="s">
        <v>9</v>
      </c>
      <c r="B524">
        <v>40</v>
      </c>
      <c r="C524">
        <v>40</v>
      </c>
      <c r="D524">
        <v>26</v>
      </c>
      <c r="E524">
        <v>26.5</v>
      </c>
      <c r="F524">
        <v>0.5</v>
      </c>
      <c r="G524">
        <v>0.19</v>
      </c>
      <c r="H524">
        <v>38</v>
      </c>
      <c r="I524">
        <v>0</v>
      </c>
      <c r="J524" t="s">
        <v>51</v>
      </c>
      <c r="K524">
        <v>5</v>
      </c>
      <c r="L524">
        <v>100</v>
      </c>
      <c r="M524" t="s">
        <v>104</v>
      </c>
      <c r="N524">
        <v>10</v>
      </c>
      <c r="O524">
        <v>6</v>
      </c>
      <c r="P524" t="s">
        <v>105</v>
      </c>
      <c r="Q524">
        <v>1</v>
      </c>
      <c r="R524">
        <v>22</v>
      </c>
      <c r="S524">
        <v>24</v>
      </c>
      <c r="T524" t="s">
        <v>53</v>
      </c>
      <c r="U524" t="s">
        <v>32</v>
      </c>
      <c r="V524" t="s">
        <v>114</v>
      </c>
      <c r="W524">
        <v>3000</v>
      </c>
    </row>
    <row r="525" spans="1:23" x14ac:dyDescent="0.25">
      <c r="A525" t="s">
        <v>9</v>
      </c>
      <c r="B525">
        <v>40</v>
      </c>
      <c r="C525">
        <v>40</v>
      </c>
      <c r="D525">
        <v>26.5</v>
      </c>
      <c r="E525">
        <v>27</v>
      </c>
      <c r="F525">
        <v>0.5</v>
      </c>
      <c r="G525">
        <v>0.16</v>
      </c>
      <c r="H525">
        <v>32</v>
      </c>
      <c r="I525">
        <v>20</v>
      </c>
      <c r="J525" t="s">
        <v>51</v>
      </c>
      <c r="K525">
        <v>5</v>
      </c>
      <c r="L525">
        <v>100</v>
      </c>
      <c r="M525" t="s">
        <v>104</v>
      </c>
      <c r="N525">
        <v>10</v>
      </c>
      <c r="O525">
        <v>6</v>
      </c>
      <c r="P525" t="s">
        <v>105</v>
      </c>
      <c r="Q525">
        <v>2</v>
      </c>
      <c r="R525">
        <v>27</v>
      </c>
      <c r="S525">
        <v>29</v>
      </c>
      <c r="T525" t="s">
        <v>53</v>
      </c>
      <c r="U525" t="s">
        <v>31</v>
      </c>
      <c r="V525" t="s">
        <v>114</v>
      </c>
      <c r="W525">
        <v>3000</v>
      </c>
    </row>
    <row r="526" spans="1:23" x14ac:dyDescent="0.25">
      <c r="A526" t="s">
        <v>9</v>
      </c>
      <c r="B526">
        <v>40</v>
      </c>
      <c r="C526">
        <v>40</v>
      </c>
      <c r="D526">
        <v>27</v>
      </c>
      <c r="E526">
        <v>27.5</v>
      </c>
      <c r="F526">
        <v>0.5</v>
      </c>
      <c r="G526">
        <v>0.15</v>
      </c>
      <c r="H526">
        <v>30</v>
      </c>
      <c r="I526">
        <v>30</v>
      </c>
      <c r="J526" t="s">
        <v>54</v>
      </c>
      <c r="K526">
        <v>5</v>
      </c>
      <c r="L526">
        <v>100</v>
      </c>
      <c r="M526" t="s">
        <v>104</v>
      </c>
      <c r="N526">
        <v>10</v>
      </c>
      <c r="O526">
        <v>6</v>
      </c>
      <c r="P526" t="s">
        <v>105</v>
      </c>
      <c r="Q526">
        <v>2</v>
      </c>
      <c r="R526">
        <v>29</v>
      </c>
      <c r="S526">
        <v>31</v>
      </c>
      <c r="T526" t="s">
        <v>56</v>
      </c>
      <c r="U526" t="s">
        <v>31</v>
      </c>
      <c r="V526" t="s">
        <v>114</v>
      </c>
      <c r="W526">
        <v>3000</v>
      </c>
    </row>
    <row r="527" spans="1:23" x14ac:dyDescent="0.25">
      <c r="A527" t="s">
        <v>9</v>
      </c>
      <c r="B527">
        <v>40</v>
      </c>
      <c r="C527">
        <v>40</v>
      </c>
      <c r="D527">
        <v>27.5</v>
      </c>
      <c r="E527">
        <v>28</v>
      </c>
      <c r="F527">
        <v>0.5</v>
      </c>
      <c r="G527">
        <v>0.16</v>
      </c>
      <c r="H527">
        <v>32</v>
      </c>
      <c r="I527">
        <v>0</v>
      </c>
      <c r="J527" t="s">
        <v>51</v>
      </c>
      <c r="K527">
        <v>10</v>
      </c>
      <c r="L527">
        <v>50</v>
      </c>
      <c r="M527" t="s">
        <v>101</v>
      </c>
      <c r="N527">
        <v>20</v>
      </c>
      <c r="O527">
        <v>1</v>
      </c>
      <c r="P527" t="s">
        <v>105</v>
      </c>
      <c r="Q527">
        <v>1</v>
      </c>
      <c r="R527">
        <v>17</v>
      </c>
      <c r="S527">
        <v>23</v>
      </c>
      <c r="T527" t="s">
        <v>53</v>
      </c>
      <c r="U527" t="s">
        <v>32</v>
      </c>
      <c r="V527" t="s">
        <v>113</v>
      </c>
      <c r="W527">
        <v>4000</v>
      </c>
    </row>
    <row r="528" spans="1:23" x14ac:dyDescent="0.25">
      <c r="A528" t="s">
        <v>9</v>
      </c>
      <c r="B528">
        <v>40</v>
      </c>
      <c r="C528">
        <v>40</v>
      </c>
      <c r="D528">
        <v>28</v>
      </c>
      <c r="E528">
        <v>28.5</v>
      </c>
      <c r="F528">
        <v>0.5</v>
      </c>
      <c r="G528">
        <v>0.18</v>
      </c>
      <c r="H528">
        <v>36</v>
      </c>
      <c r="I528">
        <v>0</v>
      </c>
      <c r="J528" t="s">
        <v>51</v>
      </c>
      <c r="K528">
        <v>5</v>
      </c>
      <c r="L528">
        <v>100</v>
      </c>
      <c r="M528" t="s">
        <v>104</v>
      </c>
      <c r="N528">
        <v>10</v>
      </c>
      <c r="O528">
        <v>1</v>
      </c>
      <c r="P528" t="s">
        <v>105</v>
      </c>
      <c r="Q528">
        <v>1</v>
      </c>
      <c r="R528">
        <v>20</v>
      </c>
      <c r="S528">
        <v>24</v>
      </c>
      <c r="T528" t="s">
        <v>53</v>
      </c>
      <c r="U528" t="s">
        <v>32</v>
      </c>
      <c r="V528" t="s">
        <v>113</v>
      </c>
      <c r="W528">
        <v>4000</v>
      </c>
    </row>
    <row r="529" spans="1:23" x14ac:dyDescent="0.25">
      <c r="A529" t="s">
        <v>9</v>
      </c>
      <c r="B529">
        <v>40</v>
      </c>
      <c r="C529">
        <v>40</v>
      </c>
      <c r="D529">
        <v>28.5</v>
      </c>
      <c r="E529">
        <v>29</v>
      </c>
      <c r="F529">
        <v>0.5</v>
      </c>
      <c r="G529">
        <v>0.19</v>
      </c>
      <c r="H529">
        <v>38</v>
      </c>
      <c r="I529">
        <v>0</v>
      </c>
      <c r="J529" t="s">
        <v>51</v>
      </c>
      <c r="K529">
        <v>5</v>
      </c>
      <c r="L529">
        <v>100</v>
      </c>
      <c r="M529" t="s">
        <v>104</v>
      </c>
      <c r="N529">
        <v>10</v>
      </c>
      <c r="O529">
        <v>1</v>
      </c>
      <c r="P529" t="s">
        <v>105</v>
      </c>
      <c r="Q529">
        <v>1</v>
      </c>
      <c r="R529">
        <v>20</v>
      </c>
      <c r="S529">
        <v>24</v>
      </c>
      <c r="T529" t="s">
        <v>53</v>
      </c>
      <c r="U529" t="s">
        <v>32</v>
      </c>
      <c r="V529" t="s">
        <v>113</v>
      </c>
      <c r="W529">
        <v>4000</v>
      </c>
    </row>
    <row r="530" spans="1:23" x14ac:dyDescent="0.25">
      <c r="A530" t="s">
        <v>9</v>
      </c>
      <c r="B530">
        <v>40</v>
      </c>
      <c r="C530">
        <v>40</v>
      </c>
      <c r="D530">
        <v>29</v>
      </c>
      <c r="E530">
        <v>29.5</v>
      </c>
      <c r="F530">
        <v>0.5</v>
      </c>
      <c r="G530">
        <v>0.18</v>
      </c>
      <c r="H530">
        <v>36</v>
      </c>
      <c r="I530">
        <v>0</v>
      </c>
      <c r="J530" t="s">
        <v>51</v>
      </c>
      <c r="K530">
        <v>5</v>
      </c>
      <c r="L530">
        <v>100</v>
      </c>
      <c r="M530" t="s">
        <v>104</v>
      </c>
      <c r="N530">
        <v>10</v>
      </c>
      <c r="O530">
        <v>8</v>
      </c>
      <c r="P530" t="s">
        <v>105</v>
      </c>
      <c r="Q530">
        <v>1</v>
      </c>
      <c r="R530">
        <v>27</v>
      </c>
      <c r="S530">
        <v>31</v>
      </c>
      <c r="T530" t="s">
        <v>56</v>
      </c>
      <c r="U530" t="s">
        <v>32</v>
      </c>
      <c r="V530" t="s">
        <v>114</v>
      </c>
      <c r="W530">
        <v>3000</v>
      </c>
    </row>
    <row r="531" spans="1:23" x14ac:dyDescent="0.25">
      <c r="A531" t="s">
        <v>9</v>
      </c>
      <c r="B531">
        <v>40</v>
      </c>
      <c r="C531">
        <v>40</v>
      </c>
      <c r="D531">
        <v>29.5</v>
      </c>
      <c r="E531">
        <v>30</v>
      </c>
      <c r="F531">
        <v>0.5</v>
      </c>
      <c r="G531">
        <v>0.25</v>
      </c>
      <c r="H531">
        <v>50</v>
      </c>
      <c r="I531">
        <v>0</v>
      </c>
      <c r="J531" t="s">
        <v>51</v>
      </c>
      <c r="K531">
        <v>4</v>
      </c>
      <c r="L531">
        <v>125</v>
      </c>
      <c r="M531" t="s">
        <v>104</v>
      </c>
      <c r="N531">
        <v>8</v>
      </c>
      <c r="O531">
        <v>7</v>
      </c>
      <c r="P531" t="s">
        <v>105</v>
      </c>
      <c r="Q531">
        <v>1</v>
      </c>
      <c r="R531">
        <v>28</v>
      </c>
      <c r="S531">
        <v>31</v>
      </c>
      <c r="T531" t="s">
        <v>56</v>
      </c>
      <c r="U531" t="s">
        <v>32</v>
      </c>
      <c r="V531" t="s">
        <v>114</v>
      </c>
      <c r="W531">
        <v>3000</v>
      </c>
    </row>
    <row r="532" spans="1:23" x14ac:dyDescent="0.25">
      <c r="A532" t="s">
        <v>9</v>
      </c>
      <c r="B532">
        <v>40</v>
      </c>
      <c r="C532">
        <v>40</v>
      </c>
      <c r="D532">
        <v>30</v>
      </c>
      <c r="E532">
        <v>30.5</v>
      </c>
      <c r="F532">
        <v>0.5</v>
      </c>
      <c r="G532">
        <v>0.27</v>
      </c>
      <c r="H532">
        <v>54</v>
      </c>
      <c r="I532">
        <v>20</v>
      </c>
      <c r="J532" t="s">
        <v>51</v>
      </c>
      <c r="K532">
        <v>5</v>
      </c>
      <c r="L532">
        <v>100</v>
      </c>
      <c r="M532" t="s">
        <v>104</v>
      </c>
      <c r="N532">
        <v>10</v>
      </c>
      <c r="O532">
        <v>6</v>
      </c>
      <c r="P532" t="s">
        <v>105</v>
      </c>
      <c r="Q532">
        <v>1</v>
      </c>
      <c r="R532">
        <v>30</v>
      </c>
      <c r="S532">
        <v>33</v>
      </c>
      <c r="T532" t="s">
        <v>56</v>
      </c>
      <c r="U532" t="s">
        <v>32</v>
      </c>
      <c r="V532" t="s">
        <v>113</v>
      </c>
      <c r="W532">
        <v>4000</v>
      </c>
    </row>
    <row r="533" spans="1:23" x14ac:dyDescent="0.25">
      <c r="A533" t="s">
        <v>9</v>
      </c>
      <c r="B533">
        <v>40</v>
      </c>
      <c r="C533">
        <v>40</v>
      </c>
      <c r="D533">
        <v>30.5</v>
      </c>
      <c r="E533">
        <v>31</v>
      </c>
      <c r="F533">
        <v>0.5</v>
      </c>
      <c r="G533">
        <v>0.27</v>
      </c>
      <c r="H533">
        <v>54</v>
      </c>
      <c r="I533">
        <v>24</v>
      </c>
      <c r="J533" t="s">
        <v>51</v>
      </c>
      <c r="K533">
        <v>5</v>
      </c>
      <c r="L533">
        <v>100</v>
      </c>
      <c r="M533" t="s">
        <v>104</v>
      </c>
      <c r="N533">
        <v>10</v>
      </c>
      <c r="O533">
        <v>6</v>
      </c>
      <c r="P533" t="s">
        <v>105</v>
      </c>
      <c r="Q533">
        <v>1</v>
      </c>
      <c r="R533">
        <v>31</v>
      </c>
      <c r="S533">
        <v>34</v>
      </c>
      <c r="T533" t="s">
        <v>56</v>
      </c>
      <c r="U533" t="s">
        <v>32</v>
      </c>
      <c r="V533" t="s">
        <v>113</v>
      </c>
      <c r="W533">
        <v>4000</v>
      </c>
    </row>
    <row r="534" spans="1:23" x14ac:dyDescent="0.25">
      <c r="A534" t="s">
        <v>9</v>
      </c>
      <c r="B534">
        <v>40</v>
      </c>
      <c r="C534">
        <v>40</v>
      </c>
      <c r="D534">
        <v>31</v>
      </c>
      <c r="E534">
        <v>31.5</v>
      </c>
      <c r="F534">
        <v>0.5</v>
      </c>
      <c r="G534">
        <v>0.35</v>
      </c>
      <c r="H534">
        <v>70</v>
      </c>
      <c r="I534">
        <v>54</v>
      </c>
      <c r="J534" t="s">
        <v>57</v>
      </c>
      <c r="K534">
        <v>5</v>
      </c>
      <c r="L534">
        <v>100</v>
      </c>
      <c r="M534" t="s">
        <v>104</v>
      </c>
      <c r="N534">
        <v>10</v>
      </c>
      <c r="O534">
        <v>9</v>
      </c>
      <c r="P534" t="s">
        <v>105</v>
      </c>
      <c r="Q534">
        <v>2</v>
      </c>
      <c r="R534">
        <v>41</v>
      </c>
      <c r="S534">
        <v>44</v>
      </c>
      <c r="T534" t="s">
        <v>59</v>
      </c>
      <c r="U534" t="s">
        <v>31</v>
      </c>
      <c r="V534" t="s">
        <v>114</v>
      </c>
      <c r="W534">
        <v>3000</v>
      </c>
    </row>
    <row r="535" spans="1:23" x14ac:dyDescent="0.25">
      <c r="A535" t="s">
        <v>9</v>
      </c>
      <c r="B535">
        <v>40</v>
      </c>
      <c r="C535">
        <v>40</v>
      </c>
      <c r="D535">
        <v>31.5</v>
      </c>
      <c r="E535">
        <v>32</v>
      </c>
      <c r="F535">
        <v>0.5</v>
      </c>
      <c r="G535">
        <v>0.28000000000000003</v>
      </c>
      <c r="H535">
        <v>56.000000000000007</v>
      </c>
      <c r="I535">
        <v>52</v>
      </c>
      <c r="J535" t="s">
        <v>57</v>
      </c>
      <c r="K535">
        <v>5</v>
      </c>
      <c r="L535">
        <v>100</v>
      </c>
      <c r="M535" t="s">
        <v>104</v>
      </c>
      <c r="N535">
        <v>10</v>
      </c>
      <c r="O535">
        <v>9</v>
      </c>
      <c r="P535" t="s">
        <v>105</v>
      </c>
      <c r="Q535">
        <v>2</v>
      </c>
      <c r="R535">
        <v>41</v>
      </c>
      <c r="S535">
        <v>44</v>
      </c>
      <c r="T535" t="s">
        <v>59</v>
      </c>
      <c r="U535" t="s">
        <v>31</v>
      </c>
      <c r="V535" t="s">
        <v>114</v>
      </c>
      <c r="W535">
        <v>3000</v>
      </c>
    </row>
    <row r="536" spans="1:23" x14ac:dyDescent="0.25">
      <c r="A536" t="s">
        <v>9</v>
      </c>
      <c r="B536">
        <v>40</v>
      </c>
      <c r="C536">
        <v>40</v>
      </c>
      <c r="D536">
        <v>32</v>
      </c>
      <c r="E536">
        <v>32.5</v>
      </c>
      <c r="F536">
        <v>0.5</v>
      </c>
      <c r="G536">
        <v>0.32</v>
      </c>
      <c r="H536">
        <v>64</v>
      </c>
      <c r="I536">
        <v>24</v>
      </c>
      <c r="J536" t="s">
        <v>51</v>
      </c>
      <c r="K536">
        <v>4</v>
      </c>
      <c r="L536">
        <v>125</v>
      </c>
      <c r="M536" t="s">
        <v>104</v>
      </c>
      <c r="N536">
        <v>8</v>
      </c>
      <c r="O536">
        <v>11</v>
      </c>
      <c r="P536" t="s">
        <v>106</v>
      </c>
      <c r="Q536">
        <v>2</v>
      </c>
      <c r="R536">
        <v>39</v>
      </c>
      <c r="S536">
        <v>41</v>
      </c>
      <c r="T536" t="s">
        <v>59</v>
      </c>
      <c r="U536" t="s">
        <v>31</v>
      </c>
      <c r="V536" t="s">
        <v>115</v>
      </c>
      <c r="W536">
        <v>2000</v>
      </c>
    </row>
    <row r="537" spans="1:23" x14ac:dyDescent="0.25">
      <c r="A537" t="s">
        <v>9</v>
      </c>
      <c r="B537">
        <v>40</v>
      </c>
      <c r="C537">
        <v>40</v>
      </c>
      <c r="D537">
        <v>32.5</v>
      </c>
      <c r="E537">
        <v>33</v>
      </c>
      <c r="F537">
        <v>0.5</v>
      </c>
      <c r="G537">
        <v>0.32</v>
      </c>
      <c r="H537">
        <v>64</v>
      </c>
      <c r="I537">
        <v>64</v>
      </c>
      <c r="J537" t="s">
        <v>57</v>
      </c>
      <c r="K537">
        <v>3</v>
      </c>
      <c r="L537">
        <v>166.66666666666666</v>
      </c>
      <c r="M537" t="s">
        <v>104</v>
      </c>
      <c r="N537">
        <v>6</v>
      </c>
      <c r="O537">
        <v>11</v>
      </c>
      <c r="P537" t="s">
        <v>106</v>
      </c>
      <c r="Q537">
        <v>2</v>
      </c>
      <c r="R537">
        <v>48</v>
      </c>
      <c r="S537">
        <v>50</v>
      </c>
      <c r="T537" t="s">
        <v>59</v>
      </c>
      <c r="U537" t="s">
        <v>31</v>
      </c>
      <c r="V537" t="s">
        <v>115</v>
      </c>
      <c r="W537">
        <v>2000</v>
      </c>
    </row>
    <row r="538" spans="1:23" x14ac:dyDescent="0.25">
      <c r="A538" t="s">
        <v>9</v>
      </c>
      <c r="B538">
        <v>40</v>
      </c>
      <c r="C538">
        <v>40</v>
      </c>
      <c r="D538">
        <v>33</v>
      </c>
      <c r="E538">
        <v>33.5</v>
      </c>
      <c r="F538">
        <v>0.5</v>
      </c>
      <c r="G538">
        <v>0.15</v>
      </c>
      <c r="H538">
        <v>30</v>
      </c>
      <c r="I538">
        <v>20</v>
      </c>
      <c r="J538" t="s">
        <v>51</v>
      </c>
      <c r="K538">
        <v>5</v>
      </c>
      <c r="L538">
        <v>100</v>
      </c>
      <c r="M538" t="s">
        <v>104</v>
      </c>
      <c r="N538">
        <v>10</v>
      </c>
      <c r="O538">
        <v>9</v>
      </c>
      <c r="P538" t="s">
        <v>105</v>
      </c>
      <c r="Q538">
        <v>2</v>
      </c>
      <c r="R538">
        <v>34</v>
      </c>
      <c r="S538">
        <v>37</v>
      </c>
      <c r="T538" t="s">
        <v>56</v>
      </c>
      <c r="U538" t="s">
        <v>31</v>
      </c>
      <c r="V538" t="s">
        <v>114</v>
      </c>
      <c r="W538">
        <v>3000</v>
      </c>
    </row>
    <row r="539" spans="1:23" x14ac:dyDescent="0.25">
      <c r="A539" t="s">
        <v>9</v>
      </c>
      <c r="B539">
        <v>40</v>
      </c>
      <c r="C539">
        <v>40</v>
      </c>
      <c r="D539">
        <v>33.5</v>
      </c>
      <c r="E539">
        <v>34</v>
      </c>
      <c r="F539">
        <v>0.5</v>
      </c>
      <c r="G539">
        <v>0.19</v>
      </c>
      <c r="H539">
        <v>38</v>
      </c>
      <c r="I539">
        <v>0</v>
      </c>
      <c r="J539" t="s">
        <v>51</v>
      </c>
      <c r="K539">
        <v>10</v>
      </c>
      <c r="L539">
        <v>50</v>
      </c>
      <c r="M539" t="s">
        <v>101</v>
      </c>
      <c r="N539">
        <v>20</v>
      </c>
      <c r="O539">
        <v>5</v>
      </c>
      <c r="P539" t="s">
        <v>105</v>
      </c>
      <c r="Q539">
        <v>2</v>
      </c>
      <c r="R539">
        <v>22</v>
      </c>
      <c r="S539">
        <v>28</v>
      </c>
      <c r="T539" t="s">
        <v>53</v>
      </c>
      <c r="U539" t="s">
        <v>31</v>
      </c>
      <c r="V539" t="s">
        <v>113</v>
      </c>
      <c r="W539">
        <v>4000</v>
      </c>
    </row>
    <row r="540" spans="1:23" x14ac:dyDescent="0.25">
      <c r="A540" t="s">
        <v>9</v>
      </c>
      <c r="B540">
        <v>40</v>
      </c>
      <c r="C540">
        <v>40</v>
      </c>
      <c r="D540">
        <v>34</v>
      </c>
      <c r="E540">
        <v>34.5</v>
      </c>
      <c r="F540">
        <v>0.5</v>
      </c>
      <c r="G540">
        <v>0.21</v>
      </c>
      <c r="H540">
        <v>42</v>
      </c>
      <c r="I540">
        <v>22</v>
      </c>
      <c r="J540" t="s">
        <v>51</v>
      </c>
      <c r="K540">
        <v>5</v>
      </c>
      <c r="L540">
        <v>100</v>
      </c>
      <c r="M540" t="s">
        <v>104</v>
      </c>
      <c r="N540">
        <v>10</v>
      </c>
      <c r="O540">
        <v>1</v>
      </c>
      <c r="P540" t="s">
        <v>105</v>
      </c>
      <c r="Q540">
        <v>2</v>
      </c>
      <c r="R540">
        <v>23</v>
      </c>
      <c r="S540">
        <v>25</v>
      </c>
      <c r="T540" t="s">
        <v>53</v>
      </c>
      <c r="U540" t="s">
        <v>31</v>
      </c>
      <c r="V540" t="s">
        <v>113</v>
      </c>
      <c r="W540">
        <v>4000</v>
      </c>
    </row>
    <row r="541" spans="1:23" x14ac:dyDescent="0.25">
      <c r="A541" t="s">
        <v>9</v>
      </c>
      <c r="B541">
        <v>40</v>
      </c>
      <c r="C541">
        <v>40</v>
      </c>
      <c r="D541">
        <v>34.5</v>
      </c>
      <c r="E541">
        <v>35</v>
      </c>
      <c r="F541">
        <v>0.5</v>
      </c>
      <c r="G541">
        <v>0.27</v>
      </c>
      <c r="H541">
        <v>54</v>
      </c>
      <c r="I541">
        <v>0</v>
      </c>
      <c r="J541" t="s">
        <v>51</v>
      </c>
      <c r="K541">
        <v>4</v>
      </c>
      <c r="L541">
        <v>125</v>
      </c>
      <c r="M541" t="s">
        <v>104</v>
      </c>
      <c r="N541">
        <v>8</v>
      </c>
      <c r="O541">
        <v>1</v>
      </c>
      <c r="P541" t="s">
        <v>105</v>
      </c>
      <c r="Q541">
        <v>2</v>
      </c>
      <c r="R541">
        <v>20</v>
      </c>
      <c r="S541">
        <v>21</v>
      </c>
      <c r="T541" t="s">
        <v>53</v>
      </c>
      <c r="U541" t="s">
        <v>31</v>
      </c>
      <c r="V541" t="s">
        <v>113</v>
      </c>
      <c r="W541">
        <v>4000</v>
      </c>
    </row>
    <row r="542" spans="1:23" x14ac:dyDescent="0.25">
      <c r="A542" t="s">
        <v>9</v>
      </c>
      <c r="B542">
        <v>40</v>
      </c>
      <c r="C542">
        <v>40</v>
      </c>
      <c r="D542">
        <v>35</v>
      </c>
      <c r="E542">
        <v>35.5</v>
      </c>
      <c r="F542">
        <v>0.5</v>
      </c>
      <c r="G542">
        <v>0.32</v>
      </c>
      <c r="H542">
        <v>64</v>
      </c>
      <c r="I542">
        <v>0</v>
      </c>
      <c r="J542" t="s">
        <v>51</v>
      </c>
      <c r="K542">
        <v>8</v>
      </c>
      <c r="L542">
        <v>62.5</v>
      </c>
      <c r="M542" t="s">
        <v>104</v>
      </c>
      <c r="N542">
        <v>16</v>
      </c>
      <c r="O542">
        <v>7</v>
      </c>
      <c r="P542" t="s">
        <v>105</v>
      </c>
      <c r="Q542">
        <v>2</v>
      </c>
      <c r="R542">
        <v>24</v>
      </c>
      <c r="S542">
        <v>30</v>
      </c>
      <c r="T542" t="s">
        <v>53</v>
      </c>
      <c r="U542" t="s">
        <v>31</v>
      </c>
      <c r="V542" t="s">
        <v>114</v>
      </c>
      <c r="W542">
        <v>3000</v>
      </c>
    </row>
    <row r="543" spans="1:23" x14ac:dyDescent="0.25">
      <c r="A543" t="s">
        <v>9</v>
      </c>
      <c r="B543">
        <v>40</v>
      </c>
      <c r="C543">
        <v>40</v>
      </c>
      <c r="D543">
        <v>35.5</v>
      </c>
      <c r="E543">
        <v>36</v>
      </c>
      <c r="F543">
        <v>0.5</v>
      </c>
      <c r="G543">
        <v>0.17</v>
      </c>
      <c r="H543">
        <v>34</v>
      </c>
      <c r="I543">
        <v>0</v>
      </c>
      <c r="J543" t="s">
        <v>51</v>
      </c>
      <c r="K543">
        <v>5</v>
      </c>
      <c r="L543">
        <v>100</v>
      </c>
      <c r="M543" t="s">
        <v>104</v>
      </c>
      <c r="N543">
        <v>10</v>
      </c>
      <c r="O543">
        <v>7</v>
      </c>
      <c r="P543" t="s">
        <v>105</v>
      </c>
      <c r="Q543">
        <v>2</v>
      </c>
      <c r="R543">
        <v>27</v>
      </c>
      <c r="S543">
        <v>31</v>
      </c>
      <c r="T543" t="s">
        <v>56</v>
      </c>
      <c r="U543" t="s">
        <v>31</v>
      </c>
      <c r="V543" t="s">
        <v>114</v>
      </c>
      <c r="W543">
        <v>3000</v>
      </c>
    </row>
    <row r="544" spans="1:23" x14ac:dyDescent="0.25">
      <c r="A544" t="s">
        <v>9</v>
      </c>
      <c r="B544">
        <v>40</v>
      </c>
      <c r="C544">
        <v>40</v>
      </c>
      <c r="D544">
        <v>36</v>
      </c>
      <c r="E544">
        <v>36.5</v>
      </c>
      <c r="F544">
        <v>0.5</v>
      </c>
      <c r="G544">
        <v>0.1</v>
      </c>
      <c r="H544">
        <v>20</v>
      </c>
      <c r="I544">
        <v>0</v>
      </c>
      <c r="J544" t="s">
        <v>51</v>
      </c>
      <c r="K544">
        <v>10</v>
      </c>
      <c r="L544">
        <v>50</v>
      </c>
      <c r="M544" t="s">
        <v>101</v>
      </c>
      <c r="N544">
        <v>20</v>
      </c>
      <c r="O544">
        <v>1</v>
      </c>
      <c r="P544" t="s">
        <v>105</v>
      </c>
      <c r="Q544">
        <v>2</v>
      </c>
      <c r="R544">
        <v>15</v>
      </c>
      <c r="S544">
        <v>19</v>
      </c>
      <c r="T544" t="s">
        <v>50</v>
      </c>
      <c r="U544" t="s">
        <v>31</v>
      </c>
      <c r="V544" t="s">
        <v>113</v>
      </c>
      <c r="W544">
        <v>4000</v>
      </c>
    </row>
    <row r="545" spans="1:23" x14ac:dyDescent="0.25">
      <c r="A545" t="s">
        <v>9</v>
      </c>
      <c r="B545">
        <v>40</v>
      </c>
      <c r="C545">
        <v>40</v>
      </c>
      <c r="D545">
        <v>36.5</v>
      </c>
      <c r="E545">
        <v>37</v>
      </c>
      <c r="F545">
        <v>0.5</v>
      </c>
      <c r="G545">
        <v>0.12</v>
      </c>
      <c r="H545">
        <v>24</v>
      </c>
      <c r="I545">
        <v>0</v>
      </c>
      <c r="J545" t="s">
        <v>51</v>
      </c>
      <c r="K545">
        <v>10</v>
      </c>
      <c r="L545">
        <v>50</v>
      </c>
      <c r="M545" t="s">
        <v>101</v>
      </c>
      <c r="N545">
        <v>20</v>
      </c>
      <c r="O545">
        <v>1</v>
      </c>
      <c r="P545" t="s">
        <v>105</v>
      </c>
      <c r="Q545">
        <v>2</v>
      </c>
      <c r="R545">
        <v>15</v>
      </c>
      <c r="S545">
        <v>19</v>
      </c>
      <c r="T545" t="s">
        <v>50</v>
      </c>
      <c r="U545" t="s">
        <v>31</v>
      </c>
      <c r="V545" t="s">
        <v>113</v>
      </c>
      <c r="W545">
        <v>4000</v>
      </c>
    </row>
    <row r="546" spans="1:23" x14ac:dyDescent="0.25">
      <c r="A546" t="s">
        <v>9</v>
      </c>
      <c r="B546">
        <v>40</v>
      </c>
      <c r="C546">
        <v>40</v>
      </c>
      <c r="D546">
        <v>37</v>
      </c>
      <c r="E546">
        <v>37.5</v>
      </c>
      <c r="F546">
        <v>0.5</v>
      </c>
      <c r="G546">
        <v>0.36</v>
      </c>
      <c r="H546">
        <v>72</v>
      </c>
      <c r="I546">
        <v>0</v>
      </c>
      <c r="J546" t="s">
        <v>51</v>
      </c>
      <c r="K546">
        <v>5</v>
      </c>
      <c r="L546">
        <v>100</v>
      </c>
      <c r="M546" t="s">
        <v>104</v>
      </c>
      <c r="N546">
        <v>10</v>
      </c>
      <c r="O546">
        <v>9</v>
      </c>
      <c r="P546" t="s">
        <v>105</v>
      </c>
      <c r="Q546">
        <v>2</v>
      </c>
      <c r="R546">
        <v>30</v>
      </c>
      <c r="S546">
        <v>33</v>
      </c>
      <c r="T546" t="s">
        <v>56</v>
      </c>
      <c r="U546" t="s">
        <v>31</v>
      </c>
      <c r="V546" t="s">
        <v>114</v>
      </c>
      <c r="W546">
        <v>3000</v>
      </c>
    </row>
    <row r="547" spans="1:23" x14ac:dyDescent="0.25">
      <c r="A547" t="s">
        <v>9</v>
      </c>
      <c r="B547">
        <v>40</v>
      </c>
      <c r="C547">
        <v>40</v>
      </c>
      <c r="D547">
        <v>37.5</v>
      </c>
      <c r="E547">
        <v>38</v>
      </c>
      <c r="F547">
        <v>0.5</v>
      </c>
      <c r="G547">
        <v>0.4</v>
      </c>
      <c r="H547">
        <v>80</v>
      </c>
      <c r="I547">
        <v>48</v>
      </c>
      <c r="J547" t="s">
        <v>54</v>
      </c>
      <c r="K547">
        <v>3</v>
      </c>
      <c r="L547">
        <v>166.66666666666666</v>
      </c>
      <c r="M547" t="s">
        <v>104</v>
      </c>
      <c r="N547">
        <v>6</v>
      </c>
      <c r="O547">
        <v>4</v>
      </c>
      <c r="P547" t="s">
        <v>105</v>
      </c>
      <c r="Q547">
        <v>7</v>
      </c>
      <c r="R547">
        <v>42</v>
      </c>
      <c r="S547">
        <v>45</v>
      </c>
      <c r="T547" t="s">
        <v>59</v>
      </c>
      <c r="U547" t="s">
        <v>30</v>
      </c>
      <c r="V547" t="s">
        <v>113</v>
      </c>
      <c r="W547">
        <v>4000</v>
      </c>
    </row>
    <row r="548" spans="1:23" x14ac:dyDescent="0.25">
      <c r="A548" t="s">
        <v>9</v>
      </c>
      <c r="B548">
        <v>40</v>
      </c>
      <c r="C548">
        <v>40</v>
      </c>
      <c r="D548">
        <v>38</v>
      </c>
      <c r="E548">
        <v>38.5</v>
      </c>
      <c r="F548">
        <v>0.5</v>
      </c>
      <c r="G548">
        <v>0.46</v>
      </c>
      <c r="H548">
        <v>92</v>
      </c>
      <c r="I548">
        <v>0</v>
      </c>
      <c r="J548" t="s">
        <v>51</v>
      </c>
      <c r="K548">
        <v>4</v>
      </c>
      <c r="L548">
        <v>125</v>
      </c>
      <c r="M548" t="s">
        <v>104</v>
      </c>
      <c r="N548">
        <v>8</v>
      </c>
      <c r="O548">
        <v>1</v>
      </c>
      <c r="P548" t="s">
        <v>105</v>
      </c>
      <c r="Q548">
        <v>2</v>
      </c>
      <c r="R548">
        <v>20</v>
      </c>
      <c r="S548">
        <v>21</v>
      </c>
      <c r="T548" t="s">
        <v>53</v>
      </c>
      <c r="U548" t="s">
        <v>31</v>
      </c>
      <c r="V548" t="s">
        <v>113</v>
      </c>
      <c r="W548">
        <v>4000</v>
      </c>
    </row>
    <row r="549" spans="1:23" x14ac:dyDescent="0.25">
      <c r="A549" t="s">
        <v>9</v>
      </c>
      <c r="B549">
        <v>40</v>
      </c>
      <c r="C549">
        <v>40</v>
      </c>
      <c r="D549">
        <v>38.5</v>
      </c>
      <c r="E549">
        <v>39</v>
      </c>
      <c r="F549">
        <v>0.5</v>
      </c>
      <c r="G549">
        <v>0.43</v>
      </c>
      <c r="H549">
        <v>86</v>
      </c>
      <c r="I549">
        <v>36</v>
      </c>
      <c r="J549" t="s">
        <v>54</v>
      </c>
      <c r="K549">
        <v>4</v>
      </c>
      <c r="L549">
        <v>125</v>
      </c>
      <c r="M549" t="s">
        <v>104</v>
      </c>
      <c r="N549">
        <v>8</v>
      </c>
      <c r="O549">
        <v>6</v>
      </c>
      <c r="P549" t="s">
        <v>105</v>
      </c>
      <c r="Q549">
        <v>2</v>
      </c>
      <c r="R549">
        <v>36</v>
      </c>
      <c r="S549">
        <v>39</v>
      </c>
      <c r="T549" t="s">
        <v>56</v>
      </c>
      <c r="U549" t="s">
        <v>31</v>
      </c>
      <c r="V549" t="s">
        <v>114</v>
      </c>
      <c r="W549">
        <v>3000</v>
      </c>
    </row>
    <row r="550" spans="1:23" x14ac:dyDescent="0.25">
      <c r="A550" t="s">
        <v>9</v>
      </c>
      <c r="B550">
        <v>30</v>
      </c>
      <c r="C550">
        <v>40</v>
      </c>
      <c r="D550">
        <v>39</v>
      </c>
      <c r="E550">
        <v>39.5</v>
      </c>
      <c r="F550">
        <v>0.5</v>
      </c>
      <c r="G550">
        <v>0.46</v>
      </c>
      <c r="H550">
        <v>92</v>
      </c>
      <c r="I550">
        <v>9.376786022400001</v>
      </c>
      <c r="J550" t="s">
        <v>51</v>
      </c>
      <c r="K550">
        <v>15</v>
      </c>
      <c r="L550">
        <v>33.333333333333336</v>
      </c>
      <c r="M550" t="s">
        <v>101</v>
      </c>
      <c r="N550">
        <v>30</v>
      </c>
      <c r="O550">
        <v>6</v>
      </c>
      <c r="P550" t="s">
        <v>105</v>
      </c>
      <c r="Q550">
        <v>2</v>
      </c>
      <c r="R550">
        <v>25</v>
      </c>
      <c r="S550">
        <v>30</v>
      </c>
      <c r="T550" t="s">
        <v>53</v>
      </c>
      <c r="U550" t="s">
        <v>31</v>
      </c>
      <c r="V550" t="s">
        <v>114</v>
      </c>
      <c r="W550">
        <v>3000</v>
      </c>
    </row>
    <row r="551" spans="1:23" x14ac:dyDescent="0.25">
      <c r="A551" t="s">
        <v>9</v>
      </c>
      <c r="B551">
        <v>30</v>
      </c>
      <c r="C551">
        <v>40</v>
      </c>
      <c r="D551">
        <v>39.5</v>
      </c>
      <c r="E551">
        <v>40</v>
      </c>
      <c r="F551">
        <v>0.5</v>
      </c>
      <c r="G551">
        <v>0.5</v>
      </c>
      <c r="H551">
        <v>100</v>
      </c>
      <c r="I551">
        <v>12.5</v>
      </c>
      <c r="J551" t="s">
        <v>51</v>
      </c>
      <c r="K551">
        <v>7.62939453125</v>
      </c>
      <c r="L551">
        <v>65.536000000000001</v>
      </c>
      <c r="M551" t="s">
        <v>104</v>
      </c>
      <c r="N551">
        <v>15.2587890625</v>
      </c>
      <c r="O551">
        <v>6</v>
      </c>
      <c r="P551" t="s">
        <v>105</v>
      </c>
      <c r="Q551">
        <v>2</v>
      </c>
      <c r="R551">
        <v>27</v>
      </c>
      <c r="S551">
        <v>32</v>
      </c>
      <c r="T551" t="s">
        <v>56</v>
      </c>
      <c r="U551" t="s">
        <v>31</v>
      </c>
      <c r="V551" t="s">
        <v>114</v>
      </c>
      <c r="W551">
        <v>3000</v>
      </c>
    </row>
    <row r="552" spans="1:23" x14ac:dyDescent="0.25">
      <c r="A552" t="s">
        <v>10</v>
      </c>
      <c r="B552">
        <v>60</v>
      </c>
      <c r="C552">
        <v>50</v>
      </c>
      <c r="D552">
        <v>0</v>
      </c>
      <c r="E552">
        <v>0.5</v>
      </c>
      <c r="F552">
        <v>0.5</v>
      </c>
      <c r="G552">
        <v>0.39</v>
      </c>
      <c r="H552">
        <v>78</v>
      </c>
      <c r="I552">
        <v>2.8149950088000009</v>
      </c>
      <c r="J552" t="s">
        <v>51</v>
      </c>
      <c r="K552">
        <v>20</v>
      </c>
      <c r="L552">
        <v>25</v>
      </c>
      <c r="M552" t="s">
        <v>101</v>
      </c>
      <c r="N552">
        <v>40</v>
      </c>
      <c r="O552">
        <v>2</v>
      </c>
      <c r="P552" t="s">
        <v>105</v>
      </c>
      <c r="Q552">
        <v>0</v>
      </c>
      <c r="R552">
        <v>18</v>
      </c>
      <c r="S552">
        <v>23</v>
      </c>
      <c r="T552" t="s">
        <v>53</v>
      </c>
      <c r="U552" t="s">
        <v>28</v>
      </c>
      <c r="V552" t="s">
        <v>113</v>
      </c>
      <c r="W552">
        <v>4000</v>
      </c>
    </row>
    <row r="553" spans="1:23" x14ac:dyDescent="0.25">
      <c r="A553" t="s">
        <v>10</v>
      </c>
      <c r="B553">
        <v>60</v>
      </c>
      <c r="C553">
        <v>50</v>
      </c>
      <c r="D553">
        <v>0.5</v>
      </c>
      <c r="E553">
        <v>1.1000000000000001</v>
      </c>
      <c r="F553">
        <v>0.60000000000000009</v>
      </c>
      <c r="H553">
        <v>0</v>
      </c>
      <c r="I553">
        <v>0</v>
      </c>
      <c r="J553" t="s">
        <v>51</v>
      </c>
      <c r="K553">
        <v>30</v>
      </c>
      <c r="L553">
        <v>20.000000000000004</v>
      </c>
      <c r="M553" t="s">
        <v>101</v>
      </c>
      <c r="N553">
        <v>49.999999999999993</v>
      </c>
      <c r="O553">
        <v>2</v>
      </c>
      <c r="P553" t="s">
        <v>105</v>
      </c>
      <c r="Q553">
        <v>0</v>
      </c>
      <c r="R553">
        <v>17</v>
      </c>
      <c r="S553">
        <v>21</v>
      </c>
      <c r="T553" t="s">
        <v>53</v>
      </c>
      <c r="U553" t="s">
        <v>28</v>
      </c>
      <c r="V553" t="s">
        <v>113</v>
      </c>
      <c r="W553">
        <v>4000</v>
      </c>
    </row>
    <row r="554" spans="1:23" x14ac:dyDescent="0.25">
      <c r="A554" t="s">
        <v>10</v>
      </c>
      <c r="B554">
        <v>60</v>
      </c>
      <c r="C554">
        <v>50</v>
      </c>
      <c r="D554">
        <v>1.1000000000000001</v>
      </c>
      <c r="E554">
        <v>1.7</v>
      </c>
      <c r="F554">
        <v>0.59999999999999987</v>
      </c>
      <c r="H554">
        <v>0</v>
      </c>
      <c r="I554">
        <v>0</v>
      </c>
      <c r="J554" t="s">
        <v>51</v>
      </c>
      <c r="K554">
        <v>30</v>
      </c>
      <c r="L554">
        <v>19.999999999999996</v>
      </c>
      <c r="M554" t="s">
        <v>101</v>
      </c>
      <c r="N554">
        <v>50.000000000000007</v>
      </c>
      <c r="O554">
        <v>2</v>
      </c>
      <c r="P554" t="s">
        <v>105</v>
      </c>
      <c r="Q554">
        <v>0</v>
      </c>
      <c r="R554">
        <v>17</v>
      </c>
      <c r="S554">
        <v>21</v>
      </c>
      <c r="T554" t="s">
        <v>53</v>
      </c>
      <c r="U554" t="s">
        <v>28</v>
      </c>
      <c r="V554" t="s">
        <v>113</v>
      </c>
      <c r="W554">
        <v>4000</v>
      </c>
    </row>
    <row r="555" spans="1:23" x14ac:dyDescent="0.25">
      <c r="A555" t="s">
        <v>10</v>
      </c>
      <c r="B555">
        <v>60</v>
      </c>
      <c r="C555">
        <v>50</v>
      </c>
      <c r="D555">
        <v>1.7</v>
      </c>
      <c r="E555">
        <v>2.15</v>
      </c>
      <c r="F555">
        <v>0.44999999999999996</v>
      </c>
      <c r="H555">
        <v>0</v>
      </c>
      <c r="I555">
        <v>0</v>
      </c>
      <c r="J555" t="s">
        <v>51</v>
      </c>
      <c r="K555">
        <v>30</v>
      </c>
      <c r="L555">
        <v>14.999999999999998</v>
      </c>
      <c r="M555" t="s">
        <v>101</v>
      </c>
      <c r="N555">
        <v>66.666666666666671</v>
      </c>
      <c r="O555">
        <v>2</v>
      </c>
      <c r="P555" t="s">
        <v>105</v>
      </c>
      <c r="Q555">
        <v>0</v>
      </c>
      <c r="R555">
        <v>17</v>
      </c>
      <c r="S555">
        <v>21</v>
      </c>
      <c r="T555" t="s">
        <v>53</v>
      </c>
      <c r="U555" t="s">
        <v>28</v>
      </c>
      <c r="V555" t="s">
        <v>113</v>
      </c>
      <c r="W555">
        <v>4000</v>
      </c>
    </row>
    <row r="556" spans="1:23" x14ac:dyDescent="0.25">
      <c r="A556" t="s">
        <v>10</v>
      </c>
      <c r="B556">
        <v>60</v>
      </c>
      <c r="C556">
        <v>50</v>
      </c>
      <c r="D556">
        <v>2.15</v>
      </c>
      <c r="E556">
        <v>2.8</v>
      </c>
      <c r="F556">
        <v>0.64999999999999991</v>
      </c>
      <c r="H556">
        <v>0</v>
      </c>
      <c r="I556">
        <v>0</v>
      </c>
      <c r="J556" t="s">
        <v>51</v>
      </c>
      <c r="K556">
        <v>30</v>
      </c>
      <c r="L556">
        <v>21.666666666666664</v>
      </c>
      <c r="M556" t="s">
        <v>101</v>
      </c>
      <c r="N556">
        <v>46.15384615384616</v>
      </c>
      <c r="O556">
        <v>2</v>
      </c>
      <c r="P556" t="s">
        <v>105</v>
      </c>
      <c r="Q556">
        <v>0</v>
      </c>
      <c r="R556">
        <v>17</v>
      </c>
      <c r="S556">
        <v>21</v>
      </c>
      <c r="T556" t="s">
        <v>53</v>
      </c>
      <c r="U556" t="s">
        <v>28</v>
      </c>
      <c r="V556" t="s">
        <v>113</v>
      </c>
      <c r="W556">
        <v>4000</v>
      </c>
    </row>
    <row r="557" spans="1:23" x14ac:dyDescent="0.25">
      <c r="A557" t="s">
        <v>10</v>
      </c>
      <c r="B557">
        <v>60</v>
      </c>
      <c r="C557">
        <v>50</v>
      </c>
      <c r="D557">
        <v>2.8</v>
      </c>
      <c r="E557">
        <v>3.3</v>
      </c>
      <c r="F557">
        <v>0.5</v>
      </c>
      <c r="H557">
        <v>0</v>
      </c>
      <c r="I557">
        <v>0</v>
      </c>
      <c r="J557" t="s">
        <v>51</v>
      </c>
      <c r="K557">
        <v>30</v>
      </c>
      <c r="L557">
        <v>16.666666666666668</v>
      </c>
      <c r="M557" t="s">
        <v>101</v>
      </c>
      <c r="N557">
        <v>60</v>
      </c>
      <c r="O557">
        <v>2</v>
      </c>
      <c r="P557" t="s">
        <v>105</v>
      </c>
      <c r="Q557">
        <v>0</v>
      </c>
      <c r="R557">
        <v>17</v>
      </c>
      <c r="S557">
        <v>21</v>
      </c>
      <c r="T557" t="s">
        <v>53</v>
      </c>
      <c r="U557" t="s">
        <v>28</v>
      </c>
      <c r="V557" t="s">
        <v>113</v>
      </c>
      <c r="W557">
        <v>4000</v>
      </c>
    </row>
    <row r="558" spans="1:23" x14ac:dyDescent="0.25">
      <c r="A558" t="s">
        <v>10</v>
      </c>
      <c r="B558">
        <v>60</v>
      </c>
      <c r="C558">
        <v>50</v>
      </c>
      <c r="D558">
        <v>3.3</v>
      </c>
      <c r="E558">
        <v>3.9</v>
      </c>
      <c r="F558">
        <v>0.60000000000000009</v>
      </c>
      <c r="H558">
        <v>0</v>
      </c>
      <c r="I558">
        <v>0</v>
      </c>
      <c r="J558" t="s">
        <v>51</v>
      </c>
      <c r="K558">
        <v>30</v>
      </c>
      <c r="L558">
        <v>20.000000000000004</v>
      </c>
      <c r="M558" t="s">
        <v>101</v>
      </c>
      <c r="N558">
        <v>49.999999999999993</v>
      </c>
      <c r="O558">
        <v>2</v>
      </c>
      <c r="P558" t="s">
        <v>105</v>
      </c>
      <c r="Q558">
        <v>0</v>
      </c>
      <c r="R558">
        <v>17</v>
      </c>
      <c r="S558">
        <v>21</v>
      </c>
      <c r="T558" t="s">
        <v>53</v>
      </c>
      <c r="U558" t="s">
        <v>28</v>
      </c>
      <c r="V558" t="s">
        <v>113</v>
      </c>
      <c r="W558">
        <v>4000</v>
      </c>
    </row>
    <row r="559" spans="1:23" x14ac:dyDescent="0.25">
      <c r="A559" t="s">
        <v>10</v>
      </c>
      <c r="B559">
        <v>60</v>
      </c>
      <c r="C559">
        <v>50</v>
      </c>
      <c r="D559">
        <v>3.9</v>
      </c>
      <c r="E559">
        <v>4.5</v>
      </c>
      <c r="F559">
        <v>0.60000000000000009</v>
      </c>
      <c r="H559">
        <v>0</v>
      </c>
      <c r="I559">
        <v>0</v>
      </c>
      <c r="J559" t="s">
        <v>51</v>
      </c>
      <c r="K559">
        <v>30</v>
      </c>
      <c r="L559">
        <v>20.000000000000004</v>
      </c>
      <c r="M559" t="s">
        <v>101</v>
      </c>
      <c r="N559">
        <v>49.999999999999993</v>
      </c>
      <c r="O559">
        <v>2</v>
      </c>
      <c r="P559" t="s">
        <v>105</v>
      </c>
      <c r="Q559">
        <v>0</v>
      </c>
      <c r="R559">
        <v>17</v>
      </c>
      <c r="S559">
        <v>21</v>
      </c>
      <c r="T559" t="s">
        <v>53</v>
      </c>
      <c r="U559" t="s">
        <v>28</v>
      </c>
      <c r="V559" t="s">
        <v>113</v>
      </c>
      <c r="W559">
        <v>4000</v>
      </c>
    </row>
    <row r="560" spans="1:23" x14ac:dyDescent="0.25">
      <c r="A560" t="s">
        <v>10</v>
      </c>
      <c r="B560">
        <v>40</v>
      </c>
      <c r="C560">
        <v>50</v>
      </c>
      <c r="D560">
        <v>4.5</v>
      </c>
      <c r="E560">
        <v>6.15</v>
      </c>
      <c r="F560">
        <v>1.6500000000000004</v>
      </c>
      <c r="H560">
        <v>0</v>
      </c>
      <c r="I560">
        <v>0</v>
      </c>
      <c r="J560" t="s">
        <v>51</v>
      </c>
      <c r="K560">
        <v>30</v>
      </c>
      <c r="L560">
        <v>55.000000000000014</v>
      </c>
      <c r="M560" t="s">
        <v>101</v>
      </c>
      <c r="N560">
        <v>18.181818181818176</v>
      </c>
      <c r="O560">
        <v>2</v>
      </c>
      <c r="P560" t="s">
        <v>105</v>
      </c>
      <c r="Q560">
        <v>0</v>
      </c>
      <c r="R560">
        <v>17</v>
      </c>
      <c r="S560">
        <v>23</v>
      </c>
      <c r="T560" t="s">
        <v>53</v>
      </c>
      <c r="U560" t="s">
        <v>28</v>
      </c>
      <c r="V560" t="s">
        <v>113</v>
      </c>
      <c r="W560">
        <v>4000</v>
      </c>
    </row>
    <row r="561" spans="1:23" x14ac:dyDescent="0.25">
      <c r="A561" t="s">
        <v>10</v>
      </c>
      <c r="B561">
        <v>40</v>
      </c>
      <c r="C561">
        <v>40</v>
      </c>
      <c r="D561">
        <v>6.15</v>
      </c>
      <c r="E561">
        <v>7.05</v>
      </c>
      <c r="F561">
        <v>0.89999999999999947</v>
      </c>
      <c r="H561">
        <v>0</v>
      </c>
      <c r="I561">
        <v>0</v>
      </c>
      <c r="J561" t="s">
        <v>51</v>
      </c>
      <c r="K561">
        <v>30</v>
      </c>
      <c r="L561">
        <v>29.999999999999982</v>
      </c>
      <c r="M561" t="s">
        <v>101</v>
      </c>
      <c r="N561">
        <v>33.333333333333357</v>
      </c>
      <c r="O561">
        <v>2</v>
      </c>
      <c r="P561" t="s">
        <v>105</v>
      </c>
      <c r="Q561">
        <v>4</v>
      </c>
      <c r="R561">
        <v>21</v>
      </c>
      <c r="S561">
        <v>26</v>
      </c>
      <c r="T561" t="s">
        <v>53</v>
      </c>
      <c r="U561" t="s">
        <v>29</v>
      </c>
      <c r="V561" t="s">
        <v>113</v>
      </c>
      <c r="W561">
        <v>4000</v>
      </c>
    </row>
    <row r="562" spans="1:23" x14ac:dyDescent="0.25">
      <c r="A562" t="s">
        <v>10</v>
      </c>
      <c r="B562">
        <v>40</v>
      </c>
      <c r="C562">
        <v>40</v>
      </c>
      <c r="D562">
        <v>7.05</v>
      </c>
      <c r="E562">
        <v>7.65</v>
      </c>
      <c r="F562">
        <v>0.60000000000000053</v>
      </c>
      <c r="G562">
        <v>0.39</v>
      </c>
      <c r="H562">
        <v>64.999999999999943</v>
      </c>
      <c r="I562">
        <v>23.333333333333314</v>
      </c>
      <c r="J562" t="s">
        <v>51</v>
      </c>
      <c r="K562">
        <v>6</v>
      </c>
      <c r="L562">
        <v>100.0000000000001</v>
      </c>
      <c r="M562" t="s">
        <v>104</v>
      </c>
      <c r="N562">
        <v>9.9999999999999893</v>
      </c>
      <c r="O562">
        <v>11</v>
      </c>
      <c r="P562" t="s">
        <v>106</v>
      </c>
      <c r="Q562">
        <v>4</v>
      </c>
      <c r="R562">
        <v>38</v>
      </c>
      <c r="S562">
        <v>42</v>
      </c>
      <c r="T562" t="s">
        <v>59</v>
      </c>
      <c r="U562" t="s">
        <v>29</v>
      </c>
      <c r="V562" t="s">
        <v>114</v>
      </c>
      <c r="W562">
        <v>3000</v>
      </c>
    </row>
    <row r="563" spans="1:23" x14ac:dyDescent="0.25">
      <c r="A563" t="s">
        <v>10</v>
      </c>
      <c r="B563">
        <v>40</v>
      </c>
      <c r="C563">
        <v>40</v>
      </c>
      <c r="D563">
        <v>7.65</v>
      </c>
      <c r="E563">
        <v>8.3000000000000007</v>
      </c>
      <c r="F563">
        <v>0.65000000000000036</v>
      </c>
      <c r="G563">
        <v>0.4</v>
      </c>
      <c r="H563">
        <v>61.538461538461512</v>
      </c>
      <c r="I563">
        <v>19.999999999999989</v>
      </c>
      <c r="J563" t="s">
        <v>51</v>
      </c>
      <c r="K563">
        <v>4</v>
      </c>
      <c r="L563">
        <v>162.50000000000009</v>
      </c>
      <c r="M563" t="s">
        <v>104</v>
      </c>
      <c r="N563">
        <v>6.1538461538461506</v>
      </c>
      <c r="O563">
        <v>11</v>
      </c>
      <c r="P563" t="s">
        <v>106</v>
      </c>
      <c r="Q563">
        <v>4</v>
      </c>
      <c r="R563">
        <v>40</v>
      </c>
      <c r="S563">
        <v>43</v>
      </c>
      <c r="T563" t="s">
        <v>59</v>
      </c>
      <c r="U563" t="s">
        <v>29</v>
      </c>
      <c r="V563" t="s">
        <v>114</v>
      </c>
      <c r="W563">
        <v>3000</v>
      </c>
    </row>
    <row r="564" spans="1:23" x14ac:dyDescent="0.25">
      <c r="A564" t="s">
        <v>10</v>
      </c>
      <c r="B564">
        <v>40</v>
      </c>
      <c r="C564">
        <v>40</v>
      </c>
      <c r="D564">
        <v>8.3000000000000007</v>
      </c>
      <c r="E564">
        <v>8.6999999999999993</v>
      </c>
      <c r="F564">
        <v>0.39999999999999858</v>
      </c>
      <c r="G564">
        <v>0.3</v>
      </c>
      <c r="H564">
        <v>75.00000000000027</v>
      </c>
      <c r="I564">
        <v>0</v>
      </c>
      <c r="J564" t="s">
        <v>51</v>
      </c>
      <c r="K564">
        <v>20</v>
      </c>
      <c r="L564">
        <v>19.999999999999929</v>
      </c>
      <c r="M564" t="s">
        <v>101</v>
      </c>
      <c r="N564">
        <v>50.000000000000178</v>
      </c>
      <c r="O564">
        <v>8</v>
      </c>
      <c r="P564" t="s">
        <v>105</v>
      </c>
      <c r="Q564">
        <v>1</v>
      </c>
      <c r="R564">
        <v>24</v>
      </c>
      <c r="S564">
        <v>28</v>
      </c>
      <c r="T564" t="s">
        <v>53</v>
      </c>
      <c r="U564" t="s">
        <v>32</v>
      </c>
      <c r="V564" t="s">
        <v>114</v>
      </c>
      <c r="W564">
        <v>3000</v>
      </c>
    </row>
    <row r="565" spans="1:23" x14ac:dyDescent="0.25">
      <c r="A565" t="s">
        <v>10</v>
      </c>
      <c r="B565">
        <v>40</v>
      </c>
      <c r="C565">
        <v>40</v>
      </c>
      <c r="D565">
        <v>8.6999999999999993</v>
      </c>
      <c r="E565">
        <v>8.9</v>
      </c>
      <c r="F565">
        <v>0.20000000000000107</v>
      </c>
      <c r="G565">
        <v>0.16</v>
      </c>
      <c r="H565">
        <v>79.999999999999574</v>
      </c>
      <c r="I565">
        <v>0</v>
      </c>
      <c r="J565" t="s">
        <v>51</v>
      </c>
      <c r="K565">
        <v>20</v>
      </c>
      <c r="L565">
        <v>10.000000000000053</v>
      </c>
      <c r="M565" t="s">
        <v>101</v>
      </c>
      <c r="N565">
        <v>99.99999999999946</v>
      </c>
      <c r="O565">
        <v>7</v>
      </c>
      <c r="P565" t="s">
        <v>105</v>
      </c>
      <c r="Q565">
        <v>2</v>
      </c>
      <c r="R565">
        <v>24</v>
      </c>
      <c r="S565">
        <v>27</v>
      </c>
      <c r="T565" t="s">
        <v>53</v>
      </c>
      <c r="U565" t="s">
        <v>31</v>
      </c>
      <c r="V565" t="s">
        <v>114</v>
      </c>
      <c r="W565">
        <v>3000</v>
      </c>
    </row>
    <row r="566" spans="1:23" x14ac:dyDescent="0.25">
      <c r="A566" t="s">
        <v>10</v>
      </c>
      <c r="B566">
        <v>40</v>
      </c>
      <c r="C566">
        <v>40</v>
      </c>
      <c r="D566">
        <v>8.9</v>
      </c>
      <c r="E566">
        <v>9.35</v>
      </c>
      <c r="F566">
        <v>0.44999999999999929</v>
      </c>
      <c r="G566">
        <v>0.27</v>
      </c>
      <c r="H566">
        <v>60.000000000000099</v>
      </c>
      <c r="I566">
        <v>0</v>
      </c>
      <c r="J566" t="s">
        <v>51</v>
      </c>
      <c r="K566">
        <v>20</v>
      </c>
      <c r="L566">
        <v>22.499999999999964</v>
      </c>
      <c r="M566" t="s">
        <v>101</v>
      </c>
      <c r="N566">
        <v>44.444444444444514</v>
      </c>
      <c r="O566">
        <v>7</v>
      </c>
      <c r="P566" t="s">
        <v>105</v>
      </c>
      <c r="Q566">
        <v>1</v>
      </c>
      <c r="R566">
        <v>23</v>
      </c>
      <c r="S566">
        <v>27</v>
      </c>
      <c r="T566" t="s">
        <v>53</v>
      </c>
      <c r="U566" t="s">
        <v>32</v>
      </c>
      <c r="V566" t="s">
        <v>114</v>
      </c>
      <c r="W566">
        <v>3000</v>
      </c>
    </row>
    <row r="567" spans="1:23" x14ac:dyDescent="0.25">
      <c r="A567" t="s">
        <v>10</v>
      </c>
      <c r="B567">
        <v>40</v>
      </c>
      <c r="C567">
        <v>40</v>
      </c>
      <c r="D567">
        <v>9.35</v>
      </c>
      <c r="E567">
        <v>9.8000000000000007</v>
      </c>
      <c r="F567">
        <v>0.45000000000000107</v>
      </c>
      <c r="G567">
        <v>0.28999999999999998</v>
      </c>
      <c r="H567">
        <v>64.444444444444287</v>
      </c>
      <c r="I567">
        <v>53.333333333333208</v>
      </c>
      <c r="J567" t="s">
        <v>57</v>
      </c>
      <c r="K567">
        <v>4</v>
      </c>
      <c r="L567">
        <v>112.50000000000027</v>
      </c>
      <c r="M567" t="s">
        <v>104</v>
      </c>
      <c r="N567">
        <v>8.888888888888868</v>
      </c>
      <c r="O567">
        <v>10</v>
      </c>
      <c r="P567" t="s">
        <v>105</v>
      </c>
      <c r="Q567">
        <v>4</v>
      </c>
      <c r="R567">
        <v>44</v>
      </c>
      <c r="S567">
        <v>48</v>
      </c>
      <c r="T567" t="s">
        <v>59</v>
      </c>
      <c r="U567" t="s">
        <v>29</v>
      </c>
      <c r="V567" t="s">
        <v>115</v>
      </c>
      <c r="W567">
        <v>2000</v>
      </c>
    </row>
    <row r="568" spans="1:23" x14ac:dyDescent="0.25">
      <c r="A568" t="s">
        <v>10</v>
      </c>
      <c r="B568">
        <v>40</v>
      </c>
      <c r="C568">
        <v>40</v>
      </c>
      <c r="D568">
        <v>9.8000000000000007</v>
      </c>
      <c r="E568">
        <v>10.7</v>
      </c>
      <c r="F568">
        <v>0.89999999999999858</v>
      </c>
      <c r="G568">
        <v>0.3</v>
      </c>
      <c r="H568">
        <v>33.333333333333385</v>
      </c>
      <c r="I568">
        <v>16.666666666666693</v>
      </c>
      <c r="J568" t="s">
        <v>51</v>
      </c>
      <c r="K568">
        <v>7</v>
      </c>
      <c r="L568">
        <v>128.57142857142838</v>
      </c>
      <c r="M568" t="s">
        <v>104</v>
      </c>
      <c r="N568">
        <v>7.7777777777777883</v>
      </c>
      <c r="O568">
        <v>11</v>
      </c>
      <c r="P568" t="s">
        <v>106</v>
      </c>
      <c r="Q568">
        <v>4</v>
      </c>
      <c r="R568">
        <v>40</v>
      </c>
      <c r="S568">
        <v>42</v>
      </c>
      <c r="T568" t="s">
        <v>59</v>
      </c>
      <c r="U568" t="s">
        <v>29</v>
      </c>
      <c r="V568" t="s">
        <v>115</v>
      </c>
      <c r="W568">
        <v>2000</v>
      </c>
    </row>
    <row r="569" spans="1:23" x14ac:dyDescent="0.25">
      <c r="A569" t="s">
        <v>10</v>
      </c>
      <c r="B569">
        <v>40</v>
      </c>
      <c r="C569">
        <v>40</v>
      </c>
      <c r="D569">
        <v>10.7</v>
      </c>
      <c r="E569">
        <v>11.1</v>
      </c>
      <c r="F569">
        <v>0.40000000000000036</v>
      </c>
      <c r="G569">
        <v>0.33</v>
      </c>
      <c r="H569">
        <v>82.499999999999929</v>
      </c>
      <c r="I569">
        <v>27.499999999999975</v>
      </c>
      <c r="J569" t="s">
        <v>54</v>
      </c>
      <c r="K569">
        <v>5</v>
      </c>
      <c r="L569">
        <v>80.000000000000071</v>
      </c>
      <c r="M569" t="s">
        <v>104</v>
      </c>
      <c r="N569">
        <v>12.499999999999989</v>
      </c>
      <c r="O569">
        <v>11</v>
      </c>
      <c r="P569" t="s">
        <v>106</v>
      </c>
      <c r="Q569">
        <v>4</v>
      </c>
      <c r="R569">
        <v>39</v>
      </c>
      <c r="S569">
        <v>43</v>
      </c>
      <c r="T569" t="s">
        <v>59</v>
      </c>
      <c r="U569" t="s">
        <v>29</v>
      </c>
      <c r="V569" t="s">
        <v>115</v>
      </c>
      <c r="W569">
        <v>2000</v>
      </c>
    </row>
    <row r="570" spans="1:23" x14ac:dyDescent="0.25">
      <c r="A570" t="s">
        <v>10</v>
      </c>
      <c r="B570">
        <v>40</v>
      </c>
      <c r="C570">
        <v>40</v>
      </c>
      <c r="D570">
        <v>11.1</v>
      </c>
      <c r="E570">
        <v>11.35</v>
      </c>
      <c r="F570">
        <v>0.25</v>
      </c>
      <c r="G570">
        <v>0.18</v>
      </c>
      <c r="H570">
        <v>72</v>
      </c>
      <c r="I570">
        <v>40</v>
      </c>
      <c r="J570" t="s">
        <v>54</v>
      </c>
      <c r="K570">
        <v>3</v>
      </c>
      <c r="L570">
        <v>83.333333333333329</v>
      </c>
      <c r="M570" t="s">
        <v>104</v>
      </c>
      <c r="N570">
        <v>12</v>
      </c>
      <c r="O570">
        <v>11</v>
      </c>
      <c r="P570" t="s">
        <v>106</v>
      </c>
      <c r="Q570">
        <v>4</v>
      </c>
      <c r="R570">
        <v>41</v>
      </c>
      <c r="S570">
        <v>45</v>
      </c>
      <c r="T570" t="s">
        <v>59</v>
      </c>
      <c r="U570" t="s">
        <v>29</v>
      </c>
      <c r="V570" t="s">
        <v>115</v>
      </c>
      <c r="W570">
        <v>2000</v>
      </c>
    </row>
    <row r="571" spans="1:23" x14ac:dyDescent="0.25">
      <c r="A571" t="s">
        <v>10</v>
      </c>
      <c r="B571">
        <v>40</v>
      </c>
      <c r="C571">
        <v>40</v>
      </c>
      <c r="D571">
        <v>11.35</v>
      </c>
      <c r="E571">
        <v>11.8</v>
      </c>
      <c r="F571">
        <v>0.45000000000000107</v>
      </c>
      <c r="G571">
        <v>0.32</v>
      </c>
      <c r="H571">
        <v>71.111111111110944</v>
      </c>
      <c r="I571">
        <v>0</v>
      </c>
      <c r="J571" t="s">
        <v>51</v>
      </c>
      <c r="K571">
        <v>20</v>
      </c>
      <c r="L571">
        <v>22.500000000000053</v>
      </c>
      <c r="M571" t="s">
        <v>101</v>
      </c>
      <c r="N571">
        <v>44.444444444444336</v>
      </c>
      <c r="O571">
        <v>7</v>
      </c>
      <c r="P571" t="s">
        <v>105</v>
      </c>
      <c r="Q571">
        <v>2</v>
      </c>
      <c r="R571">
        <v>24</v>
      </c>
      <c r="S571">
        <v>28</v>
      </c>
      <c r="T571" t="s">
        <v>53</v>
      </c>
      <c r="U571" t="s">
        <v>31</v>
      </c>
      <c r="V571" t="s">
        <v>114</v>
      </c>
      <c r="W571">
        <v>3000</v>
      </c>
    </row>
    <row r="572" spans="1:23" x14ac:dyDescent="0.25">
      <c r="A572" t="s">
        <v>10</v>
      </c>
      <c r="B572">
        <v>40</v>
      </c>
      <c r="C572">
        <v>40</v>
      </c>
      <c r="D572">
        <v>11.8</v>
      </c>
      <c r="E572">
        <v>12.3</v>
      </c>
      <c r="F572">
        <v>0.5</v>
      </c>
      <c r="G572">
        <v>0.32</v>
      </c>
      <c r="H572">
        <v>64</v>
      </c>
      <c r="I572">
        <v>30</v>
      </c>
      <c r="J572" t="s">
        <v>54</v>
      </c>
      <c r="K572">
        <v>5</v>
      </c>
      <c r="L572">
        <v>100</v>
      </c>
      <c r="M572" t="s">
        <v>104</v>
      </c>
      <c r="N572">
        <v>10</v>
      </c>
      <c r="O572">
        <v>13</v>
      </c>
      <c r="P572" t="s">
        <v>106</v>
      </c>
      <c r="Q572">
        <v>7</v>
      </c>
      <c r="R572">
        <v>45</v>
      </c>
      <c r="S572">
        <v>48</v>
      </c>
      <c r="T572" t="s">
        <v>59</v>
      </c>
      <c r="U572" t="s">
        <v>30</v>
      </c>
      <c r="V572" t="s">
        <v>115</v>
      </c>
      <c r="W572">
        <v>2000</v>
      </c>
    </row>
    <row r="573" spans="1:23" x14ac:dyDescent="0.25">
      <c r="A573" t="s">
        <v>10</v>
      </c>
      <c r="B573">
        <v>40</v>
      </c>
      <c r="C573">
        <v>40</v>
      </c>
      <c r="D573">
        <v>12.3</v>
      </c>
      <c r="E573">
        <v>12.9</v>
      </c>
      <c r="F573">
        <v>0.59999999999999964</v>
      </c>
      <c r="G573">
        <v>0.24</v>
      </c>
      <c r="H573">
        <v>40.000000000000021</v>
      </c>
      <c r="I573">
        <v>0</v>
      </c>
      <c r="J573" t="s">
        <v>51</v>
      </c>
      <c r="K573">
        <v>20</v>
      </c>
      <c r="L573">
        <v>29.999999999999982</v>
      </c>
      <c r="M573" t="s">
        <v>101</v>
      </c>
      <c r="N573">
        <v>33.333333333333357</v>
      </c>
      <c r="O573">
        <v>9</v>
      </c>
      <c r="P573" t="s">
        <v>105</v>
      </c>
      <c r="Q573">
        <v>4</v>
      </c>
      <c r="R573">
        <v>29</v>
      </c>
      <c r="S573">
        <v>33</v>
      </c>
      <c r="T573" t="s">
        <v>56</v>
      </c>
      <c r="U573" t="s">
        <v>29</v>
      </c>
      <c r="V573" t="s">
        <v>115</v>
      </c>
      <c r="W573">
        <v>2000</v>
      </c>
    </row>
    <row r="574" spans="1:23" x14ac:dyDescent="0.25">
      <c r="A574" t="s">
        <v>10</v>
      </c>
      <c r="B574">
        <v>40</v>
      </c>
      <c r="C574">
        <v>40</v>
      </c>
      <c r="D574">
        <v>12.9</v>
      </c>
      <c r="E574">
        <v>13.2</v>
      </c>
      <c r="F574">
        <v>0.29999999999999893</v>
      </c>
      <c r="G574">
        <v>0.18</v>
      </c>
      <c r="H574">
        <v>60.000000000000206</v>
      </c>
      <c r="I574">
        <v>0</v>
      </c>
      <c r="J574" t="s">
        <v>51</v>
      </c>
      <c r="K574">
        <v>20</v>
      </c>
      <c r="L574">
        <v>14.999999999999947</v>
      </c>
      <c r="M574" t="s">
        <v>101</v>
      </c>
      <c r="N574">
        <v>66.666666666666899</v>
      </c>
      <c r="O574">
        <v>6</v>
      </c>
      <c r="P574" t="s">
        <v>105</v>
      </c>
      <c r="Q574">
        <v>2</v>
      </c>
      <c r="R574">
        <v>23</v>
      </c>
      <c r="S574">
        <v>27</v>
      </c>
      <c r="T574" t="s">
        <v>53</v>
      </c>
      <c r="U574" t="s">
        <v>31</v>
      </c>
      <c r="V574" t="s">
        <v>114</v>
      </c>
      <c r="W574">
        <v>3000</v>
      </c>
    </row>
    <row r="575" spans="1:23" x14ac:dyDescent="0.25">
      <c r="A575" t="s">
        <v>10</v>
      </c>
      <c r="B575">
        <v>50</v>
      </c>
      <c r="C575">
        <v>40</v>
      </c>
      <c r="D575">
        <v>13.2</v>
      </c>
      <c r="E575">
        <v>13.45</v>
      </c>
      <c r="F575">
        <v>0.25</v>
      </c>
      <c r="G575">
        <v>0.1</v>
      </c>
      <c r="H575">
        <v>40</v>
      </c>
      <c r="I575">
        <v>0</v>
      </c>
      <c r="J575" t="s">
        <v>51</v>
      </c>
      <c r="K575">
        <v>20</v>
      </c>
      <c r="L575">
        <v>12.5</v>
      </c>
      <c r="M575" t="s">
        <v>101</v>
      </c>
      <c r="N575">
        <v>80</v>
      </c>
      <c r="O575">
        <v>6</v>
      </c>
      <c r="P575" t="s">
        <v>105</v>
      </c>
      <c r="Q575">
        <v>2</v>
      </c>
      <c r="R575">
        <v>23</v>
      </c>
      <c r="S575">
        <v>27</v>
      </c>
      <c r="T575" t="s">
        <v>53</v>
      </c>
      <c r="U575" t="s">
        <v>31</v>
      </c>
      <c r="V575" t="s">
        <v>114</v>
      </c>
      <c r="W575">
        <v>3000</v>
      </c>
    </row>
    <row r="576" spans="1:23" x14ac:dyDescent="0.25">
      <c r="A576" t="s">
        <v>10</v>
      </c>
      <c r="B576">
        <v>50</v>
      </c>
      <c r="C576">
        <v>40</v>
      </c>
      <c r="D576">
        <v>13.45</v>
      </c>
      <c r="E576">
        <v>13.75</v>
      </c>
      <c r="F576">
        <v>0.30000000000000071</v>
      </c>
      <c r="G576">
        <v>0.16</v>
      </c>
      <c r="H576">
        <v>53.333333333333208</v>
      </c>
      <c r="I576">
        <v>0</v>
      </c>
      <c r="J576" t="s">
        <v>51</v>
      </c>
      <c r="K576">
        <v>20</v>
      </c>
      <c r="L576">
        <v>15.000000000000034</v>
      </c>
      <c r="M576" t="s">
        <v>101</v>
      </c>
      <c r="N576">
        <v>66.666666666666515</v>
      </c>
      <c r="O576">
        <v>6</v>
      </c>
      <c r="P576" t="s">
        <v>105</v>
      </c>
      <c r="Q576">
        <v>2</v>
      </c>
      <c r="R576">
        <v>23</v>
      </c>
      <c r="S576">
        <v>27</v>
      </c>
      <c r="T576" t="s">
        <v>53</v>
      </c>
      <c r="U576" t="s">
        <v>31</v>
      </c>
      <c r="V576" t="s">
        <v>114</v>
      </c>
      <c r="W576">
        <v>3000</v>
      </c>
    </row>
    <row r="577" spans="1:23" x14ac:dyDescent="0.25">
      <c r="A577" t="s">
        <v>10</v>
      </c>
      <c r="B577">
        <v>50</v>
      </c>
      <c r="C577">
        <v>50</v>
      </c>
      <c r="D577">
        <v>13.75</v>
      </c>
      <c r="E577">
        <v>14.75</v>
      </c>
      <c r="F577">
        <v>1</v>
      </c>
      <c r="G577">
        <v>0.51</v>
      </c>
      <c r="H577">
        <v>51</v>
      </c>
      <c r="I577">
        <v>0</v>
      </c>
      <c r="J577" t="s">
        <v>51</v>
      </c>
      <c r="K577">
        <v>20</v>
      </c>
      <c r="L577">
        <v>50</v>
      </c>
      <c r="M577" t="s">
        <v>101</v>
      </c>
      <c r="N577">
        <v>20</v>
      </c>
      <c r="O577">
        <v>2</v>
      </c>
      <c r="P577" t="s">
        <v>105</v>
      </c>
      <c r="Q577">
        <v>1</v>
      </c>
      <c r="R577">
        <v>18</v>
      </c>
      <c r="S577">
        <v>24</v>
      </c>
      <c r="T577" t="s">
        <v>53</v>
      </c>
      <c r="U577" t="s">
        <v>32</v>
      </c>
      <c r="V577" t="s">
        <v>113</v>
      </c>
      <c r="W577">
        <v>4000</v>
      </c>
    </row>
    <row r="578" spans="1:23" x14ac:dyDescent="0.25">
      <c r="A578" t="s">
        <v>10</v>
      </c>
      <c r="B578">
        <v>50</v>
      </c>
      <c r="C578">
        <v>70</v>
      </c>
      <c r="D578">
        <v>14.75</v>
      </c>
      <c r="E578">
        <v>15.4</v>
      </c>
      <c r="F578">
        <v>0.65000000000000036</v>
      </c>
      <c r="G578">
        <v>0.59</v>
      </c>
      <c r="H578">
        <v>90.769230769230717</v>
      </c>
      <c r="I578">
        <v>0</v>
      </c>
      <c r="J578" t="s">
        <v>51</v>
      </c>
      <c r="K578">
        <v>20</v>
      </c>
      <c r="L578">
        <v>32.500000000000014</v>
      </c>
      <c r="M578" t="s">
        <v>101</v>
      </c>
      <c r="N578">
        <v>30.769230769230756</v>
      </c>
      <c r="O578">
        <v>2</v>
      </c>
      <c r="P578" t="s">
        <v>105</v>
      </c>
      <c r="Q578">
        <v>1</v>
      </c>
      <c r="R578">
        <v>18</v>
      </c>
      <c r="S578">
        <v>23</v>
      </c>
      <c r="T578" t="s">
        <v>53</v>
      </c>
      <c r="U578" t="s">
        <v>32</v>
      </c>
      <c r="V578" t="s">
        <v>113</v>
      </c>
      <c r="W578">
        <v>4000</v>
      </c>
    </row>
    <row r="579" spans="1:23" x14ac:dyDescent="0.25">
      <c r="A579" t="s">
        <v>10</v>
      </c>
      <c r="B579">
        <v>50</v>
      </c>
      <c r="C579">
        <v>70</v>
      </c>
      <c r="D579">
        <v>15.4</v>
      </c>
      <c r="E579">
        <v>16.2</v>
      </c>
      <c r="F579">
        <v>0.79999999999999893</v>
      </c>
      <c r="G579">
        <v>0.6</v>
      </c>
      <c r="H579">
        <v>75.000000000000099</v>
      </c>
      <c r="I579">
        <v>0</v>
      </c>
      <c r="J579" t="s">
        <v>51</v>
      </c>
      <c r="K579">
        <v>20</v>
      </c>
      <c r="L579">
        <v>39.99999999999995</v>
      </c>
      <c r="M579" t="s">
        <v>101</v>
      </c>
      <c r="N579">
        <v>25.000000000000028</v>
      </c>
      <c r="O579">
        <v>2</v>
      </c>
      <c r="P579" t="s">
        <v>105</v>
      </c>
      <c r="Q579">
        <v>1</v>
      </c>
      <c r="R579">
        <v>18</v>
      </c>
      <c r="S579">
        <v>23</v>
      </c>
      <c r="T579" t="s">
        <v>53</v>
      </c>
      <c r="U579" t="s">
        <v>32</v>
      </c>
      <c r="V579" t="s">
        <v>113</v>
      </c>
      <c r="W579">
        <v>4000</v>
      </c>
    </row>
    <row r="580" spans="1:23" x14ac:dyDescent="0.25">
      <c r="A580" t="s">
        <v>10</v>
      </c>
      <c r="B580">
        <v>50</v>
      </c>
      <c r="C580">
        <v>70</v>
      </c>
      <c r="D580">
        <v>16.2</v>
      </c>
      <c r="E580">
        <v>17.75</v>
      </c>
      <c r="F580">
        <v>1.5500000000000007</v>
      </c>
      <c r="G580">
        <v>1.04</v>
      </c>
      <c r="H580">
        <v>67.096774193548356</v>
      </c>
      <c r="I580">
        <v>27.096774193548374</v>
      </c>
      <c r="J580" t="s">
        <v>54</v>
      </c>
      <c r="K580">
        <v>12</v>
      </c>
      <c r="L580">
        <v>129.16666666666671</v>
      </c>
      <c r="M580" t="s">
        <v>104</v>
      </c>
      <c r="N580">
        <v>7.7419354838709653</v>
      </c>
      <c r="O580">
        <v>6</v>
      </c>
      <c r="P580" t="s">
        <v>105</v>
      </c>
      <c r="Q580">
        <v>1</v>
      </c>
      <c r="R580">
        <v>33</v>
      </c>
      <c r="S580">
        <v>36</v>
      </c>
      <c r="T580" t="s">
        <v>56</v>
      </c>
      <c r="U580" t="s">
        <v>32</v>
      </c>
      <c r="V580" t="s">
        <v>114</v>
      </c>
      <c r="W580">
        <v>3000</v>
      </c>
    </row>
    <row r="581" spans="1:23" x14ac:dyDescent="0.25">
      <c r="A581" t="s">
        <v>10</v>
      </c>
      <c r="B581">
        <v>50</v>
      </c>
      <c r="C581">
        <v>70</v>
      </c>
      <c r="D581">
        <v>17.75</v>
      </c>
      <c r="E581">
        <v>19.350000000000001</v>
      </c>
      <c r="F581">
        <v>1.6000000000000014</v>
      </c>
      <c r="G581">
        <v>1.19</v>
      </c>
      <c r="H581">
        <v>74.374999999999929</v>
      </c>
      <c r="I581">
        <v>63.749999999999943</v>
      </c>
      <c r="J581" t="s">
        <v>57</v>
      </c>
      <c r="K581">
        <v>6</v>
      </c>
      <c r="L581">
        <v>266.66666666666691</v>
      </c>
      <c r="M581" t="s">
        <v>102</v>
      </c>
      <c r="N581">
        <v>3.749999999999996</v>
      </c>
      <c r="O581">
        <v>7</v>
      </c>
      <c r="P581" t="s">
        <v>105</v>
      </c>
      <c r="Q581">
        <v>1</v>
      </c>
      <c r="R581">
        <v>46</v>
      </c>
      <c r="S581">
        <v>46</v>
      </c>
      <c r="T581" t="s">
        <v>59</v>
      </c>
      <c r="U581" t="s">
        <v>32</v>
      </c>
      <c r="V581" t="s">
        <v>114</v>
      </c>
      <c r="W581">
        <v>3000</v>
      </c>
    </row>
    <row r="582" spans="1:23" x14ac:dyDescent="0.25">
      <c r="A582" t="s">
        <v>10</v>
      </c>
      <c r="B582">
        <v>40</v>
      </c>
      <c r="C582">
        <v>70</v>
      </c>
      <c r="D582">
        <v>19.350000000000001</v>
      </c>
      <c r="E582">
        <v>20.75</v>
      </c>
      <c r="F582">
        <v>1.3999999999999986</v>
      </c>
      <c r="G582">
        <v>1.1800000000000002</v>
      </c>
      <c r="H582">
        <v>84.285714285714391</v>
      </c>
      <c r="I582">
        <v>64.285714285714363</v>
      </c>
      <c r="J582" t="s">
        <v>57</v>
      </c>
      <c r="K582">
        <v>7</v>
      </c>
      <c r="L582">
        <v>199.9999999999998</v>
      </c>
      <c r="M582" t="s">
        <v>104</v>
      </c>
      <c r="N582">
        <v>5.0000000000000053</v>
      </c>
      <c r="O582">
        <v>7</v>
      </c>
      <c r="P582" t="s">
        <v>105</v>
      </c>
      <c r="Q582">
        <v>2</v>
      </c>
      <c r="R582">
        <v>45</v>
      </c>
      <c r="S582">
        <v>46</v>
      </c>
      <c r="T582" t="s">
        <v>59</v>
      </c>
      <c r="U582" t="s">
        <v>31</v>
      </c>
      <c r="V582" t="s">
        <v>114</v>
      </c>
      <c r="W582">
        <v>3000</v>
      </c>
    </row>
    <row r="583" spans="1:23" x14ac:dyDescent="0.25">
      <c r="A583" t="s">
        <v>10</v>
      </c>
      <c r="B583">
        <v>40</v>
      </c>
      <c r="C583">
        <v>70</v>
      </c>
      <c r="D583">
        <v>20.75</v>
      </c>
      <c r="E583">
        <v>22.35</v>
      </c>
      <c r="F583">
        <v>1.6000000000000014</v>
      </c>
      <c r="G583">
        <v>1.32</v>
      </c>
      <c r="H583">
        <v>82.499999999999929</v>
      </c>
      <c r="I583">
        <v>73.124999999999929</v>
      </c>
      <c r="J583" t="s">
        <v>57</v>
      </c>
      <c r="K583">
        <v>5</v>
      </c>
      <c r="L583">
        <v>320.00000000000028</v>
      </c>
      <c r="M583" t="s">
        <v>102</v>
      </c>
      <c r="N583">
        <v>3.1249999999999973</v>
      </c>
      <c r="O583">
        <v>6</v>
      </c>
      <c r="P583" t="s">
        <v>105</v>
      </c>
      <c r="Q583">
        <v>2</v>
      </c>
      <c r="R583">
        <v>48</v>
      </c>
      <c r="S583">
        <v>49</v>
      </c>
      <c r="T583" t="s">
        <v>59</v>
      </c>
      <c r="U583" t="s">
        <v>31</v>
      </c>
      <c r="V583" t="s">
        <v>114</v>
      </c>
      <c r="W583">
        <v>3000</v>
      </c>
    </row>
    <row r="584" spans="1:23" x14ac:dyDescent="0.25">
      <c r="A584" t="s">
        <v>10</v>
      </c>
      <c r="B584">
        <v>40</v>
      </c>
      <c r="C584">
        <v>30</v>
      </c>
      <c r="D584">
        <v>22.35</v>
      </c>
      <c r="E584">
        <v>23.85</v>
      </c>
      <c r="F584">
        <v>1.5</v>
      </c>
      <c r="G584">
        <v>0.9</v>
      </c>
      <c r="H584">
        <v>60</v>
      </c>
      <c r="I584">
        <v>43.333333333333336</v>
      </c>
      <c r="J584" t="s">
        <v>54</v>
      </c>
      <c r="K584">
        <v>10</v>
      </c>
      <c r="L584">
        <v>150</v>
      </c>
      <c r="M584" t="s">
        <v>104</v>
      </c>
      <c r="N584">
        <v>6.666666666666667</v>
      </c>
      <c r="O584">
        <v>6</v>
      </c>
      <c r="P584" t="s">
        <v>105</v>
      </c>
      <c r="Q584">
        <v>4</v>
      </c>
      <c r="R584">
        <v>40</v>
      </c>
      <c r="S584">
        <v>42</v>
      </c>
      <c r="T584" t="s">
        <v>59</v>
      </c>
      <c r="U584" t="s">
        <v>29</v>
      </c>
      <c r="V584" t="s">
        <v>114</v>
      </c>
      <c r="W584">
        <v>3000</v>
      </c>
    </row>
    <row r="585" spans="1:23" x14ac:dyDescent="0.25">
      <c r="A585" t="s">
        <v>10</v>
      </c>
      <c r="B585">
        <v>40</v>
      </c>
      <c r="C585">
        <v>30</v>
      </c>
      <c r="D585">
        <v>23.85</v>
      </c>
      <c r="E585">
        <v>25</v>
      </c>
      <c r="F585">
        <v>1.1499999999999986</v>
      </c>
      <c r="G585">
        <v>0.96</v>
      </c>
      <c r="H585">
        <v>83.478260869565318</v>
      </c>
      <c r="I585">
        <v>49.565217391304408</v>
      </c>
      <c r="J585" t="s">
        <v>54</v>
      </c>
      <c r="K585">
        <v>6</v>
      </c>
      <c r="L585">
        <v>191.66666666666643</v>
      </c>
      <c r="M585" t="s">
        <v>104</v>
      </c>
      <c r="N585">
        <v>5.2173913043478324</v>
      </c>
      <c r="O585">
        <v>9</v>
      </c>
      <c r="P585" t="s">
        <v>105</v>
      </c>
      <c r="Q585">
        <v>4</v>
      </c>
      <c r="R585">
        <v>46</v>
      </c>
      <c r="S585">
        <v>47</v>
      </c>
      <c r="T585" t="s">
        <v>59</v>
      </c>
      <c r="U585" t="s">
        <v>29</v>
      </c>
      <c r="V585" t="s">
        <v>114</v>
      </c>
      <c r="W585">
        <v>3000</v>
      </c>
    </row>
    <row r="586" spans="1:23" x14ac:dyDescent="0.25">
      <c r="A586" t="s">
        <v>10</v>
      </c>
      <c r="B586">
        <v>40</v>
      </c>
      <c r="C586">
        <v>20</v>
      </c>
      <c r="D586">
        <v>25</v>
      </c>
      <c r="E586">
        <v>26.6</v>
      </c>
      <c r="F586">
        <v>1.6000000000000014</v>
      </c>
      <c r="G586">
        <v>1.23</v>
      </c>
      <c r="H586">
        <v>76.874999999999929</v>
      </c>
      <c r="I586">
        <v>46.874999999999957</v>
      </c>
      <c r="J586" t="s">
        <v>54</v>
      </c>
      <c r="K586">
        <v>8</v>
      </c>
      <c r="L586">
        <v>200.00000000000017</v>
      </c>
      <c r="M586" t="s">
        <v>104</v>
      </c>
      <c r="N586">
        <v>4.9999999999999956</v>
      </c>
      <c r="O586">
        <v>6</v>
      </c>
      <c r="P586" t="s">
        <v>105</v>
      </c>
      <c r="Q586">
        <v>2</v>
      </c>
      <c r="R586">
        <v>40</v>
      </c>
      <c r="S586">
        <v>42</v>
      </c>
      <c r="T586" t="s">
        <v>59</v>
      </c>
      <c r="U586" t="s">
        <v>31</v>
      </c>
      <c r="V586" t="s">
        <v>114</v>
      </c>
      <c r="W586">
        <v>3000</v>
      </c>
    </row>
    <row r="587" spans="1:23" x14ac:dyDescent="0.25">
      <c r="A587" t="s">
        <v>10</v>
      </c>
      <c r="B587">
        <v>30</v>
      </c>
      <c r="C587">
        <v>20</v>
      </c>
      <c r="D587">
        <v>26.6</v>
      </c>
      <c r="E587">
        <v>27.85</v>
      </c>
      <c r="F587">
        <v>1.25</v>
      </c>
      <c r="G587">
        <v>0.75</v>
      </c>
      <c r="H587">
        <v>60</v>
      </c>
      <c r="I587">
        <v>15.2</v>
      </c>
      <c r="J587" t="s">
        <v>51</v>
      </c>
      <c r="K587">
        <v>10</v>
      </c>
      <c r="L587">
        <v>125</v>
      </c>
      <c r="M587" t="s">
        <v>104</v>
      </c>
      <c r="N587">
        <v>8</v>
      </c>
      <c r="O587">
        <v>6</v>
      </c>
      <c r="P587" t="s">
        <v>105</v>
      </c>
      <c r="Q587">
        <v>2</v>
      </c>
      <c r="R587">
        <v>31</v>
      </c>
      <c r="S587">
        <v>34</v>
      </c>
      <c r="T587" t="s">
        <v>56</v>
      </c>
      <c r="U587" t="s">
        <v>31</v>
      </c>
      <c r="V587" t="s">
        <v>114</v>
      </c>
      <c r="W587">
        <v>3000</v>
      </c>
    </row>
    <row r="588" spans="1:23" x14ac:dyDescent="0.25">
      <c r="A588" t="s">
        <v>10</v>
      </c>
      <c r="B588">
        <v>30</v>
      </c>
      <c r="C588">
        <v>40</v>
      </c>
      <c r="D588">
        <v>27.85</v>
      </c>
      <c r="E588">
        <v>29.6</v>
      </c>
      <c r="F588">
        <v>1.75</v>
      </c>
      <c r="G588">
        <v>1.1299999999999999</v>
      </c>
      <c r="H588">
        <v>64.571428571428569</v>
      </c>
      <c r="I588">
        <v>22.857142857142858</v>
      </c>
      <c r="J588" t="s">
        <v>51</v>
      </c>
      <c r="K588">
        <v>12</v>
      </c>
      <c r="L588">
        <v>145.83333333333334</v>
      </c>
      <c r="M588" t="s">
        <v>104</v>
      </c>
      <c r="N588">
        <v>6.8571428571428568</v>
      </c>
      <c r="O588">
        <v>9</v>
      </c>
      <c r="P588" t="s">
        <v>105</v>
      </c>
      <c r="Q588">
        <v>2</v>
      </c>
      <c r="R588">
        <v>37</v>
      </c>
      <c r="S588">
        <v>39</v>
      </c>
      <c r="T588" t="s">
        <v>56</v>
      </c>
      <c r="U588" t="s">
        <v>31</v>
      </c>
      <c r="V588" t="s">
        <v>114</v>
      </c>
      <c r="W588">
        <v>3000</v>
      </c>
    </row>
    <row r="589" spans="1:23" x14ac:dyDescent="0.25">
      <c r="A589" t="s">
        <v>10</v>
      </c>
      <c r="B589">
        <v>30</v>
      </c>
      <c r="C589">
        <v>30</v>
      </c>
      <c r="D589">
        <v>29.6</v>
      </c>
      <c r="E589">
        <v>30.85</v>
      </c>
      <c r="F589">
        <v>1.25</v>
      </c>
      <c r="G589">
        <v>0.93</v>
      </c>
      <c r="H589">
        <v>74.400000000000006</v>
      </c>
      <c r="I589">
        <v>45.599999999999994</v>
      </c>
      <c r="J589" t="s">
        <v>54</v>
      </c>
      <c r="K589">
        <v>9</v>
      </c>
      <c r="L589">
        <v>138.88888888888889</v>
      </c>
      <c r="M589" t="s">
        <v>104</v>
      </c>
      <c r="N589">
        <v>7.1999999999999993</v>
      </c>
      <c r="O589">
        <v>9</v>
      </c>
      <c r="P589" t="s">
        <v>105</v>
      </c>
      <c r="Q589">
        <v>2</v>
      </c>
      <c r="R589">
        <v>42</v>
      </c>
      <c r="S589">
        <v>44</v>
      </c>
      <c r="T589" t="s">
        <v>59</v>
      </c>
      <c r="U589" t="s">
        <v>31</v>
      </c>
      <c r="V589" t="s">
        <v>114</v>
      </c>
      <c r="W589">
        <v>3000</v>
      </c>
    </row>
    <row r="590" spans="1:23" x14ac:dyDescent="0.25">
      <c r="A590" t="s">
        <v>10</v>
      </c>
      <c r="B590">
        <v>30</v>
      </c>
      <c r="C590">
        <v>30</v>
      </c>
      <c r="D590">
        <v>30.85</v>
      </c>
      <c r="E590">
        <v>32.75</v>
      </c>
      <c r="F590">
        <v>1.8999999999999986</v>
      </c>
      <c r="G590">
        <v>1.67</v>
      </c>
      <c r="H590">
        <v>87.894736842105331</v>
      </c>
      <c r="I590">
        <v>65.263157894736892</v>
      </c>
      <c r="J590" t="s">
        <v>57</v>
      </c>
      <c r="K590">
        <v>6</v>
      </c>
      <c r="L590">
        <v>316.66666666666646</v>
      </c>
      <c r="M590" t="s">
        <v>102</v>
      </c>
      <c r="N590">
        <v>3.1578947368421071</v>
      </c>
      <c r="O590">
        <v>9</v>
      </c>
      <c r="P590" t="s">
        <v>105</v>
      </c>
      <c r="Q590">
        <v>2</v>
      </c>
      <c r="R590">
        <v>50</v>
      </c>
      <c r="S590">
        <v>50</v>
      </c>
      <c r="T590" t="s">
        <v>59</v>
      </c>
      <c r="U590" t="s">
        <v>31</v>
      </c>
      <c r="V590" t="s">
        <v>114</v>
      </c>
      <c r="W590">
        <v>3000</v>
      </c>
    </row>
    <row r="591" spans="1:23" x14ac:dyDescent="0.25">
      <c r="A591" t="s">
        <v>10</v>
      </c>
      <c r="B591">
        <v>30</v>
      </c>
      <c r="C591">
        <v>30</v>
      </c>
      <c r="D591">
        <v>32.75</v>
      </c>
      <c r="E591">
        <v>34.35</v>
      </c>
      <c r="F591">
        <v>1.6000000000000014</v>
      </c>
      <c r="G591">
        <v>1.37</v>
      </c>
      <c r="H591">
        <v>85.624999999999929</v>
      </c>
      <c r="I591">
        <v>11.874999999999989</v>
      </c>
      <c r="J591" t="s">
        <v>51</v>
      </c>
      <c r="K591">
        <v>16</v>
      </c>
      <c r="L591">
        <v>100.00000000000009</v>
      </c>
      <c r="M591" t="s">
        <v>104</v>
      </c>
      <c r="N591">
        <v>9.9999999999999911</v>
      </c>
      <c r="O591">
        <v>2</v>
      </c>
      <c r="P591" t="s">
        <v>105</v>
      </c>
      <c r="Q591">
        <v>1</v>
      </c>
      <c r="R591">
        <v>24</v>
      </c>
      <c r="S591">
        <v>28</v>
      </c>
      <c r="T591" t="s">
        <v>53</v>
      </c>
      <c r="U591" t="s">
        <v>32</v>
      </c>
      <c r="V591" t="s">
        <v>113</v>
      </c>
      <c r="W591">
        <v>4000</v>
      </c>
    </row>
    <row r="592" spans="1:23" x14ac:dyDescent="0.25">
      <c r="A592" t="s">
        <v>10</v>
      </c>
      <c r="B592">
        <v>30</v>
      </c>
      <c r="C592">
        <v>30</v>
      </c>
      <c r="D592">
        <v>34.35</v>
      </c>
      <c r="E592">
        <v>35.299999999999997</v>
      </c>
      <c r="F592">
        <v>0.94999999999999574</v>
      </c>
      <c r="G592">
        <v>0.91</v>
      </c>
      <c r="H592">
        <v>95.789473684210961</v>
      </c>
      <c r="I592">
        <v>13.684210526315852</v>
      </c>
      <c r="J592" t="s">
        <v>51</v>
      </c>
      <c r="K592">
        <v>12</v>
      </c>
      <c r="L592">
        <v>79.166666666666302</v>
      </c>
      <c r="M592" t="s">
        <v>104</v>
      </c>
      <c r="N592">
        <v>12.63157894736848</v>
      </c>
      <c r="O592">
        <v>2</v>
      </c>
      <c r="P592" t="s">
        <v>105</v>
      </c>
      <c r="Q592">
        <v>4</v>
      </c>
      <c r="R592">
        <v>26</v>
      </c>
      <c r="S592">
        <v>31</v>
      </c>
      <c r="T592" t="s">
        <v>56</v>
      </c>
      <c r="U592" t="s">
        <v>29</v>
      </c>
      <c r="V592" t="s">
        <v>113</v>
      </c>
      <c r="W592">
        <v>4000</v>
      </c>
    </row>
    <row r="593" spans="1:23" x14ac:dyDescent="0.25">
      <c r="A593" t="s">
        <v>10</v>
      </c>
      <c r="B593">
        <v>30</v>
      </c>
      <c r="C593">
        <v>30</v>
      </c>
      <c r="D593">
        <v>35.299999999999997</v>
      </c>
      <c r="E593">
        <v>36.799999999999997</v>
      </c>
      <c r="F593">
        <v>1.5</v>
      </c>
      <c r="G593">
        <v>1.27</v>
      </c>
      <c r="H593">
        <v>84.666666666666671</v>
      </c>
      <c r="I593">
        <v>48.666666666666664</v>
      </c>
      <c r="J593" t="s">
        <v>54</v>
      </c>
      <c r="K593">
        <v>11</v>
      </c>
      <c r="L593">
        <v>136.36363636363637</v>
      </c>
      <c r="M593" t="s">
        <v>104</v>
      </c>
      <c r="N593">
        <v>7.3333333333333321</v>
      </c>
      <c r="O593">
        <v>9</v>
      </c>
      <c r="P593" t="s">
        <v>105</v>
      </c>
      <c r="Q593">
        <v>4</v>
      </c>
      <c r="R593">
        <v>44</v>
      </c>
      <c r="S593">
        <v>46</v>
      </c>
      <c r="T593" t="s">
        <v>59</v>
      </c>
      <c r="U593" t="s">
        <v>29</v>
      </c>
      <c r="V593" t="s">
        <v>114</v>
      </c>
      <c r="W593">
        <v>3000</v>
      </c>
    </row>
    <row r="594" spans="1:23" x14ac:dyDescent="0.25">
      <c r="A594" t="s">
        <v>10</v>
      </c>
      <c r="B594">
        <v>30</v>
      </c>
      <c r="C594">
        <v>30</v>
      </c>
      <c r="D594">
        <v>36.799999999999997</v>
      </c>
      <c r="E594">
        <v>37.85</v>
      </c>
      <c r="F594">
        <v>1.0500000000000043</v>
      </c>
      <c r="G594">
        <v>0.93</v>
      </c>
      <c r="H594">
        <v>88.571428571428214</v>
      </c>
      <c r="I594">
        <v>13.333333333333281</v>
      </c>
      <c r="J594" t="s">
        <v>51</v>
      </c>
      <c r="K594">
        <v>11</v>
      </c>
      <c r="L594">
        <v>95.454545454545851</v>
      </c>
      <c r="M594" t="s">
        <v>104</v>
      </c>
      <c r="N594">
        <v>10.476190476190434</v>
      </c>
      <c r="O594">
        <v>7</v>
      </c>
      <c r="P594" t="s">
        <v>105</v>
      </c>
      <c r="Q594">
        <v>4</v>
      </c>
      <c r="R594">
        <v>33</v>
      </c>
      <c r="S594">
        <v>36</v>
      </c>
      <c r="T594" t="s">
        <v>56</v>
      </c>
      <c r="U594" t="s">
        <v>29</v>
      </c>
      <c r="V594" t="s">
        <v>113</v>
      </c>
      <c r="W594">
        <v>4000</v>
      </c>
    </row>
    <row r="595" spans="1:23" x14ac:dyDescent="0.25">
      <c r="A595" t="s">
        <v>10</v>
      </c>
      <c r="B595">
        <v>30</v>
      </c>
      <c r="C595">
        <v>30</v>
      </c>
      <c r="D595">
        <v>37.85</v>
      </c>
      <c r="E595">
        <v>39.549999999999997</v>
      </c>
      <c r="F595">
        <v>1.6999999999999957</v>
      </c>
      <c r="G595">
        <v>1.28</v>
      </c>
      <c r="H595">
        <v>75.294117647059011</v>
      </c>
      <c r="I595">
        <v>30.588235294117727</v>
      </c>
      <c r="J595" t="s">
        <v>54</v>
      </c>
      <c r="K595">
        <v>14</v>
      </c>
      <c r="L595">
        <v>121.42857142857112</v>
      </c>
      <c r="M595" t="s">
        <v>104</v>
      </c>
      <c r="N595">
        <v>8.2352941176470793</v>
      </c>
      <c r="O595">
        <v>9</v>
      </c>
      <c r="P595" t="s">
        <v>105</v>
      </c>
      <c r="Q595">
        <v>4</v>
      </c>
      <c r="R595">
        <v>40</v>
      </c>
      <c r="S595">
        <v>43</v>
      </c>
      <c r="T595" t="s">
        <v>59</v>
      </c>
      <c r="U595" t="s">
        <v>29</v>
      </c>
      <c r="V595" t="s">
        <v>114</v>
      </c>
      <c r="W595">
        <v>3000</v>
      </c>
    </row>
    <row r="596" spans="1:23" x14ac:dyDescent="0.25">
      <c r="A596" t="s">
        <v>10</v>
      </c>
      <c r="B596">
        <v>30</v>
      </c>
      <c r="C596">
        <v>30</v>
      </c>
      <c r="D596">
        <v>39.549999999999997</v>
      </c>
      <c r="E596">
        <v>40.85</v>
      </c>
      <c r="F596">
        <v>1.3000000000000043</v>
      </c>
      <c r="G596">
        <v>1.01</v>
      </c>
      <c r="H596">
        <v>77.692307692307438</v>
      </c>
      <c r="I596">
        <v>52.307692307692143</v>
      </c>
      <c r="J596" t="s">
        <v>57</v>
      </c>
      <c r="K596">
        <v>9</v>
      </c>
      <c r="L596">
        <v>144.44444444444491</v>
      </c>
      <c r="M596" t="s">
        <v>104</v>
      </c>
      <c r="N596">
        <v>6.9230769230769011</v>
      </c>
      <c r="O596">
        <v>9</v>
      </c>
      <c r="P596" t="s">
        <v>105</v>
      </c>
      <c r="Q596">
        <v>4</v>
      </c>
      <c r="R596">
        <v>45</v>
      </c>
      <c r="S596">
        <v>47</v>
      </c>
      <c r="T596" t="s">
        <v>59</v>
      </c>
      <c r="U596" t="s">
        <v>29</v>
      </c>
      <c r="V596" t="s">
        <v>114</v>
      </c>
      <c r="W596">
        <v>3000</v>
      </c>
    </row>
    <row r="597" spans="1:23" x14ac:dyDescent="0.25">
      <c r="A597" t="s">
        <v>10</v>
      </c>
      <c r="B597">
        <v>30</v>
      </c>
      <c r="C597">
        <v>30</v>
      </c>
      <c r="D597">
        <v>40.85</v>
      </c>
      <c r="E597">
        <v>42.15</v>
      </c>
      <c r="F597">
        <v>1.2999999999999972</v>
      </c>
      <c r="G597">
        <v>0.99</v>
      </c>
      <c r="H597">
        <v>76.153846153846317</v>
      </c>
      <c r="I597">
        <v>7.6923076923077094</v>
      </c>
      <c r="J597" t="s">
        <v>51</v>
      </c>
      <c r="K597">
        <v>14</v>
      </c>
      <c r="L597">
        <v>92.857142857142662</v>
      </c>
      <c r="M597" t="s">
        <v>104</v>
      </c>
      <c r="N597">
        <v>10.769230769230791</v>
      </c>
      <c r="O597">
        <v>6</v>
      </c>
      <c r="P597" t="s">
        <v>105</v>
      </c>
      <c r="Q597">
        <v>2</v>
      </c>
      <c r="R597">
        <v>29</v>
      </c>
      <c r="S597">
        <v>32</v>
      </c>
      <c r="T597" t="s">
        <v>56</v>
      </c>
      <c r="U597" t="s">
        <v>31</v>
      </c>
      <c r="V597" t="s">
        <v>113</v>
      </c>
      <c r="W597">
        <v>4000</v>
      </c>
    </row>
    <row r="598" spans="1:23" x14ac:dyDescent="0.25">
      <c r="A598" t="s">
        <v>10</v>
      </c>
      <c r="B598">
        <v>30</v>
      </c>
      <c r="C598">
        <v>30</v>
      </c>
      <c r="D598">
        <v>42.15</v>
      </c>
      <c r="E598">
        <v>43.05</v>
      </c>
      <c r="F598">
        <v>0.89999999999999858</v>
      </c>
      <c r="G598">
        <v>0.65</v>
      </c>
      <c r="H598">
        <v>72.222222222222342</v>
      </c>
      <c r="I598">
        <v>12.222222222222241</v>
      </c>
      <c r="J598" t="s">
        <v>51</v>
      </c>
      <c r="K598">
        <v>9</v>
      </c>
      <c r="L598">
        <v>99.999999999999844</v>
      </c>
      <c r="M598" t="s">
        <v>104</v>
      </c>
      <c r="N598">
        <v>10.000000000000016</v>
      </c>
      <c r="O598">
        <v>6</v>
      </c>
      <c r="P598" t="s">
        <v>105</v>
      </c>
      <c r="Q598">
        <v>2</v>
      </c>
      <c r="R598">
        <v>29</v>
      </c>
      <c r="S598">
        <v>33</v>
      </c>
      <c r="T598" t="s">
        <v>56</v>
      </c>
      <c r="U598" t="s">
        <v>31</v>
      </c>
      <c r="V598" t="s">
        <v>114</v>
      </c>
      <c r="W598">
        <v>3000</v>
      </c>
    </row>
    <row r="599" spans="1:23" x14ac:dyDescent="0.25">
      <c r="A599" t="s">
        <v>10</v>
      </c>
      <c r="B599">
        <v>30</v>
      </c>
      <c r="C599">
        <v>30</v>
      </c>
      <c r="D599">
        <v>43.05</v>
      </c>
      <c r="E599">
        <v>44.15</v>
      </c>
      <c r="F599">
        <v>1.1000000000000014</v>
      </c>
      <c r="G599">
        <v>0.77</v>
      </c>
      <c r="H599">
        <v>69.999999999999901</v>
      </c>
      <c r="I599">
        <v>39.999999999999943</v>
      </c>
      <c r="J599" t="s">
        <v>54</v>
      </c>
      <c r="K599">
        <v>7</v>
      </c>
      <c r="L599">
        <v>157.14285714285734</v>
      </c>
      <c r="M599" t="s">
        <v>104</v>
      </c>
      <c r="N599">
        <v>6.3636363636363562</v>
      </c>
      <c r="O599">
        <v>6</v>
      </c>
      <c r="P599" t="s">
        <v>105</v>
      </c>
      <c r="Q599">
        <v>12</v>
      </c>
      <c r="R599">
        <v>43</v>
      </c>
      <c r="S599">
        <v>49</v>
      </c>
      <c r="T599" t="s">
        <v>59</v>
      </c>
      <c r="U599" t="s">
        <v>30</v>
      </c>
      <c r="V599" t="s">
        <v>113</v>
      </c>
      <c r="W599">
        <v>4000</v>
      </c>
    </row>
    <row r="600" spans="1:23" x14ac:dyDescent="0.25">
      <c r="A600" t="s">
        <v>10</v>
      </c>
      <c r="B600">
        <v>30</v>
      </c>
      <c r="C600">
        <v>30</v>
      </c>
      <c r="D600">
        <v>44.15</v>
      </c>
      <c r="E600">
        <v>45.3</v>
      </c>
      <c r="F600">
        <v>1.1499999999999986</v>
      </c>
      <c r="G600">
        <v>0.83</v>
      </c>
      <c r="H600">
        <v>72.17391304347835</v>
      </c>
      <c r="I600">
        <v>39.130434782608745</v>
      </c>
      <c r="J600" t="s">
        <v>54</v>
      </c>
      <c r="K600">
        <v>8</v>
      </c>
      <c r="L600">
        <v>143.74999999999983</v>
      </c>
      <c r="M600" t="s">
        <v>104</v>
      </c>
      <c r="N600">
        <v>6.9565217391304435</v>
      </c>
      <c r="O600">
        <v>8</v>
      </c>
      <c r="P600" t="s">
        <v>105</v>
      </c>
      <c r="Q600">
        <v>12</v>
      </c>
      <c r="R600">
        <v>44</v>
      </c>
      <c r="S600">
        <v>51</v>
      </c>
      <c r="T600" t="s">
        <v>61</v>
      </c>
      <c r="U600" t="s">
        <v>30</v>
      </c>
      <c r="V600" t="s">
        <v>114</v>
      </c>
      <c r="W600">
        <v>3000</v>
      </c>
    </row>
    <row r="601" spans="1:23" x14ac:dyDescent="0.25">
      <c r="A601" t="s">
        <v>10</v>
      </c>
      <c r="B601">
        <v>30</v>
      </c>
      <c r="C601">
        <v>30</v>
      </c>
      <c r="D601">
        <v>45.3</v>
      </c>
      <c r="E601">
        <v>47.05</v>
      </c>
      <c r="F601">
        <v>1.75</v>
      </c>
      <c r="G601">
        <v>1.54</v>
      </c>
      <c r="H601">
        <v>88</v>
      </c>
      <c r="I601">
        <v>30.857142857142861</v>
      </c>
      <c r="J601" t="s">
        <v>54</v>
      </c>
      <c r="K601">
        <v>13</v>
      </c>
      <c r="L601">
        <v>134.61538461538461</v>
      </c>
      <c r="M601" t="s">
        <v>104</v>
      </c>
      <c r="N601">
        <v>7.4285714285714288</v>
      </c>
      <c r="O601">
        <v>6</v>
      </c>
      <c r="P601" t="s">
        <v>105</v>
      </c>
      <c r="Q601">
        <v>2</v>
      </c>
      <c r="R601">
        <v>35</v>
      </c>
      <c r="S601">
        <v>38</v>
      </c>
      <c r="T601" t="s">
        <v>56</v>
      </c>
      <c r="U601" t="s">
        <v>31</v>
      </c>
      <c r="V601" t="s">
        <v>114</v>
      </c>
      <c r="W601">
        <v>3000</v>
      </c>
    </row>
    <row r="602" spans="1:23" x14ac:dyDescent="0.25">
      <c r="A602" t="s">
        <v>10</v>
      </c>
      <c r="B602">
        <v>30</v>
      </c>
      <c r="C602">
        <v>30</v>
      </c>
      <c r="D602">
        <v>47.05</v>
      </c>
      <c r="E602">
        <v>47.75</v>
      </c>
      <c r="F602">
        <v>0.70000000000000284</v>
      </c>
      <c r="G602">
        <v>0.62</v>
      </c>
      <c r="H602">
        <v>88.571428571428214</v>
      </c>
      <c r="I602">
        <v>0</v>
      </c>
      <c r="J602" t="s">
        <v>51</v>
      </c>
      <c r="K602">
        <v>20</v>
      </c>
      <c r="L602">
        <v>35.000000000000142</v>
      </c>
      <c r="M602" t="s">
        <v>101</v>
      </c>
      <c r="N602">
        <v>28.571428571428456</v>
      </c>
      <c r="O602">
        <v>4</v>
      </c>
      <c r="P602" t="s">
        <v>105</v>
      </c>
      <c r="Q602">
        <v>1</v>
      </c>
      <c r="R602">
        <v>20</v>
      </c>
      <c r="S602">
        <v>25</v>
      </c>
      <c r="T602" t="s">
        <v>53</v>
      </c>
      <c r="U602" t="s">
        <v>32</v>
      </c>
      <c r="V602" t="s">
        <v>113</v>
      </c>
      <c r="W602">
        <v>4000</v>
      </c>
    </row>
    <row r="603" spans="1:23" x14ac:dyDescent="0.25">
      <c r="A603" t="s">
        <v>10</v>
      </c>
      <c r="B603">
        <v>30</v>
      </c>
      <c r="C603">
        <v>30</v>
      </c>
      <c r="D603">
        <v>47.75</v>
      </c>
      <c r="E603">
        <v>48.4</v>
      </c>
      <c r="F603">
        <v>0.64999999999999858</v>
      </c>
      <c r="G603">
        <v>0.42</v>
      </c>
      <c r="H603">
        <v>64.615384615384755</v>
      </c>
      <c r="I603">
        <v>0</v>
      </c>
      <c r="J603" t="s">
        <v>51</v>
      </c>
      <c r="K603">
        <v>20</v>
      </c>
      <c r="L603">
        <v>32.499999999999929</v>
      </c>
      <c r="M603" t="s">
        <v>101</v>
      </c>
      <c r="N603">
        <v>30.769230769230834</v>
      </c>
      <c r="O603">
        <v>5</v>
      </c>
      <c r="P603" t="s">
        <v>105</v>
      </c>
      <c r="Q603">
        <v>2</v>
      </c>
      <c r="R603">
        <v>23</v>
      </c>
      <c r="S603">
        <v>27</v>
      </c>
      <c r="T603" t="s">
        <v>53</v>
      </c>
      <c r="U603" t="s">
        <v>31</v>
      </c>
      <c r="V603" t="s">
        <v>113</v>
      </c>
      <c r="W603">
        <v>4000</v>
      </c>
    </row>
    <row r="604" spans="1:23" x14ac:dyDescent="0.25">
      <c r="A604" t="s">
        <v>10</v>
      </c>
      <c r="B604">
        <v>30</v>
      </c>
      <c r="C604">
        <v>40</v>
      </c>
      <c r="D604">
        <v>48.4</v>
      </c>
      <c r="E604">
        <v>48.65</v>
      </c>
      <c r="F604">
        <v>0.25</v>
      </c>
      <c r="G604">
        <v>0.14000000000000001</v>
      </c>
      <c r="H604">
        <v>56.000000000000007</v>
      </c>
      <c r="I604">
        <v>0</v>
      </c>
      <c r="J604" t="s">
        <v>51</v>
      </c>
      <c r="K604">
        <v>20</v>
      </c>
      <c r="L604">
        <v>12.5</v>
      </c>
      <c r="M604" t="s">
        <v>101</v>
      </c>
      <c r="N604">
        <v>80</v>
      </c>
      <c r="O604">
        <v>5</v>
      </c>
      <c r="P604" t="s">
        <v>105</v>
      </c>
      <c r="Q604">
        <v>1</v>
      </c>
      <c r="R604">
        <v>21</v>
      </c>
      <c r="S604">
        <v>25</v>
      </c>
      <c r="T604" t="s">
        <v>53</v>
      </c>
      <c r="U604" t="s">
        <v>32</v>
      </c>
      <c r="V604" t="s">
        <v>114</v>
      </c>
      <c r="W604">
        <v>3000</v>
      </c>
    </row>
    <row r="605" spans="1:23" x14ac:dyDescent="0.25">
      <c r="A605" t="s">
        <v>10</v>
      </c>
      <c r="B605">
        <v>30</v>
      </c>
      <c r="C605">
        <v>40</v>
      </c>
      <c r="D605">
        <v>48.65</v>
      </c>
      <c r="E605">
        <v>49.05</v>
      </c>
      <c r="F605">
        <v>0.39999999999999858</v>
      </c>
      <c r="G605">
        <v>0.24</v>
      </c>
      <c r="H605">
        <v>60.000000000000206</v>
      </c>
      <c r="I605">
        <v>25.000000000000089</v>
      </c>
      <c r="J605" t="s">
        <v>54</v>
      </c>
      <c r="K605">
        <v>6</v>
      </c>
      <c r="L605">
        <v>66.66666666666643</v>
      </c>
      <c r="M605" t="s">
        <v>104</v>
      </c>
      <c r="N605">
        <v>15.000000000000053</v>
      </c>
      <c r="O605">
        <v>5</v>
      </c>
      <c r="P605" t="s">
        <v>105</v>
      </c>
      <c r="Q605">
        <v>4</v>
      </c>
      <c r="R605">
        <v>30</v>
      </c>
      <c r="S605">
        <v>35</v>
      </c>
      <c r="T605" t="s">
        <v>56</v>
      </c>
      <c r="U605" t="s">
        <v>29</v>
      </c>
      <c r="V605" t="s">
        <v>114</v>
      </c>
      <c r="W605">
        <v>3000</v>
      </c>
    </row>
    <row r="606" spans="1:23" x14ac:dyDescent="0.25">
      <c r="A606" t="s">
        <v>10</v>
      </c>
      <c r="B606">
        <v>30</v>
      </c>
      <c r="C606">
        <v>40</v>
      </c>
      <c r="D606">
        <v>49.05</v>
      </c>
      <c r="E606">
        <v>50.45</v>
      </c>
      <c r="F606">
        <v>1.4000000000000057</v>
      </c>
      <c r="G606">
        <v>0.42</v>
      </c>
      <c r="H606">
        <v>29.999999999999876</v>
      </c>
      <c r="I606">
        <v>24.285714285714189</v>
      </c>
      <c r="J606" t="s">
        <v>51</v>
      </c>
      <c r="K606">
        <v>12</v>
      </c>
      <c r="L606">
        <v>116.66666666666714</v>
      </c>
      <c r="M606" t="s">
        <v>104</v>
      </c>
      <c r="N606">
        <v>8.5714285714285374</v>
      </c>
      <c r="O606">
        <v>9</v>
      </c>
      <c r="P606" t="s">
        <v>105</v>
      </c>
      <c r="Q606">
        <v>4</v>
      </c>
      <c r="R606">
        <v>38</v>
      </c>
      <c r="S606">
        <v>41</v>
      </c>
      <c r="T606" t="s">
        <v>59</v>
      </c>
      <c r="U606" t="s">
        <v>29</v>
      </c>
      <c r="V606" t="s">
        <v>114</v>
      </c>
      <c r="W606">
        <v>3000</v>
      </c>
    </row>
    <row r="607" spans="1:23" x14ac:dyDescent="0.25">
      <c r="A607" t="s">
        <v>10</v>
      </c>
      <c r="B607">
        <v>30</v>
      </c>
      <c r="C607">
        <v>40</v>
      </c>
      <c r="D607">
        <v>50.45</v>
      </c>
      <c r="E607">
        <v>51.15</v>
      </c>
      <c r="F607">
        <v>0.69999999999999574</v>
      </c>
      <c r="G607">
        <v>0.22999999999999998</v>
      </c>
      <c r="H607">
        <v>32.85714285714306</v>
      </c>
      <c r="I607">
        <v>0</v>
      </c>
      <c r="J607" t="s">
        <v>51</v>
      </c>
      <c r="K607">
        <v>20</v>
      </c>
      <c r="L607">
        <v>34.999999999999787</v>
      </c>
      <c r="M607" t="s">
        <v>101</v>
      </c>
      <c r="N607">
        <v>28.571428571428743</v>
      </c>
      <c r="O607">
        <v>9</v>
      </c>
      <c r="P607" t="s">
        <v>105</v>
      </c>
      <c r="Q607">
        <v>4</v>
      </c>
      <c r="R607">
        <v>29</v>
      </c>
      <c r="S607">
        <v>33</v>
      </c>
      <c r="T607" t="s">
        <v>56</v>
      </c>
      <c r="U607" t="s">
        <v>29</v>
      </c>
      <c r="V607" t="s">
        <v>114</v>
      </c>
      <c r="W607">
        <v>3000</v>
      </c>
    </row>
    <row r="608" spans="1:23" x14ac:dyDescent="0.25">
      <c r="A608" t="s">
        <v>10</v>
      </c>
      <c r="B608">
        <v>30</v>
      </c>
      <c r="C608">
        <v>30</v>
      </c>
      <c r="D608">
        <v>51.15</v>
      </c>
      <c r="E608">
        <v>52.05</v>
      </c>
      <c r="F608">
        <v>0.89999999999999858</v>
      </c>
      <c r="G608">
        <v>0.68</v>
      </c>
      <c r="H608">
        <v>75.555555555555671</v>
      </c>
      <c r="I608">
        <v>20.000000000000032</v>
      </c>
      <c r="J608" t="s">
        <v>51</v>
      </c>
      <c r="K608">
        <v>7</v>
      </c>
      <c r="L608">
        <v>128.57142857142838</v>
      </c>
      <c r="M608" t="s">
        <v>104</v>
      </c>
      <c r="N608">
        <v>7.7777777777777883</v>
      </c>
      <c r="O608">
        <v>7</v>
      </c>
      <c r="P608" t="s">
        <v>105</v>
      </c>
      <c r="Q608">
        <v>4</v>
      </c>
      <c r="R608">
        <v>36</v>
      </c>
      <c r="S608">
        <v>38</v>
      </c>
      <c r="T608" t="s">
        <v>56</v>
      </c>
      <c r="U608" t="s">
        <v>29</v>
      </c>
      <c r="V608" t="s">
        <v>114</v>
      </c>
      <c r="W608">
        <v>3000</v>
      </c>
    </row>
    <row r="609" spans="1:23" x14ac:dyDescent="0.25">
      <c r="A609" t="s">
        <v>10</v>
      </c>
      <c r="B609">
        <v>30</v>
      </c>
      <c r="C609">
        <v>40</v>
      </c>
      <c r="D609">
        <v>52.05</v>
      </c>
      <c r="E609">
        <v>52.65</v>
      </c>
      <c r="F609">
        <v>0.60000000000000142</v>
      </c>
      <c r="G609">
        <v>0.39</v>
      </c>
      <c r="H609">
        <v>64.999999999999844</v>
      </c>
      <c r="I609">
        <v>0</v>
      </c>
      <c r="J609" t="s">
        <v>51</v>
      </c>
      <c r="K609">
        <v>20</v>
      </c>
      <c r="L609">
        <v>30.000000000000068</v>
      </c>
      <c r="M609" t="s">
        <v>101</v>
      </c>
      <c r="N609">
        <v>33.333333333333258</v>
      </c>
      <c r="O609">
        <v>9</v>
      </c>
      <c r="P609" t="s">
        <v>105</v>
      </c>
      <c r="Q609">
        <v>4</v>
      </c>
      <c r="R609">
        <v>29</v>
      </c>
      <c r="S609">
        <v>33</v>
      </c>
      <c r="T609" t="s">
        <v>56</v>
      </c>
      <c r="U609" t="s">
        <v>29</v>
      </c>
      <c r="V609" t="s">
        <v>114</v>
      </c>
      <c r="W609">
        <v>3000</v>
      </c>
    </row>
    <row r="610" spans="1:23" x14ac:dyDescent="0.25">
      <c r="A610" t="s">
        <v>10</v>
      </c>
      <c r="B610">
        <v>30</v>
      </c>
      <c r="C610">
        <v>40</v>
      </c>
      <c r="D610">
        <v>52.65</v>
      </c>
      <c r="E610">
        <v>53.35</v>
      </c>
      <c r="F610">
        <v>0.70000000000000284</v>
      </c>
      <c r="G610">
        <v>0.34</v>
      </c>
      <c r="H610">
        <v>48.571428571428378</v>
      </c>
      <c r="I610">
        <v>17.142857142857075</v>
      </c>
      <c r="J610" t="s">
        <v>51</v>
      </c>
      <c r="K610">
        <v>6</v>
      </c>
      <c r="L610">
        <v>116.66666666666714</v>
      </c>
      <c r="M610" t="s">
        <v>104</v>
      </c>
      <c r="N610">
        <v>8.5714285714285374</v>
      </c>
      <c r="O610">
        <v>10</v>
      </c>
      <c r="P610" t="s">
        <v>105</v>
      </c>
      <c r="Q610">
        <v>4</v>
      </c>
      <c r="R610">
        <v>38</v>
      </c>
      <c r="S610">
        <v>41</v>
      </c>
      <c r="T610" t="s">
        <v>59</v>
      </c>
      <c r="U610" t="s">
        <v>29</v>
      </c>
      <c r="V610" t="s">
        <v>114</v>
      </c>
      <c r="W610">
        <v>3000</v>
      </c>
    </row>
    <row r="611" spans="1:23" x14ac:dyDescent="0.25">
      <c r="A611" t="s">
        <v>10</v>
      </c>
      <c r="B611">
        <v>30</v>
      </c>
      <c r="C611">
        <v>40</v>
      </c>
      <c r="D611">
        <v>53.35</v>
      </c>
      <c r="E611">
        <v>54.05</v>
      </c>
      <c r="F611">
        <v>0.69999999999999574</v>
      </c>
      <c r="G611">
        <v>0.47</v>
      </c>
      <c r="H611">
        <v>67.142857142857551</v>
      </c>
      <c r="I611">
        <v>47.14285714285743</v>
      </c>
      <c r="J611" t="s">
        <v>54</v>
      </c>
      <c r="K611">
        <v>5</v>
      </c>
      <c r="L611">
        <v>139.99999999999915</v>
      </c>
      <c r="M611" t="s">
        <v>104</v>
      </c>
      <c r="N611">
        <v>7.1428571428571859</v>
      </c>
      <c r="O611">
        <v>10</v>
      </c>
      <c r="P611" t="s">
        <v>105</v>
      </c>
      <c r="Q611">
        <v>4</v>
      </c>
      <c r="R611">
        <v>45</v>
      </c>
      <c r="S611">
        <v>47</v>
      </c>
      <c r="T611" t="s">
        <v>59</v>
      </c>
      <c r="U611" t="s">
        <v>29</v>
      </c>
      <c r="V611" t="s">
        <v>114</v>
      </c>
      <c r="W611">
        <v>3000</v>
      </c>
    </row>
    <row r="612" spans="1:23" x14ac:dyDescent="0.25">
      <c r="A612" t="s">
        <v>10</v>
      </c>
      <c r="B612">
        <v>30</v>
      </c>
      <c r="C612">
        <v>40</v>
      </c>
      <c r="D612">
        <v>54.05</v>
      </c>
      <c r="E612">
        <v>54.65</v>
      </c>
      <c r="F612">
        <v>0.60000000000000142</v>
      </c>
      <c r="G612">
        <v>0.39</v>
      </c>
      <c r="H612">
        <v>64.999999999999844</v>
      </c>
      <c r="I612">
        <v>19.99999999999995</v>
      </c>
      <c r="J612" t="s">
        <v>51</v>
      </c>
      <c r="K612">
        <v>5</v>
      </c>
      <c r="L612">
        <v>120.00000000000027</v>
      </c>
      <c r="M612" t="s">
        <v>104</v>
      </c>
      <c r="N612">
        <v>8.3333333333333144</v>
      </c>
      <c r="O612">
        <v>10</v>
      </c>
      <c r="P612" t="s">
        <v>105</v>
      </c>
      <c r="Q612">
        <v>4</v>
      </c>
      <c r="R612">
        <v>38</v>
      </c>
      <c r="S612">
        <v>41</v>
      </c>
      <c r="T612" t="s">
        <v>59</v>
      </c>
      <c r="U612" t="s">
        <v>29</v>
      </c>
      <c r="V612" t="s">
        <v>114</v>
      </c>
      <c r="W612">
        <v>3000</v>
      </c>
    </row>
    <row r="613" spans="1:23" x14ac:dyDescent="0.25">
      <c r="A613" t="s">
        <v>10</v>
      </c>
      <c r="B613">
        <v>30</v>
      </c>
      <c r="C613">
        <v>30</v>
      </c>
      <c r="D613">
        <v>54.65</v>
      </c>
      <c r="E613">
        <v>55.2</v>
      </c>
      <c r="F613">
        <v>0.55000000000000426</v>
      </c>
      <c r="G613">
        <v>0.42</v>
      </c>
      <c r="H613">
        <v>76.363636363635763</v>
      </c>
      <c r="I613">
        <v>18.181818181818041</v>
      </c>
      <c r="J613" t="s">
        <v>51</v>
      </c>
      <c r="K613">
        <v>6</v>
      </c>
      <c r="L613">
        <v>91.666666666667382</v>
      </c>
      <c r="M613" t="s">
        <v>104</v>
      </c>
      <c r="N613">
        <v>10.909090909090825</v>
      </c>
      <c r="O613">
        <v>10</v>
      </c>
      <c r="P613" t="s">
        <v>105</v>
      </c>
      <c r="Q613">
        <v>4</v>
      </c>
      <c r="R613">
        <v>37</v>
      </c>
      <c r="S613">
        <v>40</v>
      </c>
      <c r="T613" t="s">
        <v>56</v>
      </c>
      <c r="U613" t="s">
        <v>29</v>
      </c>
      <c r="V613" t="s">
        <v>114</v>
      </c>
      <c r="W613">
        <v>3000</v>
      </c>
    </row>
    <row r="614" spans="1:23" x14ac:dyDescent="0.25">
      <c r="A614" t="s">
        <v>10</v>
      </c>
      <c r="B614">
        <v>30</v>
      </c>
      <c r="C614">
        <v>30</v>
      </c>
      <c r="D614">
        <v>55.2</v>
      </c>
      <c r="E614">
        <v>55.85</v>
      </c>
      <c r="F614">
        <v>0.64999999999999858</v>
      </c>
      <c r="G614">
        <v>0.43</v>
      </c>
      <c r="H614">
        <v>66.153846153846303</v>
      </c>
      <c r="I614">
        <v>0</v>
      </c>
      <c r="J614" t="s">
        <v>51</v>
      </c>
      <c r="K614">
        <v>20</v>
      </c>
      <c r="L614">
        <v>32.499999999999929</v>
      </c>
      <c r="M614" t="s">
        <v>101</v>
      </c>
      <c r="N614">
        <v>30.769230769230834</v>
      </c>
      <c r="O614">
        <v>9</v>
      </c>
      <c r="P614" t="s">
        <v>105</v>
      </c>
      <c r="Q614">
        <v>4</v>
      </c>
      <c r="R614">
        <v>28</v>
      </c>
      <c r="S614">
        <v>33</v>
      </c>
      <c r="T614" t="s">
        <v>56</v>
      </c>
      <c r="U614" t="s">
        <v>29</v>
      </c>
      <c r="V614" t="s">
        <v>114</v>
      </c>
      <c r="W614">
        <v>3000</v>
      </c>
    </row>
    <row r="615" spans="1:23" x14ac:dyDescent="0.25">
      <c r="A615" t="s">
        <v>10</v>
      </c>
      <c r="B615">
        <v>30</v>
      </c>
      <c r="C615">
        <v>30</v>
      </c>
      <c r="D615">
        <v>55.85</v>
      </c>
      <c r="E615">
        <v>56.55</v>
      </c>
      <c r="F615">
        <v>0.69999999999999574</v>
      </c>
      <c r="G615">
        <v>0.36</v>
      </c>
      <c r="H615">
        <v>51.428571428571736</v>
      </c>
      <c r="I615">
        <v>14.285714285714374</v>
      </c>
      <c r="J615" t="s">
        <v>51</v>
      </c>
      <c r="K615">
        <v>6</v>
      </c>
      <c r="L615">
        <v>116.66666666666595</v>
      </c>
      <c r="M615" t="s">
        <v>104</v>
      </c>
      <c r="N615">
        <v>8.5714285714286245</v>
      </c>
      <c r="O615">
        <v>9</v>
      </c>
      <c r="P615" t="s">
        <v>105</v>
      </c>
      <c r="Q615">
        <v>4</v>
      </c>
      <c r="R615">
        <v>35</v>
      </c>
      <c r="S615">
        <v>39</v>
      </c>
      <c r="T615" t="s">
        <v>56</v>
      </c>
      <c r="U615" t="s">
        <v>29</v>
      </c>
      <c r="V615" t="s">
        <v>114</v>
      </c>
      <c r="W615">
        <v>3000</v>
      </c>
    </row>
    <row r="616" spans="1:23" x14ac:dyDescent="0.25">
      <c r="A616" t="s">
        <v>10</v>
      </c>
      <c r="B616">
        <v>30</v>
      </c>
      <c r="C616">
        <v>30</v>
      </c>
      <c r="D616">
        <v>56.55</v>
      </c>
      <c r="E616">
        <v>57.15</v>
      </c>
      <c r="F616">
        <v>0.60000000000000142</v>
      </c>
      <c r="G616">
        <v>0.08</v>
      </c>
      <c r="H616">
        <v>13.333333333333302</v>
      </c>
      <c r="I616">
        <v>0</v>
      </c>
      <c r="J616" t="s">
        <v>51</v>
      </c>
      <c r="K616">
        <v>20</v>
      </c>
      <c r="L616">
        <v>30.000000000000068</v>
      </c>
      <c r="M616" t="s">
        <v>101</v>
      </c>
      <c r="N616">
        <v>33.333333333333258</v>
      </c>
      <c r="O616">
        <v>6</v>
      </c>
      <c r="P616" t="s">
        <v>105</v>
      </c>
      <c r="Q616">
        <v>4</v>
      </c>
      <c r="R616">
        <v>25</v>
      </c>
      <c r="S616">
        <v>30</v>
      </c>
      <c r="T616" t="s">
        <v>53</v>
      </c>
      <c r="U616" t="s">
        <v>29</v>
      </c>
      <c r="V616" t="s">
        <v>113</v>
      </c>
      <c r="W616">
        <v>4000</v>
      </c>
    </row>
    <row r="617" spans="1:23" x14ac:dyDescent="0.25">
      <c r="A617" t="s">
        <v>10</v>
      </c>
      <c r="B617">
        <v>30</v>
      </c>
      <c r="C617">
        <v>30</v>
      </c>
      <c r="D617">
        <v>57.15</v>
      </c>
      <c r="E617">
        <v>57.85</v>
      </c>
      <c r="F617">
        <v>0.70000000000000284</v>
      </c>
      <c r="G617">
        <v>0.47</v>
      </c>
      <c r="H617">
        <v>67.142857142856869</v>
      </c>
      <c r="I617">
        <v>41.42857142857126</v>
      </c>
      <c r="J617" t="s">
        <v>54</v>
      </c>
      <c r="K617">
        <v>5</v>
      </c>
      <c r="L617">
        <v>140.00000000000057</v>
      </c>
      <c r="M617" t="s">
        <v>104</v>
      </c>
      <c r="N617">
        <v>7.1428571428571139</v>
      </c>
      <c r="O617">
        <v>9</v>
      </c>
      <c r="P617" t="s">
        <v>105</v>
      </c>
      <c r="Q617">
        <v>4</v>
      </c>
      <c r="R617">
        <v>42</v>
      </c>
      <c r="S617">
        <v>45</v>
      </c>
      <c r="T617" t="s">
        <v>59</v>
      </c>
      <c r="U617" t="s">
        <v>29</v>
      </c>
      <c r="V617" t="s">
        <v>114</v>
      </c>
      <c r="W617">
        <v>3000</v>
      </c>
    </row>
    <row r="618" spans="1:23" x14ac:dyDescent="0.25">
      <c r="A618" t="s">
        <v>10</v>
      </c>
      <c r="B618">
        <v>30</v>
      </c>
      <c r="C618">
        <v>30</v>
      </c>
      <c r="D618">
        <v>57.85</v>
      </c>
      <c r="E618">
        <v>58.45</v>
      </c>
      <c r="F618">
        <v>0.60000000000000142</v>
      </c>
      <c r="G618">
        <v>0.42000000000000004</v>
      </c>
      <c r="H618">
        <v>69.999999999999844</v>
      </c>
      <c r="I618">
        <v>0</v>
      </c>
      <c r="J618" t="s">
        <v>51</v>
      </c>
      <c r="K618">
        <v>10</v>
      </c>
      <c r="L618">
        <v>60.000000000000135</v>
      </c>
      <c r="M618" t="s">
        <v>104</v>
      </c>
      <c r="N618">
        <v>16.666666666666629</v>
      </c>
      <c r="O618">
        <v>6</v>
      </c>
      <c r="P618" t="s">
        <v>105</v>
      </c>
      <c r="Q618">
        <v>4</v>
      </c>
      <c r="R618">
        <v>25</v>
      </c>
      <c r="S618">
        <v>31</v>
      </c>
      <c r="T618" t="s">
        <v>56</v>
      </c>
      <c r="U618" t="s">
        <v>29</v>
      </c>
      <c r="V618" t="s">
        <v>113</v>
      </c>
      <c r="W618">
        <v>4000</v>
      </c>
    </row>
    <row r="619" spans="1:23" x14ac:dyDescent="0.25">
      <c r="A619" t="s">
        <v>10</v>
      </c>
      <c r="B619">
        <v>30</v>
      </c>
      <c r="C619">
        <v>50</v>
      </c>
      <c r="D619">
        <v>58.45</v>
      </c>
      <c r="E619">
        <v>59.3</v>
      </c>
      <c r="F619">
        <v>0.84999999999999432</v>
      </c>
      <c r="G619">
        <v>0.74</v>
      </c>
      <c r="H619">
        <v>87.058823529412336</v>
      </c>
      <c r="I619">
        <v>0</v>
      </c>
      <c r="J619" t="s">
        <v>51</v>
      </c>
      <c r="K619">
        <v>15</v>
      </c>
      <c r="L619">
        <v>56.666666666666288</v>
      </c>
      <c r="M619" t="s">
        <v>101</v>
      </c>
      <c r="N619">
        <v>17.64705882352953</v>
      </c>
      <c r="O619">
        <v>2</v>
      </c>
      <c r="P619" t="s">
        <v>105</v>
      </c>
      <c r="Q619">
        <v>0</v>
      </c>
      <c r="R619">
        <v>17</v>
      </c>
      <c r="S619">
        <v>23</v>
      </c>
      <c r="T619" t="s">
        <v>53</v>
      </c>
      <c r="U619" t="s">
        <v>28</v>
      </c>
      <c r="V619" t="s">
        <v>113</v>
      </c>
      <c r="W619">
        <v>4000</v>
      </c>
    </row>
    <row r="620" spans="1:23" x14ac:dyDescent="0.25">
      <c r="A620" t="s">
        <v>10</v>
      </c>
      <c r="B620">
        <v>30</v>
      </c>
      <c r="C620">
        <v>30</v>
      </c>
      <c r="D620">
        <v>59.3</v>
      </c>
      <c r="E620">
        <v>60.25</v>
      </c>
      <c r="F620">
        <v>0.95000000000000284</v>
      </c>
      <c r="G620">
        <v>0.54</v>
      </c>
      <c r="H620">
        <v>56.842105263157727</v>
      </c>
      <c r="I620">
        <v>44.210526315789338</v>
      </c>
      <c r="J620" t="s">
        <v>54</v>
      </c>
      <c r="K620">
        <v>8</v>
      </c>
      <c r="L620">
        <v>118.75000000000036</v>
      </c>
      <c r="M620" t="s">
        <v>104</v>
      </c>
      <c r="N620">
        <v>8.421052631578922</v>
      </c>
      <c r="O620">
        <v>10</v>
      </c>
      <c r="P620" t="s">
        <v>105</v>
      </c>
      <c r="Q620">
        <v>12</v>
      </c>
      <c r="R620">
        <v>46</v>
      </c>
      <c r="S620">
        <v>54</v>
      </c>
      <c r="T620" t="s">
        <v>61</v>
      </c>
      <c r="U620" t="s">
        <v>30</v>
      </c>
      <c r="V620" t="s">
        <v>114</v>
      </c>
      <c r="W620">
        <v>3000</v>
      </c>
    </row>
    <row r="621" spans="1:23" x14ac:dyDescent="0.25">
      <c r="A621" t="s">
        <v>10</v>
      </c>
      <c r="B621">
        <v>30</v>
      </c>
      <c r="C621">
        <v>30</v>
      </c>
      <c r="D621">
        <v>60.25</v>
      </c>
      <c r="E621">
        <v>61.35</v>
      </c>
      <c r="F621">
        <v>1.1000000000000014</v>
      </c>
      <c r="G621">
        <v>0.18</v>
      </c>
      <c r="H621">
        <v>16.363636363636342</v>
      </c>
      <c r="I621">
        <v>9.9999999999999858</v>
      </c>
      <c r="J621" t="s">
        <v>51</v>
      </c>
      <c r="K621">
        <v>12</v>
      </c>
      <c r="L621">
        <v>91.666666666666785</v>
      </c>
      <c r="M621" t="s">
        <v>104</v>
      </c>
      <c r="N621">
        <v>10.909090909090896</v>
      </c>
      <c r="O621">
        <v>9</v>
      </c>
      <c r="P621" t="s">
        <v>105</v>
      </c>
      <c r="Q621">
        <v>12</v>
      </c>
      <c r="R621">
        <v>36</v>
      </c>
      <c r="S621">
        <v>45</v>
      </c>
      <c r="T621" t="s">
        <v>59</v>
      </c>
      <c r="U621" t="s">
        <v>30</v>
      </c>
      <c r="V621" t="s">
        <v>114</v>
      </c>
      <c r="W621">
        <v>3000</v>
      </c>
    </row>
    <row r="622" spans="1:23" x14ac:dyDescent="0.25">
      <c r="A622" t="s">
        <v>10</v>
      </c>
      <c r="B622">
        <v>30</v>
      </c>
      <c r="C622">
        <v>30</v>
      </c>
      <c r="D622">
        <v>61.35</v>
      </c>
      <c r="E622">
        <v>62.25</v>
      </c>
      <c r="F622">
        <v>0.89999999999999858</v>
      </c>
      <c r="G622">
        <v>0.54</v>
      </c>
      <c r="H622">
        <v>60.000000000000099</v>
      </c>
      <c r="I622">
        <v>22.222222222222261</v>
      </c>
      <c r="J622" t="s">
        <v>51</v>
      </c>
      <c r="K622">
        <v>6</v>
      </c>
      <c r="L622">
        <v>149.99999999999977</v>
      </c>
      <c r="M622" t="s">
        <v>104</v>
      </c>
      <c r="N622">
        <v>6.6666666666666767</v>
      </c>
      <c r="O622">
        <v>9</v>
      </c>
      <c r="P622" t="s">
        <v>105</v>
      </c>
      <c r="Q622">
        <v>12</v>
      </c>
      <c r="R622">
        <v>42</v>
      </c>
      <c r="S622">
        <v>49</v>
      </c>
      <c r="T622" t="s">
        <v>59</v>
      </c>
      <c r="U622" t="s">
        <v>30</v>
      </c>
      <c r="V622" t="s">
        <v>114</v>
      </c>
      <c r="W622">
        <v>3000</v>
      </c>
    </row>
    <row r="623" spans="1:23" x14ac:dyDescent="0.25">
      <c r="A623" t="s">
        <v>10</v>
      </c>
      <c r="B623">
        <v>30</v>
      </c>
      <c r="C623">
        <v>30</v>
      </c>
      <c r="D623">
        <v>62.25</v>
      </c>
      <c r="E623">
        <v>62.9</v>
      </c>
      <c r="F623">
        <v>0.64999999999999858</v>
      </c>
      <c r="G623">
        <v>0.6</v>
      </c>
      <c r="H623">
        <v>92.307692307692506</v>
      </c>
      <c r="I623">
        <v>70.76923076923093</v>
      </c>
      <c r="J623" t="s">
        <v>57</v>
      </c>
      <c r="K623">
        <v>5</v>
      </c>
      <c r="L623">
        <v>129.99999999999972</v>
      </c>
      <c r="M623" t="s">
        <v>104</v>
      </c>
      <c r="N623">
        <v>7.6923076923077085</v>
      </c>
      <c r="O623">
        <v>10</v>
      </c>
      <c r="P623" t="s">
        <v>105</v>
      </c>
      <c r="Q623">
        <v>4</v>
      </c>
      <c r="R623">
        <v>50</v>
      </c>
      <c r="S623">
        <v>52</v>
      </c>
      <c r="T623" t="s">
        <v>61</v>
      </c>
      <c r="U623" t="s">
        <v>29</v>
      </c>
      <c r="V623" t="s">
        <v>114</v>
      </c>
      <c r="W623">
        <v>3000</v>
      </c>
    </row>
    <row r="624" spans="1:23" x14ac:dyDescent="0.25">
      <c r="A624" t="s">
        <v>10</v>
      </c>
      <c r="B624">
        <v>30</v>
      </c>
      <c r="C624">
        <v>30</v>
      </c>
      <c r="D624">
        <v>62.9</v>
      </c>
      <c r="E624">
        <v>63.4</v>
      </c>
      <c r="F624">
        <v>0.5</v>
      </c>
      <c r="G624">
        <v>0.45</v>
      </c>
      <c r="H624">
        <v>90</v>
      </c>
      <c r="I624">
        <v>54</v>
      </c>
      <c r="J624" t="s">
        <v>57</v>
      </c>
      <c r="K624">
        <v>6</v>
      </c>
      <c r="L624">
        <v>83.333333333333329</v>
      </c>
      <c r="M624" t="s">
        <v>104</v>
      </c>
      <c r="N624">
        <v>12</v>
      </c>
      <c r="O624">
        <v>10</v>
      </c>
      <c r="P624" t="s">
        <v>105</v>
      </c>
      <c r="Q624">
        <v>4</v>
      </c>
      <c r="R624">
        <v>43</v>
      </c>
      <c r="S624">
        <v>47</v>
      </c>
      <c r="T624" t="s">
        <v>59</v>
      </c>
      <c r="U624" t="s">
        <v>29</v>
      </c>
      <c r="V624" t="s">
        <v>114</v>
      </c>
      <c r="W624">
        <v>3000</v>
      </c>
    </row>
    <row r="625" spans="1:23" x14ac:dyDescent="0.25">
      <c r="A625" t="s">
        <v>10</v>
      </c>
      <c r="B625">
        <v>30</v>
      </c>
      <c r="C625">
        <v>30</v>
      </c>
      <c r="D625">
        <v>63.4</v>
      </c>
      <c r="E625">
        <v>64.5</v>
      </c>
      <c r="F625">
        <v>1.1000000000000014</v>
      </c>
      <c r="G625">
        <v>0.3</v>
      </c>
      <c r="H625">
        <v>27.272727272727238</v>
      </c>
      <c r="I625">
        <v>0</v>
      </c>
      <c r="J625" t="s">
        <v>51</v>
      </c>
      <c r="K625">
        <v>20</v>
      </c>
      <c r="L625">
        <v>55.000000000000071</v>
      </c>
      <c r="M625" t="s">
        <v>101</v>
      </c>
      <c r="N625">
        <v>18.181818181818159</v>
      </c>
      <c r="O625">
        <v>4</v>
      </c>
      <c r="P625" t="s">
        <v>105</v>
      </c>
      <c r="Q625">
        <v>2</v>
      </c>
      <c r="R625">
        <v>21</v>
      </c>
      <c r="S625">
        <v>27</v>
      </c>
      <c r="T625" t="s">
        <v>53</v>
      </c>
      <c r="U625" t="s">
        <v>31</v>
      </c>
      <c r="V625" t="s">
        <v>113</v>
      </c>
      <c r="W625">
        <v>4000</v>
      </c>
    </row>
    <row r="626" spans="1:23" x14ac:dyDescent="0.25">
      <c r="A626" t="s">
        <v>10</v>
      </c>
      <c r="B626">
        <v>30</v>
      </c>
      <c r="C626">
        <v>50</v>
      </c>
      <c r="D626">
        <v>64.5</v>
      </c>
      <c r="E626">
        <v>65.5</v>
      </c>
      <c r="F626">
        <v>1</v>
      </c>
      <c r="G626">
        <v>0.89</v>
      </c>
      <c r="H626">
        <v>89</v>
      </c>
      <c r="I626">
        <v>0</v>
      </c>
      <c r="J626" t="s">
        <v>51</v>
      </c>
      <c r="K626">
        <v>20</v>
      </c>
      <c r="L626">
        <v>50</v>
      </c>
      <c r="M626" t="s">
        <v>101</v>
      </c>
      <c r="N626">
        <v>20</v>
      </c>
      <c r="O626">
        <v>4</v>
      </c>
      <c r="P626" t="s">
        <v>105</v>
      </c>
      <c r="Q626">
        <v>2</v>
      </c>
      <c r="R626">
        <v>21</v>
      </c>
      <c r="S626">
        <v>27</v>
      </c>
      <c r="T626" t="s">
        <v>53</v>
      </c>
      <c r="U626" t="s">
        <v>31</v>
      </c>
      <c r="V626" t="s">
        <v>113</v>
      </c>
      <c r="W626">
        <v>4000</v>
      </c>
    </row>
    <row r="627" spans="1:23" x14ac:dyDescent="0.25">
      <c r="A627" t="s">
        <v>10</v>
      </c>
      <c r="B627">
        <v>30</v>
      </c>
      <c r="C627">
        <v>20</v>
      </c>
      <c r="D627">
        <v>65.5</v>
      </c>
      <c r="E627">
        <v>66.84</v>
      </c>
      <c r="F627">
        <v>1.3400000000000034</v>
      </c>
      <c r="G627">
        <v>0.86</v>
      </c>
      <c r="H627">
        <v>64.179104477611787</v>
      </c>
      <c r="I627">
        <v>0</v>
      </c>
      <c r="J627" t="s">
        <v>51</v>
      </c>
      <c r="K627">
        <v>20</v>
      </c>
      <c r="L627">
        <v>67.000000000000171</v>
      </c>
      <c r="M627" t="s">
        <v>104</v>
      </c>
      <c r="N627">
        <v>14.92537313432832</v>
      </c>
      <c r="O627">
        <v>4</v>
      </c>
      <c r="P627" t="s">
        <v>105</v>
      </c>
      <c r="Q627">
        <v>2</v>
      </c>
      <c r="R627">
        <v>22</v>
      </c>
      <c r="S627">
        <v>27</v>
      </c>
      <c r="T627" t="s">
        <v>53</v>
      </c>
      <c r="U627" t="s">
        <v>31</v>
      </c>
      <c r="V627" t="s">
        <v>113</v>
      </c>
      <c r="W627">
        <v>4000</v>
      </c>
    </row>
    <row r="628" spans="1:23" x14ac:dyDescent="0.25">
      <c r="A628" t="s">
        <v>10</v>
      </c>
      <c r="B628">
        <v>30</v>
      </c>
      <c r="C628">
        <v>20</v>
      </c>
      <c r="D628">
        <v>66.84</v>
      </c>
      <c r="E628">
        <v>67.34</v>
      </c>
      <c r="F628">
        <v>0.5</v>
      </c>
      <c r="G628">
        <v>0.45</v>
      </c>
      <c r="H628">
        <v>90</v>
      </c>
      <c r="I628">
        <v>70</v>
      </c>
      <c r="J628" t="s">
        <v>57</v>
      </c>
      <c r="K628">
        <v>2</v>
      </c>
      <c r="L628">
        <v>250</v>
      </c>
      <c r="M628" t="s">
        <v>102</v>
      </c>
      <c r="N628">
        <v>4</v>
      </c>
      <c r="O628">
        <v>4</v>
      </c>
      <c r="P628" t="s">
        <v>105</v>
      </c>
      <c r="Q628">
        <v>2</v>
      </c>
      <c r="R628">
        <v>44</v>
      </c>
      <c r="S628">
        <v>45</v>
      </c>
      <c r="T628" t="s">
        <v>59</v>
      </c>
      <c r="U628" t="s">
        <v>31</v>
      </c>
      <c r="V628" t="s">
        <v>113</v>
      </c>
      <c r="W628">
        <v>4000</v>
      </c>
    </row>
    <row r="629" spans="1:23" x14ac:dyDescent="0.25">
      <c r="A629" t="s">
        <v>10</v>
      </c>
      <c r="B629">
        <v>20</v>
      </c>
      <c r="C629">
        <v>20</v>
      </c>
      <c r="D629">
        <v>67.34</v>
      </c>
      <c r="E629">
        <v>68.040000000000006</v>
      </c>
      <c r="F629">
        <v>0.70000000000000284</v>
      </c>
      <c r="G629">
        <v>0.39</v>
      </c>
      <c r="H629">
        <v>55.714285714285495</v>
      </c>
      <c r="I629">
        <v>14.28571428571423</v>
      </c>
      <c r="J629" t="s">
        <v>51</v>
      </c>
      <c r="K629">
        <v>8</v>
      </c>
      <c r="L629">
        <v>87.500000000000355</v>
      </c>
      <c r="M629" t="s">
        <v>104</v>
      </c>
      <c r="N629">
        <v>11.428571428571383</v>
      </c>
      <c r="O629">
        <v>5</v>
      </c>
      <c r="P629" t="s">
        <v>105</v>
      </c>
      <c r="Q629">
        <v>1</v>
      </c>
      <c r="R629">
        <v>26</v>
      </c>
      <c r="S629">
        <v>31</v>
      </c>
      <c r="T629" t="s">
        <v>56</v>
      </c>
      <c r="U629" t="s">
        <v>32</v>
      </c>
      <c r="V629" t="s">
        <v>114</v>
      </c>
      <c r="W629">
        <v>3000</v>
      </c>
    </row>
    <row r="630" spans="1:23" x14ac:dyDescent="0.25">
      <c r="A630" t="s">
        <v>10</v>
      </c>
      <c r="B630">
        <v>20</v>
      </c>
      <c r="C630">
        <v>20</v>
      </c>
      <c r="D630">
        <v>68.040000000000006</v>
      </c>
      <c r="E630">
        <v>68.34</v>
      </c>
      <c r="F630">
        <v>0.29999999999999716</v>
      </c>
      <c r="G630">
        <v>0.3</v>
      </c>
      <c r="H630">
        <v>100.00000000000094</v>
      </c>
      <c r="I630">
        <v>0</v>
      </c>
      <c r="J630" t="s">
        <v>51</v>
      </c>
      <c r="K630">
        <v>20</v>
      </c>
      <c r="L630">
        <v>14.999999999999858</v>
      </c>
      <c r="M630" t="s">
        <v>101</v>
      </c>
      <c r="N630">
        <v>66.666666666667297</v>
      </c>
      <c r="O630">
        <v>6</v>
      </c>
      <c r="P630" t="s">
        <v>105</v>
      </c>
      <c r="Q630">
        <v>0</v>
      </c>
      <c r="R630">
        <v>21</v>
      </c>
      <c r="S630">
        <v>25</v>
      </c>
      <c r="T630" t="s">
        <v>53</v>
      </c>
      <c r="U630" t="s">
        <v>28</v>
      </c>
      <c r="V630" t="s">
        <v>114</v>
      </c>
      <c r="W630">
        <v>3000</v>
      </c>
    </row>
    <row r="631" spans="1:23" x14ac:dyDescent="0.25">
      <c r="A631" t="s">
        <v>10</v>
      </c>
      <c r="B631">
        <v>20</v>
      </c>
      <c r="C631">
        <v>20</v>
      </c>
      <c r="D631">
        <v>68.34</v>
      </c>
      <c r="E631">
        <v>70.239999999999995</v>
      </c>
      <c r="F631">
        <v>1.8999999999999915</v>
      </c>
      <c r="G631">
        <v>1.24</v>
      </c>
      <c r="H631">
        <v>65.263157894737134</v>
      </c>
      <c r="I631">
        <v>5.7894736842105523</v>
      </c>
      <c r="J631" t="s">
        <v>51</v>
      </c>
      <c r="K631">
        <v>16</v>
      </c>
      <c r="L631">
        <v>118.74999999999946</v>
      </c>
      <c r="M631" t="s">
        <v>104</v>
      </c>
      <c r="N631">
        <v>8.421052631578986</v>
      </c>
      <c r="O631">
        <v>9</v>
      </c>
      <c r="P631" t="s">
        <v>105</v>
      </c>
      <c r="Q631">
        <v>2</v>
      </c>
      <c r="R631">
        <v>32</v>
      </c>
      <c r="S631">
        <v>35</v>
      </c>
      <c r="T631" t="s">
        <v>56</v>
      </c>
      <c r="U631" t="s">
        <v>31</v>
      </c>
      <c r="V631" t="s">
        <v>114</v>
      </c>
      <c r="W631">
        <v>3000</v>
      </c>
    </row>
    <row r="632" spans="1:23" x14ac:dyDescent="0.25">
      <c r="A632" t="s">
        <v>10</v>
      </c>
      <c r="B632">
        <v>20</v>
      </c>
      <c r="C632">
        <v>20</v>
      </c>
      <c r="D632">
        <v>70.239999999999995</v>
      </c>
      <c r="E632">
        <v>71.34</v>
      </c>
      <c r="F632">
        <v>1.1000000000000085</v>
      </c>
      <c r="G632">
        <v>0.81</v>
      </c>
      <c r="H632">
        <v>73.636363636363072</v>
      </c>
      <c r="I632">
        <v>0</v>
      </c>
      <c r="J632" t="s">
        <v>51</v>
      </c>
      <c r="K632">
        <v>20</v>
      </c>
      <c r="L632">
        <v>55.000000000000433</v>
      </c>
      <c r="M632" t="s">
        <v>101</v>
      </c>
      <c r="N632">
        <v>18.181818181818038</v>
      </c>
      <c r="O632">
        <v>9</v>
      </c>
      <c r="P632" t="s">
        <v>105</v>
      </c>
      <c r="Q632">
        <v>2</v>
      </c>
      <c r="R632">
        <v>27</v>
      </c>
      <c r="S632">
        <v>32</v>
      </c>
      <c r="T632" t="s">
        <v>56</v>
      </c>
      <c r="U632" t="s">
        <v>31</v>
      </c>
      <c r="V632" t="s">
        <v>114</v>
      </c>
      <c r="W632">
        <v>3000</v>
      </c>
    </row>
    <row r="633" spans="1:23" x14ac:dyDescent="0.25">
      <c r="A633" t="s">
        <v>10</v>
      </c>
      <c r="B633">
        <v>20</v>
      </c>
      <c r="C633">
        <v>10</v>
      </c>
      <c r="D633">
        <v>71.34</v>
      </c>
      <c r="E633">
        <v>71.94</v>
      </c>
      <c r="F633">
        <v>0.59999999999999432</v>
      </c>
      <c r="G633">
        <v>0.3</v>
      </c>
      <c r="H633">
        <v>50.000000000000469</v>
      </c>
      <c r="I633">
        <v>20.000000000000188</v>
      </c>
      <c r="J633" t="s">
        <v>51</v>
      </c>
      <c r="K633">
        <v>5</v>
      </c>
      <c r="L633">
        <v>119.99999999999886</v>
      </c>
      <c r="M633" t="s">
        <v>104</v>
      </c>
      <c r="N633">
        <v>8.3333333333334121</v>
      </c>
      <c r="O633">
        <v>9</v>
      </c>
      <c r="P633" t="s">
        <v>105</v>
      </c>
      <c r="Q633">
        <v>2</v>
      </c>
      <c r="R633">
        <v>35</v>
      </c>
      <c r="S633">
        <v>38</v>
      </c>
      <c r="T633" t="s">
        <v>56</v>
      </c>
      <c r="U633" t="s">
        <v>31</v>
      </c>
      <c r="V633" t="s">
        <v>114</v>
      </c>
      <c r="W633">
        <v>3000</v>
      </c>
    </row>
    <row r="634" spans="1:23" x14ac:dyDescent="0.25">
      <c r="A634" t="s">
        <v>10</v>
      </c>
      <c r="B634">
        <v>10</v>
      </c>
      <c r="C634">
        <v>10</v>
      </c>
      <c r="D634">
        <v>71.94</v>
      </c>
      <c r="E634">
        <v>72.790000000000006</v>
      </c>
      <c r="F634">
        <v>0.85000000000000853</v>
      </c>
      <c r="G634">
        <v>0.49</v>
      </c>
      <c r="H634">
        <v>57.64705882352883</v>
      </c>
      <c r="I634">
        <v>17.647058823529235</v>
      </c>
      <c r="J634" t="s">
        <v>51</v>
      </c>
      <c r="K634">
        <v>11</v>
      </c>
      <c r="L634">
        <v>77.272727272728048</v>
      </c>
      <c r="M634" t="s">
        <v>104</v>
      </c>
      <c r="N634">
        <v>12.941176470588106</v>
      </c>
      <c r="O634">
        <v>11</v>
      </c>
      <c r="P634" t="s">
        <v>106</v>
      </c>
      <c r="Q634">
        <v>2</v>
      </c>
      <c r="R634">
        <v>34</v>
      </c>
      <c r="S634">
        <v>39</v>
      </c>
      <c r="T634" t="s">
        <v>56</v>
      </c>
      <c r="U634" t="s">
        <v>31</v>
      </c>
      <c r="V634" t="s">
        <v>114</v>
      </c>
      <c r="W634">
        <v>3000</v>
      </c>
    </row>
    <row r="635" spans="1:23" x14ac:dyDescent="0.25">
      <c r="A635" t="s">
        <v>10</v>
      </c>
      <c r="B635">
        <v>10</v>
      </c>
      <c r="C635">
        <v>10</v>
      </c>
      <c r="D635">
        <v>72.790000000000006</v>
      </c>
      <c r="E635">
        <v>73.39</v>
      </c>
      <c r="F635">
        <v>0.59999999999999432</v>
      </c>
      <c r="G635">
        <v>0.39</v>
      </c>
      <c r="H635">
        <v>65.000000000000611</v>
      </c>
      <c r="I635">
        <v>0</v>
      </c>
      <c r="J635" t="s">
        <v>51</v>
      </c>
      <c r="K635">
        <v>20</v>
      </c>
      <c r="L635">
        <v>29.999999999999716</v>
      </c>
      <c r="M635" t="s">
        <v>101</v>
      </c>
      <c r="N635">
        <v>33.333333333333648</v>
      </c>
      <c r="O635">
        <v>2</v>
      </c>
      <c r="P635" t="s">
        <v>105</v>
      </c>
      <c r="Q635">
        <v>0</v>
      </c>
      <c r="R635">
        <v>17</v>
      </c>
      <c r="S635">
        <v>22</v>
      </c>
      <c r="T635" t="s">
        <v>53</v>
      </c>
      <c r="U635" t="s">
        <v>28</v>
      </c>
      <c r="V635" t="s">
        <v>113</v>
      </c>
      <c r="W635">
        <v>4000</v>
      </c>
    </row>
    <row r="636" spans="1:23" x14ac:dyDescent="0.25">
      <c r="A636" t="s">
        <v>10</v>
      </c>
      <c r="B636">
        <v>10</v>
      </c>
      <c r="C636">
        <v>10</v>
      </c>
      <c r="D636">
        <v>73.39</v>
      </c>
      <c r="E636">
        <v>74.89</v>
      </c>
      <c r="F636">
        <v>1.5</v>
      </c>
      <c r="G636">
        <v>1.01</v>
      </c>
      <c r="H636">
        <v>67.333333333333329</v>
      </c>
      <c r="I636">
        <v>52.666666666666671</v>
      </c>
      <c r="J636" t="s">
        <v>57</v>
      </c>
      <c r="K636">
        <v>8</v>
      </c>
      <c r="L636">
        <v>187.5</v>
      </c>
      <c r="M636" t="s">
        <v>104</v>
      </c>
      <c r="N636">
        <v>5.333333333333333</v>
      </c>
      <c r="O636">
        <v>14</v>
      </c>
      <c r="P636" t="s">
        <v>106</v>
      </c>
      <c r="Q636">
        <v>7</v>
      </c>
      <c r="R636">
        <v>55</v>
      </c>
      <c r="S636">
        <v>56</v>
      </c>
      <c r="T636" t="s">
        <v>61</v>
      </c>
      <c r="U636" t="s">
        <v>30</v>
      </c>
      <c r="V636" t="s">
        <v>115</v>
      </c>
      <c r="W636">
        <v>2000</v>
      </c>
    </row>
    <row r="637" spans="1:23" x14ac:dyDescent="0.25">
      <c r="A637" t="s">
        <v>10</v>
      </c>
      <c r="B637">
        <v>10</v>
      </c>
      <c r="C637">
        <v>10</v>
      </c>
      <c r="D637">
        <v>74.89</v>
      </c>
      <c r="E637">
        <v>75.84</v>
      </c>
      <c r="F637">
        <v>0.95000000000000284</v>
      </c>
      <c r="G637">
        <v>0.54</v>
      </c>
      <c r="H637">
        <v>56.842105263157727</v>
      </c>
      <c r="I637">
        <v>42.105263157894612</v>
      </c>
      <c r="J637" t="s">
        <v>54</v>
      </c>
      <c r="K637">
        <v>5</v>
      </c>
      <c r="L637">
        <v>190.00000000000057</v>
      </c>
      <c r="M637" t="s">
        <v>104</v>
      </c>
      <c r="N637">
        <v>5.2631578947368265</v>
      </c>
      <c r="O637">
        <v>14</v>
      </c>
      <c r="P637" t="s">
        <v>106</v>
      </c>
      <c r="Q637">
        <v>7</v>
      </c>
      <c r="R637">
        <v>53</v>
      </c>
      <c r="S637">
        <v>54</v>
      </c>
      <c r="T637" t="s">
        <v>61</v>
      </c>
      <c r="U637" t="s">
        <v>30</v>
      </c>
      <c r="V637" t="s">
        <v>115</v>
      </c>
      <c r="W637">
        <v>2000</v>
      </c>
    </row>
    <row r="638" spans="1:23" x14ac:dyDescent="0.25">
      <c r="A638" t="s">
        <v>10</v>
      </c>
      <c r="B638">
        <v>10</v>
      </c>
      <c r="C638">
        <v>10</v>
      </c>
      <c r="D638">
        <v>75.84</v>
      </c>
      <c r="E638">
        <v>77.39</v>
      </c>
      <c r="F638">
        <v>1.5499999999999972</v>
      </c>
      <c r="G638">
        <v>1.28</v>
      </c>
      <c r="H638">
        <v>82.580645161290477</v>
      </c>
      <c r="I638">
        <v>60.64516129032269</v>
      </c>
      <c r="J638" t="s">
        <v>57</v>
      </c>
      <c r="K638">
        <v>7</v>
      </c>
      <c r="L638">
        <v>221.42857142857105</v>
      </c>
      <c r="M638" t="s">
        <v>102</v>
      </c>
      <c r="N638">
        <v>4.5161290322580721</v>
      </c>
      <c r="O638">
        <v>14</v>
      </c>
      <c r="P638" t="s">
        <v>106</v>
      </c>
      <c r="Q638">
        <v>7</v>
      </c>
      <c r="R638">
        <v>58</v>
      </c>
      <c r="S638">
        <v>58</v>
      </c>
      <c r="T638" t="s">
        <v>61</v>
      </c>
      <c r="U638" t="s">
        <v>30</v>
      </c>
      <c r="V638" t="s">
        <v>115</v>
      </c>
      <c r="W638">
        <v>2000</v>
      </c>
    </row>
    <row r="639" spans="1:23" x14ac:dyDescent="0.25">
      <c r="A639" t="s">
        <v>10</v>
      </c>
      <c r="B639">
        <v>10</v>
      </c>
      <c r="C639">
        <v>10</v>
      </c>
      <c r="D639">
        <v>77.39</v>
      </c>
      <c r="E639">
        <v>78.62</v>
      </c>
      <c r="F639">
        <v>1.230000000000004</v>
      </c>
      <c r="G639">
        <v>1.19</v>
      </c>
      <c r="H639">
        <v>96.747967479674486</v>
      </c>
      <c r="I639">
        <v>81.300813008129808</v>
      </c>
      <c r="J639" t="s">
        <v>60</v>
      </c>
      <c r="K639">
        <v>4</v>
      </c>
      <c r="L639">
        <v>307.50000000000102</v>
      </c>
      <c r="M639" t="s">
        <v>102</v>
      </c>
      <c r="N639">
        <v>3.2520325203251921</v>
      </c>
      <c r="O639">
        <v>14</v>
      </c>
      <c r="P639" t="s">
        <v>106</v>
      </c>
      <c r="Q639">
        <v>7</v>
      </c>
      <c r="R639">
        <v>64</v>
      </c>
      <c r="S639">
        <v>64</v>
      </c>
      <c r="T639" t="s">
        <v>63</v>
      </c>
      <c r="U639" t="s">
        <v>30</v>
      </c>
      <c r="V639" t="s">
        <v>115</v>
      </c>
      <c r="W639">
        <v>2000</v>
      </c>
    </row>
    <row r="640" spans="1:23" x14ac:dyDescent="0.25">
      <c r="A640" t="s">
        <v>10</v>
      </c>
      <c r="B640">
        <v>10</v>
      </c>
      <c r="C640">
        <v>10</v>
      </c>
      <c r="D640">
        <v>78.62</v>
      </c>
      <c r="E640">
        <v>80.510000000000005</v>
      </c>
      <c r="F640">
        <v>1.8900000000000006</v>
      </c>
      <c r="G640">
        <v>1.7</v>
      </c>
      <c r="H640">
        <v>89.947089947089921</v>
      </c>
      <c r="I640">
        <v>89.947089947089921</v>
      </c>
      <c r="J640" t="s">
        <v>60</v>
      </c>
      <c r="K640">
        <v>4</v>
      </c>
      <c r="L640">
        <v>472.50000000000011</v>
      </c>
      <c r="M640" t="s">
        <v>102</v>
      </c>
      <c r="N640">
        <v>2.1164021164021158</v>
      </c>
      <c r="O640">
        <v>14</v>
      </c>
      <c r="P640" t="s">
        <v>106</v>
      </c>
      <c r="Q640">
        <v>7</v>
      </c>
      <c r="R640">
        <v>68</v>
      </c>
      <c r="S640">
        <v>66</v>
      </c>
      <c r="T640" t="s">
        <v>63</v>
      </c>
      <c r="U640" t="s">
        <v>30</v>
      </c>
      <c r="V640" t="s">
        <v>115</v>
      </c>
      <c r="W640">
        <v>2000</v>
      </c>
    </row>
    <row r="641" spans="1:23" x14ac:dyDescent="0.25">
      <c r="A641" t="s">
        <v>11</v>
      </c>
      <c r="B641">
        <v>60</v>
      </c>
      <c r="C641">
        <v>60</v>
      </c>
      <c r="D641">
        <v>0</v>
      </c>
      <c r="E641">
        <v>0.75</v>
      </c>
      <c r="F641">
        <v>0.75</v>
      </c>
      <c r="G641">
        <v>0.57999999999999996</v>
      </c>
      <c r="H641">
        <v>77.333333333333329</v>
      </c>
      <c r="I641">
        <v>0</v>
      </c>
      <c r="J641" t="s">
        <v>51</v>
      </c>
      <c r="K641">
        <v>20</v>
      </c>
      <c r="L641">
        <v>37.5</v>
      </c>
      <c r="M641" t="s">
        <v>101</v>
      </c>
      <c r="N641">
        <v>26.666666666666668</v>
      </c>
      <c r="O641">
        <v>2</v>
      </c>
      <c r="P641" t="s">
        <v>105</v>
      </c>
      <c r="Q641">
        <v>0</v>
      </c>
      <c r="R641">
        <v>17</v>
      </c>
      <c r="S641">
        <v>22</v>
      </c>
      <c r="T641" t="s">
        <v>53</v>
      </c>
      <c r="U641" t="s">
        <v>28</v>
      </c>
      <c r="V641" t="s">
        <v>113</v>
      </c>
      <c r="W641">
        <v>4000</v>
      </c>
    </row>
    <row r="642" spans="1:23" x14ac:dyDescent="0.25">
      <c r="A642" t="s">
        <v>11</v>
      </c>
      <c r="B642">
        <v>60</v>
      </c>
      <c r="C642">
        <v>60</v>
      </c>
      <c r="D642">
        <v>0.75</v>
      </c>
      <c r="E642">
        <v>1.5</v>
      </c>
      <c r="F642">
        <v>0.75</v>
      </c>
      <c r="G642">
        <v>0.52</v>
      </c>
      <c r="H642">
        <v>69.333333333333343</v>
      </c>
      <c r="I642">
        <v>0</v>
      </c>
      <c r="J642" t="s">
        <v>51</v>
      </c>
      <c r="K642">
        <v>20</v>
      </c>
      <c r="L642">
        <v>37.5</v>
      </c>
      <c r="M642" t="s">
        <v>101</v>
      </c>
      <c r="N642">
        <v>26.666666666666668</v>
      </c>
      <c r="O642">
        <v>2</v>
      </c>
      <c r="P642" t="s">
        <v>105</v>
      </c>
      <c r="Q642">
        <v>0</v>
      </c>
      <c r="R642">
        <v>17</v>
      </c>
      <c r="S642">
        <v>22</v>
      </c>
      <c r="T642" t="s">
        <v>53</v>
      </c>
      <c r="U642" t="s">
        <v>28</v>
      </c>
      <c r="V642" t="s">
        <v>113</v>
      </c>
      <c r="W642">
        <v>4000</v>
      </c>
    </row>
    <row r="643" spans="1:23" x14ac:dyDescent="0.25">
      <c r="A643" t="s">
        <v>11</v>
      </c>
      <c r="B643">
        <v>60</v>
      </c>
      <c r="C643">
        <v>60</v>
      </c>
      <c r="D643">
        <v>1.5</v>
      </c>
      <c r="E643">
        <v>2.25</v>
      </c>
      <c r="F643">
        <v>0.75</v>
      </c>
      <c r="G643">
        <v>0.54</v>
      </c>
      <c r="H643">
        <v>72.000000000000014</v>
      </c>
      <c r="I643">
        <v>0</v>
      </c>
      <c r="J643" t="s">
        <v>51</v>
      </c>
      <c r="K643">
        <v>20</v>
      </c>
      <c r="L643">
        <v>37.5</v>
      </c>
      <c r="M643" t="s">
        <v>101</v>
      </c>
      <c r="N643">
        <v>26.666666666666668</v>
      </c>
      <c r="O643">
        <v>2</v>
      </c>
      <c r="P643" t="s">
        <v>105</v>
      </c>
      <c r="Q643">
        <v>0</v>
      </c>
      <c r="R643">
        <v>17</v>
      </c>
      <c r="S643">
        <v>22</v>
      </c>
      <c r="T643" t="s">
        <v>53</v>
      </c>
      <c r="U643" t="s">
        <v>28</v>
      </c>
      <c r="V643" t="s">
        <v>113</v>
      </c>
      <c r="W643">
        <v>4000</v>
      </c>
    </row>
    <row r="644" spans="1:23" x14ac:dyDescent="0.25">
      <c r="A644" t="s">
        <v>11</v>
      </c>
      <c r="B644">
        <v>60</v>
      </c>
      <c r="C644">
        <v>60</v>
      </c>
      <c r="D644">
        <v>2.25</v>
      </c>
      <c r="E644">
        <v>3.25</v>
      </c>
      <c r="F644">
        <v>1</v>
      </c>
      <c r="G644">
        <v>0.67</v>
      </c>
      <c r="H644">
        <v>67</v>
      </c>
      <c r="I644">
        <v>0</v>
      </c>
      <c r="J644" t="s">
        <v>51</v>
      </c>
      <c r="K644">
        <v>20</v>
      </c>
      <c r="L644">
        <v>50</v>
      </c>
      <c r="M644" t="s">
        <v>101</v>
      </c>
      <c r="N644">
        <v>20</v>
      </c>
      <c r="O644">
        <v>2</v>
      </c>
      <c r="P644" t="s">
        <v>105</v>
      </c>
      <c r="Q644">
        <v>0</v>
      </c>
      <c r="R644">
        <v>17</v>
      </c>
      <c r="S644">
        <v>23</v>
      </c>
      <c r="T644" t="s">
        <v>53</v>
      </c>
      <c r="U644" t="s">
        <v>28</v>
      </c>
      <c r="V644" t="s">
        <v>113</v>
      </c>
      <c r="W644">
        <v>4000</v>
      </c>
    </row>
    <row r="645" spans="1:23" x14ac:dyDescent="0.25">
      <c r="A645" t="s">
        <v>11</v>
      </c>
      <c r="B645">
        <v>40</v>
      </c>
      <c r="C645">
        <v>60</v>
      </c>
      <c r="D645">
        <v>3.25</v>
      </c>
      <c r="E645">
        <v>4.3499999999999996</v>
      </c>
      <c r="F645">
        <v>1.0999999999999996</v>
      </c>
      <c r="G645">
        <v>0.75</v>
      </c>
      <c r="H645">
        <v>68.181818181818201</v>
      </c>
      <c r="I645">
        <v>30.000000000000011</v>
      </c>
      <c r="J645" t="s">
        <v>54</v>
      </c>
      <c r="K645">
        <v>10</v>
      </c>
      <c r="L645">
        <v>109.99999999999996</v>
      </c>
      <c r="M645" t="s">
        <v>104</v>
      </c>
      <c r="N645">
        <v>9.0909090909090935</v>
      </c>
      <c r="O645">
        <v>11</v>
      </c>
      <c r="P645" t="s">
        <v>106</v>
      </c>
      <c r="Q645">
        <v>7</v>
      </c>
      <c r="R645">
        <v>44</v>
      </c>
      <c r="S645">
        <v>46</v>
      </c>
      <c r="T645" t="s">
        <v>59</v>
      </c>
      <c r="U645" t="s">
        <v>30</v>
      </c>
      <c r="V645" t="s">
        <v>114</v>
      </c>
      <c r="W645">
        <v>3000</v>
      </c>
    </row>
    <row r="646" spans="1:23" x14ac:dyDescent="0.25">
      <c r="A646" t="s">
        <v>11</v>
      </c>
      <c r="B646">
        <v>40</v>
      </c>
      <c r="C646">
        <v>40</v>
      </c>
      <c r="D646">
        <v>4.3499999999999996</v>
      </c>
      <c r="E646">
        <v>4.95</v>
      </c>
      <c r="F646">
        <v>0.60000000000000053</v>
      </c>
      <c r="G646">
        <v>0.36</v>
      </c>
      <c r="H646">
        <v>59.999999999999943</v>
      </c>
      <c r="I646">
        <v>46.666666666666629</v>
      </c>
      <c r="J646" t="s">
        <v>54</v>
      </c>
      <c r="K646">
        <v>9</v>
      </c>
      <c r="L646">
        <v>66.666666666666728</v>
      </c>
      <c r="M646" t="s">
        <v>104</v>
      </c>
      <c r="N646">
        <v>14.999999999999984</v>
      </c>
      <c r="O646">
        <v>11</v>
      </c>
      <c r="P646" t="s">
        <v>106</v>
      </c>
      <c r="Q646">
        <v>12</v>
      </c>
      <c r="R646">
        <v>45</v>
      </c>
      <c r="S646">
        <v>54</v>
      </c>
      <c r="T646" t="s">
        <v>61</v>
      </c>
      <c r="U646" t="s">
        <v>30</v>
      </c>
      <c r="V646" t="s">
        <v>114</v>
      </c>
      <c r="W646">
        <v>3000</v>
      </c>
    </row>
    <row r="647" spans="1:23" x14ac:dyDescent="0.25">
      <c r="A647" t="s">
        <v>11</v>
      </c>
      <c r="B647">
        <v>40</v>
      </c>
      <c r="C647">
        <v>40</v>
      </c>
      <c r="D647">
        <v>4.95</v>
      </c>
      <c r="E647">
        <v>5.75</v>
      </c>
      <c r="F647">
        <v>0.79999999999999982</v>
      </c>
      <c r="G647">
        <v>0.45</v>
      </c>
      <c r="H647">
        <v>56.250000000000014</v>
      </c>
      <c r="I647">
        <v>26.250000000000007</v>
      </c>
      <c r="J647" t="s">
        <v>54</v>
      </c>
      <c r="K647">
        <v>9</v>
      </c>
      <c r="L647">
        <v>88.888888888888857</v>
      </c>
      <c r="M647" t="s">
        <v>104</v>
      </c>
      <c r="N647">
        <v>11.250000000000005</v>
      </c>
      <c r="O647">
        <v>11</v>
      </c>
      <c r="P647" t="s">
        <v>106</v>
      </c>
      <c r="Q647">
        <v>12</v>
      </c>
      <c r="R647">
        <v>42</v>
      </c>
      <c r="S647">
        <v>51</v>
      </c>
      <c r="T647" t="s">
        <v>61</v>
      </c>
      <c r="U647" t="s">
        <v>30</v>
      </c>
      <c r="V647" t="s">
        <v>114</v>
      </c>
      <c r="W647">
        <v>3000</v>
      </c>
    </row>
    <row r="648" spans="1:23" x14ac:dyDescent="0.25">
      <c r="A648" t="s">
        <v>11</v>
      </c>
      <c r="B648">
        <v>40</v>
      </c>
      <c r="C648">
        <v>40</v>
      </c>
      <c r="D648">
        <v>5.75</v>
      </c>
      <c r="E648">
        <v>6.65</v>
      </c>
      <c r="F648">
        <v>0.90000000000000036</v>
      </c>
      <c r="G648">
        <v>0.55000000000000004</v>
      </c>
      <c r="H648">
        <v>61.111111111111093</v>
      </c>
      <c r="I648">
        <v>46.666666666666643</v>
      </c>
      <c r="J648" t="s">
        <v>54</v>
      </c>
      <c r="K648">
        <v>9</v>
      </c>
      <c r="L648">
        <v>100.00000000000004</v>
      </c>
      <c r="M648" t="s">
        <v>104</v>
      </c>
      <c r="N648">
        <v>9.9999999999999947</v>
      </c>
      <c r="O648">
        <v>11</v>
      </c>
      <c r="P648" t="s">
        <v>106</v>
      </c>
      <c r="Q648">
        <v>12</v>
      </c>
      <c r="R648">
        <v>47</v>
      </c>
      <c r="S648">
        <v>55</v>
      </c>
      <c r="T648" t="s">
        <v>61</v>
      </c>
      <c r="U648" t="s">
        <v>30</v>
      </c>
      <c r="V648" t="s">
        <v>114</v>
      </c>
      <c r="W648">
        <v>3000</v>
      </c>
    </row>
    <row r="649" spans="1:23" x14ac:dyDescent="0.25">
      <c r="A649" t="s">
        <v>11</v>
      </c>
      <c r="B649">
        <v>40</v>
      </c>
      <c r="C649">
        <v>40</v>
      </c>
      <c r="D649">
        <v>6.65</v>
      </c>
      <c r="E649">
        <v>7.28</v>
      </c>
      <c r="F649">
        <v>0.62999999999999989</v>
      </c>
      <c r="G649">
        <v>0.52</v>
      </c>
      <c r="H649">
        <v>82.539682539682559</v>
      </c>
      <c r="I649">
        <v>63.492063492063508</v>
      </c>
      <c r="J649" t="s">
        <v>57</v>
      </c>
      <c r="K649">
        <v>4</v>
      </c>
      <c r="L649">
        <v>157.49999999999997</v>
      </c>
      <c r="M649" t="s">
        <v>104</v>
      </c>
      <c r="N649">
        <v>6.3492063492063506</v>
      </c>
      <c r="O649">
        <v>11</v>
      </c>
      <c r="P649" t="s">
        <v>106</v>
      </c>
      <c r="Q649">
        <v>12</v>
      </c>
      <c r="R649">
        <v>53</v>
      </c>
      <c r="S649">
        <v>59</v>
      </c>
      <c r="T649" t="s">
        <v>61</v>
      </c>
      <c r="U649" t="s">
        <v>30</v>
      </c>
      <c r="V649" t="s">
        <v>114</v>
      </c>
      <c r="W649">
        <v>3000</v>
      </c>
    </row>
    <row r="650" spans="1:23" x14ac:dyDescent="0.25">
      <c r="A650" t="s">
        <v>11</v>
      </c>
      <c r="B650">
        <v>40</v>
      </c>
      <c r="C650">
        <v>40</v>
      </c>
      <c r="D650">
        <v>7.28</v>
      </c>
      <c r="E650">
        <v>7.66</v>
      </c>
      <c r="F650">
        <v>0.37999999999999989</v>
      </c>
      <c r="G650">
        <v>0.28000000000000003</v>
      </c>
      <c r="H650">
        <v>73.684210526315823</v>
      </c>
      <c r="I650">
        <v>68.421052631578974</v>
      </c>
      <c r="J650" t="s">
        <v>57</v>
      </c>
      <c r="K650">
        <v>2</v>
      </c>
      <c r="L650">
        <v>189.99999999999994</v>
      </c>
      <c r="M650" t="s">
        <v>104</v>
      </c>
      <c r="N650">
        <v>5.2631578947368434</v>
      </c>
      <c r="O650">
        <v>11</v>
      </c>
      <c r="P650" t="s">
        <v>106</v>
      </c>
      <c r="Q650">
        <v>12</v>
      </c>
      <c r="R650">
        <v>55</v>
      </c>
      <c r="S650">
        <v>61</v>
      </c>
      <c r="T650" t="s">
        <v>63</v>
      </c>
      <c r="U650" t="s">
        <v>30</v>
      </c>
      <c r="V650" t="s">
        <v>114</v>
      </c>
      <c r="W650">
        <v>3000</v>
      </c>
    </row>
    <row r="651" spans="1:23" x14ac:dyDescent="0.25">
      <c r="A651" t="s">
        <v>11</v>
      </c>
      <c r="B651">
        <v>40</v>
      </c>
      <c r="C651">
        <v>40</v>
      </c>
      <c r="D651">
        <v>7.66</v>
      </c>
      <c r="E651">
        <v>8.56</v>
      </c>
      <c r="F651">
        <v>0.90000000000000036</v>
      </c>
      <c r="G651">
        <v>0.41</v>
      </c>
      <c r="H651">
        <v>45.555555555555536</v>
      </c>
      <c r="I651">
        <v>16.666666666666661</v>
      </c>
      <c r="J651" t="s">
        <v>51</v>
      </c>
      <c r="K651">
        <v>10</v>
      </c>
      <c r="L651">
        <v>90.000000000000028</v>
      </c>
      <c r="M651" t="s">
        <v>104</v>
      </c>
      <c r="N651">
        <v>11.111111111111109</v>
      </c>
      <c r="O651">
        <v>11</v>
      </c>
      <c r="P651" t="s">
        <v>106</v>
      </c>
      <c r="Q651">
        <v>12</v>
      </c>
      <c r="R651">
        <v>41</v>
      </c>
      <c r="S651">
        <v>49</v>
      </c>
      <c r="T651" t="s">
        <v>59</v>
      </c>
      <c r="U651" t="s">
        <v>30</v>
      </c>
      <c r="V651" t="s">
        <v>114</v>
      </c>
      <c r="W651">
        <v>3000</v>
      </c>
    </row>
    <row r="652" spans="1:23" x14ac:dyDescent="0.25">
      <c r="A652" t="s">
        <v>11</v>
      </c>
      <c r="B652">
        <v>40</v>
      </c>
      <c r="C652">
        <v>40</v>
      </c>
      <c r="D652">
        <v>8.56</v>
      </c>
      <c r="E652">
        <v>9.4600000000000009</v>
      </c>
      <c r="F652">
        <v>0.90000000000000036</v>
      </c>
      <c r="G652">
        <v>0.57999999999999996</v>
      </c>
      <c r="H652">
        <v>64.444444444444414</v>
      </c>
      <c r="I652">
        <v>56.666666666666643</v>
      </c>
      <c r="J652" t="s">
        <v>57</v>
      </c>
      <c r="K652">
        <v>9</v>
      </c>
      <c r="L652">
        <v>100.00000000000004</v>
      </c>
      <c r="M652" t="s">
        <v>104</v>
      </c>
      <c r="N652">
        <v>9.9999999999999947</v>
      </c>
      <c r="O652">
        <v>11</v>
      </c>
      <c r="P652" t="s">
        <v>106</v>
      </c>
      <c r="Q652">
        <v>12</v>
      </c>
      <c r="R652">
        <v>49</v>
      </c>
      <c r="S652">
        <v>57</v>
      </c>
      <c r="T652" t="s">
        <v>61</v>
      </c>
      <c r="U652" t="s">
        <v>30</v>
      </c>
      <c r="V652" t="s">
        <v>114</v>
      </c>
      <c r="W652">
        <v>3000</v>
      </c>
    </row>
    <row r="653" spans="1:23" x14ac:dyDescent="0.25">
      <c r="A653" t="s">
        <v>11</v>
      </c>
      <c r="B653">
        <v>50</v>
      </c>
      <c r="C653">
        <v>40</v>
      </c>
      <c r="D653">
        <v>9.4600000000000009</v>
      </c>
      <c r="E653">
        <v>9.86</v>
      </c>
      <c r="F653">
        <v>0.39999999999999858</v>
      </c>
      <c r="G653">
        <v>0.2</v>
      </c>
      <c r="H653">
        <v>50.000000000000178</v>
      </c>
      <c r="I653">
        <v>27.500000000000096</v>
      </c>
      <c r="J653" t="s">
        <v>54</v>
      </c>
      <c r="K653">
        <v>5</v>
      </c>
      <c r="L653">
        <v>79.999999999999716</v>
      </c>
      <c r="M653" t="s">
        <v>104</v>
      </c>
      <c r="N653">
        <v>12.500000000000044</v>
      </c>
      <c r="O653">
        <v>11</v>
      </c>
      <c r="P653" t="s">
        <v>106</v>
      </c>
      <c r="Q653">
        <v>12</v>
      </c>
      <c r="R653">
        <v>42</v>
      </c>
      <c r="S653">
        <v>51</v>
      </c>
      <c r="T653" t="s">
        <v>61</v>
      </c>
      <c r="U653" t="s">
        <v>30</v>
      </c>
      <c r="V653" t="s">
        <v>114</v>
      </c>
      <c r="W653">
        <v>3000</v>
      </c>
    </row>
    <row r="654" spans="1:23" x14ac:dyDescent="0.25">
      <c r="A654" t="s">
        <v>11</v>
      </c>
      <c r="B654">
        <v>50</v>
      </c>
      <c r="C654">
        <v>40</v>
      </c>
      <c r="D654">
        <v>9.86</v>
      </c>
      <c r="E654">
        <v>10.46</v>
      </c>
      <c r="F654">
        <v>0.60000000000000142</v>
      </c>
      <c r="G654">
        <v>0.41</v>
      </c>
      <c r="H654">
        <v>68.333333333333172</v>
      </c>
      <c r="I654">
        <v>0</v>
      </c>
      <c r="J654" t="s">
        <v>51</v>
      </c>
      <c r="K654">
        <v>6</v>
      </c>
      <c r="L654">
        <v>100.00000000000023</v>
      </c>
      <c r="M654" t="s">
        <v>104</v>
      </c>
      <c r="N654">
        <v>9.9999999999999769</v>
      </c>
      <c r="O654">
        <v>11</v>
      </c>
      <c r="P654" t="s">
        <v>106</v>
      </c>
      <c r="Q654">
        <v>12</v>
      </c>
      <c r="R654">
        <v>37</v>
      </c>
      <c r="S654">
        <v>45</v>
      </c>
      <c r="T654" t="s">
        <v>59</v>
      </c>
      <c r="U654" t="s">
        <v>30</v>
      </c>
      <c r="V654" t="s">
        <v>114</v>
      </c>
      <c r="W654">
        <v>3000</v>
      </c>
    </row>
    <row r="655" spans="1:23" x14ac:dyDescent="0.25">
      <c r="A655" t="s">
        <v>11</v>
      </c>
      <c r="B655">
        <v>50</v>
      </c>
      <c r="C655">
        <v>40</v>
      </c>
      <c r="D655">
        <v>10.46</v>
      </c>
      <c r="E655">
        <v>11.36</v>
      </c>
      <c r="F655">
        <v>0.89999999999999858</v>
      </c>
      <c r="G655">
        <v>0.64</v>
      </c>
      <c r="H655">
        <v>71.111111111111228</v>
      </c>
      <c r="I655">
        <v>57.777777777777871</v>
      </c>
      <c r="J655" t="s">
        <v>57</v>
      </c>
      <c r="K655">
        <v>7</v>
      </c>
      <c r="L655">
        <v>128.57142857142838</v>
      </c>
      <c r="M655" t="s">
        <v>104</v>
      </c>
      <c r="N655">
        <v>7.7777777777777883</v>
      </c>
      <c r="O655">
        <v>11</v>
      </c>
      <c r="P655" t="s">
        <v>106</v>
      </c>
      <c r="Q655">
        <v>12</v>
      </c>
      <c r="R655">
        <v>51</v>
      </c>
      <c r="S655">
        <v>58</v>
      </c>
      <c r="T655" t="s">
        <v>61</v>
      </c>
      <c r="U655" t="s">
        <v>30</v>
      </c>
      <c r="V655" t="s">
        <v>114</v>
      </c>
      <c r="W655">
        <v>3000</v>
      </c>
    </row>
    <row r="656" spans="1:23" x14ac:dyDescent="0.25">
      <c r="A656" t="s">
        <v>11</v>
      </c>
      <c r="B656">
        <v>50</v>
      </c>
      <c r="C656">
        <v>40</v>
      </c>
      <c r="D656">
        <v>11.36</v>
      </c>
      <c r="E656">
        <v>13.06</v>
      </c>
      <c r="F656">
        <v>1.7000000000000011</v>
      </c>
      <c r="G656">
        <v>1.21</v>
      </c>
      <c r="H656">
        <v>71.176470588235247</v>
      </c>
      <c r="I656">
        <v>43.529411764705856</v>
      </c>
      <c r="J656" t="s">
        <v>54</v>
      </c>
      <c r="K656">
        <v>10</v>
      </c>
      <c r="L656">
        <v>170.00000000000011</v>
      </c>
      <c r="M656" t="s">
        <v>104</v>
      </c>
      <c r="N656">
        <v>5.8823529411764666</v>
      </c>
      <c r="O656">
        <v>11</v>
      </c>
      <c r="P656" t="s">
        <v>106</v>
      </c>
      <c r="Q656">
        <v>12</v>
      </c>
      <c r="R656">
        <v>49</v>
      </c>
      <c r="S656">
        <v>56</v>
      </c>
      <c r="T656" t="s">
        <v>61</v>
      </c>
      <c r="U656" t="s">
        <v>30</v>
      </c>
      <c r="V656" t="s">
        <v>114</v>
      </c>
      <c r="W656">
        <v>3000</v>
      </c>
    </row>
    <row r="657" spans="1:23" x14ac:dyDescent="0.25">
      <c r="A657" t="s">
        <v>11</v>
      </c>
      <c r="B657">
        <v>50</v>
      </c>
      <c r="C657">
        <v>40</v>
      </c>
      <c r="D657">
        <v>13.06</v>
      </c>
      <c r="E657">
        <v>13.76</v>
      </c>
      <c r="F657">
        <v>0.69999999999999929</v>
      </c>
      <c r="G657">
        <v>0.49</v>
      </c>
      <c r="H657">
        <v>70.000000000000071</v>
      </c>
      <c r="I657">
        <v>17.14285714285716</v>
      </c>
      <c r="J657" t="s">
        <v>51</v>
      </c>
      <c r="K657">
        <v>10</v>
      </c>
      <c r="L657">
        <v>69.999999999999929</v>
      </c>
      <c r="M657" t="s">
        <v>104</v>
      </c>
      <c r="N657">
        <v>14.285714285714301</v>
      </c>
      <c r="O657">
        <v>11</v>
      </c>
      <c r="P657" t="s">
        <v>106</v>
      </c>
      <c r="Q657">
        <v>12</v>
      </c>
      <c r="R657">
        <v>39</v>
      </c>
      <c r="S657">
        <v>48</v>
      </c>
      <c r="T657" t="s">
        <v>59</v>
      </c>
      <c r="U657" t="s">
        <v>30</v>
      </c>
      <c r="V657" t="s">
        <v>114</v>
      </c>
      <c r="W657">
        <v>3000</v>
      </c>
    </row>
    <row r="658" spans="1:23" x14ac:dyDescent="0.25">
      <c r="A658" t="s">
        <v>11</v>
      </c>
      <c r="B658">
        <v>50</v>
      </c>
      <c r="C658">
        <v>50</v>
      </c>
      <c r="D658">
        <v>13.76</v>
      </c>
      <c r="E658">
        <v>14.6</v>
      </c>
      <c r="F658">
        <v>0.83999999999999986</v>
      </c>
      <c r="G658">
        <v>0.56000000000000005</v>
      </c>
      <c r="H658">
        <v>66.666666666666686</v>
      </c>
      <c r="I658">
        <v>22.61904761904762</v>
      </c>
      <c r="J658" t="s">
        <v>51</v>
      </c>
      <c r="K658">
        <v>10</v>
      </c>
      <c r="L658">
        <v>83.999999999999986</v>
      </c>
      <c r="M658" t="s">
        <v>104</v>
      </c>
      <c r="N658">
        <v>11.904761904761907</v>
      </c>
      <c r="O658">
        <v>6</v>
      </c>
      <c r="P658" t="s">
        <v>105</v>
      </c>
      <c r="Q658">
        <v>2</v>
      </c>
      <c r="R658">
        <v>30</v>
      </c>
      <c r="S658">
        <v>35</v>
      </c>
      <c r="T658" t="s">
        <v>56</v>
      </c>
      <c r="U658" t="s">
        <v>31</v>
      </c>
      <c r="V658" t="s">
        <v>114</v>
      </c>
      <c r="W658">
        <v>3000</v>
      </c>
    </row>
    <row r="659" spans="1:23" x14ac:dyDescent="0.25">
      <c r="A659" t="s">
        <v>11</v>
      </c>
      <c r="B659">
        <v>50</v>
      </c>
      <c r="C659">
        <v>50</v>
      </c>
      <c r="D659">
        <v>14.6</v>
      </c>
      <c r="E659">
        <v>15.35</v>
      </c>
      <c r="F659">
        <v>0.75</v>
      </c>
      <c r="G659">
        <v>0.5</v>
      </c>
      <c r="H659">
        <v>66.666666666666657</v>
      </c>
      <c r="I659">
        <v>0</v>
      </c>
      <c r="J659" t="s">
        <v>51</v>
      </c>
      <c r="K659">
        <v>9</v>
      </c>
      <c r="L659">
        <v>83.333333333333329</v>
      </c>
      <c r="M659" t="s">
        <v>104</v>
      </c>
      <c r="N659">
        <v>12</v>
      </c>
      <c r="O659">
        <v>6</v>
      </c>
      <c r="P659" t="s">
        <v>105</v>
      </c>
      <c r="Q659">
        <v>2</v>
      </c>
      <c r="R659">
        <v>25</v>
      </c>
      <c r="S659">
        <v>30</v>
      </c>
      <c r="T659" t="s">
        <v>53</v>
      </c>
      <c r="U659" t="s">
        <v>31</v>
      </c>
      <c r="V659" t="s">
        <v>114</v>
      </c>
      <c r="W659">
        <v>3000</v>
      </c>
    </row>
    <row r="660" spans="1:23" x14ac:dyDescent="0.25">
      <c r="A660" t="s">
        <v>11</v>
      </c>
      <c r="B660">
        <v>50</v>
      </c>
      <c r="C660">
        <v>50</v>
      </c>
      <c r="D660">
        <v>15.35</v>
      </c>
      <c r="E660">
        <v>16.57</v>
      </c>
      <c r="F660">
        <v>1.2200000000000006</v>
      </c>
      <c r="G660">
        <v>1.1100000000000001</v>
      </c>
      <c r="H660">
        <v>90.983606557377001</v>
      </c>
      <c r="I660">
        <v>0</v>
      </c>
      <c r="J660" t="s">
        <v>51</v>
      </c>
      <c r="K660">
        <v>20</v>
      </c>
      <c r="L660">
        <v>61.000000000000036</v>
      </c>
      <c r="M660" t="s">
        <v>104</v>
      </c>
      <c r="N660">
        <v>16.393442622950811</v>
      </c>
      <c r="O660">
        <v>4</v>
      </c>
      <c r="P660" t="s">
        <v>105</v>
      </c>
      <c r="Q660">
        <v>2</v>
      </c>
      <c r="R660">
        <v>21</v>
      </c>
      <c r="S660">
        <v>27</v>
      </c>
      <c r="T660" t="s">
        <v>53</v>
      </c>
      <c r="U660" t="s">
        <v>31</v>
      </c>
      <c r="V660" t="s">
        <v>113</v>
      </c>
      <c r="W660">
        <v>4000</v>
      </c>
    </row>
    <row r="661" spans="1:23" x14ac:dyDescent="0.25">
      <c r="A661" t="s">
        <v>11</v>
      </c>
      <c r="B661">
        <v>50</v>
      </c>
      <c r="C661">
        <v>50</v>
      </c>
      <c r="D661">
        <v>16.57</v>
      </c>
      <c r="E661">
        <v>18.489999999999998</v>
      </c>
      <c r="F661">
        <v>1.9199999999999982</v>
      </c>
      <c r="G661">
        <v>1.21</v>
      </c>
      <c r="H661">
        <v>63.020833333333393</v>
      </c>
      <c r="I661">
        <v>26.041666666666689</v>
      </c>
      <c r="J661" t="s">
        <v>54</v>
      </c>
      <c r="K661">
        <v>15</v>
      </c>
      <c r="L661">
        <v>127.99999999999987</v>
      </c>
      <c r="M661" t="s">
        <v>104</v>
      </c>
      <c r="N661">
        <v>7.812500000000008</v>
      </c>
      <c r="O661">
        <v>6</v>
      </c>
      <c r="P661" t="s">
        <v>105</v>
      </c>
      <c r="Q661">
        <v>1</v>
      </c>
      <c r="R661">
        <v>33</v>
      </c>
      <c r="S661">
        <v>36</v>
      </c>
      <c r="T661" t="s">
        <v>56</v>
      </c>
      <c r="U661" t="s">
        <v>32</v>
      </c>
      <c r="V661" t="s">
        <v>114</v>
      </c>
      <c r="W661">
        <v>3000</v>
      </c>
    </row>
    <row r="662" spans="1:23" x14ac:dyDescent="0.25">
      <c r="A662" t="s">
        <v>11</v>
      </c>
      <c r="B662">
        <v>50</v>
      </c>
      <c r="C662">
        <v>50</v>
      </c>
      <c r="D662">
        <v>18.489999999999998</v>
      </c>
      <c r="E662">
        <v>19.670000000000002</v>
      </c>
      <c r="F662">
        <v>1.1800000000000033</v>
      </c>
      <c r="G662">
        <v>0.81</v>
      </c>
      <c r="H662">
        <v>68.644067796609988</v>
      </c>
      <c r="I662">
        <v>23.728813559321971</v>
      </c>
      <c r="J662" t="s">
        <v>51</v>
      </c>
      <c r="K662">
        <v>15</v>
      </c>
      <c r="L662">
        <v>78.666666666666885</v>
      </c>
      <c r="M662" t="s">
        <v>104</v>
      </c>
      <c r="N662">
        <v>12.711864406779625</v>
      </c>
      <c r="O662">
        <v>6</v>
      </c>
      <c r="P662" t="s">
        <v>105</v>
      </c>
      <c r="Q662">
        <v>1</v>
      </c>
      <c r="R662">
        <v>29</v>
      </c>
      <c r="S662">
        <v>34</v>
      </c>
      <c r="T662" t="s">
        <v>56</v>
      </c>
      <c r="U662" t="s">
        <v>32</v>
      </c>
      <c r="V662" t="s">
        <v>114</v>
      </c>
      <c r="W662">
        <v>3000</v>
      </c>
    </row>
    <row r="663" spans="1:23" x14ac:dyDescent="0.25">
      <c r="A663" t="s">
        <v>11</v>
      </c>
      <c r="B663">
        <v>50</v>
      </c>
      <c r="C663">
        <v>50</v>
      </c>
      <c r="D663">
        <v>19.670000000000002</v>
      </c>
      <c r="E663">
        <v>21.17</v>
      </c>
      <c r="F663">
        <v>1.5</v>
      </c>
      <c r="G663">
        <v>1.08</v>
      </c>
      <c r="H663">
        <v>72.000000000000014</v>
      </c>
      <c r="I663">
        <v>0</v>
      </c>
      <c r="J663" t="s">
        <v>51</v>
      </c>
      <c r="K663">
        <v>20</v>
      </c>
      <c r="L663">
        <v>75</v>
      </c>
      <c r="M663" t="s">
        <v>104</v>
      </c>
      <c r="N663">
        <v>13.333333333333334</v>
      </c>
      <c r="O663">
        <v>4</v>
      </c>
      <c r="P663" t="s">
        <v>105</v>
      </c>
      <c r="Q663">
        <v>1</v>
      </c>
      <c r="R663">
        <v>21</v>
      </c>
      <c r="S663">
        <v>27</v>
      </c>
      <c r="T663" t="s">
        <v>53</v>
      </c>
      <c r="U663" t="s">
        <v>32</v>
      </c>
      <c r="V663" t="s">
        <v>113</v>
      </c>
      <c r="W663">
        <v>4000</v>
      </c>
    </row>
    <row r="664" spans="1:23" x14ac:dyDescent="0.25">
      <c r="A664" t="s">
        <v>11</v>
      </c>
      <c r="B664">
        <v>50</v>
      </c>
      <c r="C664">
        <v>50</v>
      </c>
      <c r="D664">
        <v>21.17</v>
      </c>
      <c r="E664">
        <v>22.97</v>
      </c>
      <c r="F664">
        <v>1.7999999999999972</v>
      </c>
      <c r="G664">
        <v>1.45</v>
      </c>
      <c r="H664">
        <v>80.555555555555685</v>
      </c>
      <c r="I664">
        <v>27.222222222222264</v>
      </c>
      <c r="J664" t="s">
        <v>54</v>
      </c>
      <c r="K664">
        <v>11</v>
      </c>
      <c r="L664">
        <v>163.6363636363634</v>
      </c>
      <c r="M664" t="s">
        <v>104</v>
      </c>
      <c r="N664">
        <v>6.1111111111111205</v>
      </c>
      <c r="O664">
        <v>6</v>
      </c>
      <c r="P664" t="s">
        <v>105</v>
      </c>
      <c r="Q664">
        <v>1</v>
      </c>
      <c r="R664">
        <v>34</v>
      </c>
      <c r="S664">
        <v>37</v>
      </c>
      <c r="T664" t="s">
        <v>56</v>
      </c>
      <c r="U664" t="s">
        <v>32</v>
      </c>
      <c r="V664" t="s">
        <v>114</v>
      </c>
      <c r="W664">
        <v>3000</v>
      </c>
    </row>
    <row r="665" spans="1:23" x14ac:dyDescent="0.25">
      <c r="A665" t="s">
        <v>11</v>
      </c>
      <c r="B665">
        <v>50</v>
      </c>
      <c r="C665">
        <v>50</v>
      </c>
      <c r="D665">
        <v>22.97</v>
      </c>
      <c r="E665">
        <v>23.97</v>
      </c>
      <c r="F665">
        <v>1</v>
      </c>
      <c r="G665">
        <v>0.79</v>
      </c>
      <c r="H665">
        <v>79</v>
      </c>
      <c r="I665">
        <v>0</v>
      </c>
      <c r="J665" t="s">
        <v>51</v>
      </c>
      <c r="K665">
        <v>20</v>
      </c>
      <c r="L665">
        <v>50</v>
      </c>
      <c r="M665" t="s">
        <v>101</v>
      </c>
      <c r="N665">
        <v>20</v>
      </c>
      <c r="O665">
        <v>4</v>
      </c>
      <c r="P665" t="s">
        <v>105</v>
      </c>
      <c r="Q665">
        <v>1</v>
      </c>
      <c r="R665">
        <v>20</v>
      </c>
      <c r="S665">
        <v>26</v>
      </c>
      <c r="T665" t="s">
        <v>53</v>
      </c>
      <c r="U665" t="s">
        <v>32</v>
      </c>
      <c r="V665" t="s">
        <v>113</v>
      </c>
      <c r="W665">
        <v>4000</v>
      </c>
    </row>
    <row r="666" spans="1:23" x14ac:dyDescent="0.25">
      <c r="A666" t="s">
        <v>11</v>
      </c>
      <c r="B666">
        <v>40</v>
      </c>
      <c r="C666">
        <v>50</v>
      </c>
      <c r="D666">
        <v>23.97</v>
      </c>
      <c r="E666">
        <v>25.9</v>
      </c>
      <c r="F666">
        <v>1.9299999999999997</v>
      </c>
      <c r="G666">
        <v>1.79</v>
      </c>
      <c r="H666">
        <v>92.746113989637323</v>
      </c>
      <c r="I666">
        <v>47.150259067357517</v>
      </c>
      <c r="J666" t="s">
        <v>54</v>
      </c>
      <c r="K666">
        <v>12</v>
      </c>
      <c r="L666">
        <v>160.83333333333331</v>
      </c>
      <c r="M666" t="s">
        <v>104</v>
      </c>
      <c r="N666">
        <v>6.2176165803108807</v>
      </c>
      <c r="O666">
        <v>5</v>
      </c>
      <c r="P666" t="s">
        <v>105</v>
      </c>
      <c r="Q666">
        <v>1</v>
      </c>
      <c r="R666">
        <v>37</v>
      </c>
      <c r="S666">
        <v>39</v>
      </c>
      <c r="T666" t="s">
        <v>56</v>
      </c>
      <c r="U666" t="s">
        <v>32</v>
      </c>
      <c r="V666" t="s">
        <v>114</v>
      </c>
      <c r="W666">
        <v>3000</v>
      </c>
    </row>
    <row r="667" spans="1:23" x14ac:dyDescent="0.25">
      <c r="A667" t="s">
        <v>11</v>
      </c>
      <c r="B667">
        <v>40</v>
      </c>
      <c r="C667">
        <v>50</v>
      </c>
      <c r="D667">
        <v>25.77</v>
      </c>
      <c r="E667">
        <v>26.07</v>
      </c>
      <c r="F667">
        <v>0.30000000000000071</v>
      </c>
      <c r="G667">
        <v>0.2</v>
      </c>
      <c r="H667">
        <v>66.666666666666501</v>
      </c>
      <c r="I667">
        <v>0</v>
      </c>
      <c r="J667" t="s">
        <v>51</v>
      </c>
      <c r="K667">
        <v>20</v>
      </c>
      <c r="L667">
        <v>15.000000000000034</v>
      </c>
      <c r="M667" t="s">
        <v>101</v>
      </c>
      <c r="N667">
        <v>66.666666666666515</v>
      </c>
      <c r="O667">
        <v>2</v>
      </c>
      <c r="P667" t="s">
        <v>105</v>
      </c>
      <c r="Q667">
        <v>1</v>
      </c>
      <c r="R667">
        <v>18</v>
      </c>
      <c r="S667">
        <v>22</v>
      </c>
      <c r="T667" t="s">
        <v>53</v>
      </c>
      <c r="U667" t="s">
        <v>32</v>
      </c>
      <c r="V667" t="s">
        <v>113</v>
      </c>
      <c r="W667">
        <v>4000</v>
      </c>
    </row>
    <row r="668" spans="1:23" x14ac:dyDescent="0.25">
      <c r="A668" t="s">
        <v>11</v>
      </c>
      <c r="B668">
        <v>40</v>
      </c>
      <c r="C668">
        <v>50</v>
      </c>
      <c r="D668">
        <v>26.07</v>
      </c>
      <c r="E668">
        <v>26.77</v>
      </c>
      <c r="F668">
        <v>0.69999999999999929</v>
      </c>
      <c r="G668">
        <v>0.7</v>
      </c>
      <c r="H668">
        <v>100.00000000000009</v>
      </c>
      <c r="I668">
        <v>0</v>
      </c>
      <c r="J668" t="s">
        <v>51</v>
      </c>
      <c r="K668">
        <v>20</v>
      </c>
      <c r="L668">
        <v>34.999999999999964</v>
      </c>
      <c r="M668" t="s">
        <v>101</v>
      </c>
      <c r="N668">
        <v>28.571428571428601</v>
      </c>
      <c r="O668">
        <v>2</v>
      </c>
      <c r="P668" t="s">
        <v>105</v>
      </c>
      <c r="Q668">
        <v>1</v>
      </c>
      <c r="R668">
        <v>18</v>
      </c>
      <c r="S668">
        <v>23</v>
      </c>
      <c r="T668" t="s">
        <v>53</v>
      </c>
      <c r="U668" t="s">
        <v>32</v>
      </c>
      <c r="V668" t="s">
        <v>113</v>
      </c>
      <c r="W668">
        <v>4000</v>
      </c>
    </row>
    <row r="669" spans="1:23" x14ac:dyDescent="0.25">
      <c r="A669" t="s">
        <v>11</v>
      </c>
      <c r="B669">
        <v>40</v>
      </c>
      <c r="C669">
        <v>50</v>
      </c>
      <c r="D669">
        <v>26.77</v>
      </c>
      <c r="E669">
        <v>27.97</v>
      </c>
      <c r="F669">
        <v>1.1999999999999993</v>
      </c>
      <c r="G669">
        <v>1.1200000000000001</v>
      </c>
      <c r="H669">
        <v>93.3333333333334</v>
      </c>
      <c r="I669">
        <v>0</v>
      </c>
      <c r="J669" t="s">
        <v>51</v>
      </c>
      <c r="K669">
        <v>20</v>
      </c>
      <c r="L669">
        <v>59.999999999999964</v>
      </c>
      <c r="M669" t="s">
        <v>101</v>
      </c>
      <c r="N669">
        <v>16.666666666666679</v>
      </c>
      <c r="O669">
        <v>6</v>
      </c>
      <c r="P669" t="s">
        <v>105</v>
      </c>
      <c r="Q669">
        <v>1</v>
      </c>
      <c r="R669">
        <v>23</v>
      </c>
      <c r="S669">
        <v>28</v>
      </c>
      <c r="T669" t="s">
        <v>53</v>
      </c>
      <c r="U669" t="s">
        <v>32</v>
      </c>
      <c r="V669" t="s">
        <v>114</v>
      </c>
      <c r="W669">
        <v>3000</v>
      </c>
    </row>
    <row r="670" spans="1:23" x14ac:dyDescent="0.25">
      <c r="A670" t="s">
        <v>11</v>
      </c>
      <c r="B670">
        <v>40</v>
      </c>
      <c r="C670">
        <v>50</v>
      </c>
      <c r="D670">
        <v>27.97</v>
      </c>
      <c r="E670">
        <v>29.12</v>
      </c>
      <c r="F670">
        <v>1.1500000000000021</v>
      </c>
      <c r="G670">
        <v>1.02</v>
      </c>
      <c r="H670">
        <v>88.695652173912876</v>
      </c>
      <c r="I670">
        <v>18.260869565217359</v>
      </c>
      <c r="J670" t="s">
        <v>51</v>
      </c>
      <c r="K670">
        <v>19</v>
      </c>
      <c r="L670">
        <v>60.526315789473792</v>
      </c>
      <c r="M670" t="s">
        <v>104</v>
      </c>
      <c r="N670">
        <v>16.521739130434753</v>
      </c>
      <c r="O670">
        <v>5</v>
      </c>
      <c r="P670" t="s">
        <v>105</v>
      </c>
      <c r="Q670">
        <v>1</v>
      </c>
      <c r="R670">
        <v>26</v>
      </c>
      <c r="S670">
        <v>31</v>
      </c>
      <c r="T670" t="s">
        <v>56</v>
      </c>
      <c r="U670" t="s">
        <v>32</v>
      </c>
      <c r="V670" t="s">
        <v>114</v>
      </c>
      <c r="W670">
        <v>3000</v>
      </c>
    </row>
    <row r="671" spans="1:23" x14ac:dyDescent="0.25">
      <c r="A671" t="s">
        <v>11</v>
      </c>
      <c r="B671">
        <v>40</v>
      </c>
      <c r="C671">
        <v>50</v>
      </c>
      <c r="D671">
        <v>29.12</v>
      </c>
      <c r="E671">
        <v>31.12</v>
      </c>
      <c r="F671">
        <v>2</v>
      </c>
      <c r="G671">
        <v>1.78</v>
      </c>
      <c r="H671">
        <v>89</v>
      </c>
      <c r="I671">
        <v>36</v>
      </c>
      <c r="J671" t="s">
        <v>54</v>
      </c>
      <c r="K671">
        <v>14</v>
      </c>
      <c r="L671">
        <v>142.85714285714286</v>
      </c>
      <c r="M671" t="s">
        <v>104</v>
      </c>
      <c r="N671">
        <v>7</v>
      </c>
      <c r="O671">
        <v>5</v>
      </c>
      <c r="P671" t="s">
        <v>105</v>
      </c>
      <c r="Q671">
        <v>1</v>
      </c>
      <c r="R671">
        <v>35</v>
      </c>
      <c r="S671">
        <v>37</v>
      </c>
      <c r="T671" t="s">
        <v>56</v>
      </c>
      <c r="U671" t="s">
        <v>32</v>
      </c>
      <c r="V671" t="s">
        <v>114</v>
      </c>
      <c r="W671">
        <v>3000</v>
      </c>
    </row>
    <row r="672" spans="1:23" x14ac:dyDescent="0.25">
      <c r="A672" t="s">
        <v>11</v>
      </c>
      <c r="B672">
        <v>40</v>
      </c>
      <c r="C672">
        <v>50</v>
      </c>
      <c r="D672">
        <v>31.12</v>
      </c>
      <c r="E672">
        <v>33.72</v>
      </c>
      <c r="F672">
        <v>2.5999999999999979</v>
      </c>
      <c r="G672">
        <v>1.2</v>
      </c>
      <c r="H672">
        <v>46.153846153846189</v>
      </c>
      <c r="I672">
        <v>10.769230769230779</v>
      </c>
      <c r="J672" t="s">
        <v>51</v>
      </c>
      <c r="K672">
        <v>18</v>
      </c>
      <c r="L672">
        <v>144.44444444444431</v>
      </c>
      <c r="M672" t="s">
        <v>104</v>
      </c>
      <c r="N672">
        <v>6.9230769230769287</v>
      </c>
      <c r="O672">
        <v>5</v>
      </c>
      <c r="P672" t="s">
        <v>105</v>
      </c>
      <c r="Q672">
        <v>1</v>
      </c>
      <c r="R672">
        <v>29</v>
      </c>
      <c r="S672">
        <v>31</v>
      </c>
      <c r="T672" t="s">
        <v>56</v>
      </c>
      <c r="U672" t="s">
        <v>32</v>
      </c>
      <c r="V672" t="s">
        <v>114</v>
      </c>
      <c r="W672">
        <v>3000</v>
      </c>
    </row>
    <row r="673" spans="1:23" x14ac:dyDescent="0.25">
      <c r="A673" t="s">
        <v>11</v>
      </c>
      <c r="B673">
        <v>40</v>
      </c>
      <c r="C673">
        <v>50</v>
      </c>
      <c r="D673">
        <v>33.72</v>
      </c>
      <c r="E673">
        <v>34.76</v>
      </c>
      <c r="F673">
        <v>1.0399999999999991</v>
      </c>
      <c r="G673">
        <v>1</v>
      </c>
      <c r="H673">
        <v>96.153846153846231</v>
      </c>
      <c r="I673">
        <v>34.615384615384642</v>
      </c>
      <c r="J673" t="s">
        <v>54</v>
      </c>
      <c r="K673">
        <v>20</v>
      </c>
      <c r="L673">
        <v>51.999999999999957</v>
      </c>
      <c r="M673" t="s">
        <v>101</v>
      </c>
      <c r="N673">
        <v>19.230769230769248</v>
      </c>
      <c r="O673">
        <v>4</v>
      </c>
      <c r="P673" t="s">
        <v>105</v>
      </c>
      <c r="Q673">
        <v>1</v>
      </c>
      <c r="R673">
        <v>27</v>
      </c>
      <c r="S673">
        <v>33</v>
      </c>
      <c r="T673" t="s">
        <v>56</v>
      </c>
      <c r="U673" t="s">
        <v>32</v>
      </c>
      <c r="V673" t="s">
        <v>114</v>
      </c>
      <c r="W673">
        <v>3000</v>
      </c>
    </row>
    <row r="674" spans="1:23" x14ac:dyDescent="0.25">
      <c r="A674" t="s">
        <v>11</v>
      </c>
      <c r="B674">
        <v>40</v>
      </c>
      <c r="C674">
        <v>50</v>
      </c>
      <c r="D674">
        <v>34.76</v>
      </c>
      <c r="E674">
        <v>35.32</v>
      </c>
      <c r="F674">
        <v>0.56000000000000227</v>
      </c>
      <c r="G674">
        <v>0.44</v>
      </c>
      <c r="H674">
        <v>78.571428571428243</v>
      </c>
      <c r="I674">
        <v>23.214285714285619</v>
      </c>
      <c r="J674" t="s">
        <v>51</v>
      </c>
      <c r="K674">
        <v>7</v>
      </c>
      <c r="L674">
        <v>80.000000000000327</v>
      </c>
      <c r="M674" t="s">
        <v>104</v>
      </c>
      <c r="N674">
        <v>12.49999999999995</v>
      </c>
      <c r="O674">
        <v>4</v>
      </c>
      <c r="P674" t="s">
        <v>105</v>
      </c>
      <c r="Q674">
        <v>1</v>
      </c>
      <c r="R674">
        <v>28</v>
      </c>
      <c r="S674">
        <v>32</v>
      </c>
      <c r="T674" t="s">
        <v>56</v>
      </c>
      <c r="U674" t="s">
        <v>32</v>
      </c>
      <c r="V674" t="s">
        <v>114</v>
      </c>
      <c r="W674">
        <v>3000</v>
      </c>
    </row>
    <row r="675" spans="1:23" x14ac:dyDescent="0.25">
      <c r="A675" t="s">
        <v>11</v>
      </c>
      <c r="B675">
        <v>30</v>
      </c>
      <c r="C675">
        <v>40</v>
      </c>
      <c r="D675">
        <v>35.32</v>
      </c>
      <c r="E675">
        <v>35.92</v>
      </c>
      <c r="F675">
        <v>0.60000000000000142</v>
      </c>
      <c r="G675">
        <v>0.43</v>
      </c>
      <c r="H675">
        <v>71.666666666666501</v>
      </c>
      <c r="I675">
        <v>0</v>
      </c>
      <c r="J675" t="s">
        <v>51</v>
      </c>
      <c r="K675">
        <v>20</v>
      </c>
      <c r="L675">
        <v>30.000000000000068</v>
      </c>
      <c r="M675" t="s">
        <v>101</v>
      </c>
      <c r="N675">
        <v>33.333333333333258</v>
      </c>
      <c r="O675">
        <v>5</v>
      </c>
      <c r="P675" t="s">
        <v>105</v>
      </c>
      <c r="Q675">
        <v>1</v>
      </c>
      <c r="R675">
        <v>21</v>
      </c>
      <c r="S675">
        <v>26</v>
      </c>
      <c r="T675" t="s">
        <v>53</v>
      </c>
      <c r="U675" t="s">
        <v>32</v>
      </c>
      <c r="V675" t="s">
        <v>114</v>
      </c>
      <c r="W675">
        <v>3000</v>
      </c>
    </row>
    <row r="676" spans="1:23" x14ac:dyDescent="0.25">
      <c r="A676" t="s">
        <v>11</v>
      </c>
      <c r="B676">
        <v>30</v>
      </c>
      <c r="C676">
        <v>40</v>
      </c>
      <c r="D676">
        <v>35.92</v>
      </c>
      <c r="E676">
        <v>36.270000000000003</v>
      </c>
      <c r="F676">
        <v>0.35000000000000142</v>
      </c>
      <c r="G676">
        <v>0.27</v>
      </c>
      <c r="H676">
        <v>77.14285714285684</v>
      </c>
      <c r="I676">
        <v>0</v>
      </c>
      <c r="J676" t="s">
        <v>51</v>
      </c>
      <c r="K676">
        <v>20</v>
      </c>
      <c r="L676">
        <v>17.500000000000071</v>
      </c>
      <c r="M676" t="s">
        <v>101</v>
      </c>
      <c r="N676">
        <v>57.142857142856911</v>
      </c>
      <c r="O676">
        <v>4</v>
      </c>
      <c r="P676" t="s">
        <v>105</v>
      </c>
      <c r="Q676">
        <v>2</v>
      </c>
      <c r="R676">
        <v>22</v>
      </c>
      <c r="S676">
        <v>25</v>
      </c>
      <c r="T676" t="s">
        <v>53</v>
      </c>
      <c r="U676" t="s">
        <v>31</v>
      </c>
      <c r="V676" t="s">
        <v>114</v>
      </c>
      <c r="W676">
        <v>3000</v>
      </c>
    </row>
    <row r="677" spans="1:23" x14ac:dyDescent="0.25">
      <c r="A677" t="s">
        <v>11</v>
      </c>
      <c r="B677">
        <v>30</v>
      </c>
      <c r="C677">
        <v>40</v>
      </c>
      <c r="D677">
        <v>36.270000000000003</v>
      </c>
      <c r="E677">
        <v>37.020000000000003</v>
      </c>
      <c r="F677">
        <v>0.75</v>
      </c>
      <c r="G677">
        <v>0.74</v>
      </c>
      <c r="H677">
        <v>98.666666666666671</v>
      </c>
      <c r="I677">
        <v>33.333333333333329</v>
      </c>
      <c r="J677" t="s">
        <v>54</v>
      </c>
      <c r="K677">
        <v>11</v>
      </c>
      <c r="L677">
        <v>68.181818181818187</v>
      </c>
      <c r="M677" t="s">
        <v>104</v>
      </c>
      <c r="N677">
        <v>14.666666666666664</v>
      </c>
      <c r="O677">
        <v>9</v>
      </c>
      <c r="P677" t="s">
        <v>105</v>
      </c>
      <c r="Q677">
        <v>2</v>
      </c>
      <c r="R677">
        <v>35</v>
      </c>
      <c r="S677">
        <v>39</v>
      </c>
      <c r="T677" t="s">
        <v>56</v>
      </c>
      <c r="U677" t="s">
        <v>31</v>
      </c>
      <c r="V677" t="s">
        <v>114</v>
      </c>
      <c r="W677">
        <v>3000</v>
      </c>
    </row>
    <row r="678" spans="1:23" x14ac:dyDescent="0.25">
      <c r="A678" t="s">
        <v>11</v>
      </c>
      <c r="B678">
        <v>30</v>
      </c>
      <c r="C678">
        <v>40</v>
      </c>
      <c r="D678">
        <v>37.020000000000003</v>
      </c>
      <c r="E678">
        <v>37.92</v>
      </c>
      <c r="F678">
        <v>0.89999999999999858</v>
      </c>
      <c r="G678">
        <v>0.55000000000000004</v>
      </c>
      <c r="H678">
        <v>61.111111111111214</v>
      </c>
      <c r="I678">
        <v>0</v>
      </c>
      <c r="J678" t="s">
        <v>51</v>
      </c>
      <c r="K678">
        <v>15</v>
      </c>
      <c r="L678">
        <v>59.999999999999908</v>
      </c>
      <c r="M678" t="s">
        <v>101</v>
      </c>
      <c r="N678">
        <v>16.666666666666693</v>
      </c>
      <c r="O678">
        <v>5</v>
      </c>
      <c r="P678" t="s">
        <v>105</v>
      </c>
      <c r="Q678">
        <v>2</v>
      </c>
      <c r="R678">
        <v>22</v>
      </c>
      <c r="S678">
        <v>28</v>
      </c>
      <c r="T678" t="s">
        <v>53</v>
      </c>
      <c r="U678" t="s">
        <v>31</v>
      </c>
      <c r="V678" t="s">
        <v>114</v>
      </c>
      <c r="W678">
        <v>3000</v>
      </c>
    </row>
    <row r="679" spans="1:23" x14ac:dyDescent="0.25">
      <c r="A679" t="s">
        <v>11</v>
      </c>
      <c r="B679">
        <v>30</v>
      </c>
      <c r="C679">
        <v>40</v>
      </c>
      <c r="D679">
        <v>37.92</v>
      </c>
      <c r="E679">
        <v>38.82</v>
      </c>
      <c r="F679">
        <v>0.89999999999999858</v>
      </c>
      <c r="G679">
        <v>0.52</v>
      </c>
      <c r="H679">
        <v>57.777777777777871</v>
      </c>
      <c r="I679">
        <v>0</v>
      </c>
      <c r="J679" t="s">
        <v>51</v>
      </c>
      <c r="K679">
        <v>20</v>
      </c>
      <c r="L679">
        <v>44.999999999999929</v>
      </c>
      <c r="M679" t="s">
        <v>101</v>
      </c>
      <c r="N679">
        <v>22.222222222222257</v>
      </c>
      <c r="O679">
        <v>5</v>
      </c>
      <c r="P679" t="s">
        <v>105</v>
      </c>
      <c r="Q679">
        <v>2</v>
      </c>
      <c r="R679">
        <v>22</v>
      </c>
      <c r="S679">
        <v>28</v>
      </c>
      <c r="T679" t="s">
        <v>53</v>
      </c>
      <c r="U679" t="s">
        <v>31</v>
      </c>
      <c r="V679" t="s">
        <v>114</v>
      </c>
      <c r="W679">
        <v>3000</v>
      </c>
    </row>
    <row r="680" spans="1:23" x14ac:dyDescent="0.25">
      <c r="A680" t="s">
        <v>11</v>
      </c>
      <c r="B680">
        <v>30</v>
      </c>
      <c r="C680">
        <v>40</v>
      </c>
      <c r="D680">
        <v>38.82</v>
      </c>
      <c r="E680">
        <v>39.619999999999997</v>
      </c>
      <c r="F680">
        <v>0.79999999999999716</v>
      </c>
      <c r="G680">
        <v>0.56000000000000005</v>
      </c>
      <c r="H680">
        <v>70.000000000000256</v>
      </c>
      <c r="I680">
        <v>0</v>
      </c>
      <c r="J680" t="s">
        <v>51</v>
      </c>
      <c r="K680">
        <v>20</v>
      </c>
      <c r="L680">
        <v>39.999999999999858</v>
      </c>
      <c r="M680" t="s">
        <v>101</v>
      </c>
      <c r="N680">
        <v>25.000000000000089</v>
      </c>
      <c r="O680">
        <v>5</v>
      </c>
      <c r="P680" t="s">
        <v>105</v>
      </c>
      <c r="Q680">
        <v>2</v>
      </c>
      <c r="R680">
        <v>22</v>
      </c>
      <c r="S680">
        <v>27</v>
      </c>
      <c r="T680" t="s">
        <v>53</v>
      </c>
      <c r="U680" t="s">
        <v>31</v>
      </c>
      <c r="V680" t="s">
        <v>114</v>
      </c>
      <c r="W680">
        <v>3000</v>
      </c>
    </row>
    <row r="681" spans="1:23" x14ac:dyDescent="0.25">
      <c r="A681" t="s">
        <v>11</v>
      </c>
      <c r="B681">
        <v>50</v>
      </c>
      <c r="C681">
        <v>50</v>
      </c>
      <c r="D681">
        <v>39.619999999999997</v>
      </c>
      <c r="E681">
        <v>40.270000000000003</v>
      </c>
      <c r="F681">
        <v>0.65000000000000568</v>
      </c>
      <c r="G681">
        <v>0.38</v>
      </c>
      <c r="H681">
        <v>58.461538461537955</v>
      </c>
      <c r="I681">
        <v>0</v>
      </c>
      <c r="J681" t="s">
        <v>51</v>
      </c>
      <c r="K681">
        <v>20</v>
      </c>
      <c r="L681">
        <v>32.500000000000284</v>
      </c>
      <c r="M681" t="s">
        <v>101</v>
      </c>
      <c r="N681">
        <v>30.7692307692305</v>
      </c>
      <c r="O681">
        <v>9</v>
      </c>
      <c r="P681" t="s">
        <v>105</v>
      </c>
      <c r="Q681">
        <v>2</v>
      </c>
      <c r="R681">
        <v>27</v>
      </c>
      <c r="S681">
        <v>31</v>
      </c>
      <c r="T681" t="s">
        <v>56</v>
      </c>
      <c r="U681" t="s">
        <v>31</v>
      </c>
      <c r="V681" t="s">
        <v>114</v>
      </c>
      <c r="W681">
        <v>3000</v>
      </c>
    </row>
    <row r="682" spans="1:23" x14ac:dyDescent="0.25">
      <c r="A682" t="s">
        <v>11</v>
      </c>
      <c r="B682">
        <v>30</v>
      </c>
      <c r="C682">
        <v>50</v>
      </c>
      <c r="D682">
        <v>40.270000000000003</v>
      </c>
      <c r="E682">
        <v>40.97</v>
      </c>
      <c r="F682">
        <v>0.69999999999999574</v>
      </c>
      <c r="G682">
        <v>0.2</v>
      </c>
      <c r="H682">
        <v>28.571428571428747</v>
      </c>
      <c r="I682">
        <v>17.142857142857245</v>
      </c>
      <c r="J682" t="s">
        <v>51</v>
      </c>
      <c r="K682">
        <v>7</v>
      </c>
      <c r="L682">
        <v>99.999999999999389</v>
      </c>
      <c r="M682" t="s">
        <v>104</v>
      </c>
      <c r="N682">
        <v>10.00000000000006</v>
      </c>
      <c r="O682">
        <v>5</v>
      </c>
      <c r="P682" t="s">
        <v>105</v>
      </c>
      <c r="Q682">
        <v>2</v>
      </c>
      <c r="R682">
        <v>29</v>
      </c>
      <c r="S682">
        <v>33</v>
      </c>
      <c r="T682" t="s">
        <v>56</v>
      </c>
      <c r="U682" t="s">
        <v>31</v>
      </c>
      <c r="V682" t="s">
        <v>114</v>
      </c>
      <c r="W682">
        <v>3000</v>
      </c>
    </row>
    <row r="683" spans="1:23" x14ac:dyDescent="0.25">
      <c r="A683" t="s">
        <v>11</v>
      </c>
      <c r="B683">
        <v>30</v>
      </c>
      <c r="C683">
        <v>50</v>
      </c>
      <c r="D683">
        <v>40.97</v>
      </c>
      <c r="E683">
        <v>41.37</v>
      </c>
      <c r="F683">
        <v>0.39999999999999858</v>
      </c>
      <c r="G683">
        <v>0.18</v>
      </c>
      <c r="H683">
        <v>45.000000000000156</v>
      </c>
      <c r="I683">
        <v>0</v>
      </c>
      <c r="J683" t="s">
        <v>51</v>
      </c>
      <c r="K683">
        <v>10</v>
      </c>
      <c r="L683">
        <v>39.999999999999858</v>
      </c>
      <c r="M683" t="s">
        <v>101</v>
      </c>
      <c r="N683">
        <v>25.000000000000089</v>
      </c>
      <c r="O683">
        <v>5</v>
      </c>
      <c r="P683" t="s">
        <v>105</v>
      </c>
      <c r="Q683">
        <v>2</v>
      </c>
      <c r="R683">
        <v>22</v>
      </c>
      <c r="S683">
        <v>27</v>
      </c>
      <c r="T683" t="s">
        <v>53</v>
      </c>
      <c r="U683" t="s">
        <v>31</v>
      </c>
      <c r="V683" t="s">
        <v>114</v>
      </c>
      <c r="W683">
        <v>3000</v>
      </c>
    </row>
    <row r="684" spans="1:23" x14ac:dyDescent="0.25">
      <c r="A684" t="s">
        <v>11</v>
      </c>
      <c r="B684">
        <v>30</v>
      </c>
      <c r="C684">
        <v>50</v>
      </c>
      <c r="D684">
        <v>41.37</v>
      </c>
      <c r="E684">
        <v>42.17</v>
      </c>
      <c r="F684">
        <v>0.80000000000000426</v>
      </c>
      <c r="G684">
        <v>0.6</v>
      </c>
      <c r="H684">
        <v>74.999999999999602</v>
      </c>
      <c r="I684">
        <v>0</v>
      </c>
      <c r="J684" t="s">
        <v>51</v>
      </c>
      <c r="K684">
        <v>20</v>
      </c>
      <c r="L684">
        <v>40.000000000000213</v>
      </c>
      <c r="M684" t="s">
        <v>101</v>
      </c>
      <c r="N684">
        <v>24.999999999999865</v>
      </c>
      <c r="O684">
        <v>5</v>
      </c>
      <c r="P684" t="s">
        <v>105</v>
      </c>
      <c r="Q684">
        <v>2</v>
      </c>
      <c r="R684">
        <v>22</v>
      </c>
      <c r="S684">
        <v>27</v>
      </c>
      <c r="T684" t="s">
        <v>53</v>
      </c>
      <c r="U684" t="s">
        <v>31</v>
      </c>
      <c r="V684" t="s">
        <v>114</v>
      </c>
      <c r="W684">
        <v>3000</v>
      </c>
    </row>
    <row r="685" spans="1:23" x14ac:dyDescent="0.25">
      <c r="A685" t="s">
        <v>11</v>
      </c>
      <c r="B685">
        <v>30</v>
      </c>
      <c r="C685">
        <v>40</v>
      </c>
      <c r="D685">
        <v>42.17</v>
      </c>
      <c r="E685">
        <v>43.17</v>
      </c>
      <c r="F685">
        <v>1</v>
      </c>
      <c r="G685">
        <v>0.44</v>
      </c>
      <c r="H685">
        <v>44</v>
      </c>
      <c r="I685">
        <v>0</v>
      </c>
      <c r="J685" t="s">
        <v>51</v>
      </c>
      <c r="K685">
        <v>10</v>
      </c>
      <c r="L685">
        <v>100</v>
      </c>
      <c r="M685" t="s">
        <v>104</v>
      </c>
      <c r="N685">
        <v>10</v>
      </c>
      <c r="O685">
        <v>5</v>
      </c>
      <c r="P685" t="s">
        <v>105</v>
      </c>
      <c r="Q685">
        <v>2</v>
      </c>
      <c r="R685">
        <v>25</v>
      </c>
      <c r="S685">
        <v>29</v>
      </c>
      <c r="T685" t="s">
        <v>53</v>
      </c>
      <c r="U685" t="s">
        <v>31</v>
      </c>
      <c r="V685" t="s">
        <v>114</v>
      </c>
      <c r="W685">
        <v>3000</v>
      </c>
    </row>
    <row r="686" spans="1:23" x14ac:dyDescent="0.25">
      <c r="A686" t="s">
        <v>11</v>
      </c>
      <c r="B686">
        <v>30</v>
      </c>
      <c r="C686">
        <v>40</v>
      </c>
      <c r="D686">
        <v>43.17</v>
      </c>
      <c r="E686">
        <v>44.67</v>
      </c>
      <c r="F686">
        <v>1.5</v>
      </c>
      <c r="G686">
        <v>1.1200000000000001</v>
      </c>
      <c r="H686">
        <v>74.666666666666671</v>
      </c>
      <c r="I686">
        <v>0</v>
      </c>
      <c r="J686" t="s">
        <v>51</v>
      </c>
      <c r="K686">
        <v>20</v>
      </c>
      <c r="L686">
        <v>75</v>
      </c>
      <c r="M686" t="s">
        <v>104</v>
      </c>
      <c r="N686">
        <v>13.333333333333334</v>
      </c>
      <c r="O686">
        <v>5</v>
      </c>
      <c r="P686" t="s">
        <v>105</v>
      </c>
      <c r="Q686">
        <v>2</v>
      </c>
      <c r="R686">
        <v>23</v>
      </c>
      <c r="S686">
        <v>29</v>
      </c>
      <c r="T686" t="s">
        <v>53</v>
      </c>
      <c r="U686" t="s">
        <v>31</v>
      </c>
      <c r="V686" t="s">
        <v>114</v>
      </c>
      <c r="W686">
        <v>3000</v>
      </c>
    </row>
    <row r="687" spans="1:23" x14ac:dyDescent="0.25">
      <c r="A687" t="s">
        <v>11</v>
      </c>
      <c r="B687">
        <v>30</v>
      </c>
      <c r="C687">
        <v>40</v>
      </c>
      <c r="D687">
        <v>44.67</v>
      </c>
      <c r="E687">
        <v>45.57</v>
      </c>
      <c r="F687">
        <v>0.89999999999999858</v>
      </c>
      <c r="G687">
        <v>0.59</v>
      </c>
      <c r="H687">
        <v>65.555555555555657</v>
      </c>
      <c r="I687">
        <v>0</v>
      </c>
      <c r="J687" t="s">
        <v>51</v>
      </c>
      <c r="K687">
        <v>20</v>
      </c>
      <c r="L687">
        <v>44.999999999999929</v>
      </c>
      <c r="M687" t="s">
        <v>101</v>
      </c>
      <c r="N687">
        <v>22.222222222222257</v>
      </c>
      <c r="O687">
        <v>5</v>
      </c>
      <c r="P687" t="s">
        <v>105</v>
      </c>
      <c r="Q687">
        <v>1</v>
      </c>
      <c r="R687">
        <v>18</v>
      </c>
      <c r="S687">
        <v>22</v>
      </c>
      <c r="T687" t="s">
        <v>53</v>
      </c>
      <c r="U687" t="s">
        <v>32</v>
      </c>
      <c r="V687" t="s">
        <v>114</v>
      </c>
      <c r="W687">
        <v>3000</v>
      </c>
    </row>
    <row r="688" spans="1:23" x14ac:dyDescent="0.25">
      <c r="A688" t="s">
        <v>11</v>
      </c>
      <c r="B688">
        <v>30</v>
      </c>
      <c r="C688">
        <v>40</v>
      </c>
      <c r="D688">
        <v>45.57</v>
      </c>
      <c r="E688">
        <v>46.17</v>
      </c>
      <c r="F688">
        <v>0.60000000000000142</v>
      </c>
      <c r="G688">
        <v>0.28000000000000003</v>
      </c>
      <c r="H688">
        <v>46.666666666666565</v>
      </c>
      <c r="I688">
        <v>0</v>
      </c>
      <c r="J688" t="s">
        <v>51</v>
      </c>
      <c r="K688">
        <v>20</v>
      </c>
      <c r="L688">
        <v>30.000000000000068</v>
      </c>
      <c r="M688" t="s">
        <v>101</v>
      </c>
      <c r="N688">
        <v>33.333333333333258</v>
      </c>
      <c r="O688">
        <v>6</v>
      </c>
      <c r="P688" t="s">
        <v>105</v>
      </c>
      <c r="Q688">
        <v>2</v>
      </c>
      <c r="R688">
        <v>24</v>
      </c>
      <c r="S688">
        <v>28</v>
      </c>
      <c r="T688" t="s">
        <v>53</v>
      </c>
      <c r="U688" t="s">
        <v>31</v>
      </c>
      <c r="V688" t="s">
        <v>114</v>
      </c>
      <c r="W688">
        <v>3000</v>
      </c>
    </row>
    <row r="689" spans="1:23" x14ac:dyDescent="0.25">
      <c r="A689" t="s">
        <v>11</v>
      </c>
      <c r="B689">
        <v>30</v>
      </c>
      <c r="C689">
        <v>40</v>
      </c>
      <c r="D689">
        <v>46.17</v>
      </c>
      <c r="E689">
        <v>46.67</v>
      </c>
      <c r="F689">
        <v>0.5</v>
      </c>
      <c r="G689">
        <v>0.46</v>
      </c>
      <c r="H689">
        <v>92</v>
      </c>
      <c r="I689">
        <v>24</v>
      </c>
      <c r="J689" t="s">
        <v>51</v>
      </c>
      <c r="K689">
        <v>5</v>
      </c>
      <c r="L689">
        <v>100</v>
      </c>
      <c r="M689" t="s">
        <v>104</v>
      </c>
      <c r="N689">
        <v>10</v>
      </c>
      <c r="O689">
        <v>6</v>
      </c>
      <c r="P689" t="s">
        <v>105</v>
      </c>
      <c r="Q689">
        <v>2</v>
      </c>
      <c r="R689">
        <v>32</v>
      </c>
      <c r="S689">
        <v>35</v>
      </c>
      <c r="T689" t="s">
        <v>56</v>
      </c>
      <c r="U689" t="s">
        <v>31</v>
      </c>
      <c r="V689" t="s">
        <v>114</v>
      </c>
      <c r="W689">
        <v>3000</v>
      </c>
    </row>
    <row r="690" spans="1:23" x14ac:dyDescent="0.25">
      <c r="A690" t="s">
        <v>11</v>
      </c>
      <c r="B690">
        <v>30</v>
      </c>
      <c r="C690">
        <v>40</v>
      </c>
      <c r="D690">
        <v>46.67</v>
      </c>
      <c r="E690">
        <v>47.47</v>
      </c>
      <c r="F690">
        <v>0.79999999999999716</v>
      </c>
      <c r="G690">
        <v>0.56000000000000005</v>
      </c>
      <c r="H690">
        <v>70.000000000000256</v>
      </c>
      <c r="I690">
        <v>0</v>
      </c>
      <c r="J690" t="s">
        <v>51</v>
      </c>
      <c r="K690">
        <v>15</v>
      </c>
      <c r="L690">
        <v>53.333333333333144</v>
      </c>
      <c r="M690" t="s">
        <v>101</v>
      </c>
      <c r="N690">
        <v>18.750000000000068</v>
      </c>
      <c r="O690">
        <v>7</v>
      </c>
      <c r="P690" t="s">
        <v>105</v>
      </c>
      <c r="Q690">
        <v>2</v>
      </c>
      <c r="R690">
        <v>24</v>
      </c>
      <c r="S690">
        <v>30</v>
      </c>
      <c r="T690" t="s">
        <v>53</v>
      </c>
      <c r="U690" t="s">
        <v>31</v>
      </c>
      <c r="V690" t="s">
        <v>114</v>
      </c>
      <c r="W690">
        <v>3000</v>
      </c>
    </row>
    <row r="691" spans="1:23" x14ac:dyDescent="0.25">
      <c r="A691" t="s">
        <v>11</v>
      </c>
      <c r="B691">
        <v>30</v>
      </c>
      <c r="C691">
        <v>40</v>
      </c>
      <c r="D691">
        <v>47.47</v>
      </c>
      <c r="E691">
        <v>48.32</v>
      </c>
      <c r="F691">
        <v>0.85000000000000142</v>
      </c>
      <c r="G691">
        <v>0.39</v>
      </c>
      <c r="H691">
        <v>45.882352941176393</v>
      </c>
      <c r="I691">
        <v>0</v>
      </c>
      <c r="J691" t="s">
        <v>51</v>
      </c>
      <c r="K691">
        <v>15</v>
      </c>
      <c r="L691">
        <v>56.666666666666757</v>
      </c>
      <c r="M691" t="s">
        <v>101</v>
      </c>
      <c r="N691">
        <v>17.647058823529385</v>
      </c>
      <c r="O691">
        <v>6</v>
      </c>
      <c r="P691" t="s">
        <v>105</v>
      </c>
      <c r="Q691">
        <v>2</v>
      </c>
      <c r="R691">
        <v>24</v>
      </c>
      <c r="S691">
        <v>29</v>
      </c>
      <c r="T691" t="s">
        <v>53</v>
      </c>
      <c r="U691" t="s">
        <v>31</v>
      </c>
      <c r="V691" t="s">
        <v>114</v>
      </c>
      <c r="W691">
        <v>3000</v>
      </c>
    </row>
    <row r="692" spans="1:23" x14ac:dyDescent="0.25">
      <c r="A692" t="s">
        <v>11</v>
      </c>
      <c r="B692">
        <v>30</v>
      </c>
      <c r="C692">
        <v>40</v>
      </c>
      <c r="D692">
        <v>48.32</v>
      </c>
      <c r="E692">
        <v>48.87</v>
      </c>
      <c r="F692">
        <v>0.54999999999999716</v>
      </c>
      <c r="G692">
        <v>0.27</v>
      </c>
      <c r="H692">
        <v>49.090909090909349</v>
      </c>
      <c r="I692">
        <v>0</v>
      </c>
      <c r="J692" t="s">
        <v>51</v>
      </c>
      <c r="K692">
        <v>15</v>
      </c>
      <c r="L692">
        <v>36.66666666666648</v>
      </c>
      <c r="M692" t="s">
        <v>101</v>
      </c>
      <c r="N692">
        <v>27.272727272727412</v>
      </c>
      <c r="O692">
        <v>6</v>
      </c>
      <c r="P692" t="s">
        <v>105</v>
      </c>
      <c r="Q692">
        <v>2</v>
      </c>
      <c r="R692">
        <v>24</v>
      </c>
      <c r="S692">
        <v>28</v>
      </c>
      <c r="T692" t="s">
        <v>53</v>
      </c>
      <c r="U692" t="s">
        <v>31</v>
      </c>
      <c r="V692" t="s">
        <v>114</v>
      </c>
      <c r="W692">
        <v>3000</v>
      </c>
    </row>
    <row r="693" spans="1:23" x14ac:dyDescent="0.25">
      <c r="A693" t="s">
        <v>11</v>
      </c>
      <c r="B693">
        <v>30</v>
      </c>
      <c r="C693">
        <v>40</v>
      </c>
      <c r="D693">
        <v>48.87</v>
      </c>
      <c r="E693">
        <v>49.57</v>
      </c>
      <c r="F693">
        <v>0.70000000000000284</v>
      </c>
      <c r="G693">
        <v>0.4</v>
      </c>
      <c r="H693">
        <v>57.142857142856919</v>
      </c>
      <c r="I693">
        <v>0</v>
      </c>
      <c r="J693" t="s">
        <v>51</v>
      </c>
      <c r="K693">
        <v>15</v>
      </c>
      <c r="L693">
        <v>46.666666666666856</v>
      </c>
      <c r="M693" t="s">
        <v>101</v>
      </c>
      <c r="N693">
        <v>21.428571428571342</v>
      </c>
      <c r="O693">
        <v>6</v>
      </c>
      <c r="P693" t="s">
        <v>105</v>
      </c>
      <c r="Q693">
        <v>2</v>
      </c>
      <c r="R693">
        <v>24</v>
      </c>
      <c r="S693">
        <v>29</v>
      </c>
      <c r="T693" t="s">
        <v>53</v>
      </c>
      <c r="U693" t="s">
        <v>31</v>
      </c>
      <c r="V693" t="s">
        <v>114</v>
      </c>
      <c r="W693">
        <v>3000</v>
      </c>
    </row>
    <row r="694" spans="1:23" x14ac:dyDescent="0.25">
      <c r="A694" t="s">
        <v>11</v>
      </c>
      <c r="B694">
        <v>30</v>
      </c>
      <c r="C694">
        <v>40</v>
      </c>
      <c r="D694">
        <v>49.57</v>
      </c>
      <c r="E694">
        <v>50.72</v>
      </c>
      <c r="F694">
        <v>1.1499999999999986</v>
      </c>
      <c r="G694">
        <v>0.6</v>
      </c>
      <c r="H694">
        <v>52.173913043478329</v>
      </c>
      <c r="I694">
        <v>29.565217391304387</v>
      </c>
      <c r="J694" t="s">
        <v>54</v>
      </c>
      <c r="K694">
        <v>8</v>
      </c>
      <c r="L694">
        <v>143.74999999999983</v>
      </c>
      <c r="M694" t="s">
        <v>104</v>
      </c>
      <c r="N694">
        <v>6.9565217391304435</v>
      </c>
      <c r="O694">
        <v>9</v>
      </c>
      <c r="P694" t="s">
        <v>105</v>
      </c>
      <c r="Q694">
        <v>12</v>
      </c>
      <c r="R694">
        <v>43</v>
      </c>
      <c r="S694">
        <v>50</v>
      </c>
      <c r="T694" t="s">
        <v>59</v>
      </c>
      <c r="U694" t="s">
        <v>30</v>
      </c>
      <c r="V694" t="s">
        <v>114</v>
      </c>
      <c r="W694">
        <v>3000</v>
      </c>
    </row>
    <row r="695" spans="1:23" x14ac:dyDescent="0.25">
      <c r="A695" t="s">
        <v>11</v>
      </c>
      <c r="B695">
        <v>30</v>
      </c>
      <c r="C695">
        <v>40</v>
      </c>
      <c r="D695">
        <v>50.72</v>
      </c>
      <c r="E695">
        <v>52.08</v>
      </c>
      <c r="F695">
        <v>1.3599999999999994</v>
      </c>
      <c r="G695">
        <v>0.65</v>
      </c>
      <c r="H695">
        <v>47.79411764705884</v>
      </c>
      <c r="I695">
        <v>44.117647058823543</v>
      </c>
      <c r="J695" t="s">
        <v>54</v>
      </c>
      <c r="K695">
        <v>10</v>
      </c>
      <c r="L695">
        <v>135.99999999999994</v>
      </c>
      <c r="M695" t="s">
        <v>104</v>
      </c>
      <c r="N695">
        <v>7.3529411764705905</v>
      </c>
      <c r="O695">
        <v>9</v>
      </c>
      <c r="P695" t="s">
        <v>105</v>
      </c>
      <c r="Q695">
        <v>12</v>
      </c>
      <c r="R695">
        <v>46</v>
      </c>
      <c r="S695">
        <v>53</v>
      </c>
      <c r="T695" t="s">
        <v>61</v>
      </c>
      <c r="U695" t="s">
        <v>30</v>
      </c>
      <c r="V695" t="s">
        <v>114</v>
      </c>
      <c r="W695">
        <v>3000</v>
      </c>
    </row>
    <row r="696" spans="1:23" x14ac:dyDescent="0.25">
      <c r="A696" t="s">
        <v>11</v>
      </c>
      <c r="B696">
        <v>30</v>
      </c>
      <c r="C696">
        <v>40</v>
      </c>
      <c r="D696">
        <v>52.08</v>
      </c>
      <c r="E696">
        <v>53.13</v>
      </c>
      <c r="F696">
        <v>1.0500000000000043</v>
      </c>
      <c r="G696">
        <v>0.75</v>
      </c>
      <c r="H696">
        <v>71.428571428571146</v>
      </c>
      <c r="I696">
        <v>35.238095238095099</v>
      </c>
      <c r="J696" t="s">
        <v>54</v>
      </c>
      <c r="K696">
        <v>8</v>
      </c>
      <c r="L696">
        <v>131.25000000000054</v>
      </c>
      <c r="M696" t="s">
        <v>104</v>
      </c>
      <c r="N696">
        <v>7.6190476190475884</v>
      </c>
      <c r="O696">
        <v>9</v>
      </c>
      <c r="P696" t="s">
        <v>105</v>
      </c>
      <c r="Q696">
        <v>12</v>
      </c>
      <c r="R696">
        <v>44</v>
      </c>
      <c r="S696">
        <v>51</v>
      </c>
      <c r="T696" t="s">
        <v>61</v>
      </c>
      <c r="U696" t="s">
        <v>30</v>
      </c>
      <c r="V696" t="s">
        <v>114</v>
      </c>
      <c r="W696">
        <v>3000</v>
      </c>
    </row>
    <row r="697" spans="1:23" x14ac:dyDescent="0.25">
      <c r="A697" t="s">
        <v>11</v>
      </c>
      <c r="B697">
        <v>30</v>
      </c>
      <c r="C697">
        <v>40</v>
      </c>
      <c r="D697">
        <v>53.13</v>
      </c>
      <c r="E697">
        <v>54.03</v>
      </c>
      <c r="F697">
        <v>0.89999999999999858</v>
      </c>
      <c r="G697">
        <v>0.62</v>
      </c>
      <c r="H697">
        <v>68.888888888888999</v>
      </c>
      <c r="I697">
        <v>13.333333333333353</v>
      </c>
      <c r="J697" t="s">
        <v>51</v>
      </c>
      <c r="K697">
        <v>10</v>
      </c>
      <c r="L697">
        <v>89.999999999999858</v>
      </c>
      <c r="M697" t="s">
        <v>104</v>
      </c>
      <c r="N697">
        <v>11.111111111111128</v>
      </c>
      <c r="O697">
        <v>9</v>
      </c>
      <c r="P697" t="s">
        <v>105</v>
      </c>
      <c r="Q697">
        <v>4</v>
      </c>
      <c r="R697">
        <v>35</v>
      </c>
      <c r="S697">
        <v>38</v>
      </c>
      <c r="T697" t="s">
        <v>56</v>
      </c>
      <c r="U697" t="s">
        <v>29</v>
      </c>
      <c r="V697" t="s">
        <v>114</v>
      </c>
      <c r="W697">
        <v>3000</v>
      </c>
    </row>
    <row r="698" spans="1:23" x14ac:dyDescent="0.25">
      <c r="A698" t="s">
        <v>11</v>
      </c>
      <c r="B698">
        <v>30</v>
      </c>
      <c r="C698">
        <v>40</v>
      </c>
      <c r="D698">
        <v>54.03</v>
      </c>
      <c r="E698">
        <v>55.03</v>
      </c>
      <c r="F698">
        <v>1</v>
      </c>
      <c r="G698">
        <v>0.57999999999999996</v>
      </c>
      <c r="H698">
        <v>57.999999999999993</v>
      </c>
      <c r="I698">
        <v>13</v>
      </c>
      <c r="J698" t="s">
        <v>51</v>
      </c>
      <c r="K698">
        <v>8</v>
      </c>
      <c r="L698">
        <v>125</v>
      </c>
      <c r="M698" t="s">
        <v>104</v>
      </c>
      <c r="N698">
        <v>8</v>
      </c>
      <c r="O698">
        <v>6</v>
      </c>
      <c r="P698" t="s">
        <v>105</v>
      </c>
      <c r="Q698">
        <v>4</v>
      </c>
      <c r="R698">
        <v>34</v>
      </c>
      <c r="S698">
        <v>36</v>
      </c>
      <c r="T698" t="s">
        <v>56</v>
      </c>
      <c r="U698" t="s">
        <v>29</v>
      </c>
      <c r="V698" t="s">
        <v>114</v>
      </c>
      <c r="W698">
        <v>3000</v>
      </c>
    </row>
    <row r="699" spans="1:23" x14ac:dyDescent="0.25">
      <c r="A699" t="s">
        <v>11</v>
      </c>
      <c r="B699">
        <v>30</v>
      </c>
      <c r="C699">
        <v>40</v>
      </c>
      <c r="D699">
        <v>55.03</v>
      </c>
      <c r="E699">
        <v>55.43</v>
      </c>
      <c r="F699">
        <v>0.39999999999999858</v>
      </c>
      <c r="G699">
        <v>0.28999999999999998</v>
      </c>
      <c r="H699">
        <v>72.500000000000256</v>
      </c>
      <c r="I699">
        <v>0</v>
      </c>
      <c r="J699" t="s">
        <v>51</v>
      </c>
      <c r="K699">
        <v>20</v>
      </c>
      <c r="L699">
        <v>19.999999999999929</v>
      </c>
      <c r="M699" t="s">
        <v>101</v>
      </c>
      <c r="N699">
        <v>50.000000000000178</v>
      </c>
      <c r="O699">
        <v>5</v>
      </c>
      <c r="P699" t="s">
        <v>105</v>
      </c>
      <c r="Q699">
        <v>4</v>
      </c>
      <c r="R699">
        <v>24</v>
      </c>
      <c r="S699">
        <v>28</v>
      </c>
      <c r="T699" t="s">
        <v>53</v>
      </c>
      <c r="U699" t="s">
        <v>29</v>
      </c>
      <c r="V699" t="s">
        <v>114</v>
      </c>
      <c r="W699">
        <v>3000</v>
      </c>
    </row>
    <row r="700" spans="1:23" x14ac:dyDescent="0.25">
      <c r="A700" t="s">
        <v>11</v>
      </c>
      <c r="B700">
        <v>30</v>
      </c>
      <c r="C700">
        <v>40</v>
      </c>
      <c r="D700">
        <v>55.43</v>
      </c>
      <c r="E700">
        <v>55.93</v>
      </c>
      <c r="F700">
        <v>0.5</v>
      </c>
      <c r="G700">
        <v>0.31</v>
      </c>
      <c r="H700">
        <v>62</v>
      </c>
      <c r="I700">
        <v>0</v>
      </c>
      <c r="J700" t="s">
        <v>51</v>
      </c>
      <c r="K700">
        <v>20</v>
      </c>
      <c r="L700">
        <v>25</v>
      </c>
      <c r="M700" t="s">
        <v>101</v>
      </c>
      <c r="N700">
        <v>40</v>
      </c>
      <c r="O700">
        <v>7</v>
      </c>
      <c r="P700" t="s">
        <v>105</v>
      </c>
      <c r="Q700">
        <v>2</v>
      </c>
      <c r="R700">
        <v>24</v>
      </c>
      <c r="S700">
        <v>29</v>
      </c>
      <c r="T700" t="s">
        <v>53</v>
      </c>
      <c r="U700" t="s">
        <v>31</v>
      </c>
      <c r="V700" t="s">
        <v>114</v>
      </c>
      <c r="W700">
        <v>3000</v>
      </c>
    </row>
    <row r="701" spans="1:23" x14ac:dyDescent="0.25">
      <c r="A701" t="s">
        <v>11</v>
      </c>
      <c r="B701">
        <v>30</v>
      </c>
      <c r="C701">
        <v>40</v>
      </c>
      <c r="D701">
        <v>55.93</v>
      </c>
      <c r="E701">
        <v>56.98</v>
      </c>
      <c r="F701">
        <v>1.0499999999999972</v>
      </c>
      <c r="G701">
        <v>0.54</v>
      </c>
      <c r="H701">
        <v>51.428571428571566</v>
      </c>
      <c r="I701">
        <v>10.476190476190505</v>
      </c>
      <c r="J701" t="s">
        <v>51</v>
      </c>
      <c r="K701">
        <v>9</v>
      </c>
      <c r="L701">
        <v>116.66666666666636</v>
      </c>
      <c r="M701" t="s">
        <v>104</v>
      </c>
      <c r="N701">
        <v>8.5714285714285943</v>
      </c>
      <c r="O701">
        <v>1</v>
      </c>
      <c r="P701" t="s">
        <v>105</v>
      </c>
      <c r="Q701">
        <v>2</v>
      </c>
      <c r="R701">
        <v>24</v>
      </c>
      <c r="S701">
        <v>28</v>
      </c>
      <c r="T701" t="s">
        <v>53</v>
      </c>
      <c r="U701" t="s">
        <v>31</v>
      </c>
      <c r="V701" t="s">
        <v>113</v>
      </c>
      <c r="W701">
        <v>4000</v>
      </c>
    </row>
    <row r="702" spans="1:23" x14ac:dyDescent="0.25">
      <c r="A702" t="s">
        <v>11</v>
      </c>
      <c r="B702">
        <v>30</v>
      </c>
      <c r="C702">
        <v>40</v>
      </c>
      <c r="D702">
        <v>56.98</v>
      </c>
      <c r="E702">
        <v>57.08</v>
      </c>
      <c r="F702">
        <v>0.10000000000000142</v>
      </c>
      <c r="G702">
        <v>0.1</v>
      </c>
      <c r="H702">
        <v>99.999999999998579</v>
      </c>
      <c r="I702">
        <v>0</v>
      </c>
      <c r="J702" t="s">
        <v>51</v>
      </c>
      <c r="K702">
        <v>20</v>
      </c>
      <c r="L702">
        <v>5.0000000000000711</v>
      </c>
      <c r="M702" t="s">
        <v>101</v>
      </c>
      <c r="N702">
        <v>199.99999999999716</v>
      </c>
      <c r="O702">
        <v>7</v>
      </c>
      <c r="P702" t="s">
        <v>105</v>
      </c>
      <c r="Q702">
        <v>2</v>
      </c>
      <c r="R702">
        <v>24</v>
      </c>
      <c r="S702">
        <v>27</v>
      </c>
      <c r="T702" t="s">
        <v>53</v>
      </c>
      <c r="U702" t="s">
        <v>31</v>
      </c>
      <c r="V702" t="s">
        <v>114</v>
      </c>
      <c r="W702">
        <v>3000</v>
      </c>
    </row>
    <row r="703" spans="1:23" x14ac:dyDescent="0.25">
      <c r="A703" t="s">
        <v>11</v>
      </c>
      <c r="B703">
        <v>30</v>
      </c>
      <c r="C703">
        <v>40</v>
      </c>
      <c r="D703">
        <v>57.08</v>
      </c>
      <c r="E703">
        <v>57.48</v>
      </c>
      <c r="F703">
        <v>0.39999999999999858</v>
      </c>
      <c r="G703">
        <v>0.27</v>
      </c>
      <c r="H703">
        <v>67.500000000000256</v>
      </c>
      <c r="I703">
        <v>0</v>
      </c>
      <c r="J703" t="s">
        <v>51</v>
      </c>
      <c r="K703">
        <v>20</v>
      </c>
      <c r="L703">
        <v>19.999999999999929</v>
      </c>
      <c r="M703" t="s">
        <v>101</v>
      </c>
      <c r="N703">
        <v>50.000000000000178</v>
      </c>
      <c r="O703">
        <v>1</v>
      </c>
      <c r="P703" t="s">
        <v>105</v>
      </c>
      <c r="Q703">
        <v>1</v>
      </c>
      <c r="R703">
        <v>17</v>
      </c>
      <c r="S703">
        <v>21</v>
      </c>
      <c r="T703" t="s">
        <v>53</v>
      </c>
      <c r="U703" t="s">
        <v>32</v>
      </c>
      <c r="V703" t="s">
        <v>113</v>
      </c>
      <c r="W703">
        <v>4000</v>
      </c>
    </row>
    <row r="704" spans="1:23" x14ac:dyDescent="0.25">
      <c r="A704" t="s">
        <v>11</v>
      </c>
      <c r="B704">
        <v>30</v>
      </c>
      <c r="C704">
        <v>40</v>
      </c>
      <c r="D704">
        <v>57.48</v>
      </c>
      <c r="E704">
        <v>58.28</v>
      </c>
      <c r="F704">
        <v>0.80000000000000426</v>
      </c>
      <c r="G704">
        <v>0.47</v>
      </c>
      <c r="H704">
        <v>58.74999999999968</v>
      </c>
      <c r="I704">
        <v>22.499999999999879</v>
      </c>
      <c r="J704" t="s">
        <v>51</v>
      </c>
      <c r="K704">
        <v>15</v>
      </c>
      <c r="L704">
        <v>53.33333333333362</v>
      </c>
      <c r="M704" t="s">
        <v>101</v>
      </c>
      <c r="N704">
        <v>18.749999999999901</v>
      </c>
      <c r="O704">
        <v>8</v>
      </c>
      <c r="P704" t="s">
        <v>105</v>
      </c>
      <c r="Q704">
        <v>1</v>
      </c>
      <c r="R704">
        <v>28</v>
      </c>
      <c r="S704">
        <v>35</v>
      </c>
      <c r="T704" t="s">
        <v>56</v>
      </c>
      <c r="U704" t="s">
        <v>32</v>
      </c>
      <c r="V704" t="s">
        <v>114</v>
      </c>
      <c r="W704">
        <v>3000</v>
      </c>
    </row>
    <row r="705" spans="1:23" x14ac:dyDescent="0.25">
      <c r="A705" t="s">
        <v>11</v>
      </c>
      <c r="B705">
        <v>30</v>
      </c>
      <c r="C705">
        <v>30</v>
      </c>
      <c r="D705">
        <v>58.28</v>
      </c>
      <c r="E705">
        <v>59.48</v>
      </c>
      <c r="F705">
        <v>1.1999999999999957</v>
      </c>
      <c r="G705">
        <v>0.8</v>
      </c>
      <c r="H705">
        <v>66.666666666666913</v>
      </c>
      <c r="I705">
        <v>0</v>
      </c>
      <c r="J705" t="s">
        <v>51</v>
      </c>
      <c r="K705">
        <v>20</v>
      </c>
      <c r="L705">
        <v>59.999999999999787</v>
      </c>
      <c r="M705" t="s">
        <v>101</v>
      </c>
      <c r="N705">
        <v>16.666666666666725</v>
      </c>
      <c r="O705">
        <v>1</v>
      </c>
      <c r="P705" t="s">
        <v>105</v>
      </c>
      <c r="Q705">
        <v>1</v>
      </c>
      <c r="R705">
        <v>17</v>
      </c>
      <c r="S705">
        <v>23</v>
      </c>
      <c r="T705" t="s">
        <v>53</v>
      </c>
      <c r="U705" t="s">
        <v>32</v>
      </c>
      <c r="V705" t="s">
        <v>113</v>
      </c>
      <c r="W705">
        <v>4000</v>
      </c>
    </row>
    <row r="706" spans="1:23" x14ac:dyDescent="0.25">
      <c r="A706" t="s">
        <v>11</v>
      </c>
      <c r="B706">
        <v>30</v>
      </c>
      <c r="C706">
        <v>30</v>
      </c>
      <c r="D706">
        <v>59.48</v>
      </c>
      <c r="E706">
        <v>60.98</v>
      </c>
      <c r="F706">
        <v>1.5</v>
      </c>
      <c r="G706">
        <v>0.88</v>
      </c>
      <c r="H706">
        <v>58.666666666666664</v>
      </c>
      <c r="I706">
        <v>16.666666666666664</v>
      </c>
      <c r="J706" t="s">
        <v>51</v>
      </c>
      <c r="K706">
        <v>15</v>
      </c>
      <c r="L706">
        <v>100</v>
      </c>
      <c r="M706" t="s">
        <v>104</v>
      </c>
      <c r="N706">
        <v>10</v>
      </c>
      <c r="O706">
        <v>8</v>
      </c>
      <c r="P706" t="s">
        <v>105</v>
      </c>
      <c r="Q706">
        <v>1</v>
      </c>
      <c r="R706">
        <v>31</v>
      </c>
      <c r="S706">
        <v>35</v>
      </c>
      <c r="T706" t="s">
        <v>56</v>
      </c>
      <c r="U706" t="s">
        <v>32</v>
      </c>
      <c r="V706" t="s">
        <v>114</v>
      </c>
      <c r="W706">
        <v>3000</v>
      </c>
    </row>
    <row r="707" spans="1:23" x14ac:dyDescent="0.25">
      <c r="A707" t="s">
        <v>11</v>
      </c>
      <c r="B707">
        <v>30</v>
      </c>
      <c r="C707">
        <v>40</v>
      </c>
      <c r="D707">
        <v>60.98</v>
      </c>
      <c r="E707">
        <v>62.28</v>
      </c>
      <c r="F707">
        <v>1.3000000000000043</v>
      </c>
      <c r="G707">
        <v>0.95</v>
      </c>
      <c r="H707">
        <v>73.076923076922824</v>
      </c>
      <c r="I707">
        <v>0</v>
      </c>
      <c r="J707" t="s">
        <v>51</v>
      </c>
      <c r="K707">
        <v>20</v>
      </c>
      <c r="L707">
        <v>65.000000000000213</v>
      </c>
      <c r="M707" t="s">
        <v>104</v>
      </c>
      <c r="N707">
        <v>15.384615384615335</v>
      </c>
      <c r="O707">
        <v>8</v>
      </c>
      <c r="P707" t="s">
        <v>105</v>
      </c>
      <c r="Q707">
        <v>1</v>
      </c>
      <c r="R707">
        <v>25</v>
      </c>
      <c r="S707">
        <v>30</v>
      </c>
      <c r="T707" t="s">
        <v>53</v>
      </c>
      <c r="U707" t="s">
        <v>32</v>
      </c>
      <c r="V707" t="s">
        <v>114</v>
      </c>
      <c r="W707">
        <v>3000</v>
      </c>
    </row>
    <row r="708" spans="1:23" x14ac:dyDescent="0.25">
      <c r="A708" t="s">
        <v>11</v>
      </c>
      <c r="B708">
        <v>30</v>
      </c>
      <c r="C708">
        <v>40</v>
      </c>
      <c r="D708">
        <v>62.28</v>
      </c>
      <c r="E708">
        <v>64.28</v>
      </c>
      <c r="F708">
        <v>2</v>
      </c>
      <c r="G708">
        <v>1.52</v>
      </c>
      <c r="H708">
        <v>76</v>
      </c>
      <c r="I708">
        <v>6</v>
      </c>
      <c r="J708" t="s">
        <v>51</v>
      </c>
      <c r="K708">
        <v>17</v>
      </c>
      <c r="L708">
        <v>117.64705882352941</v>
      </c>
      <c r="M708" t="s">
        <v>104</v>
      </c>
      <c r="N708">
        <v>8.5</v>
      </c>
      <c r="O708">
        <v>2</v>
      </c>
      <c r="P708" t="s">
        <v>105</v>
      </c>
      <c r="Q708">
        <v>1</v>
      </c>
      <c r="R708">
        <v>23</v>
      </c>
      <c r="S708">
        <v>27</v>
      </c>
      <c r="T708" t="s">
        <v>53</v>
      </c>
      <c r="U708" t="s">
        <v>32</v>
      </c>
      <c r="V708" t="s">
        <v>113</v>
      </c>
      <c r="W708">
        <v>4000</v>
      </c>
    </row>
    <row r="709" spans="1:23" x14ac:dyDescent="0.25">
      <c r="A709" t="s">
        <v>11</v>
      </c>
      <c r="B709">
        <v>30</v>
      </c>
      <c r="C709">
        <v>50</v>
      </c>
      <c r="D709">
        <v>64.28</v>
      </c>
      <c r="E709">
        <v>66.28</v>
      </c>
      <c r="F709">
        <v>2</v>
      </c>
      <c r="G709">
        <v>1.44</v>
      </c>
      <c r="H709">
        <v>72</v>
      </c>
      <c r="I709">
        <v>45.5</v>
      </c>
      <c r="J709" t="s">
        <v>54</v>
      </c>
      <c r="K709">
        <v>11</v>
      </c>
      <c r="L709">
        <v>181.81818181818181</v>
      </c>
      <c r="M709" t="s">
        <v>104</v>
      </c>
      <c r="N709">
        <v>5.5</v>
      </c>
      <c r="O709">
        <v>8</v>
      </c>
      <c r="P709" t="s">
        <v>105</v>
      </c>
      <c r="Q709">
        <v>1</v>
      </c>
      <c r="R709">
        <v>41</v>
      </c>
      <c r="S709">
        <v>43</v>
      </c>
      <c r="T709" t="s">
        <v>59</v>
      </c>
      <c r="U709" t="s">
        <v>32</v>
      </c>
      <c r="V709" t="s">
        <v>114</v>
      </c>
      <c r="W709">
        <v>3000</v>
      </c>
    </row>
    <row r="710" spans="1:23" x14ac:dyDescent="0.25">
      <c r="A710" t="s">
        <v>11</v>
      </c>
      <c r="B710">
        <v>30</v>
      </c>
      <c r="C710">
        <v>50</v>
      </c>
      <c r="D710">
        <v>66.28</v>
      </c>
      <c r="E710">
        <v>68.38</v>
      </c>
      <c r="F710">
        <v>2.0999999999999943</v>
      </c>
      <c r="G710">
        <v>1.76</v>
      </c>
      <c r="H710">
        <v>83.809523809524038</v>
      </c>
      <c r="I710">
        <v>42.857142857142975</v>
      </c>
      <c r="J710" t="s">
        <v>54</v>
      </c>
      <c r="K710">
        <v>15</v>
      </c>
      <c r="L710">
        <v>139.99999999999963</v>
      </c>
      <c r="M710" t="s">
        <v>104</v>
      </c>
      <c r="N710">
        <v>7.1428571428571619</v>
      </c>
      <c r="O710">
        <v>9</v>
      </c>
      <c r="P710" t="s">
        <v>105</v>
      </c>
      <c r="Q710">
        <v>2</v>
      </c>
      <c r="R710">
        <v>41</v>
      </c>
      <c r="S710">
        <v>43</v>
      </c>
      <c r="T710" t="s">
        <v>59</v>
      </c>
      <c r="U710" t="s">
        <v>31</v>
      </c>
      <c r="V710" t="s">
        <v>114</v>
      </c>
      <c r="W710">
        <v>3000</v>
      </c>
    </row>
    <row r="711" spans="1:23" x14ac:dyDescent="0.25">
      <c r="A711" t="s">
        <v>11</v>
      </c>
      <c r="B711">
        <v>30</v>
      </c>
      <c r="C711">
        <v>50</v>
      </c>
      <c r="D711">
        <v>68.38</v>
      </c>
      <c r="E711">
        <v>70.38</v>
      </c>
      <c r="F711">
        <v>2</v>
      </c>
      <c r="G711">
        <v>1.54</v>
      </c>
      <c r="H711">
        <v>77</v>
      </c>
      <c r="I711">
        <v>17.5</v>
      </c>
      <c r="J711" t="s">
        <v>51</v>
      </c>
      <c r="K711">
        <v>14</v>
      </c>
      <c r="L711">
        <v>142.85714285714286</v>
      </c>
      <c r="M711" t="s">
        <v>104</v>
      </c>
      <c r="N711">
        <v>7</v>
      </c>
      <c r="O711">
        <v>9</v>
      </c>
      <c r="P711" t="s">
        <v>105</v>
      </c>
      <c r="Q711">
        <v>2</v>
      </c>
      <c r="R711">
        <v>36</v>
      </c>
      <c r="S711">
        <v>38</v>
      </c>
      <c r="T711" t="s">
        <v>56</v>
      </c>
      <c r="U711" t="s">
        <v>31</v>
      </c>
      <c r="V711" t="s">
        <v>114</v>
      </c>
      <c r="W711">
        <v>3000</v>
      </c>
    </row>
    <row r="712" spans="1:23" x14ac:dyDescent="0.25">
      <c r="A712" t="s">
        <v>11</v>
      </c>
      <c r="B712">
        <v>30</v>
      </c>
      <c r="C712">
        <v>50</v>
      </c>
      <c r="D712">
        <v>70.38</v>
      </c>
      <c r="E712">
        <v>71.38</v>
      </c>
      <c r="F712">
        <v>1</v>
      </c>
      <c r="G712">
        <v>0.76</v>
      </c>
      <c r="H712">
        <v>76</v>
      </c>
      <c r="I712">
        <v>0</v>
      </c>
      <c r="J712" t="s">
        <v>51</v>
      </c>
      <c r="K712">
        <v>20</v>
      </c>
      <c r="L712">
        <v>50</v>
      </c>
      <c r="M712" t="s">
        <v>101</v>
      </c>
      <c r="N712">
        <v>20</v>
      </c>
      <c r="O712">
        <v>8</v>
      </c>
      <c r="P712" t="s">
        <v>105</v>
      </c>
      <c r="Q712">
        <v>2</v>
      </c>
      <c r="R712">
        <v>25</v>
      </c>
      <c r="S712">
        <v>31</v>
      </c>
      <c r="T712" t="s">
        <v>56</v>
      </c>
      <c r="U712" t="s">
        <v>31</v>
      </c>
      <c r="V712" t="s">
        <v>114</v>
      </c>
      <c r="W712">
        <v>3000</v>
      </c>
    </row>
    <row r="713" spans="1:23" x14ac:dyDescent="0.25">
      <c r="A713" t="s">
        <v>11</v>
      </c>
      <c r="B713">
        <v>30</v>
      </c>
      <c r="C713">
        <v>70</v>
      </c>
      <c r="D713">
        <v>71.38</v>
      </c>
      <c r="E713">
        <v>72.88</v>
      </c>
      <c r="F713">
        <v>1.5</v>
      </c>
      <c r="G713">
        <v>1.1599999999999999</v>
      </c>
      <c r="H713">
        <v>77.333333333333329</v>
      </c>
      <c r="I713">
        <v>11.333333333333334</v>
      </c>
      <c r="J713" t="s">
        <v>51</v>
      </c>
      <c r="K713">
        <v>15</v>
      </c>
      <c r="L713">
        <v>100</v>
      </c>
      <c r="M713" t="s">
        <v>104</v>
      </c>
      <c r="N713">
        <v>10</v>
      </c>
      <c r="O713">
        <v>8</v>
      </c>
      <c r="P713" t="s">
        <v>105</v>
      </c>
      <c r="Q713">
        <v>2</v>
      </c>
      <c r="R713">
        <v>30</v>
      </c>
      <c r="S713">
        <v>34</v>
      </c>
      <c r="T713" t="s">
        <v>56</v>
      </c>
      <c r="U713" t="s">
        <v>31</v>
      </c>
      <c r="V713" t="s">
        <v>114</v>
      </c>
      <c r="W713">
        <v>3000</v>
      </c>
    </row>
    <row r="714" spans="1:23" x14ac:dyDescent="0.25">
      <c r="A714" t="s">
        <v>11</v>
      </c>
      <c r="B714">
        <v>30</v>
      </c>
      <c r="C714">
        <v>70</v>
      </c>
      <c r="D714">
        <v>72.88</v>
      </c>
      <c r="E714">
        <v>74.78</v>
      </c>
      <c r="F714">
        <v>1.9000000000000057</v>
      </c>
      <c r="G714">
        <v>1.1399999999999999</v>
      </c>
      <c r="H714">
        <v>59.999999999999822</v>
      </c>
      <c r="I714">
        <v>0</v>
      </c>
      <c r="J714" t="s">
        <v>51</v>
      </c>
      <c r="K714">
        <v>20</v>
      </c>
      <c r="L714">
        <v>95.000000000000284</v>
      </c>
      <c r="M714" t="s">
        <v>104</v>
      </c>
      <c r="N714">
        <v>10.526315789473653</v>
      </c>
      <c r="O714">
        <v>8</v>
      </c>
      <c r="P714" t="s">
        <v>105</v>
      </c>
      <c r="Q714">
        <v>2</v>
      </c>
      <c r="R714">
        <v>28</v>
      </c>
      <c r="S714">
        <v>32</v>
      </c>
      <c r="T714" t="s">
        <v>56</v>
      </c>
      <c r="U714" t="s">
        <v>31</v>
      </c>
      <c r="V714" t="s">
        <v>114</v>
      </c>
      <c r="W714">
        <v>3000</v>
      </c>
    </row>
    <row r="715" spans="1:23" x14ac:dyDescent="0.25">
      <c r="A715" t="s">
        <v>11</v>
      </c>
      <c r="B715">
        <v>30</v>
      </c>
      <c r="C715">
        <v>10</v>
      </c>
      <c r="D715">
        <v>74.78</v>
      </c>
      <c r="E715">
        <v>75.98</v>
      </c>
      <c r="F715">
        <v>1.2000000000000028</v>
      </c>
      <c r="G715">
        <v>0.85</v>
      </c>
      <c r="H715">
        <v>70.833333333333158</v>
      </c>
      <c r="I715">
        <v>12.49999999999997</v>
      </c>
      <c r="J715" t="s">
        <v>51</v>
      </c>
      <c r="K715">
        <v>15</v>
      </c>
      <c r="L715">
        <v>80.000000000000185</v>
      </c>
      <c r="M715" t="s">
        <v>104</v>
      </c>
      <c r="N715">
        <v>12.499999999999972</v>
      </c>
      <c r="O715">
        <v>8</v>
      </c>
      <c r="P715" t="s">
        <v>105</v>
      </c>
      <c r="Q715">
        <v>2</v>
      </c>
      <c r="R715">
        <v>30</v>
      </c>
      <c r="S715">
        <v>35</v>
      </c>
      <c r="T715" t="s">
        <v>56</v>
      </c>
      <c r="U715" t="s">
        <v>31</v>
      </c>
      <c r="V715" t="s">
        <v>114</v>
      </c>
      <c r="W715">
        <v>3000</v>
      </c>
    </row>
    <row r="716" spans="1:23" x14ac:dyDescent="0.25">
      <c r="A716" t="s">
        <v>11</v>
      </c>
      <c r="B716">
        <v>30</v>
      </c>
      <c r="C716">
        <v>10</v>
      </c>
      <c r="D716">
        <v>75.98</v>
      </c>
      <c r="E716">
        <v>76.680000000000007</v>
      </c>
      <c r="F716">
        <v>0.70000000000000284</v>
      </c>
      <c r="G716">
        <v>0.52</v>
      </c>
      <c r="H716">
        <v>74.285714285713993</v>
      </c>
      <c r="I716">
        <v>0</v>
      </c>
      <c r="J716" t="s">
        <v>51</v>
      </c>
      <c r="K716">
        <v>20</v>
      </c>
      <c r="L716">
        <v>35.000000000000142</v>
      </c>
      <c r="M716" t="s">
        <v>101</v>
      </c>
      <c r="N716">
        <v>28.571428571428456</v>
      </c>
      <c r="O716">
        <v>8</v>
      </c>
      <c r="P716" t="s">
        <v>105</v>
      </c>
      <c r="Q716">
        <v>2</v>
      </c>
      <c r="R716">
        <v>25</v>
      </c>
      <c r="S716">
        <v>30</v>
      </c>
      <c r="T716" t="s">
        <v>53</v>
      </c>
      <c r="U716" t="s">
        <v>31</v>
      </c>
      <c r="V716" t="s">
        <v>114</v>
      </c>
      <c r="W716">
        <v>3000</v>
      </c>
    </row>
    <row r="717" spans="1:23" x14ac:dyDescent="0.25">
      <c r="A717" t="s">
        <v>11</v>
      </c>
      <c r="B717">
        <v>30</v>
      </c>
      <c r="C717">
        <v>10</v>
      </c>
      <c r="D717">
        <v>76.680000000000007</v>
      </c>
      <c r="E717">
        <v>77.88</v>
      </c>
      <c r="F717">
        <v>1.1999999999999886</v>
      </c>
      <c r="G717">
        <v>0.86999999999999988</v>
      </c>
      <c r="H717">
        <v>72.500000000000682</v>
      </c>
      <c r="I717">
        <v>9.1666666666667531</v>
      </c>
      <c r="J717" t="s">
        <v>51</v>
      </c>
      <c r="K717">
        <v>15</v>
      </c>
      <c r="L717">
        <v>79.999999999999247</v>
      </c>
      <c r="M717" t="s">
        <v>104</v>
      </c>
      <c r="N717">
        <v>12.500000000000117</v>
      </c>
      <c r="O717">
        <v>8</v>
      </c>
      <c r="P717" t="s">
        <v>105</v>
      </c>
      <c r="Q717">
        <v>0</v>
      </c>
      <c r="R717">
        <v>27</v>
      </c>
      <c r="S717">
        <v>32</v>
      </c>
      <c r="T717" t="s">
        <v>56</v>
      </c>
      <c r="U717" t="s">
        <v>28</v>
      </c>
      <c r="V717" t="s">
        <v>114</v>
      </c>
      <c r="W717">
        <v>3000</v>
      </c>
    </row>
    <row r="718" spans="1:23" x14ac:dyDescent="0.25">
      <c r="A718" t="s">
        <v>11</v>
      </c>
      <c r="B718">
        <v>30</v>
      </c>
      <c r="C718">
        <v>10</v>
      </c>
      <c r="D718">
        <v>77.88</v>
      </c>
      <c r="E718">
        <v>79.08</v>
      </c>
      <c r="F718">
        <v>1.2000000000000028</v>
      </c>
      <c r="G718">
        <v>0.86</v>
      </c>
      <c r="H718">
        <v>71.666666666666501</v>
      </c>
      <c r="I718">
        <v>10.833333333333309</v>
      </c>
      <c r="J718" t="s">
        <v>51</v>
      </c>
      <c r="K718">
        <v>15</v>
      </c>
      <c r="L718">
        <v>80.000000000000185</v>
      </c>
      <c r="M718" t="s">
        <v>104</v>
      </c>
      <c r="N718">
        <v>12.499999999999972</v>
      </c>
      <c r="O718">
        <v>8</v>
      </c>
      <c r="P718" t="s">
        <v>105</v>
      </c>
      <c r="Q718">
        <v>0</v>
      </c>
      <c r="R718">
        <v>27</v>
      </c>
      <c r="S718">
        <v>32</v>
      </c>
      <c r="T718" t="s">
        <v>56</v>
      </c>
      <c r="U718" t="s">
        <v>28</v>
      </c>
      <c r="V718" t="s">
        <v>114</v>
      </c>
      <c r="W718">
        <v>3000</v>
      </c>
    </row>
    <row r="719" spans="1:23" x14ac:dyDescent="0.25">
      <c r="A719" t="s">
        <v>11</v>
      </c>
      <c r="B719">
        <v>20</v>
      </c>
      <c r="C719">
        <v>10</v>
      </c>
      <c r="D719">
        <v>79.08</v>
      </c>
      <c r="E719">
        <v>80</v>
      </c>
      <c r="F719">
        <v>0.92000000000000171</v>
      </c>
      <c r="G719">
        <v>0.47</v>
      </c>
      <c r="H719">
        <v>51.086956521739033</v>
      </c>
      <c r="I719">
        <v>0</v>
      </c>
      <c r="J719" t="s">
        <v>51</v>
      </c>
      <c r="K719">
        <v>20</v>
      </c>
      <c r="L719">
        <v>46.000000000000085</v>
      </c>
      <c r="M719" t="s">
        <v>101</v>
      </c>
      <c r="N719">
        <v>21.73913043478257</v>
      </c>
      <c r="O719">
        <v>8</v>
      </c>
      <c r="P719" t="s">
        <v>105</v>
      </c>
      <c r="Q719">
        <v>0</v>
      </c>
      <c r="R719">
        <v>23</v>
      </c>
      <c r="S719">
        <v>29</v>
      </c>
      <c r="T719" t="s">
        <v>53</v>
      </c>
      <c r="U719" t="s">
        <v>28</v>
      </c>
      <c r="V719" t="s">
        <v>114</v>
      </c>
      <c r="W719">
        <v>3000</v>
      </c>
    </row>
    <row r="720" spans="1:23" x14ac:dyDescent="0.25">
      <c r="A720" t="s">
        <v>12</v>
      </c>
      <c r="B720">
        <v>60</v>
      </c>
      <c r="C720">
        <v>60</v>
      </c>
      <c r="D720">
        <v>0</v>
      </c>
      <c r="E720">
        <v>0.6</v>
      </c>
      <c r="F720">
        <v>0.6</v>
      </c>
      <c r="G720">
        <v>0.49</v>
      </c>
      <c r="H720">
        <v>81.666666666666671</v>
      </c>
      <c r="I720">
        <v>0</v>
      </c>
      <c r="J720" t="s">
        <v>51</v>
      </c>
      <c r="K720">
        <v>20</v>
      </c>
      <c r="L720">
        <v>30</v>
      </c>
      <c r="M720" t="s">
        <v>101</v>
      </c>
      <c r="N720">
        <v>33.333333333333336</v>
      </c>
      <c r="O720">
        <v>2</v>
      </c>
      <c r="P720" t="s">
        <v>105</v>
      </c>
      <c r="Q720">
        <v>0</v>
      </c>
      <c r="R720">
        <v>17</v>
      </c>
      <c r="S720">
        <v>22</v>
      </c>
      <c r="T720" t="s">
        <v>53</v>
      </c>
      <c r="U720" t="s">
        <v>28</v>
      </c>
      <c r="V720" t="s">
        <v>113</v>
      </c>
      <c r="W720">
        <v>4000</v>
      </c>
    </row>
    <row r="721" spans="1:23" x14ac:dyDescent="0.25">
      <c r="A721" t="s">
        <v>12</v>
      </c>
      <c r="B721">
        <v>60</v>
      </c>
      <c r="C721">
        <v>60</v>
      </c>
      <c r="D721">
        <v>0.6</v>
      </c>
      <c r="E721">
        <v>1.2</v>
      </c>
      <c r="F721">
        <v>0.6</v>
      </c>
      <c r="G721">
        <v>0.44</v>
      </c>
      <c r="H721">
        <v>73.333333333333343</v>
      </c>
      <c r="I721">
        <v>0</v>
      </c>
      <c r="J721" t="s">
        <v>51</v>
      </c>
      <c r="K721">
        <v>20</v>
      </c>
      <c r="L721">
        <v>30</v>
      </c>
      <c r="M721" t="s">
        <v>101</v>
      </c>
      <c r="N721">
        <v>33.333333333333336</v>
      </c>
      <c r="O721">
        <v>2</v>
      </c>
      <c r="P721" t="s">
        <v>105</v>
      </c>
      <c r="Q721">
        <v>0</v>
      </c>
      <c r="R721">
        <v>17</v>
      </c>
      <c r="S721">
        <v>22</v>
      </c>
      <c r="T721" t="s">
        <v>53</v>
      </c>
      <c r="U721" t="s">
        <v>28</v>
      </c>
      <c r="V721" t="s">
        <v>113</v>
      </c>
      <c r="W721">
        <v>4000</v>
      </c>
    </row>
    <row r="722" spans="1:23" x14ac:dyDescent="0.25">
      <c r="A722" t="s">
        <v>12</v>
      </c>
      <c r="B722">
        <v>60</v>
      </c>
      <c r="C722">
        <v>60</v>
      </c>
      <c r="D722">
        <v>1.2</v>
      </c>
      <c r="E722">
        <v>1.8</v>
      </c>
      <c r="F722">
        <v>0.60000000000000009</v>
      </c>
      <c r="G722">
        <v>0.47</v>
      </c>
      <c r="H722">
        <v>78.333333333333314</v>
      </c>
      <c r="I722">
        <v>0</v>
      </c>
      <c r="J722" t="s">
        <v>51</v>
      </c>
      <c r="K722">
        <v>20</v>
      </c>
      <c r="L722">
        <v>30.000000000000007</v>
      </c>
      <c r="M722" t="s">
        <v>101</v>
      </c>
      <c r="N722">
        <v>33.333333333333329</v>
      </c>
      <c r="O722">
        <v>2</v>
      </c>
      <c r="P722" t="s">
        <v>105</v>
      </c>
      <c r="Q722">
        <v>0</v>
      </c>
      <c r="R722">
        <v>17</v>
      </c>
      <c r="S722">
        <v>22</v>
      </c>
      <c r="T722" t="s">
        <v>53</v>
      </c>
      <c r="U722" t="s">
        <v>28</v>
      </c>
      <c r="V722" t="s">
        <v>113</v>
      </c>
      <c r="W722">
        <v>4000</v>
      </c>
    </row>
    <row r="723" spans="1:23" x14ac:dyDescent="0.25">
      <c r="A723" t="s">
        <v>12</v>
      </c>
      <c r="B723">
        <v>60</v>
      </c>
      <c r="C723">
        <v>60</v>
      </c>
      <c r="D723">
        <v>1.8</v>
      </c>
      <c r="E723">
        <v>2.5</v>
      </c>
      <c r="F723">
        <v>0.7</v>
      </c>
      <c r="G723">
        <v>0.52</v>
      </c>
      <c r="H723">
        <v>74.285714285714292</v>
      </c>
      <c r="I723">
        <v>0</v>
      </c>
      <c r="J723" t="s">
        <v>51</v>
      </c>
      <c r="K723">
        <v>20</v>
      </c>
      <c r="L723">
        <v>35</v>
      </c>
      <c r="M723" t="s">
        <v>101</v>
      </c>
      <c r="N723">
        <v>28.571428571428569</v>
      </c>
      <c r="O723">
        <v>2</v>
      </c>
      <c r="P723" t="s">
        <v>105</v>
      </c>
      <c r="Q723">
        <v>0</v>
      </c>
      <c r="R723">
        <v>17</v>
      </c>
      <c r="S723">
        <v>22</v>
      </c>
      <c r="T723" t="s">
        <v>53</v>
      </c>
      <c r="U723" t="s">
        <v>28</v>
      </c>
      <c r="V723" t="s">
        <v>113</v>
      </c>
      <c r="W723">
        <v>4000</v>
      </c>
    </row>
    <row r="724" spans="1:23" x14ac:dyDescent="0.25">
      <c r="A724" t="s">
        <v>12</v>
      </c>
      <c r="B724">
        <v>40</v>
      </c>
      <c r="C724">
        <v>40</v>
      </c>
      <c r="D724">
        <v>2.5</v>
      </c>
      <c r="E724">
        <v>3.15</v>
      </c>
      <c r="F724">
        <v>0.64999999999999991</v>
      </c>
      <c r="G724">
        <v>0.67</v>
      </c>
      <c r="H724">
        <v>103.07692307692309</v>
      </c>
      <c r="I724">
        <v>0</v>
      </c>
      <c r="J724" t="s">
        <v>51</v>
      </c>
      <c r="K724">
        <v>20</v>
      </c>
      <c r="L724">
        <v>32.499999999999993</v>
      </c>
      <c r="M724" t="s">
        <v>101</v>
      </c>
      <c r="N724">
        <v>30.769230769230774</v>
      </c>
      <c r="O724">
        <v>2</v>
      </c>
      <c r="P724" t="s">
        <v>105</v>
      </c>
      <c r="Q724">
        <v>0</v>
      </c>
      <c r="R724">
        <v>17</v>
      </c>
      <c r="S724">
        <v>22</v>
      </c>
      <c r="T724" t="s">
        <v>53</v>
      </c>
      <c r="U724" t="s">
        <v>28</v>
      </c>
      <c r="V724" t="s">
        <v>113</v>
      </c>
      <c r="W724">
        <v>4000</v>
      </c>
    </row>
    <row r="725" spans="1:23" x14ac:dyDescent="0.25">
      <c r="A725" t="s">
        <v>12</v>
      </c>
      <c r="B725">
        <v>40</v>
      </c>
      <c r="C725">
        <v>40</v>
      </c>
      <c r="D725">
        <v>3.15</v>
      </c>
      <c r="E725">
        <v>4.05</v>
      </c>
      <c r="F725">
        <v>0.89999999999999991</v>
      </c>
      <c r="G725">
        <v>0.85</v>
      </c>
      <c r="H725">
        <v>94.444444444444457</v>
      </c>
      <c r="I725">
        <v>0</v>
      </c>
      <c r="J725" t="s">
        <v>51</v>
      </c>
      <c r="K725">
        <v>20</v>
      </c>
      <c r="L725">
        <v>44.999999999999993</v>
      </c>
      <c r="M725" t="s">
        <v>101</v>
      </c>
      <c r="N725">
        <v>22.222222222222225</v>
      </c>
      <c r="O725">
        <v>2</v>
      </c>
      <c r="P725" t="s">
        <v>105</v>
      </c>
      <c r="Q725">
        <v>0</v>
      </c>
      <c r="R725">
        <v>17</v>
      </c>
      <c r="S725">
        <v>23</v>
      </c>
      <c r="T725" t="s">
        <v>53</v>
      </c>
      <c r="U725" t="s">
        <v>28</v>
      </c>
      <c r="V725" t="s">
        <v>113</v>
      </c>
      <c r="W725">
        <v>4000</v>
      </c>
    </row>
    <row r="726" spans="1:23" x14ac:dyDescent="0.25">
      <c r="A726" t="s">
        <v>12</v>
      </c>
      <c r="B726">
        <v>40</v>
      </c>
      <c r="C726">
        <v>40</v>
      </c>
      <c r="D726">
        <v>4.05</v>
      </c>
      <c r="E726">
        <v>5.35</v>
      </c>
      <c r="F726">
        <v>1.2999999999999998</v>
      </c>
      <c r="G726">
        <v>0.6</v>
      </c>
      <c r="H726">
        <v>46.153846153846153</v>
      </c>
      <c r="I726">
        <v>0</v>
      </c>
      <c r="J726" t="s">
        <v>51</v>
      </c>
      <c r="K726">
        <v>20</v>
      </c>
      <c r="L726">
        <v>64.999999999999986</v>
      </c>
      <c r="M726" t="s">
        <v>104</v>
      </c>
      <c r="N726">
        <v>15.384615384615387</v>
      </c>
      <c r="O726">
        <v>2</v>
      </c>
      <c r="P726" t="s">
        <v>105</v>
      </c>
      <c r="Q726">
        <v>0</v>
      </c>
      <c r="R726">
        <v>18</v>
      </c>
      <c r="S726">
        <v>23</v>
      </c>
      <c r="T726" t="s">
        <v>53</v>
      </c>
      <c r="U726" t="s">
        <v>28</v>
      </c>
      <c r="V726" t="s">
        <v>113</v>
      </c>
      <c r="W726">
        <v>4000</v>
      </c>
    </row>
    <row r="727" spans="1:23" x14ac:dyDescent="0.25">
      <c r="A727" t="s">
        <v>12</v>
      </c>
      <c r="B727">
        <v>50</v>
      </c>
      <c r="C727">
        <v>40</v>
      </c>
      <c r="D727">
        <v>5.35</v>
      </c>
      <c r="E727">
        <v>6.25</v>
      </c>
      <c r="F727">
        <v>0.90000000000000036</v>
      </c>
      <c r="G727">
        <v>0.34</v>
      </c>
      <c r="H727">
        <v>37.777777777777764</v>
      </c>
      <c r="I727">
        <v>0</v>
      </c>
      <c r="J727" t="s">
        <v>51</v>
      </c>
      <c r="K727">
        <v>20</v>
      </c>
      <c r="L727">
        <v>45.000000000000014</v>
      </c>
      <c r="M727" t="s">
        <v>101</v>
      </c>
      <c r="N727">
        <v>22.222222222222218</v>
      </c>
      <c r="O727">
        <v>2</v>
      </c>
      <c r="P727" t="s">
        <v>105</v>
      </c>
      <c r="Q727">
        <v>0</v>
      </c>
      <c r="R727">
        <v>17</v>
      </c>
      <c r="S727">
        <v>23</v>
      </c>
      <c r="T727" t="s">
        <v>53</v>
      </c>
      <c r="U727" t="s">
        <v>28</v>
      </c>
      <c r="V727" t="s">
        <v>113</v>
      </c>
      <c r="W727">
        <v>4000</v>
      </c>
    </row>
    <row r="728" spans="1:23" x14ac:dyDescent="0.25">
      <c r="A728" t="s">
        <v>12</v>
      </c>
      <c r="B728">
        <v>50</v>
      </c>
      <c r="C728">
        <v>40</v>
      </c>
      <c r="D728">
        <v>6.25</v>
      </c>
      <c r="E728">
        <v>7.65</v>
      </c>
      <c r="F728">
        <v>1.4000000000000004</v>
      </c>
      <c r="G728">
        <v>0.48000000000000004</v>
      </c>
      <c r="H728">
        <v>34.285714285714278</v>
      </c>
      <c r="I728">
        <v>17.857142857142851</v>
      </c>
      <c r="J728" t="s">
        <v>51</v>
      </c>
      <c r="K728">
        <v>10</v>
      </c>
      <c r="L728">
        <v>140.00000000000006</v>
      </c>
      <c r="M728" t="s">
        <v>104</v>
      </c>
      <c r="N728">
        <v>7.1428571428571397</v>
      </c>
      <c r="O728">
        <v>9</v>
      </c>
      <c r="P728" t="s">
        <v>105</v>
      </c>
      <c r="Q728">
        <v>1</v>
      </c>
      <c r="R728">
        <v>35</v>
      </c>
      <c r="S728">
        <v>37</v>
      </c>
      <c r="T728" t="s">
        <v>56</v>
      </c>
      <c r="U728" t="s">
        <v>32</v>
      </c>
      <c r="V728" t="s">
        <v>114</v>
      </c>
      <c r="W728">
        <v>3000</v>
      </c>
    </row>
    <row r="729" spans="1:23" x14ac:dyDescent="0.25">
      <c r="A729" t="s">
        <v>12</v>
      </c>
      <c r="B729">
        <v>50</v>
      </c>
      <c r="C729">
        <v>40</v>
      </c>
      <c r="D729">
        <v>7.65</v>
      </c>
      <c r="E729">
        <v>8.65</v>
      </c>
      <c r="F729">
        <v>1</v>
      </c>
      <c r="G729">
        <v>0.73</v>
      </c>
      <c r="H729">
        <v>73</v>
      </c>
      <c r="I729">
        <v>0</v>
      </c>
      <c r="J729" t="s">
        <v>51</v>
      </c>
      <c r="K729">
        <v>20</v>
      </c>
      <c r="L729">
        <v>50</v>
      </c>
      <c r="M729" t="s">
        <v>101</v>
      </c>
      <c r="N729">
        <v>20</v>
      </c>
      <c r="O729">
        <v>7</v>
      </c>
      <c r="P729" t="s">
        <v>105</v>
      </c>
      <c r="Q729">
        <v>1</v>
      </c>
      <c r="R729">
        <v>23</v>
      </c>
      <c r="S729">
        <v>29</v>
      </c>
      <c r="T729" t="s">
        <v>53</v>
      </c>
      <c r="U729" t="s">
        <v>32</v>
      </c>
      <c r="V729" t="s">
        <v>113</v>
      </c>
      <c r="W729">
        <v>4000</v>
      </c>
    </row>
    <row r="730" spans="1:23" x14ac:dyDescent="0.25">
      <c r="A730" t="s">
        <v>12</v>
      </c>
      <c r="B730">
        <v>50</v>
      </c>
      <c r="C730">
        <v>40</v>
      </c>
      <c r="D730">
        <v>8.65</v>
      </c>
      <c r="E730">
        <v>10.15</v>
      </c>
      <c r="F730">
        <v>1.5</v>
      </c>
      <c r="G730">
        <v>0.94</v>
      </c>
      <c r="H730">
        <v>62.666666666666657</v>
      </c>
      <c r="I730">
        <v>24</v>
      </c>
      <c r="J730" t="s">
        <v>51</v>
      </c>
      <c r="K730">
        <v>8</v>
      </c>
      <c r="L730">
        <v>187.5</v>
      </c>
      <c r="M730" t="s">
        <v>104</v>
      </c>
      <c r="N730">
        <v>5.333333333333333</v>
      </c>
      <c r="O730">
        <v>8</v>
      </c>
      <c r="P730" t="s">
        <v>105</v>
      </c>
      <c r="Q730">
        <v>1</v>
      </c>
      <c r="R730">
        <v>36</v>
      </c>
      <c r="S730">
        <v>38</v>
      </c>
      <c r="T730" t="s">
        <v>56</v>
      </c>
      <c r="U730" t="s">
        <v>32</v>
      </c>
      <c r="V730" t="s">
        <v>114</v>
      </c>
      <c r="W730">
        <v>3000</v>
      </c>
    </row>
    <row r="731" spans="1:23" x14ac:dyDescent="0.25">
      <c r="A731" t="s">
        <v>12</v>
      </c>
      <c r="B731">
        <v>50</v>
      </c>
      <c r="C731">
        <v>40</v>
      </c>
      <c r="D731">
        <v>10.15</v>
      </c>
      <c r="E731">
        <v>11.8</v>
      </c>
      <c r="F731">
        <v>1.6500000000000004</v>
      </c>
      <c r="G731">
        <v>0.32999999999999996</v>
      </c>
      <c r="H731">
        <v>19.999999999999993</v>
      </c>
      <c r="I731">
        <v>23.636363636363633</v>
      </c>
      <c r="J731" t="s">
        <v>51</v>
      </c>
      <c r="K731">
        <v>11</v>
      </c>
      <c r="L731">
        <v>150.00000000000003</v>
      </c>
      <c r="M731" t="s">
        <v>104</v>
      </c>
      <c r="N731">
        <v>6.6666666666666661</v>
      </c>
      <c r="O731">
        <v>8</v>
      </c>
      <c r="P731" t="s">
        <v>105</v>
      </c>
      <c r="Q731">
        <v>1</v>
      </c>
      <c r="R731">
        <v>35</v>
      </c>
      <c r="S731">
        <v>37</v>
      </c>
      <c r="T731" t="s">
        <v>56</v>
      </c>
      <c r="U731" t="s">
        <v>32</v>
      </c>
      <c r="V731" t="s">
        <v>114</v>
      </c>
      <c r="W731">
        <v>3000</v>
      </c>
    </row>
    <row r="732" spans="1:23" x14ac:dyDescent="0.25">
      <c r="A732" t="s">
        <v>12</v>
      </c>
      <c r="B732">
        <v>50</v>
      </c>
      <c r="C732">
        <v>40</v>
      </c>
      <c r="D732">
        <v>11.8</v>
      </c>
      <c r="E732">
        <v>12.3</v>
      </c>
      <c r="F732">
        <v>0.5</v>
      </c>
      <c r="G732">
        <v>0.34</v>
      </c>
      <c r="H732">
        <v>68</v>
      </c>
      <c r="I732">
        <v>0</v>
      </c>
      <c r="J732" t="s">
        <v>51</v>
      </c>
      <c r="K732">
        <v>20</v>
      </c>
      <c r="L732">
        <v>25</v>
      </c>
      <c r="M732" t="s">
        <v>101</v>
      </c>
      <c r="N732">
        <v>40</v>
      </c>
      <c r="O732">
        <v>4</v>
      </c>
      <c r="P732" t="s">
        <v>105</v>
      </c>
      <c r="Q732">
        <v>1</v>
      </c>
      <c r="R732">
        <v>20</v>
      </c>
      <c r="S732">
        <v>25</v>
      </c>
      <c r="T732" t="s">
        <v>53</v>
      </c>
      <c r="U732" t="s">
        <v>32</v>
      </c>
      <c r="V732" t="s">
        <v>114</v>
      </c>
      <c r="W732">
        <v>3000</v>
      </c>
    </row>
    <row r="733" spans="1:23" x14ac:dyDescent="0.25">
      <c r="A733" t="s">
        <v>12</v>
      </c>
      <c r="B733">
        <v>40</v>
      </c>
      <c r="C733">
        <v>30</v>
      </c>
      <c r="D733">
        <v>12.3</v>
      </c>
      <c r="E733">
        <v>14</v>
      </c>
      <c r="F733">
        <v>1.6999999999999993</v>
      </c>
      <c r="G733">
        <v>0.99</v>
      </c>
      <c r="H733">
        <v>58.235294117647086</v>
      </c>
      <c r="I733">
        <v>23.529411764705895</v>
      </c>
      <c r="J733" t="s">
        <v>51</v>
      </c>
      <c r="K733">
        <v>10</v>
      </c>
      <c r="L733">
        <v>169.99999999999994</v>
      </c>
      <c r="M733" t="s">
        <v>104</v>
      </c>
      <c r="N733">
        <v>5.8823529411764719</v>
      </c>
      <c r="O733">
        <v>7</v>
      </c>
      <c r="P733" t="s">
        <v>105</v>
      </c>
      <c r="Q733">
        <v>0</v>
      </c>
      <c r="R733">
        <v>33</v>
      </c>
      <c r="S733">
        <v>36</v>
      </c>
      <c r="T733" t="s">
        <v>56</v>
      </c>
      <c r="U733" t="s">
        <v>28</v>
      </c>
      <c r="V733" t="s">
        <v>113</v>
      </c>
      <c r="W733">
        <v>4000</v>
      </c>
    </row>
    <row r="734" spans="1:23" x14ac:dyDescent="0.25">
      <c r="A734" t="s">
        <v>12</v>
      </c>
      <c r="B734">
        <v>40</v>
      </c>
      <c r="C734">
        <v>30</v>
      </c>
      <c r="D734">
        <v>14</v>
      </c>
      <c r="E734">
        <v>14.5</v>
      </c>
      <c r="F734">
        <v>0.5</v>
      </c>
      <c r="G734">
        <v>0.32</v>
      </c>
      <c r="H734">
        <v>64</v>
      </c>
      <c r="I734">
        <v>26</v>
      </c>
      <c r="J734" t="s">
        <v>54</v>
      </c>
      <c r="K734">
        <v>5</v>
      </c>
      <c r="L734">
        <v>100</v>
      </c>
      <c r="M734" t="s">
        <v>104</v>
      </c>
      <c r="N734">
        <v>10</v>
      </c>
      <c r="O734">
        <v>7</v>
      </c>
      <c r="P734" t="s">
        <v>105</v>
      </c>
      <c r="Q734">
        <v>0</v>
      </c>
      <c r="R734">
        <v>31</v>
      </c>
      <c r="S734">
        <v>35</v>
      </c>
      <c r="T734" t="s">
        <v>56</v>
      </c>
      <c r="U734" t="s">
        <v>28</v>
      </c>
      <c r="V734" t="s">
        <v>113</v>
      </c>
      <c r="W734">
        <v>4000</v>
      </c>
    </row>
    <row r="735" spans="1:23" x14ac:dyDescent="0.25">
      <c r="A735" t="s">
        <v>12</v>
      </c>
      <c r="B735">
        <v>40</v>
      </c>
      <c r="C735">
        <v>30</v>
      </c>
      <c r="D735">
        <v>14.5</v>
      </c>
      <c r="E735">
        <v>16.3</v>
      </c>
      <c r="F735">
        <v>1.8000000000000007</v>
      </c>
      <c r="G735">
        <v>1.3</v>
      </c>
      <c r="H735">
        <v>72.2222222222222</v>
      </c>
      <c r="I735">
        <v>6.6666666666666634</v>
      </c>
      <c r="J735" t="s">
        <v>51</v>
      </c>
      <c r="K735">
        <v>15</v>
      </c>
      <c r="L735">
        <v>120.00000000000004</v>
      </c>
      <c r="M735" t="s">
        <v>104</v>
      </c>
      <c r="N735">
        <v>8.3333333333333304</v>
      </c>
      <c r="O735">
        <v>7</v>
      </c>
      <c r="P735" t="s">
        <v>105</v>
      </c>
      <c r="Q735">
        <v>0</v>
      </c>
      <c r="R735">
        <v>27</v>
      </c>
      <c r="S735">
        <v>31</v>
      </c>
      <c r="T735" t="s">
        <v>56</v>
      </c>
      <c r="U735" t="s">
        <v>28</v>
      </c>
      <c r="V735" t="s">
        <v>113</v>
      </c>
      <c r="W735">
        <v>4000</v>
      </c>
    </row>
    <row r="736" spans="1:23" x14ac:dyDescent="0.25">
      <c r="A736" t="s">
        <v>12</v>
      </c>
      <c r="B736">
        <v>40</v>
      </c>
      <c r="C736">
        <v>40</v>
      </c>
      <c r="D736">
        <v>16.3</v>
      </c>
      <c r="E736">
        <v>17.2</v>
      </c>
      <c r="F736">
        <v>0.89999999999999858</v>
      </c>
      <c r="G736">
        <v>0.67</v>
      </c>
      <c r="H736">
        <v>74.444444444444571</v>
      </c>
      <c r="I736">
        <v>0</v>
      </c>
      <c r="J736" t="s">
        <v>51</v>
      </c>
      <c r="K736">
        <v>8</v>
      </c>
      <c r="L736">
        <v>112.49999999999983</v>
      </c>
      <c r="M736" t="s">
        <v>104</v>
      </c>
      <c r="N736">
        <v>8.8888888888889017</v>
      </c>
      <c r="O736">
        <v>7</v>
      </c>
      <c r="P736" t="s">
        <v>105</v>
      </c>
      <c r="Q736">
        <v>0</v>
      </c>
      <c r="R736">
        <v>26</v>
      </c>
      <c r="S736">
        <v>30</v>
      </c>
      <c r="T736" t="s">
        <v>53</v>
      </c>
      <c r="U736" t="s">
        <v>28</v>
      </c>
      <c r="V736" t="s">
        <v>113</v>
      </c>
      <c r="W736">
        <v>4000</v>
      </c>
    </row>
    <row r="737" spans="1:23" x14ac:dyDescent="0.25">
      <c r="A737" t="s">
        <v>12</v>
      </c>
      <c r="B737">
        <v>40</v>
      </c>
      <c r="C737">
        <v>40</v>
      </c>
      <c r="D737">
        <v>17.2</v>
      </c>
      <c r="E737">
        <v>18</v>
      </c>
      <c r="F737">
        <v>0.80000000000000071</v>
      </c>
      <c r="G737">
        <v>0.4</v>
      </c>
      <c r="H737">
        <v>49.999999999999957</v>
      </c>
      <c r="I737">
        <v>17.499999999999986</v>
      </c>
      <c r="J737" t="s">
        <v>51</v>
      </c>
      <c r="K737">
        <v>7</v>
      </c>
      <c r="L737">
        <v>114.28571428571438</v>
      </c>
      <c r="M737" t="s">
        <v>104</v>
      </c>
      <c r="N737">
        <v>8.7499999999999929</v>
      </c>
      <c r="O737">
        <v>8</v>
      </c>
      <c r="P737" t="s">
        <v>105</v>
      </c>
      <c r="Q737">
        <v>1</v>
      </c>
      <c r="R737">
        <v>32</v>
      </c>
      <c r="S737">
        <v>36</v>
      </c>
      <c r="T737" t="s">
        <v>56</v>
      </c>
      <c r="U737" t="s">
        <v>32</v>
      </c>
      <c r="V737" t="s">
        <v>114</v>
      </c>
      <c r="W737">
        <v>3000</v>
      </c>
    </row>
    <row r="738" spans="1:23" x14ac:dyDescent="0.25">
      <c r="A738" t="s">
        <v>12</v>
      </c>
      <c r="B738">
        <v>40</v>
      </c>
      <c r="C738">
        <v>40</v>
      </c>
      <c r="D738">
        <v>18</v>
      </c>
      <c r="E738">
        <v>18.3</v>
      </c>
      <c r="F738">
        <v>0.30000000000000071</v>
      </c>
      <c r="G738">
        <v>0.19</v>
      </c>
      <c r="H738">
        <v>63.333333333333186</v>
      </c>
      <c r="I738">
        <v>0</v>
      </c>
      <c r="J738" t="s">
        <v>51</v>
      </c>
      <c r="K738">
        <v>8</v>
      </c>
      <c r="L738">
        <v>37.500000000000085</v>
      </c>
      <c r="M738" t="s">
        <v>101</v>
      </c>
      <c r="N738">
        <v>26.666666666666607</v>
      </c>
      <c r="O738">
        <v>8</v>
      </c>
      <c r="P738" t="s">
        <v>105</v>
      </c>
      <c r="Q738">
        <v>1</v>
      </c>
      <c r="R738">
        <v>24</v>
      </c>
      <c r="S738">
        <v>29</v>
      </c>
      <c r="T738" t="s">
        <v>53</v>
      </c>
      <c r="U738" t="s">
        <v>32</v>
      </c>
      <c r="V738" t="s">
        <v>114</v>
      </c>
      <c r="W738">
        <v>3000</v>
      </c>
    </row>
    <row r="739" spans="1:23" x14ac:dyDescent="0.25">
      <c r="A739" t="s">
        <v>12</v>
      </c>
      <c r="B739">
        <v>40</v>
      </c>
      <c r="C739">
        <v>40</v>
      </c>
      <c r="D739">
        <v>18.3</v>
      </c>
      <c r="E739">
        <v>18.7</v>
      </c>
      <c r="F739">
        <v>0.39999999999999858</v>
      </c>
      <c r="G739">
        <v>0.24</v>
      </c>
      <c r="H739">
        <v>60.000000000000206</v>
      </c>
      <c r="I739">
        <v>0</v>
      </c>
      <c r="J739" t="s">
        <v>51</v>
      </c>
      <c r="K739">
        <v>8</v>
      </c>
      <c r="L739">
        <v>49.999999999999822</v>
      </c>
      <c r="M739" t="s">
        <v>101</v>
      </c>
      <c r="N739">
        <v>20.000000000000071</v>
      </c>
      <c r="O739">
        <v>8</v>
      </c>
      <c r="P739" t="s">
        <v>105</v>
      </c>
      <c r="Q739">
        <v>0</v>
      </c>
      <c r="R739">
        <v>23</v>
      </c>
      <c r="S739">
        <v>29</v>
      </c>
      <c r="T739" t="s">
        <v>53</v>
      </c>
      <c r="U739" t="s">
        <v>28</v>
      </c>
      <c r="V739" t="s">
        <v>114</v>
      </c>
      <c r="W739">
        <v>3000</v>
      </c>
    </row>
    <row r="740" spans="1:23" x14ac:dyDescent="0.25">
      <c r="A740" t="s">
        <v>12</v>
      </c>
      <c r="B740">
        <v>40</v>
      </c>
      <c r="C740">
        <v>40</v>
      </c>
      <c r="D740">
        <v>18.7</v>
      </c>
      <c r="E740">
        <v>19.05</v>
      </c>
      <c r="F740">
        <v>0.35000000000000142</v>
      </c>
      <c r="G740">
        <v>0.18</v>
      </c>
      <c r="H740">
        <v>51.42857142857121</v>
      </c>
      <c r="I740">
        <v>0</v>
      </c>
      <c r="J740" t="s">
        <v>51</v>
      </c>
      <c r="K740">
        <v>10</v>
      </c>
      <c r="L740">
        <v>35.000000000000142</v>
      </c>
      <c r="M740" t="s">
        <v>101</v>
      </c>
      <c r="N740">
        <v>28.571428571428456</v>
      </c>
      <c r="O740">
        <v>8</v>
      </c>
      <c r="P740" t="s">
        <v>105</v>
      </c>
      <c r="Q740">
        <v>0</v>
      </c>
      <c r="R740">
        <v>23</v>
      </c>
      <c r="S740">
        <v>28</v>
      </c>
      <c r="T740" t="s">
        <v>53</v>
      </c>
      <c r="U740" t="s">
        <v>28</v>
      </c>
      <c r="V740" t="s">
        <v>114</v>
      </c>
      <c r="W740">
        <v>3000</v>
      </c>
    </row>
    <row r="741" spans="1:23" x14ac:dyDescent="0.25">
      <c r="A741" t="s">
        <v>12</v>
      </c>
      <c r="B741">
        <v>40</v>
      </c>
      <c r="C741">
        <v>40</v>
      </c>
      <c r="D741">
        <v>19.05</v>
      </c>
      <c r="E741">
        <v>19.5</v>
      </c>
      <c r="F741">
        <v>0.44999999999999929</v>
      </c>
      <c r="G741">
        <v>0.27</v>
      </c>
      <c r="H741">
        <v>60.000000000000099</v>
      </c>
      <c r="I741">
        <v>60.000000000000099</v>
      </c>
      <c r="J741" t="s">
        <v>57</v>
      </c>
      <c r="K741">
        <v>4</v>
      </c>
      <c r="L741">
        <v>112.49999999999983</v>
      </c>
      <c r="M741" t="s">
        <v>104</v>
      </c>
      <c r="N741">
        <v>8.8888888888889017</v>
      </c>
      <c r="O741">
        <v>12</v>
      </c>
      <c r="P741" t="s">
        <v>106</v>
      </c>
      <c r="Q741">
        <v>12</v>
      </c>
      <c r="R741">
        <v>51</v>
      </c>
      <c r="S741">
        <v>59</v>
      </c>
      <c r="T741" t="s">
        <v>61</v>
      </c>
      <c r="U741" t="s">
        <v>30</v>
      </c>
      <c r="V741" t="s">
        <v>114</v>
      </c>
      <c r="W741">
        <v>3000</v>
      </c>
    </row>
    <row r="742" spans="1:23" x14ac:dyDescent="0.25">
      <c r="A742" t="s">
        <v>12</v>
      </c>
      <c r="B742">
        <v>40</v>
      </c>
      <c r="C742">
        <v>40</v>
      </c>
      <c r="D742">
        <v>19.5</v>
      </c>
      <c r="E742">
        <v>20</v>
      </c>
      <c r="F742">
        <v>0.5</v>
      </c>
      <c r="G742">
        <v>0.23</v>
      </c>
      <c r="H742">
        <v>46</v>
      </c>
      <c r="I742">
        <v>46</v>
      </c>
      <c r="J742" t="s">
        <v>54</v>
      </c>
      <c r="K742">
        <v>3</v>
      </c>
      <c r="L742">
        <v>166.66666666666666</v>
      </c>
      <c r="M742" t="s">
        <v>104</v>
      </c>
      <c r="N742">
        <v>6</v>
      </c>
      <c r="O742">
        <v>12</v>
      </c>
      <c r="P742" t="s">
        <v>106</v>
      </c>
      <c r="Q742">
        <v>12</v>
      </c>
      <c r="R742">
        <v>51</v>
      </c>
      <c r="S742">
        <v>58</v>
      </c>
      <c r="T742" t="s">
        <v>61</v>
      </c>
      <c r="U742" t="s">
        <v>30</v>
      </c>
      <c r="V742" t="s">
        <v>114</v>
      </c>
      <c r="W742">
        <v>3000</v>
      </c>
    </row>
    <row r="743" spans="1:23" x14ac:dyDescent="0.25">
      <c r="A743" t="s">
        <v>12</v>
      </c>
      <c r="B743">
        <v>40</v>
      </c>
      <c r="C743">
        <v>40</v>
      </c>
      <c r="D743">
        <v>20</v>
      </c>
      <c r="E743">
        <v>20.399999999999999</v>
      </c>
      <c r="F743">
        <v>0.39999999999999858</v>
      </c>
      <c r="G743">
        <v>0.22</v>
      </c>
      <c r="H743">
        <v>55.000000000000192</v>
      </c>
      <c r="I743">
        <v>0</v>
      </c>
      <c r="J743" t="s">
        <v>51</v>
      </c>
      <c r="K743">
        <v>6</v>
      </c>
      <c r="L743">
        <v>66.66666666666643</v>
      </c>
      <c r="M743" t="s">
        <v>104</v>
      </c>
      <c r="N743">
        <v>15.000000000000053</v>
      </c>
      <c r="O743">
        <v>12</v>
      </c>
      <c r="P743" t="s">
        <v>106</v>
      </c>
      <c r="Q743">
        <v>12</v>
      </c>
      <c r="R743">
        <v>36</v>
      </c>
      <c r="S743">
        <v>45</v>
      </c>
      <c r="T743" t="s">
        <v>59</v>
      </c>
      <c r="U743" t="s">
        <v>30</v>
      </c>
      <c r="V743" t="s">
        <v>114</v>
      </c>
      <c r="W743">
        <v>3000</v>
      </c>
    </row>
    <row r="744" spans="1:23" x14ac:dyDescent="0.25">
      <c r="A744" t="s">
        <v>12</v>
      </c>
      <c r="B744">
        <v>30</v>
      </c>
      <c r="C744">
        <v>40</v>
      </c>
      <c r="D744">
        <v>20.399999999999999</v>
      </c>
      <c r="E744">
        <v>20.95</v>
      </c>
      <c r="F744">
        <v>0.55000000000000071</v>
      </c>
      <c r="G744">
        <v>0.3</v>
      </c>
      <c r="H744">
        <v>54.545454545454476</v>
      </c>
      <c r="I744">
        <v>32.727272727272684</v>
      </c>
      <c r="J744" t="s">
        <v>54</v>
      </c>
      <c r="K744">
        <v>4</v>
      </c>
      <c r="L744">
        <v>137.50000000000017</v>
      </c>
      <c r="M744" t="s">
        <v>104</v>
      </c>
      <c r="N744">
        <v>7.2727272727272636</v>
      </c>
      <c r="O744">
        <v>12</v>
      </c>
      <c r="P744" t="s">
        <v>106</v>
      </c>
      <c r="Q744">
        <v>12</v>
      </c>
      <c r="R744">
        <v>47</v>
      </c>
      <c r="S744">
        <v>54</v>
      </c>
      <c r="T744" t="s">
        <v>61</v>
      </c>
      <c r="U744" t="s">
        <v>30</v>
      </c>
      <c r="V744" t="s">
        <v>114</v>
      </c>
      <c r="W744">
        <v>3000</v>
      </c>
    </row>
    <row r="745" spans="1:23" x14ac:dyDescent="0.25">
      <c r="A745" t="s">
        <v>12</v>
      </c>
      <c r="B745">
        <v>30</v>
      </c>
      <c r="C745">
        <v>30</v>
      </c>
      <c r="D745">
        <v>20.95</v>
      </c>
      <c r="E745">
        <v>21.8</v>
      </c>
      <c r="F745">
        <v>0.85000000000000142</v>
      </c>
      <c r="G745">
        <v>0.56000000000000005</v>
      </c>
      <c r="H745">
        <v>65.882352941176364</v>
      </c>
      <c r="I745">
        <v>0</v>
      </c>
      <c r="J745" t="s">
        <v>51</v>
      </c>
      <c r="K745">
        <v>10</v>
      </c>
      <c r="L745">
        <v>85.000000000000142</v>
      </c>
      <c r="M745" t="s">
        <v>104</v>
      </c>
      <c r="N745">
        <v>11.764705882352921</v>
      </c>
      <c r="O745">
        <v>7</v>
      </c>
      <c r="P745" t="s">
        <v>105</v>
      </c>
      <c r="Q745">
        <v>1</v>
      </c>
      <c r="R745">
        <v>25</v>
      </c>
      <c r="S745">
        <v>30</v>
      </c>
      <c r="T745" t="s">
        <v>53</v>
      </c>
      <c r="U745" t="s">
        <v>32</v>
      </c>
      <c r="V745" t="s">
        <v>113</v>
      </c>
      <c r="W745">
        <v>4000</v>
      </c>
    </row>
    <row r="746" spans="1:23" x14ac:dyDescent="0.25">
      <c r="A746" t="s">
        <v>12</v>
      </c>
      <c r="B746">
        <v>30</v>
      </c>
      <c r="C746">
        <v>30</v>
      </c>
      <c r="D746">
        <v>21.8</v>
      </c>
      <c r="E746">
        <v>22.15</v>
      </c>
      <c r="F746">
        <v>0.34999999999999787</v>
      </c>
      <c r="G746">
        <v>0.21</v>
      </c>
      <c r="H746">
        <v>60.000000000000362</v>
      </c>
      <c r="I746">
        <v>0</v>
      </c>
      <c r="J746" t="s">
        <v>51</v>
      </c>
      <c r="K746">
        <v>10</v>
      </c>
      <c r="L746">
        <v>34.999999999999787</v>
      </c>
      <c r="M746" t="s">
        <v>101</v>
      </c>
      <c r="N746">
        <v>28.571428571428743</v>
      </c>
      <c r="O746">
        <v>7</v>
      </c>
      <c r="P746" t="s">
        <v>105</v>
      </c>
      <c r="Q746">
        <v>1</v>
      </c>
      <c r="R746">
        <v>23</v>
      </c>
      <c r="S746">
        <v>28</v>
      </c>
      <c r="T746" t="s">
        <v>53</v>
      </c>
      <c r="U746" t="s">
        <v>32</v>
      </c>
      <c r="V746" t="s">
        <v>113</v>
      </c>
      <c r="W746">
        <v>4000</v>
      </c>
    </row>
    <row r="747" spans="1:23" x14ac:dyDescent="0.25">
      <c r="A747" t="s">
        <v>12</v>
      </c>
      <c r="B747">
        <v>30</v>
      </c>
      <c r="C747">
        <v>30</v>
      </c>
      <c r="D747">
        <v>22.15</v>
      </c>
      <c r="E747">
        <v>22.55</v>
      </c>
      <c r="F747">
        <v>0.40000000000000213</v>
      </c>
      <c r="G747">
        <v>0.22</v>
      </c>
      <c r="H747">
        <v>54.999999999999702</v>
      </c>
      <c r="I747">
        <v>0</v>
      </c>
      <c r="J747" t="s">
        <v>51</v>
      </c>
      <c r="K747">
        <v>10</v>
      </c>
      <c r="L747">
        <v>40.000000000000213</v>
      </c>
      <c r="M747" t="s">
        <v>101</v>
      </c>
      <c r="N747">
        <v>24.999999999999865</v>
      </c>
      <c r="O747">
        <v>5</v>
      </c>
      <c r="P747" t="s">
        <v>105</v>
      </c>
      <c r="Q747">
        <v>1</v>
      </c>
      <c r="R747">
        <v>21</v>
      </c>
      <c r="S747">
        <v>26</v>
      </c>
      <c r="T747" t="s">
        <v>53</v>
      </c>
      <c r="U747" t="s">
        <v>32</v>
      </c>
      <c r="V747" t="s">
        <v>113</v>
      </c>
      <c r="W747">
        <v>4000</v>
      </c>
    </row>
    <row r="748" spans="1:23" x14ac:dyDescent="0.25">
      <c r="A748" t="s">
        <v>12</v>
      </c>
      <c r="C748">
        <v>30</v>
      </c>
      <c r="D748">
        <v>22.5</v>
      </c>
      <c r="E748">
        <v>23.55</v>
      </c>
      <c r="F748">
        <v>1.0500000000000007</v>
      </c>
      <c r="G748">
        <v>0.31</v>
      </c>
      <c r="H748">
        <v>29.523809523809501</v>
      </c>
      <c r="I748">
        <v>0</v>
      </c>
      <c r="J748" t="s">
        <v>51</v>
      </c>
      <c r="K748">
        <v>20</v>
      </c>
      <c r="L748">
        <v>52.500000000000036</v>
      </c>
      <c r="M748" t="s">
        <v>101</v>
      </c>
      <c r="N748">
        <v>19.047619047619037</v>
      </c>
      <c r="P748" t="s">
        <v>105</v>
      </c>
      <c r="Q748">
        <v>1</v>
      </c>
      <c r="T748" t="s">
        <v>50</v>
      </c>
      <c r="U748" t="s">
        <v>32</v>
      </c>
      <c r="V748" t="s">
        <v>113</v>
      </c>
      <c r="W748">
        <v>4000</v>
      </c>
    </row>
    <row r="749" spans="1:23" x14ac:dyDescent="0.25">
      <c r="A749" t="s">
        <v>12</v>
      </c>
      <c r="B749">
        <v>30</v>
      </c>
      <c r="C749">
        <v>30</v>
      </c>
      <c r="D749">
        <v>22.55</v>
      </c>
      <c r="E749">
        <v>23.95</v>
      </c>
      <c r="F749">
        <v>1.3999999999999986</v>
      </c>
      <c r="G749">
        <v>0.26</v>
      </c>
      <c r="H749">
        <v>18.571428571428591</v>
      </c>
      <c r="I749">
        <v>0</v>
      </c>
      <c r="J749" t="s">
        <v>51</v>
      </c>
      <c r="K749">
        <v>18</v>
      </c>
      <c r="L749">
        <v>77.7777777777777</v>
      </c>
      <c r="M749" t="s">
        <v>104</v>
      </c>
      <c r="N749">
        <v>12.85714285714287</v>
      </c>
      <c r="O749">
        <v>7</v>
      </c>
      <c r="P749" t="s">
        <v>105</v>
      </c>
      <c r="Q749">
        <v>2</v>
      </c>
      <c r="R749">
        <v>26</v>
      </c>
      <c r="S749">
        <v>31</v>
      </c>
      <c r="T749" t="s">
        <v>56</v>
      </c>
      <c r="U749" t="s">
        <v>31</v>
      </c>
      <c r="V749" t="s">
        <v>113</v>
      </c>
      <c r="W749">
        <v>4000</v>
      </c>
    </row>
    <row r="750" spans="1:23" x14ac:dyDescent="0.25">
      <c r="A750" t="s">
        <v>12</v>
      </c>
      <c r="B750">
        <v>30</v>
      </c>
      <c r="C750">
        <v>30</v>
      </c>
      <c r="D750">
        <v>23.95</v>
      </c>
      <c r="E750">
        <v>24.45</v>
      </c>
      <c r="F750">
        <v>0.5</v>
      </c>
      <c r="G750">
        <v>0.32</v>
      </c>
      <c r="H750">
        <v>64</v>
      </c>
      <c r="I750">
        <v>0</v>
      </c>
      <c r="J750" t="s">
        <v>51</v>
      </c>
      <c r="K750">
        <v>15</v>
      </c>
      <c r="L750">
        <v>33.333333333333336</v>
      </c>
      <c r="M750" t="s">
        <v>101</v>
      </c>
      <c r="N750">
        <v>30</v>
      </c>
      <c r="O750">
        <v>7</v>
      </c>
      <c r="P750" t="s">
        <v>105</v>
      </c>
      <c r="Q750">
        <v>2</v>
      </c>
      <c r="R750">
        <v>24</v>
      </c>
      <c r="S750">
        <v>29</v>
      </c>
      <c r="T750" t="s">
        <v>53</v>
      </c>
      <c r="U750" t="s">
        <v>31</v>
      </c>
      <c r="V750" t="s">
        <v>113</v>
      </c>
      <c r="W750">
        <v>4000</v>
      </c>
    </row>
    <row r="751" spans="1:23" x14ac:dyDescent="0.25">
      <c r="A751" t="s">
        <v>12</v>
      </c>
      <c r="B751">
        <v>30</v>
      </c>
      <c r="C751">
        <v>30</v>
      </c>
      <c r="D751">
        <v>24.45</v>
      </c>
      <c r="E751">
        <v>25</v>
      </c>
      <c r="F751">
        <v>0.55000000000000071</v>
      </c>
      <c r="G751">
        <v>0.36</v>
      </c>
      <c r="H751">
        <v>65.454545454545368</v>
      </c>
      <c r="I751">
        <v>0</v>
      </c>
      <c r="J751" t="s">
        <v>51</v>
      </c>
      <c r="K751">
        <v>15</v>
      </c>
      <c r="L751">
        <v>36.666666666666714</v>
      </c>
      <c r="M751" t="s">
        <v>101</v>
      </c>
      <c r="N751">
        <v>27.272727272727238</v>
      </c>
      <c r="O751">
        <v>7</v>
      </c>
      <c r="P751" t="s">
        <v>105</v>
      </c>
      <c r="Q751">
        <v>2</v>
      </c>
      <c r="R751">
        <v>24</v>
      </c>
      <c r="S751">
        <v>29</v>
      </c>
      <c r="T751" t="s">
        <v>53</v>
      </c>
      <c r="U751" t="s">
        <v>31</v>
      </c>
      <c r="V751" t="s">
        <v>113</v>
      </c>
      <c r="W751">
        <v>4000</v>
      </c>
    </row>
    <row r="752" spans="1:23" x14ac:dyDescent="0.25">
      <c r="A752" t="s">
        <v>12</v>
      </c>
      <c r="B752">
        <v>30</v>
      </c>
      <c r="C752">
        <v>40</v>
      </c>
      <c r="D752">
        <v>25</v>
      </c>
      <c r="E752">
        <v>25.3</v>
      </c>
      <c r="F752">
        <v>0.30000000000000071</v>
      </c>
      <c r="G752">
        <v>0.19</v>
      </c>
      <c r="H752">
        <v>63.333333333333186</v>
      </c>
      <c r="I752">
        <v>0</v>
      </c>
      <c r="J752" t="s">
        <v>51</v>
      </c>
      <c r="K752">
        <v>15</v>
      </c>
      <c r="L752">
        <v>20.000000000000046</v>
      </c>
      <c r="M752" t="s">
        <v>101</v>
      </c>
      <c r="N752">
        <v>49.999999999999886</v>
      </c>
      <c r="O752">
        <v>7</v>
      </c>
      <c r="P752" t="s">
        <v>105</v>
      </c>
      <c r="Q752">
        <v>2</v>
      </c>
      <c r="R752">
        <v>24</v>
      </c>
      <c r="S752">
        <v>28</v>
      </c>
      <c r="T752" t="s">
        <v>53</v>
      </c>
      <c r="U752" t="s">
        <v>31</v>
      </c>
      <c r="V752" t="s">
        <v>113</v>
      </c>
      <c r="W752">
        <v>4000</v>
      </c>
    </row>
    <row r="753" spans="1:23" x14ac:dyDescent="0.25">
      <c r="A753" t="s">
        <v>12</v>
      </c>
      <c r="B753">
        <v>30</v>
      </c>
      <c r="C753">
        <v>40</v>
      </c>
      <c r="D753">
        <v>25.3</v>
      </c>
      <c r="E753">
        <v>25.6</v>
      </c>
      <c r="F753">
        <v>0.30000000000000071</v>
      </c>
      <c r="G753">
        <v>0.11</v>
      </c>
      <c r="H753">
        <v>36.666666666666579</v>
      </c>
      <c r="I753">
        <v>0</v>
      </c>
      <c r="J753" t="s">
        <v>51</v>
      </c>
      <c r="K753">
        <v>10</v>
      </c>
      <c r="L753">
        <v>30.000000000000068</v>
      </c>
      <c r="M753" t="s">
        <v>101</v>
      </c>
      <c r="N753">
        <v>33.333333333333258</v>
      </c>
      <c r="O753">
        <v>7</v>
      </c>
      <c r="P753" t="s">
        <v>105</v>
      </c>
      <c r="Q753">
        <v>2</v>
      </c>
      <c r="R753">
        <v>24</v>
      </c>
      <c r="S753">
        <v>29</v>
      </c>
      <c r="T753" t="s">
        <v>53</v>
      </c>
      <c r="U753" t="s">
        <v>31</v>
      </c>
      <c r="V753" t="s">
        <v>113</v>
      </c>
      <c r="W753">
        <v>4000</v>
      </c>
    </row>
    <row r="754" spans="1:23" x14ac:dyDescent="0.25">
      <c r="A754" t="s">
        <v>12</v>
      </c>
      <c r="B754">
        <v>30</v>
      </c>
      <c r="C754">
        <v>40</v>
      </c>
      <c r="D754">
        <v>25.6</v>
      </c>
      <c r="E754">
        <v>25.95</v>
      </c>
      <c r="F754">
        <v>0.34999999999999787</v>
      </c>
      <c r="G754">
        <v>0.23</v>
      </c>
      <c r="H754">
        <v>65.71428571428612</v>
      </c>
      <c r="I754">
        <v>0</v>
      </c>
      <c r="J754" t="s">
        <v>51</v>
      </c>
      <c r="K754">
        <v>8</v>
      </c>
      <c r="L754">
        <v>43.74999999999973</v>
      </c>
      <c r="M754" t="s">
        <v>101</v>
      </c>
      <c r="N754">
        <v>22.857142857143</v>
      </c>
      <c r="O754">
        <v>9</v>
      </c>
      <c r="P754" t="s">
        <v>105</v>
      </c>
      <c r="Q754">
        <v>2</v>
      </c>
      <c r="R754">
        <v>27</v>
      </c>
      <c r="S754">
        <v>31</v>
      </c>
      <c r="T754" t="s">
        <v>56</v>
      </c>
      <c r="U754" t="s">
        <v>31</v>
      </c>
      <c r="V754" t="s">
        <v>114</v>
      </c>
      <c r="W754">
        <v>3000</v>
      </c>
    </row>
    <row r="755" spans="1:23" x14ac:dyDescent="0.25">
      <c r="A755" t="s">
        <v>12</v>
      </c>
      <c r="B755">
        <v>30</v>
      </c>
      <c r="C755">
        <v>40</v>
      </c>
      <c r="D755">
        <v>25.95</v>
      </c>
      <c r="E755">
        <v>26.25</v>
      </c>
      <c r="F755">
        <v>0.30000000000000071</v>
      </c>
      <c r="G755">
        <v>0.16</v>
      </c>
      <c r="H755">
        <v>53.333333333333208</v>
      </c>
      <c r="I755">
        <v>0</v>
      </c>
      <c r="J755" t="s">
        <v>51</v>
      </c>
      <c r="K755">
        <v>7</v>
      </c>
      <c r="L755">
        <v>42.857142857142954</v>
      </c>
      <c r="M755" t="s">
        <v>101</v>
      </c>
      <c r="N755">
        <v>23.333333333333279</v>
      </c>
      <c r="O755">
        <v>9</v>
      </c>
      <c r="P755" t="s">
        <v>105</v>
      </c>
      <c r="Q755">
        <v>2</v>
      </c>
      <c r="R755">
        <v>27</v>
      </c>
      <c r="S755">
        <v>31</v>
      </c>
      <c r="T755" t="s">
        <v>56</v>
      </c>
      <c r="U755" t="s">
        <v>31</v>
      </c>
      <c r="V755" t="s">
        <v>114</v>
      </c>
      <c r="W755">
        <v>3000</v>
      </c>
    </row>
    <row r="756" spans="1:23" x14ac:dyDescent="0.25">
      <c r="A756" t="s">
        <v>12</v>
      </c>
      <c r="B756">
        <v>30</v>
      </c>
      <c r="C756">
        <v>40</v>
      </c>
      <c r="D756">
        <v>26.25</v>
      </c>
      <c r="E756">
        <v>26.65</v>
      </c>
      <c r="F756">
        <v>0.39999999999999858</v>
      </c>
      <c r="G756">
        <v>0.25</v>
      </c>
      <c r="H756">
        <v>62.50000000000022</v>
      </c>
      <c r="I756">
        <v>0</v>
      </c>
      <c r="J756" t="s">
        <v>51</v>
      </c>
      <c r="K756">
        <v>3</v>
      </c>
      <c r="L756">
        <v>133.33333333333286</v>
      </c>
      <c r="M756" t="s">
        <v>104</v>
      </c>
      <c r="N756">
        <v>7.5000000000000266</v>
      </c>
      <c r="O756">
        <v>8</v>
      </c>
      <c r="P756" t="s">
        <v>105</v>
      </c>
      <c r="Q756">
        <v>2</v>
      </c>
      <c r="R756">
        <v>30</v>
      </c>
      <c r="S756">
        <v>33</v>
      </c>
      <c r="T756" t="s">
        <v>56</v>
      </c>
      <c r="U756" t="s">
        <v>31</v>
      </c>
      <c r="V756" t="s">
        <v>114</v>
      </c>
      <c r="W756">
        <v>3000</v>
      </c>
    </row>
    <row r="757" spans="1:23" x14ac:dyDescent="0.25">
      <c r="A757" t="s">
        <v>12</v>
      </c>
      <c r="B757">
        <v>30</v>
      </c>
      <c r="C757">
        <v>40</v>
      </c>
      <c r="D757">
        <v>26.65</v>
      </c>
      <c r="E757">
        <v>27.05</v>
      </c>
      <c r="F757">
        <v>0.40000000000000213</v>
      </c>
      <c r="G757">
        <v>0.24</v>
      </c>
      <c r="H757">
        <v>59.999999999999673</v>
      </c>
      <c r="I757">
        <v>0</v>
      </c>
      <c r="J757" t="s">
        <v>51</v>
      </c>
      <c r="K757">
        <v>7</v>
      </c>
      <c r="L757">
        <v>57.142857142857451</v>
      </c>
      <c r="M757" t="s">
        <v>101</v>
      </c>
      <c r="N757">
        <v>17.499999999999904</v>
      </c>
      <c r="O757">
        <v>8</v>
      </c>
      <c r="P757" t="s">
        <v>105</v>
      </c>
      <c r="Q757">
        <v>2</v>
      </c>
      <c r="R757">
        <v>25</v>
      </c>
      <c r="S757">
        <v>31</v>
      </c>
      <c r="T757" t="s">
        <v>56</v>
      </c>
      <c r="U757" t="s">
        <v>31</v>
      </c>
      <c r="V757" t="s">
        <v>114</v>
      </c>
      <c r="W757">
        <v>3000</v>
      </c>
    </row>
    <row r="758" spans="1:23" x14ac:dyDescent="0.25">
      <c r="A758" t="s">
        <v>12</v>
      </c>
      <c r="B758">
        <v>30</v>
      </c>
      <c r="C758">
        <v>40</v>
      </c>
      <c r="D758">
        <v>27.05</v>
      </c>
      <c r="E758">
        <v>27.7</v>
      </c>
      <c r="F758">
        <v>0.64999999999999858</v>
      </c>
      <c r="G758">
        <v>0.48</v>
      </c>
      <c r="H758">
        <v>73.84615384615401</v>
      </c>
      <c r="I758">
        <v>0</v>
      </c>
      <c r="J758" t="s">
        <v>51</v>
      </c>
      <c r="K758">
        <v>9</v>
      </c>
      <c r="L758">
        <v>72.222222222222072</v>
      </c>
      <c r="M758" t="s">
        <v>104</v>
      </c>
      <c r="N758">
        <v>13.846153846153873</v>
      </c>
      <c r="O758">
        <v>8</v>
      </c>
      <c r="P758" t="s">
        <v>105</v>
      </c>
      <c r="Q758">
        <v>4</v>
      </c>
      <c r="R758">
        <v>28</v>
      </c>
      <c r="S758">
        <v>33</v>
      </c>
      <c r="T758" t="s">
        <v>56</v>
      </c>
      <c r="U758" t="s">
        <v>29</v>
      </c>
      <c r="V758" t="s">
        <v>114</v>
      </c>
      <c r="W758">
        <v>3000</v>
      </c>
    </row>
    <row r="759" spans="1:23" x14ac:dyDescent="0.25">
      <c r="A759" t="s">
        <v>12</v>
      </c>
      <c r="B759">
        <v>30</v>
      </c>
      <c r="C759">
        <v>40</v>
      </c>
      <c r="D759">
        <v>27.7</v>
      </c>
      <c r="E759">
        <v>28.25</v>
      </c>
      <c r="F759">
        <v>0.55000000000000071</v>
      </c>
      <c r="G759">
        <v>0.34</v>
      </c>
      <c r="H759">
        <v>61.818181818181742</v>
      </c>
      <c r="I759">
        <v>0</v>
      </c>
      <c r="J759" t="s">
        <v>51</v>
      </c>
      <c r="K759">
        <v>4</v>
      </c>
      <c r="L759">
        <v>137.50000000000017</v>
      </c>
      <c r="M759" t="s">
        <v>104</v>
      </c>
      <c r="N759">
        <v>7.2727272727272636</v>
      </c>
      <c r="O759">
        <v>8</v>
      </c>
      <c r="P759" t="s">
        <v>105</v>
      </c>
      <c r="Q759">
        <v>4</v>
      </c>
      <c r="R759">
        <v>32</v>
      </c>
      <c r="S759">
        <v>35</v>
      </c>
      <c r="T759" t="s">
        <v>56</v>
      </c>
      <c r="U759" t="s">
        <v>29</v>
      </c>
      <c r="V759" t="s">
        <v>114</v>
      </c>
      <c r="W759">
        <v>3000</v>
      </c>
    </row>
    <row r="760" spans="1:23" x14ac:dyDescent="0.25">
      <c r="A760" t="s">
        <v>12</v>
      </c>
      <c r="B760">
        <v>30</v>
      </c>
      <c r="C760">
        <v>40</v>
      </c>
      <c r="D760">
        <v>28.25</v>
      </c>
      <c r="E760">
        <v>28.85</v>
      </c>
      <c r="F760">
        <v>0.60000000000000142</v>
      </c>
      <c r="G760">
        <v>0.34</v>
      </c>
      <c r="H760">
        <v>56.666666666666529</v>
      </c>
      <c r="I760">
        <v>43.333333333333236</v>
      </c>
      <c r="J760" t="s">
        <v>54</v>
      </c>
      <c r="K760">
        <v>5</v>
      </c>
      <c r="L760">
        <v>120.00000000000027</v>
      </c>
      <c r="M760" t="s">
        <v>104</v>
      </c>
      <c r="N760">
        <v>8.3333333333333144</v>
      </c>
      <c r="O760">
        <v>11</v>
      </c>
      <c r="P760" t="s">
        <v>106</v>
      </c>
      <c r="Q760">
        <v>4</v>
      </c>
      <c r="R760">
        <v>44</v>
      </c>
      <c r="S760">
        <v>47</v>
      </c>
      <c r="T760" t="s">
        <v>59</v>
      </c>
      <c r="U760" t="s">
        <v>29</v>
      </c>
      <c r="V760" t="s">
        <v>114</v>
      </c>
      <c r="W760">
        <v>3000</v>
      </c>
    </row>
    <row r="761" spans="1:23" x14ac:dyDescent="0.25">
      <c r="A761" t="s">
        <v>12</v>
      </c>
      <c r="B761">
        <v>30</v>
      </c>
      <c r="C761">
        <v>40</v>
      </c>
      <c r="D761">
        <v>28.85</v>
      </c>
      <c r="E761">
        <v>29.65</v>
      </c>
      <c r="F761">
        <v>0.79999999999999716</v>
      </c>
      <c r="G761">
        <v>0.74</v>
      </c>
      <c r="H761">
        <v>92.500000000000327</v>
      </c>
      <c r="I761">
        <v>16.25000000000006</v>
      </c>
      <c r="J761" t="s">
        <v>51</v>
      </c>
      <c r="K761">
        <v>5</v>
      </c>
      <c r="L761">
        <v>159.99999999999943</v>
      </c>
      <c r="M761" t="s">
        <v>104</v>
      </c>
      <c r="N761">
        <v>6.2500000000000222</v>
      </c>
      <c r="O761">
        <v>9</v>
      </c>
      <c r="P761" t="s">
        <v>105</v>
      </c>
      <c r="Q761">
        <v>2</v>
      </c>
      <c r="R761">
        <v>37</v>
      </c>
      <c r="S761">
        <v>38</v>
      </c>
      <c r="T761" t="s">
        <v>56</v>
      </c>
      <c r="U761" t="s">
        <v>31</v>
      </c>
      <c r="V761" t="s">
        <v>114</v>
      </c>
      <c r="W761">
        <v>3000</v>
      </c>
    </row>
    <row r="762" spans="1:23" x14ac:dyDescent="0.25">
      <c r="A762" t="s">
        <v>12</v>
      </c>
      <c r="B762">
        <v>30</v>
      </c>
      <c r="C762">
        <v>40</v>
      </c>
      <c r="D762">
        <v>29.65</v>
      </c>
      <c r="E762">
        <v>30.3</v>
      </c>
      <c r="F762">
        <v>0.65000000000000213</v>
      </c>
      <c r="G762">
        <v>0.42</v>
      </c>
      <c r="H762">
        <v>64.6153846153844</v>
      </c>
      <c r="I762">
        <v>0</v>
      </c>
      <c r="J762" t="s">
        <v>51</v>
      </c>
      <c r="K762">
        <v>7</v>
      </c>
      <c r="L762">
        <v>92.85714285714316</v>
      </c>
      <c r="M762" t="s">
        <v>104</v>
      </c>
      <c r="N762">
        <v>10.769230769230733</v>
      </c>
      <c r="O762">
        <v>9</v>
      </c>
      <c r="P762" t="s">
        <v>105</v>
      </c>
      <c r="Q762">
        <v>2</v>
      </c>
      <c r="R762">
        <v>30</v>
      </c>
      <c r="S762">
        <v>33</v>
      </c>
      <c r="T762" t="s">
        <v>56</v>
      </c>
      <c r="U762" t="s">
        <v>31</v>
      </c>
      <c r="V762" t="s">
        <v>114</v>
      </c>
      <c r="W762">
        <v>3000</v>
      </c>
    </row>
    <row r="763" spans="1:23" x14ac:dyDescent="0.25">
      <c r="A763" t="s">
        <v>12</v>
      </c>
      <c r="B763">
        <v>30</v>
      </c>
      <c r="C763">
        <v>40</v>
      </c>
      <c r="D763">
        <v>30.3</v>
      </c>
      <c r="E763">
        <v>31</v>
      </c>
      <c r="F763">
        <v>0.69999999999999929</v>
      </c>
      <c r="G763">
        <v>0.46</v>
      </c>
      <c r="H763">
        <v>65.714285714285779</v>
      </c>
      <c r="I763">
        <v>0</v>
      </c>
      <c r="J763" t="s">
        <v>51</v>
      </c>
      <c r="K763">
        <v>9</v>
      </c>
      <c r="L763">
        <v>77.7777777777777</v>
      </c>
      <c r="M763" t="s">
        <v>104</v>
      </c>
      <c r="N763">
        <v>12.85714285714287</v>
      </c>
      <c r="O763">
        <v>9</v>
      </c>
      <c r="P763" t="s">
        <v>105</v>
      </c>
      <c r="Q763">
        <v>2</v>
      </c>
      <c r="R763">
        <v>29</v>
      </c>
      <c r="S763">
        <v>33</v>
      </c>
      <c r="T763" t="s">
        <v>56</v>
      </c>
      <c r="U763" t="s">
        <v>31</v>
      </c>
      <c r="V763" t="s">
        <v>114</v>
      </c>
      <c r="W763">
        <v>3000</v>
      </c>
    </row>
    <row r="764" spans="1:23" x14ac:dyDescent="0.25">
      <c r="A764" t="s">
        <v>12</v>
      </c>
      <c r="B764">
        <v>30</v>
      </c>
      <c r="C764">
        <v>40</v>
      </c>
      <c r="D764">
        <v>31</v>
      </c>
      <c r="E764">
        <v>31.6</v>
      </c>
      <c r="F764">
        <v>0.60000000000000142</v>
      </c>
      <c r="G764">
        <v>0.42</v>
      </c>
      <c r="H764">
        <v>69.999999999999829</v>
      </c>
      <c r="I764">
        <v>0</v>
      </c>
      <c r="J764" t="s">
        <v>51</v>
      </c>
      <c r="K764">
        <v>9</v>
      </c>
      <c r="L764">
        <v>66.666666666666814</v>
      </c>
      <c r="M764" t="s">
        <v>104</v>
      </c>
      <c r="N764">
        <v>14.999999999999966</v>
      </c>
      <c r="O764">
        <v>9</v>
      </c>
      <c r="P764" t="s">
        <v>105</v>
      </c>
      <c r="Q764">
        <v>2</v>
      </c>
      <c r="R764">
        <v>28</v>
      </c>
      <c r="S764">
        <v>32</v>
      </c>
      <c r="T764" t="s">
        <v>56</v>
      </c>
      <c r="U764" t="s">
        <v>31</v>
      </c>
      <c r="V764" t="s">
        <v>114</v>
      </c>
      <c r="W764">
        <v>3000</v>
      </c>
    </row>
    <row r="765" spans="1:23" x14ac:dyDescent="0.25">
      <c r="A765" t="s">
        <v>12</v>
      </c>
      <c r="B765">
        <v>30</v>
      </c>
      <c r="C765">
        <v>40</v>
      </c>
      <c r="D765">
        <v>31.6</v>
      </c>
      <c r="E765">
        <v>32.6</v>
      </c>
      <c r="F765">
        <v>1</v>
      </c>
      <c r="G765">
        <v>0.68</v>
      </c>
      <c r="H765">
        <v>68</v>
      </c>
      <c r="I765">
        <v>0</v>
      </c>
      <c r="J765" t="s">
        <v>51</v>
      </c>
      <c r="K765">
        <v>10</v>
      </c>
      <c r="L765">
        <v>100</v>
      </c>
      <c r="M765" t="s">
        <v>104</v>
      </c>
      <c r="N765">
        <v>10</v>
      </c>
      <c r="O765">
        <v>9</v>
      </c>
      <c r="P765" t="s">
        <v>105</v>
      </c>
      <c r="Q765">
        <v>2</v>
      </c>
      <c r="R765">
        <v>30</v>
      </c>
      <c r="S765">
        <v>33</v>
      </c>
      <c r="T765" t="s">
        <v>56</v>
      </c>
      <c r="U765" t="s">
        <v>31</v>
      </c>
      <c r="V765" t="s">
        <v>114</v>
      </c>
      <c r="W765">
        <v>3000</v>
      </c>
    </row>
    <row r="766" spans="1:23" x14ac:dyDescent="0.25">
      <c r="A766" t="s">
        <v>12</v>
      </c>
      <c r="B766">
        <v>20</v>
      </c>
      <c r="C766">
        <v>40</v>
      </c>
      <c r="D766">
        <v>32.6</v>
      </c>
      <c r="E766">
        <v>32.9</v>
      </c>
      <c r="F766">
        <v>0.29999999999999716</v>
      </c>
      <c r="G766">
        <v>0.13</v>
      </c>
      <c r="H766">
        <v>43.333333333333748</v>
      </c>
      <c r="I766">
        <v>0</v>
      </c>
      <c r="J766" t="s">
        <v>51</v>
      </c>
      <c r="K766">
        <v>5</v>
      </c>
      <c r="L766">
        <v>59.999999999999432</v>
      </c>
      <c r="M766" t="s">
        <v>101</v>
      </c>
      <c r="N766">
        <v>16.666666666666824</v>
      </c>
      <c r="O766">
        <v>9</v>
      </c>
      <c r="P766" t="s">
        <v>105</v>
      </c>
      <c r="Q766">
        <v>2</v>
      </c>
      <c r="R766">
        <v>27</v>
      </c>
      <c r="S766">
        <v>32</v>
      </c>
      <c r="T766" t="s">
        <v>56</v>
      </c>
      <c r="U766" t="s">
        <v>31</v>
      </c>
      <c r="V766" t="s">
        <v>114</v>
      </c>
      <c r="W766">
        <v>3000</v>
      </c>
    </row>
    <row r="767" spans="1:23" x14ac:dyDescent="0.25">
      <c r="A767" t="s">
        <v>12</v>
      </c>
      <c r="B767">
        <v>20</v>
      </c>
      <c r="C767">
        <v>40</v>
      </c>
      <c r="D767">
        <v>32.9</v>
      </c>
      <c r="E767">
        <v>33.85</v>
      </c>
      <c r="F767">
        <v>0.95000000000000284</v>
      </c>
      <c r="G767">
        <v>0.65</v>
      </c>
      <c r="H767">
        <v>68.421052631578746</v>
      </c>
      <c r="I767">
        <v>12.631578947368382</v>
      </c>
      <c r="J767" t="s">
        <v>51</v>
      </c>
      <c r="K767">
        <v>9</v>
      </c>
      <c r="L767">
        <v>105.55555555555587</v>
      </c>
      <c r="M767" t="s">
        <v>104</v>
      </c>
      <c r="N767">
        <v>9.4736842105262866</v>
      </c>
      <c r="O767">
        <v>9</v>
      </c>
      <c r="P767" t="s">
        <v>105</v>
      </c>
      <c r="Q767">
        <v>4</v>
      </c>
      <c r="R767">
        <v>36</v>
      </c>
      <c r="S767">
        <v>38</v>
      </c>
      <c r="T767" t="s">
        <v>56</v>
      </c>
      <c r="U767" t="s">
        <v>29</v>
      </c>
      <c r="V767" t="s">
        <v>114</v>
      </c>
      <c r="W767">
        <v>3000</v>
      </c>
    </row>
    <row r="768" spans="1:23" x14ac:dyDescent="0.25">
      <c r="A768" t="s">
        <v>12</v>
      </c>
      <c r="B768">
        <v>20</v>
      </c>
      <c r="C768">
        <v>40</v>
      </c>
      <c r="D768">
        <v>33.85</v>
      </c>
      <c r="E768">
        <v>34.450000000000003</v>
      </c>
      <c r="F768">
        <v>0.60000000000000142</v>
      </c>
      <c r="G768">
        <v>0.32</v>
      </c>
      <c r="H768">
        <v>53.333333333333208</v>
      </c>
      <c r="I768">
        <v>29.999999999999925</v>
      </c>
      <c r="J768" t="s">
        <v>54</v>
      </c>
      <c r="K768">
        <v>5</v>
      </c>
      <c r="L768">
        <v>120.00000000000027</v>
      </c>
      <c r="M768" t="s">
        <v>104</v>
      </c>
      <c r="N768">
        <v>8.3333333333333144</v>
      </c>
      <c r="O768">
        <v>9</v>
      </c>
      <c r="P768" t="s">
        <v>105</v>
      </c>
      <c r="Q768">
        <v>4</v>
      </c>
      <c r="R768">
        <v>39</v>
      </c>
      <c r="S768">
        <v>42</v>
      </c>
      <c r="T768" t="s">
        <v>59</v>
      </c>
      <c r="U768" t="s">
        <v>29</v>
      </c>
      <c r="V768" t="s">
        <v>114</v>
      </c>
      <c r="W768">
        <v>3000</v>
      </c>
    </row>
    <row r="769" spans="1:23" x14ac:dyDescent="0.25">
      <c r="A769" t="s">
        <v>12</v>
      </c>
      <c r="B769">
        <v>20</v>
      </c>
      <c r="C769">
        <v>40</v>
      </c>
      <c r="D769">
        <v>34.450000000000003</v>
      </c>
      <c r="E769">
        <v>34.950000000000003</v>
      </c>
      <c r="F769">
        <v>0.5</v>
      </c>
      <c r="G769">
        <v>0.35</v>
      </c>
      <c r="H769">
        <v>70</v>
      </c>
      <c r="I769">
        <v>0</v>
      </c>
      <c r="J769" t="s">
        <v>51</v>
      </c>
      <c r="K769">
        <v>8</v>
      </c>
      <c r="L769">
        <v>62.5</v>
      </c>
      <c r="M769" t="s">
        <v>104</v>
      </c>
      <c r="N769">
        <v>16</v>
      </c>
      <c r="O769">
        <v>8</v>
      </c>
      <c r="P769" t="s">
        <v>105</v>
      </c>
      <c r="Q769">
        <v>2</v>
      </c>
      <c r="R769">
        <v>25</v>
      </c>
      <c r="S769">
        <v>31</v>
      </c>
      <c r="T769" t="s">
        <v>56</v>
      </c>
      <c r="U769" t="s">
        <v>31</v>
      </c>
      <c r="V769" t="s">
        <v>114</v>
      </c>
      <c r="W769">
        <v>3000</v>
      </c>
    </row>
    <row r="770" spans="1:23" x14ac:dyDescent="0.25">
      <c r="A770" t="s">
        <v>12</v>
      </c>
      <c r="B770">
        <v>20</v>
      </c>
      <c r="C770">
        <v>40</v>
      </c>
      <c r="D770">
        <v>34.950000000000003</v>
      </c>
      <c r="E770">
        <v>35.799999999999997</v>
      </c>
      <c r="F770">
        <v>0.84999999999999432</v>
      </c>
      <c r="G770">
        <v>0.5</v>
      </c>
      <c r="H770">
        <v>58.823529411765094</v>
      </c>
      <c r="I770">
        <v>0</v>
      </c>
      <c r="J770" t="s">
        <v>51</v>
      </c>
      <c r="K770">
        <v>9</v>
      </c>
      <c r="L770">
        <v>94.444444444443818</v>
      </c>
      <c r="M770" t="s">
        <v>104</v>
      </c>
      <c r="N770">
        <v>10.588235294117718</v>
      </c>
      <c r="O770">
        <v>8</v>
      </c>
      <c r="P770" t="s">
        <v>105</v>
      </c>
      <c r="Q770">
        <v>2</v>
      </c>
      <c r="R770">
        <v>28</v>
      </c>
      <c r="S770">
        <v>32</v>
      </c>
      <c r="T770" t="s">
        <v>56</v>
      </c>
      <c r="U770" t="s">
        <v>31</v>
      </c>
      <c r="V770" t="s">
        <v>114</v>
      </c>
      <c r="W770">
        <v>3000</v>
      </c>
    </row>
    <row r="771" spans="1:23" x14ac:dyDescent="0.25">
      <c r="A771" t="s">
        <v>12</v>
      </c>
      <c r="B771">
        <v>20</v>
      </c>
      <c r="C771">
        <v>40</v>
      </c>
      <c r="D771">
        <v>35.799999999999997</v>
      </c>
      <c r="E771">
        <v>36.6</v>
      </c>
      <c r="F771">
        <v>0.80000000000000426</v>
      </c>
      <c r="G771">
        <v>0.56000000000000005</v>
      </c>
      <c r="H771">
        <v>69.999999999999631</v>
      </c>
      <c r="I771">
        <v>0</v>
      </c>
      <c r="J771" t="s">
        <v>51</v>
      </c>
      <c r="K771">
        <v>12</v>
      </c>
      <c r="L771">
        <v>66.666666666667027</v>
      </c>
      <c r="M771" t="s">
        <v>104</v>
      </c>
      <c r="N771">
        <v>14.999999999999918</v>
      </c>
      <c r="O771">
        <v>8</v>
      </c>
      <c r="P771" t="s">
        <v>105</v>
      </c>
      <c r="Q771">
        <v>2</v>
      </c>
      <c r="R771">
        <v>26</v>
      </c>
      <c r="S771">
        <v>31</v>
      </c>
      <c r="T771" t="s">
        <v>56</v>
      </c>
      <c r="U771" t="s">
        <v>31</v>
      </c>
      <c r="V771" t="s">
        <v>114</v>
      </c>
      <c r="W771">
        <v>3000</v>
      </c>
    </row>
    <row r="772" spans="1:23" x14ac:dyDescent="0.25">
      <c r="A772" t="s">
        <v>12</v>
      </c>
      <c r="B772">
        <v>20</v>
      </c>
      <c r="C772">
        <v>40</v>
      </c>
      <c r="D772">
        <v>36.6</v>
      </c>
      <c r="E772">
        <v>37.25</v>
      </c>
      <c r="F772">
        <v>0.64999999999999858</v>
      </c>
      <c r="G772">
        <v>0.27</v>
      </c>
      <c r="H772">
        <v>41.538461538461632</v>
      </c>
      <c r="I772">
        <v>0</v>
      </c>
      <c r="J772" t="s">
        <v>51</v>
      </c>
      <c r="K772">
        <v>4</v>
      </c>
      <c r="L772">
        <v>162.49999999999966</v>
      </c>
      <c r="M772" t="s">
        <v>104</v>
      </c>
      <c r="N772">
        <v>6.1538461538461666</v>
      </c>
      <c r="O772">
        <v>8</v>
      </c>
      <c r="P772" t="s">
        <v>105</v>
      </c>
      <c r="Q772">
        <v>2</v>
      </c>
      <c r="R772">
        <v>31</v>
      </c>
      <c r="S772">
        <v>34</v>
      </c>
      <c r="T772" t="s">
        <v>56</v>
      </c>
      <c r="U772" t="s">
        <v>31</v>
      </c>
      <c r="V772" t="s">
        <v>114</v>
      </c>
      <c r="W772">
        <v>3000</v>
      </c>
    </row>
    <row r="773" spans="1:23" x14ac:dyDescent="0.25">
      <c r="A773" t="s">
        <v>12</v>
      </c>
      <c r="B773">
        <v>20</v>
      </c>
      <c r="C773">
        <v>40</v>
      </c>
      <c r="D773">
        <v>37.25</v>
      </c>
      <c r="E773">
        <v>38.65</v>
      </c>
      <c r="F773">
        <v>1.3999999999999986</v>
      </c>
      <c r="G773">
        <v>1.01</v>
      </c>
      <c r="H773">
        <v>72.142857142857224</v>
      </c>
      <c r="I773">
        <v>15.714285714285731</v>
      </c>
      <c r="J773" t="s">
        <v>51</v>
      </c>
      <c r="K773">
        <v>13</v>
      </c>
      <c r="L773">
        <v>107.69230769230759</v>
      </c>
      <c r="M773" t="s">
        <v>104</v>
      </c>
      <c r="N773">
        <v>9.2857142857142954</v>
      </c>
      <c r="O773">
        <v>6</v>
      </c>
      <c r="P773" t="s">
        <v>105</v>
      </c>
      <c r="Q773">
        <v>1</v>
      </c>
      <c r="R773">
        <v>29</v>
      </c>
      <c r="S773">
        <v>32</v>
      </c>
      <c r="T773" t="s">
        <v>56</v>
      </c>
      <c r="U773" t="s">
        <v>32</v>
      </c>
      <c r="V773" t="s">
        <v>114</v>
      </c>
      <c r="W773">
        <v>3000</v>
      </c>
    </row>
    <row r="774" spans="1:23" x14ac:dyDescent="0.25">
      <c r="A774" t="s">
        <v>12</v>
      </c>
      <c r="B774">
        <v>20</v>
      </c>
      <c r="C774">
        <v>40</v>
      </c>
      <c r="D774">
        <v>38.65</v>
      </c>
      <c r="E774">
        <v>39.299999999999997</v>
      </c>
      <c r="F774">
        <v>0.64999999999999858</v>
      </c>
      <c r="G774">
        <v>0.42</v>
      </c>
      <c r="H774">
        <v>64.615384615384755</v>
      </c>
      <c r="I774">
        <v>0</v>
      </c>
      <c r="J774" t="s">
        <v>51</v>
      </c>
      <c r="K774">
        <v>10</v>
      </c>
      <c r="L774">
        <v>64.999999999999858</v>
      </c>
      <c r="M774" t="s">
        <v>104</v>
      </c>
      <c r="N774">
        <v>15.384615384615417</v>
      </c>
      <c r="O774">
        <v>4</v>
      </c>
      <c r="P774" t="s">
        <v>105</v>
      </c>
      <c r="Q774">
        <v>1</v>
      </c>
      <c r="R774">
        <v>21</v>
      </c>
      <c r="S774">
        <v>26</v>
      </c>
      <c r="T774" t="s">
        <v>53</v>
      </c>
      <c r="U774" t="s">
        <v>32</v>
      </c>
      <c r="V774" t="s">
        <v>113</v>
      </c>
      <c r="W774">
        <v>4000</v>
      </c>
    </row>
    <row r="775" spans="1:23" x14ac:dyDescent="0.25">
      <c r="A775" t="s">
        <v>12</v>
      </c>
      <c r="B775">
        <v>20</v>
      </c>
      <c r="C775">
        <v>40</v>
      </c>
      <c r="D775">
        <v>39.299999999999997</v>
      </c>
      <c r="E775">
        <v>40.1</v>
      </c>
      <c r="F775">
        <v>0.80000000000000426</v>
      </c>
      <c r="G775">
        <v>0.53</v>
      </c>
      <c r="H775">
        <v>66.249999999999659</v>
      </c>
      <c r="I775">
        <v>0</v>
      </c>
      <c r="J775" t="s">
        <v>51</v>
      </c>
      <c r="K775">
        <v>10</v>
      </c>
      <c r="L775">
        <v>80.000000000000426</v>
      </c>
      <c r="M775" t="s">
        <v>104</v>
      </c>
      <c r="N775">
        <v>12.499999999999932</v>
      </c>
      <c r="O775">
        <v>4</v>
      </c>
      <c r="P775" t="s">
        <v>105</v>
      </c>
      <c r="Q775">
        <v>1</v>
      </c>
      <c r="R775">
        <v>22</v>
      </c>
      <c r="S775">
        <v>27</v>
      </c>
      <c r="T775" t="s">
        <v>53</v>
      </c>
      <c r="U775" t="s">
        <v>32</v>
      </c>
      <c r="V775" t="s">
        <v>113</v>
      </c>
      <c r="W775">
        <v>4000</v>
      </c>
    </row>
    <row r="776" spans="1:23" x14ac:dyDescent="0.25">
      <c r="A776" t="s">
        <v>12</v>
      </c>
      <c r="B776">
        <v>20</v>
      </c>
      <c r="C776">
        <v>30</v>
      </c>
      <c r="D776">
        <v>40.1</v>
      </c>
      <c r="E776">
        <v>42</v>
      </c>
      <c r="F776">
        <v>1.8999999999999986</v>
      </c>
      <c r="G776">
        <v>1.3</v>
      </c>
      <c r="H776">
        <v>68.421052631579002</v>
      </c>
      <c r="I776">
        <v>0</v>
      </c>
      <c r="J776" t="s">
        <v>51</v>
      </c>
      <c r="K776">
        <v>20</v>
      </c>
      <c r="L776">
        <v>94.999999999999929</v>
      </c>
      <c r="M776" t="s">
        <v>104</v>
      </c>
      <c r="N776">
        <v>10.526315789473692</v>
      </c>
      <c r="O776">
        <v>4</v>
      </c>
      <c r="P776" t="s">
        <v>105</v>
      </c>
      <c r="Q776">
        <v>1</v>
      </c>
      <c r="R776">
        <v>23</v>
      </c>
      <c r="S776">
        <v>27</v>
      </c>
      <c r="T776" t="s">
        <v>53</v>
      </c>
      <c r="U776" t="s">
        <v>32</v>
      </c>
      <c r="V776" t="s">
        <v>113</v>
      </c>
      <c r="W776">
        <v>4000</v>
      </c>
    </row>
    <row r="777" spans="1:23" x14ac:dyDescent="0.25">
      <c r="A777" t="s">
        <v>12</v>
      </c>
      <c r="B777">
        <v>20</v>
      </c>
      <c r="C777">
        <v>30</v>
      </c>
      <c r="D777">
        <v>42</v>
      </c>
      <c r="E777">
        <v>43</v>
      </c>
      <c r="F777">
        <v>1</v>
      </c>
      <c r="G777">
        <v>0.72</v>
      </c>
      <c r="H777">
        <v>72</v>
      </c>
      <c r="I777">
        <v>0</v>
      </c>
      <c r="J777" t="s">
        <v>51</v>
      </c>
      <c r="K777">
        <v>15</v>
      </c>
      <c r="L777">
        <v>66.666666666666671</v>
      </c>
      <c r="M777" t="s">
        <v>104</v>
      </c>
      <c r="N777">
        <v>15</v>
      </c>
      <c r="O777">
        <v>4</v>
      </c>
      <c r="P777" t="s">
        <v>105</v>
      </c>
      <c r="Q777">
        <v>1</v>
      </c>
      <c r="R777">
        <v>21</v>
      </c>
      <c r="S777">
        <v>26</v>
      </c>
      <c r="T777" t="s">
        <v>53</v>
      </c>
      <c r="U777" t="s">
        <v>32</v>
      </c>
      <c r="V777" t="s">
        <v>113</v>
      </c>
      <c r="W777">
        <v>4000</v>
      </c>
    </row>
    <row r="778" spans="1:23" x14ac:dyDescent="0.25">
      <c r="A778" t="s">
        <v>12</v>
      </c>
      <c r="B778">
        <v>20</v>
      </c>
      <c r="C778">
        <v>30</v>
      </c>
      <c r="D778">
        <v>43</v>
      </c>
      <c r="E778">
        <v>44.8</v>
      </c>
      <c r="F778">
        <v>1.7999999999999972</v>
      </c>
      <c r="G778">
        <v>1.34</v>
      </c>
      <c r="H778">
        <v>74.444444444444571</v>
      </c>
      <c r="I778">
        <v>0</v>
      </c>
      <c r="J778" t="s">
        <v>51</v>
      </c>
      <c r="K778">
        <v>20</v>
      </c>
      <c r="L778">
        <v>89.999999999999858</v>
      </c>
      <c r="M778" t="s">
        <v>104</v>
      </c>
      <c r="N778">
        <v>11.111111111111128</v>
      </c>
      <c r="O778">
        <v>4</v>
      </c>
      <c r="P778" t="s">
        <v>105</v>
      </c>
      <c r="Q778">
        <v>1</v>
      </c>
      <c r="R778">
        <v>23</v>
      </c>
      <c r="S778">
        <v>27</v>
      </c>
      <c r="T778" t="s">
        <v>53</v>
      </c>
      <c r="U778" t="s">
        <v>32</v>
      </c>
      <c r="V778" t="s">
        <v>113</v>
      </c>
      <c r="W778">
        <v>4000</v>
      </c>
    </row>
    <row r="779" spans="1:23" x14ac:dyDescent="0.25">
      <c r="A779" t="s">
        <v>12</v>
      </c>
      <c r="B779">
        <v>20</v>
      </c>
      <c r="C779">
        <v>30</v>
      </c>
      <c r="D779">
        <v>44.8</v>
      </c>
      <c r="E779">
        <v>45.8</v>
      </c>
      <c r="F779">
        <v>1</v>
      </c>
      <c r="G779">
        <v>0.69</v>
      </c>
      <c r="H779">
        <v>69</v>
      </c>
      <c r="I779">
        <v>0</v>
      </c>
      <c r="J779" t="s">
        <v>51</v>
      </c>
      <c r="K779">
        <v>8</v>
      </c>
      <c r="L779">
        <v>125</v>
      </c>
      <c r="M779" t="s">
        <v>104</v>
      </c>
      <c r="N779">
        <v>8</v>
      </c>
      <c r="O779">
        <v>4</v>
      </c>
      <c r="P779" t="s">
        <v>105</v>
      </c>
      <c r="Q779">
        <v>1</v>
      </c>
      <c r="R779">
        <v>25</v>
      </c>
      <c r="S779">
        <v>28</v>
      </c>
      <c r="T779" t="s">
        <v>53</v>
      </c>
      <c r="U779" t="s">
        <v>32</v>
      </c>
      <c r="V779" t="s">
        <v>113</v>
      </c>
      <c r="W779">
        <v>4000</v>
      </c>
    </row>
    <row r="780" spans="1:23" x14ac:dyDescent="0.25">
      <c r="A780" t="s">
        <v>12</v>
      </c>
      <c r="B780">
        <v>20</v>
      </c>
      <c r="C780">
        <v>30</v>
      </c>
      <c r="D780">
        <v>45.8</v>
      </c>
      <c r="E780">
        <v>46.5</v>
      </c>
      <c r="F780">
        <v>0.70000000000000284</v>
      </c>
      <c r="G780">
        <v>0.44</v>
      </c>
      <c r="H780">
        <v>62.857142857142598</v>
      </c>
      <c r="I780">
        <v>0</v>
      </c>
      <c r="J780" t="s">
        <v>51</v>
      </c>
      <c r="K780">
        <v>7</v>
      </c>
      <c r="L780">
        <v>100.00000000000041</v>
      </c>
      <c r="M780" t="s">
        <v>104</v>
      </c>
      <c r="N780">
        <v>9.9999999999999591</v>
      </c>
      <c r="O780">
        <v>7</v>
      </c>
      <c r="P780" t="s">
        <v>105</v>
      </c>
      <c r="Q780">
        <v>2</v>
      </c>
      <c r="R780">
        <v>28</v>
      </c>
      <c r="S780">
        <v>31</v>
      </c>
      <c r="T780" t="s">
        <v>56</v>
      </c>
      <c r="U780" t="s">
        <v>31</v>
      </c>
      <c r="V780" t="s">
        <v>114</v>
      </c>
      <c r="W780">
        <v>3000</v>
      </c>
    </row>
    <row r="781" spans="1:23" x14ac:dyDescent="0.25">
      <c r="A781" t="s">
        <v>12</v>
      </c>
      <c r="B781">
        <v>20</v>
      </c>
      <c r="C781">
        <v>30</v>
      </c>
      <c r="D781">
        <v>46.5</v>
      </c>
      <c r="E781">
        <v>47.7</v>
      </c>
      <c r="F781">
        <v>1.2000000000000028</v>
      </c>
      <c r="G781">
        <v>0.73</v>
      </c>
      <c r="H781">
        <v>60.833333333333186</v>
      </c>
      <c r="I781">
        <v>0</v>
      </c>
      <c r="J781" t="s">
        <v>51</v>
      </c>
      <c r="K781">
        <v>12</v>
      </c>
      <c r="L781">
        <v>100.00000000000023</v>
      </c>
      <c r="M781" t="s">
        <v>104</v>
      </c>
      <c r="N781">
        <v>9.9999999999999769</v>
      </c>
      <c r="O781">
        <v>7</v>
      </c>
      <c r="P781" t="s">
        <v>105</v>
      </c>
      <c r="Q781">
        <v>1</v>
      </c>
      <c r="R781">
        <v>27</v>
      </c>
      <c r="S781">
        <v>30</v>
      </c>
      <c r="T781" t="s">
        <v>53</v>
      </c>
      <c r="U781" t="s">
        <v>32</v>
      </c>
      <c r="V781" t="s">
        <v>114</v>
      </c>
      <c r="W781">
        <v>3000</v>
      </c>
    </row>
    <row r="782" spans="1:23" x14ac:dyDescent="0.25">
      <c r="A782" t="s">
        <v>12</v>
      </c>
      <c r="B782">
        <v>20</v>
      </c>
      <c r="C782">
        <v>70</v>
      </c>
      <c r="D782">
        <v>47.7</v>
      </c>
      <c r="E782">
        <v>48.9</v>
      </c>
      <c r="F782">
        <v>1.1999999999999957</v>
      </c>
      <c r="G782">
        <v>0.87000000000000011</v>
      </c>
      <c r="H782">
        <v>72.50000000000027</v>
      </c>
      <c r="I782">
        <v>0</v>
      </c>
      <c r="J782" t="s">
        <v>51</v>
      </c>
      <c r="K782">
        <v>15</v>
      </c>
      <c r="L782">
        <v>79.999999999999716</v>
      </c>
      <c r="M782" t="s">
        <v>104</v>
      </c>
      <c r="N782">
        <v>12.500000000000044</v>
      </c>
      <c r="O782">
        <v>4</v>
      </c>
      <c r="P782" t="s">
        <v>105</v>
      </c>
      <c r="Q782">
        <v>0</v>
      </c>
      <c r="R782">
        <v>21</v>
      </c>
      <c r="S782">
        <v>26</v>
      </c>
      <c r="T782" t="s">
        <v>53</v>
      </c>
      <c r="U782" t="s">
        <v>28</v>
      </c>
      <c r="V782" t="s">
        <v>113</v>
      </c>
      <c r="W782">
        <v>4000</v>
      </c>
    </row>
    <row r="783" spans="1:23" x14ac:dyDescent="0.25">
      <c r="A783" t="s">
        <v>12</v>
      </c>
      <c r="B783">
        <v>20</v>
      </c>
      <c r="C783">
        <v>70</v>
      </c>
      <c r="D783">
        <v>48.9</v>
      </c>
      <c r="E783">
        <v>49.7</v>
      </c>
      <c r="F783">
        <v>0.80000000000000426</v>
      </c>
      <c r="G783">
        <v>0.51</v>
      </c>
      <c r="H783">
        <v>63.749999999999659</v>
      </c>
      <c r="I783">
        <v>0</v>
      </c>
      <c r="J783" t="s">
        <v>51</v>
      </c>
      <c r="K783">
        <v>20</v>
      </c>
      <c r="L783">
        <v>40.000000000000213</v>
      </c>
      <c r="M783" t="s">
        <v>101</v>
      </c>
      <c r="N783">
        <v>24.999999999999865</v>
      </c>
      <c r="O783">
        <v>9</v>
      </c>
      <c r="P783" t="s">
        <v>105</v>
      </c>
      <c r="Q783">
        <v>2</v>
      </c>
      <c r="R783">
        <v>27</v>
      </c>
      <c r="S783">
        <v>31</v>
      </c>
      <c r="T783" t="s">
        <v>56</v>
      </c>
      <c r="U783" t="s">
        <v>31</v>
      </c>
      <c r="V783" t="s">
        <v>114</v>
      </c>
      <c r="W783">
        <v>3000</v>
      </c>
    </row>
    <row r="784" spans="1:23" x14ac:dyDescent="0.25">
      <c r="A784" t="s">
        <v>12</v>
      </c>
      <c r="B784">
        <v>20</v>
      </c>
      <c r="C784">
        <v>20</v>
      </c>
      <c r="D784">
        <v>49.7</v>
      </c>
      <c r="E784">
        <v>51.6</v>
      </c>
      <c r="F784">
        <v>1.8999999999999986</v>
      </c>
      <c r="G784">
        <v>1.4</v>
      </c>
      <c r="H784">
        <v>73.684210526315837</v>
      </c>
      <c r="I784">
        <v>16.842105263157908</v>
      </c>
      <c r="J784" t="s">
        <v>51</v>
      </c>
      <c r="K784">
        <v>14</v>
      </c>
      <c r="L784">
        <v>135.71428571428561</v>
      </c>
      <c r="M784" t="s">
        <v>104</v>
      </c>
      <c r="N784">
        <v>7.3684210526315841</v>
      </c>
      <c r="O784">
        <v>9</v>
      </c>
      <c r="P784" t="s">
        <v>105</v>
      </c>
      <c r="Q784">
        <v>2</v>
      </c>
      <c r="R784">
        <v>36</v>
      </c>
      <c r="S784">
        <v>38</v>
      </c>
      <c r="T784" t="s">
        <v>56</v>
      </c>
      <c r="U784" t="s">
        <v>31</v>
      </c>
      <c r="V784" t="s">
        <v>114</v>
      </c>
      <c r="W784">
        <v>3000</v>
      </c>
    </row>
    <row r="785" spans="1:23" x14ac:dyDescent="0.25">
      <c r="A785" t="s">
        <v>12</v>
      </c>
      <c r="B785">
        <v>20</v>
      </c>
      <c r="C785">
        <v>20</v>
      </c>
      <c r="D785">
        <v>51.6</v>
      </c>
      <c r="E785">
        <v>53.1</v>
      </c>
      <c r="F785">
        <v>1.5</v>
      </c>
      <c r="G785">
        <v>1.1100000000000001</v>
      </c>
      <c r="H785">
        <v>74.000000000000014</v>
      </c>
      <c r="I785">
        <v>28.666666666666668</v>
      </c>
      <c r="J785" t="s">
        <v>54</v>
      </c>
      <c r="K785">
        <v>8</v>
      </c>
      <c r="L785">
        <v>187.5</v>
      </c>
      <c r="M785" t="s">
        <v>104</v>
      </c>
      <c r="N785">
        <v>5.333333333333333</v>
      </c>
      <c r="O785">
        <v>9</v>
      </c>
      <c r="P785" t="s">
        <v>105</v>
      </c>
      <c r="Q785">
        <v>2</v>
      </c>
      <c r="R785">
        <v>40</v>
      </c>
      <c r="S785">
        <v>41</v>
      </c>
      <c r="T785" t="s">
        <v>59</v>
      </c>
      <c r="U785" t="s">
        <v>31</v>
      </c>
      <c r="V785" t="s">
        <v>114</v>
      </c>
      <c r="W785">
        <v>3000</v>
      </c>
    </row>
    <row r="786" spans="1:23" x14ac:dyDescent="0.25">
      <c r="A786" t="s">
        <v>12</v>
      </c>
      <c r="B786">
        <v>20</v>
      </c>
      <c r="C786">
        <v>20</v>
      </c>
      <c r="D786">
        <v>53.1</v>
      </c>
      <c r="E786">
        <v>54.3</v>
      </c>
      <c r="F786">
        <v>1.1999999999999957</v>
      </c>
      <c r="G786">
        <v>0.77</v>
      </c>
      <c r="H786">
        <v>64.166666666666899</v>
      </c>
      <c r="I786">
        <v>31.666666666666782</v>
      </c>
      <c r="J786" t="s">
        <v>54</v>
      </c>
      <c r="K786">
        <v>10</v>
      </c>
      <c r="L786">
        <v>119.99999999999957</v>
      </c>
      <c r="M786" t="s">
        <v>104</v>
      </c>
      <c r="N786">
        <v>8.3333333333333623</v>
      </c>
      <c r="O786">
        <v>9</v>
      </c>
      <c r="P786" t="s">
        <v>105</v>
      </c>
      <c r="Q786">
        <v>2</v>
      </c>
      <c r="R786">
        <v>38</v>
      </c>
      <c r="S786">
        <v>41</v>
      </c>
      <c r="T786" t="s">
        <v>59</v>
      </c>
      <c r="U786" t="s">
        <v>31</v>
      </c>
      <c r="V786" t="s">
        <v>114</v>
      </c>
      <c r="W786">
        <v>3000</v>
      </c>
    </row>
    <row r="787" spans="1:23" x14ac:dyDescent="0.25">
      <c r="A787" t="s">
        <v>12</v>
      </c>
      <c r="B787">
        <v>20</v>
      </c>
      <c r="C787">
        <v>20</v>
      </c>
      <c r="D787">
        <v>54.3</v>
      </c>
      <c r="E787">
        <v>54.8</v>
      </c>
      <c r="F787">
        <v>0.5</v>
      </c>
      <c r="G787">
        <v>0.35</v>
      </c>
      <c r="H787">
        <v>70</v>
      </c>
      <c r="I787">
        <v>0</v>
      </c>
      <c r="J787" t="s">
        <v>51</v>
      </c>
      <c r="K787">
        <v>9</v>
      </c>
      <c r="L787">
        <v>55.555555555555557</v>
      </c>
      <c r="M787" t="s">
        <v>101</v>
      </c>
      <c r="N787">
        <v>18</v>
      </c>
      <c r="O787">
        <v>9</v>
      </c>
      <c r="P787" t="s">
        <v>105</v>
      </c>
      <c r="Q787">
        <v>2</v>
      </c>
      <c r="R787">
        <v>27</v>
      </c>
      <c r="S787">
        <v>32</v>
      </c>
      <c r="T787" t="s">
        <v>56</v>
      </c>
      <c r="U787" t="s">
        <v>31</v>
      </c>
      <c r="V787" t="s">
        <v>114</v>
      </c>
      <c r="W787">
        <v>3000</v>
      </c>
    </row>
    <row r="788" spans="1:23" x14ac:dyDescent="0.25">
      <c r="A788" t="s">
        <v>12</v>
      </c>
      <c r="B788">
        <v>20</v>
      </c>
      <c r="C788">
        <v>20</v>
      </c>
      <c r="D788">
        <v>54.8</v>
      </c>
      <c r="E788">
        <v>56</v>
      </c>
      <c r="F788">
        <v>1.2000000000000028</v>
      </c>
      <c r="G788">
        <v>0.38</v>
      </c>
      <c r="H788">
        <v>31.666666666666593</v>
      </c>
      <c r="I788">
        <v>0</v>
      </c>
      <c r="J788" t="s">
        <v>51</v>
      </c>
      <c r="K788">
        <v>7</v>
      </c>
      <c r="L788">
        <v>171.42857142857181</v>
      </c>
      <c r="M788" t="s">
        <v>104</v>
      </c>
      <c r="N788">
        <v>5.8333333333333197</v>
      </c>
      <c r="O788">
        <v>9</v>
      </c>
      <c r="P788" t="s">
        <v>105</v>
      </c>
      <c r="Q788">
        <v>2</v>
      </c>
      <c r="R788">
        <v>33</v>
      </c>
      <c r="S788">
        <v>35</v>
      </c>
      <c r="T788" t="s">
        <v>56</v>
      </c>
      <c r="U788" t="s">
        <v>31</v>
      </c>
      <c r="V788" t="s">
        <v>114</v>
      </c>
      <c r="W788">
        <v>3000</v>
      </c>
    </row>
    <row r="789" spans="1:23" x14ac:dyDescent="0.25">
      <c r="A789" t="s">
        <v>12</v>
      </c>
      <c r="B789">
        <v>20</v>
      </c>
      <c r="C789">
        <v>30</v>
      </c>
      <c r="D789">
        <v>56</v>
      </c>
      <c r="E789">
        <v>57.2</v>
      </c>
      <c r="F789">
        <v>1.2000000000000028</v>
      </c>
      <c r="G789">
        <v>0.44</v>
      </c>
      <c r="H789">
        <v>36.666666666666579</v>
      </c>
      <c r="I789">
        <v>9.1666666666666448</v>
      </c>
      <c r="J789" t="s">
        <v>51</v>
      </c>
      <c r="K789">
        <v>10</v>
      </c>
      <c r="L789">
        <v>120.00000000000027</v>
      </c>
      <c r="M789" t="s">
        <v>104</v>
      </c>
      <c r="N789">
        <v>8.3333333333333144</v>
      </c>
      <c r="O789">
        <v>8</v>
      </c>
      <c r="P789" t="s">
        <v>105</v>
      </c>
      <c r="Q789">
        <v>4</v>
      </c>
      <c r="R789">
        <v>33</v>
      </c>
      <c r="S789">
        <v>37</v>
      </c>
      <c r="T789" t="s">
        <v>56</v>
      </c>
      <c r="U789" t="s">
        <v>29</v>
      </c>
      <c r="V789" t="s">
        <v>114</v>
      </c>
      <c r="W789">
        <v>3000</v>
      </c>
    </row>
    <row r="790" spans="1:23" x14ac:dyDescent="0.25">
      <c r="A790" t="s">
        <v>12</v>
      </c>
      <c r="B790">
        <v>20</v>
      </c>
      <c r="C790">
        <v>30</v>
      </c>
      <c r="D790">
        <v>57.2</v>
      </c>
      <c r="E790">
        <v>57.9</v>
      </c>
      <c r="F790">
        <v>0.69999999999999574</v>
      </c>
      <c r="G790">
        <v>0.7</v>
      </c>
      <c r="H790">
        <v>100.0000000000006</v>
      </c>
      <c r="I790">
        <v>0</v>
      </c>
      <c r="J790" t="s">
        <v>51</v>
      </c>
      <c r="K790">
        <v>9</v>
      </c>
      <c r="L790">
        <v>77.777777777777303</v>
      </c>
      <c r="M790" t="s">
        <v>104</v>
      </c>
      <c r="N790">
        <v>12.857142857142936</v>
      </c>
      <c r="O790">
        <v>9</v>
      </c>
      <c r="P790" t="s">
        <v>105</v>
      </c>
      <c r="Q790">
        <v>4</v>
      </c>
      <c r="R790">
        <v>31</v>
      </c>
      <c r="S790">
        <v>35</v>
      </c>
      <c r="T790" t="s">
        <v>56</v>
      </c>
      <c r="U790" t="s">
        <v>29</v>
      </c>
      <c r="V790" t="s">
        <v>114</v>
      </c>
      <c r="W790">
        <v>3000</v>
      </c>
    </row>
    <row r="791" spans="1:23" x14ac:dyDescent="0.25">
      <c r="A791" t="s">
        <v>12</v>
      </c>
      <c r="B791">
        <v>20</v>
      </c>
      <c r="C791">
        <v>30</v>
      </c>
      <c r="D791">
        <v>57.9</v>
      </c>
      <c r="E791">
        <v>58.4</v>
      </c>
      <c r="F791">
        <v>0.5</v>
      </c>
      <c r="G791">
        <v>0.32</v>
      </c>
      <c r="H791">
        <v>64</v>
      </c>
      <c r="I791">
        <v>64</v>
      </c>
      <c r="J791" t="s">
        <v>57</v>
      </c>
      <c r="K791">
        <v>4</v>
      </c>
      <c r="L791">
        <v>125</v>
      </c>
      <c r="M791" t="s">
        <v>104</v>
      </c>
      <c r="N791">
        <v>8</v>
      </c>
      <c r="O791">
        <v>9</v>
      </c>
      <c r="P791" t="s">
        <v>105</v>
      </c>
      <c r="Q791">
        <v>4</v>
      </c>
      <c r="R791">
        <v>47</v>
      </c>
      <c r="S791">
        <v>49</v>
      </c>
      <c r="T791" t="s">
        <v>59</v>
      </c>
      <c r="U791" t="s">
        <v>29</v>
      </c>
      <c r="V791" t="s">
        <v>114</v>
      </c>
      <c r="W791">
        <v>3000</v>
      </c>
    </row>
    <row r="792" spans="1:23" x14ac:dyDescent="0.25">
      <c r="A792" t="s">
        <v>12</v>
      </c>
      <c r="B792">
        <v>20</v>
      </c>
      <c r="C792">
        <v>30</v>
      </c>
      <c r="D792">
        <v>58.4</v>
      </c>
      <c r="E792">
        <v>58.85</v>
      </c>
      <c r="F792">
        <v>0.45000000000000284</v>
      </c>
      <c r="G792">
        <v>0.34</v>
      </c>
      <c r="H792">
        <v>75.555555555555088</v>
      </c>
      <c r="I792">
        <v>0</v>
      </c>
      <c r="J792" t="s">
        <v>51</v>
      </c>
      <c r="K792">
        <v>4</v>
      </c>
      <c r="L792">
        <v>112.50000000000071</v>
      </c>
      <c r="M792" t="s">
        <v>104</v>
      </c>
      <c r="N792">
        <v>8.8888888888888324</v>
      </c>
      <c r="O792">
        <v>9</v>
      </c>
      <c r="P792" t="s">
        <v>105</v>
      </c>
      <c r="Q792">
        <v>4</v>
      </c>
      <c r="R792">
        <v>33</v>
      </c>
      <c r="S792">
        <v>36</v>
      </c>
      <c r="T792" t="s">
        <v>56</v>
      </c>
      <c r="U792" t="s">
        <v>29</v>
      </c>
      <c r="V792" t="s">
        <v>114</v>
      </c>
      <c r="W792">
        <v>3000</v>
      </c>
    </row>
    <row r="793" spans="1:23" x14ac:dyDescent="0.25">
      <c r="A793" t="s">
        <v>12</v>
      </c>
      <c r="B793">
        <v>20</v>
      </c>
      <c r="C793">
        <v>20</v>
      </c>
      <c r="D793">
        <v>58.85</v>
      </c>
      <c r="E793">
        <v>59.4</v>
      </c>
      <c r="F793">
        <v>0.54999999999999716</v>
      </c>
      <c r="G793">
        <v>0.26</v>
      </c>
      <c r="H793">
        <v>47.272727272727515</v>
      </c>
      <c r="I793">
        <v>0</v>
      </c>
      <c r="J793" t="s">
        <v>51</v>
      </c>
      <c r="K793">
        <v>5</v>
      </c>
      <c r="L793">
        <v>109.99999999999943</v>
      </c>
      <c r="M793" t="s">
        <v>104</v>
      </c>
      <c r="N793">
        <v>9.0909090909091379</v>
      </c>
      <c r="O793">
        <v>9</v>
      </c>
      <c r="P793" t="s">
        <v>105</v>
      </c>
      <c r="Q793">
        <v>4</v>
      </c>
      <c r="R793">
        <v>33</v>
      </c>
      <c r="S793">
        <v>35</v>
      </c>
      <c r="T793" t="s">
        <v>56</v>
      </c>
      <c r="U793" t="s">
        <v>29</v>
      </c>
      <c r="V793" t="s">
        <v>114</v>
      </c>
      <c r="W793">
        <v>3000</v>
      </c>
    </row>
    <row r="794" spans="1:23" x14ac:dyDescent="0.25">
      <c r="A794" t="s">
        <v>12</v>
      </c>
      <c r="B794">
        <v>20</v>
      </c>
      <c r="C794">
        <v>20</v>
      </c>
      <c r="D794">
        <v>59.4</v>
      </c>
      <c r="E794">
        <v>59.9</v>
      </c>
      <c r="F794">
        <v>0.5</v>
      </c>
      <c r="G794">
        <v>0.32</v>
      </c>
      <c r="H794">
        <v>64</v>
      </c>
      <c r="I794">
        <v>0</v>
      </c>
      <c r="J794" t="s">
        <v>51</v>
      </c>
      <c r="K794">
        <v>8</v>
      </c>
      <c r="L794">
        <v>62.5</v>
      </c>
      <c r="M794" t="s">
        <v>104</v>
      </c>
      <c r="N794">
        <v>16</v>
      </c>
      <c r="O794">
        <v>9</v>
      </c>
      <c r="P794" t="s">
        <v>105</v>
      </c>
      <c r="Q794">
        <v>7</v>
      </c>
      <c r="R794">
        <v>32</v>
      </c>
      <c r="S794">
        <v>37</v>
      </c>
      <c r="T794" t="s">
        <v>56</v>
      </c>
      <c r="U794" t="s">
        <v>30</v>
      </c>
      <c r="V794" t="s">
        <v>114</v>
      </c>
      <c r="W794">
        <v>3000</v>
      </c>
    </row>
    <row r="795" spans="1:23" x14ac:dyDescent="0.25">
      <c r="A795" t="s">
        <v>12</v>
      </c>
      <c r="B795">
        <v>20</v>
      </c>
      <c r="C795">
        <v>20</v>
      </c>
      <c r="D795">
        <v>59.9</v>
      </c>
      <c r="E795">
        <v>60.6</v>
      </c>
      <c r="F795">
        <v>0.70000000000000284</v>
      </c>
      <c r="G795">
        <v>0.38</v>
      </c>
      <c r="H795">
        <v>54.285714285714072</v>
      </c>
      <c r="I795">
        <v>0</v>
      </c>
      <c r="J795" t="s">
        <v>51</v>
      </c>
      <c r="K795">
        <v>11</v>
      </c>
      <c r="L795">
        <v>63.636363636363896</v>
      </c>
      <c r="M795" t="s">
        <v>104</v>
      </c>
      <c r="N795">
        <v>15.714285714285651</v>
      </c>
      <c r="O795">
        <v>8</v>
      </c>
      <c r="P795" t="s">
        <v>105</v>
      </c>
      <c r="Q795">
        <v>1</v>
      </c>
      <c r="R795">
        <v>24</v>
      </c>
      <c r="S795">
        <v>30</v>
      </c>
      <c r="T795" t="s">
        <v>53</v>
      </c>
      <c r="U795" t="s">
        <v>32</v>
      </c>
      <c r="V795" t="s">
        <v>114</v>
      </c>
      <c r="W795">
        <v>3000</v>
      </c>
    </row>
    <row r="796" spans="1:23" x14ac:dyDescent="0.25">
      <c r="A796" t="s">
        <v>12</v>
      </c>
      <c r="B796">
        <v>20</v>
      </c>
      <c r="C796">
        <v>30</v>
      </c>
      <c r="D796">
        <v>60.6</v>
      </c>
      <c r="E796">
        <v>61.3</v>
      </c>
      <c r="F796">
        <v>0.69999999999999574</v>
      </c>
      <c r="G796">
        <v>0.41</v>
      </c>
      <c r="H796">
        <v>58.571428571428932</v>
      </c>
      <c r="I796">
        <v>34.285714285714491</v>
      </c>
      <c r="J796" t="s">
        <v>54</v>
      </c>
      <c r="K796">
        <v>6</v>
      </c>
      <c r="L796">
        <v>116.66666666666595</v>
      </c>
      <c r="M796" t="s">
        <v>104</v>
      </c>
      <c r="N796">
        <v>8.5714285714286245</v>
      </c>
      <c r="O796">
        <v>8</v>
      </c>
      <c r="P796" t="s">
        <v>105</v>
      </c>
      <c r="Q796">
        <v>1</v>
      </c>
      <c r="R796">
        <v>35</v>
      </c>
      <c r="S796">
        <v>39</v>
      </c>
      <c r="T796" t="s">
        <v>56</v>
      </c>
      <c r="U796" t="s">
        <v>32</v>
      </c>
      <c r="V796" t="s">
        <v>114</v>
      </c>
      <c r="W796">
        <v>3000</v>
      </c>
    </row>
    <row r="797" spans="1:23" x14ac:dyDescent="0.25">
      <c r="A797" t="s">
        <v>12</v>
      </c>
      <c r="B797">
        <v>20</v>
      </c>
      <c r="C797">
        <v>20</v>
      </c>
      <c r="D797">
        <v>61.3</v>
      </c>
      <c r="E797">
        <v>62.8</v>
      </c>
      <c r="F797">
        <v>1.5</v>
      </c>
      <c r="G797">
        <v>0.52</v>
      </c>
      <c r="H797">
        <v>34.666666666666671</v>
      </c>
      <c r="I797">
        <v>0</v>
      </c>
      <c r="J797" t="s">
        <v>51</v>
      </c>
      <c r="K797">
        <v>10</v>
      </c>
      <c r="L797">
        <v>150</v>
      </c>
      <c r="M797" t="s">
        <v>104</v>
      </c>
      <c r="N797">
        <v>6.666666666666667</v>
      </c>
      <c r="O797">
        <v>8</v>
      </c>
      <c r="P797" t="s">
        <v>105</v>
      </c>
      <c r="Q797">
        <v>1</v>
      </c>
      <c r="R797">
        <v>30</v>
      </c>
      <c r="S797">
        <v>32</v>
      </c>
      <c r="T797" t="s">
        <v>56</v>
      </c>
      <c r="U797" t="s">
        <v>32</v>
      </c>
      <c r="V797" t="s">
        <v>114</v>
      </c>
      <c r="W797">
        <v>3000</v>
      </c>
    </row>
    <row r="798" spans="1:23" x14ac:dyDescent="0.25">
      <c r="A798" t="s">
        <v>12</v>
      </c>
      <c r="B798">
        <v>20</v>
      </c>
      <c r="C798">
        <v>20</v>
      </c>
      <c r="D798">
        <v>62.8</v>
      </c>
      <c r="E798">
        <v>63.45</v>
      </c>
      <c r="F798">
        <v>0.65000000000000568</v>
      </c>
      <c r="G798">
        <v>0.48</v>
      </c>
      <c r="H798">
        <v>73.8461538461532</v>
      </c>
      <c r="I798">
        <v>0</v>
      </c>
      <c r="J798" t="s">
        <v>51</v>
      </c>
      <c r="K798">
        <v>7</v>
      </c>
      <c r="L798">
        <v>92.857142857143671</v>
      </c>
      <c r="M798" t="s">
        <v>104</v>
      </c>
      <c r="N798">
        <v>10.769230769230676</v>
      </c>
      <c r="O798">
        <v>8</v>
      </c>
      <c r="P798" t="s">
        <v>105</v>
      </c>
      <c r="Q798">
        <v>1</v>
      </c>
      <c r="R798">
        <v>27</v>
      </c>
      <c r="S798">
        <v>31</v>
      </c>
      <c r="T798" t="s">
        <v>56</v>
      </c>
      <c r="U798" t="s">
        <v>32</v>
      </c>
      <c r="V798" t="s">
        <v>114</v>
      </c>
      <c r="W798">
        <v>3000</v>
      </c>
    </row>
    <row r="799" spans="1:23" x14ac:dyDescent="0.25">
      <c r="A799" t="s">
        <v>12</v>
      </c>
      <c r="B799">
        <v>20</v>
      </c>
      <c r="C799">
        <v>11</v>
      </c>
      <c r="D799">
        <v>63.45</v>
      </c>
      <c r="E799">
        <v>64.75</v>
      </c>
      <c r="F799">
        <v>1.2999999999999972</v>
      </c>
      <c r="G799">
        <v>0.74</v>
      </c>
      <c r="H799">
        <v>56.923076923077041</v>
      </c>
      <c r="I799">
        <v>9.2307692307692513</v>
      </c>
      <c r="J799" t="s">
        <v>51</v>
      </c>
      <c r="K799">
        <v>12</v>
      </c>
      <c r="L799">
        <v>108.3333333333331</v>
      </c>
      <c r="M799" t="s">
        <v>104</v>
      </c>
      <c r="N799">
        <v>9.2307692307692513</v>
      </c>
      <c r="O799">
        <v>9</v>
      </c>
      <c r="P799" t="s">
        <v>105</v>
      </c>
      <c r="Q799">
        <v>4</v>
      </c>
      <c r="R799">
        <v>34</v>
      </c>
      <c r="S799">
        <v>37</v>
      </c>
      <c r="T799" t="s">
        <v>56</v>
      </c>
      <c r="U799" t="s">
        <v>29</v>
      </c>
      <c r="V799" t="s">
        <v>114</v>
      </c>
      <c r="W799">
        <v>3000</v>
      </c>
    </row>
    <row r="800" spans="1:23" x14ac:dyDescent="0.25">
      <c r="A800" t="s">
        <v>12</v>
      </c>
      <c r="B800">
        <v>20</v>
      </c>
      <c r="C800">
        <v>11</v>
      </c>
      <c r="D800">
        <v>64.75</v>
      </c>
      <c r="E800">
        <v>65.7</v>
      </c>
      <c r="F800">
        <v>0.95000000000000284</v>
      </c>
      <c r="G800">
        <v>0.79</v>
      </c>
      <c r="H800">
        <v>83.157894736841868</v>
      </c>
      <c r="I800">
        <v>14.736842105263115</v>
      </c>
      <c r="J800" t="s">
        <v>51</v>
      </c>
      <c r="K800">
        <v>11</v>
      </c>
      <c r="L800">
        <v>86.363636363636616</v>
      </c>
      <c r="M800" t="s">
        <v>104</v>
      </c>
      <c r="N800">
        <v>11.578947368421019</v>
      </c>
      <c r="O800">
        <v>9</v>
      </c>
      <c r="P800" t="s">
        <v>105</v>
      </c>
      <c r="Q800">
        <v>4</v>
      </c>
      <c r="R800">
        <v>33</v>
      </c>
      <c r="S800">
        <v>38</v>
      </c>
      <c r="T800" t="s">
        <v>56</v>
      </c>
      <c r="U800" t="s">
        <v>29</v>
      </c>
      <c r="V800" t="s">
        <v>114</v>
      </c>
      <c r="W800">
        <v>3000</v>
      </c>
    </row>
    <row r="801" spans="1:23" x14ac:dyDescent="0.25">
      <c r="A801" t="s">
        <v>12</v>
      </c>
      <c r="B801">
        <v>20</v>
      </c>
      <c r="C801">
        <v>11</v>
      </c>
      <c r="D801">
        <v>65.7</v>
      </c>
      <c r="E801">
        <v>67.7</v>
      </c>
      <c r="F801">
        <v>2</v>
      </c>
      <c r="G801">
        <v>1.5</v>
      </c>
      <c r="H801">
        <v>75</v>
      </c>
      <c r="I801">
        <v>42</v>
      </c>
      <c r="J801" t="s">
        <v>54</v>
      </c>
      <c r="K801">
        <v>14</v>
      </c>
      <c r="L801">
        <v>142.85714285714286</v>
      </c>
      <c r="M801" t="s">
        <v>104</v>
      </c>
      <c r="N801">
        <v>7</v>
      </c>
      <c r="O801">
        <v>14</v>
      </c>
      <c r="P801" t="s">
        <v>106</v>
      </c>
      <c r="Q801">
        <v>7</v>
      </c>
      <c r="R801">
        <v>51</v>
      </c>
      <c r="S801">
        <v>53</v>
      </c>
      <c r="T801" t="s">
        <v>61</v>
      </c>
      <c r="U801" t="s">
        <v>30</v>
      </c>
      <c r="V801" t="s">
        <v>115</v>
      </c>
      <c r="W801">
        <v>2000</v>
      </c>
    </row>
    <row r="802" spans="1:23" x14ac:dyDescent="0.25">
      <c r="A802" t="s">
        <v>12</v>
      </c>
      <c r="B802">
        <v>20</v>
      </c>
      <c r="C802">
        <v>11</v>
      </c>
      <c r="D802">
        <v>67.7</v>
      </c>
      <c r="E802">
        <v>68.099999999999994</v>
      </c>
      <c r="F802">
        <v>0.39999999999999147</v>
      </c>
      <c r="G802">
        <v>0.4</v>
      </c>
      <c r="H802">
        <v>100.00000000000213</v>
      </c>
      <c r="I802">
        <v>75.000000000001592</v>
      </c>
      <c r="J802" t="s">
        <v>60</v>
      </c>
      <c r="K802">
        <v>2</v>
      </c>
      <c r="L802">
        <v>199.99999999999574</v>
      </c>
      <c r="M802" t="s">
        <v>104</v>
      </c>
      <c r="N802">
        <v>5.0000000000001066</v>
      </c>
      <c r="O802">
        <v>14</v>
      </c>
      <c r="P802" t="s">
        <v>106</v>
      </c>
      <c r="Q802">
        <v>7</v>
      </c>
      <c r="R802">
        <v>59</v>
      </c>
      <c r="S802">
        <v>60</v>
      </c>
      <c r="T802" t="s">
        <v>61</v>
      </c>
      <c r="U802" t="s">
        <v>30</v>
      </c>
      <c r="V802" t="s">
        <v>115</v>
      </c>
      <c r="W802">
        <v>2000</v>
      </c>
    </row>
    <row r="803" spans="1:23" x14ac:dyDescent="0.25">
      <c r="A803" t="s">
        <v>12</v>
      </c>
      <c r="B803">
        <v>20</v>
      </c>
      <c r="C803">
        <v>11</v>
      </c>
      <c r="D803">
        <v>68.099999999999994</v>
      </c>
      <c r="E803">
        <v>69.2</v>
      </c>
      <c r="F803">
        <v>1.1000000000000085</v>
      </c>
      <c r="G803">
        <v>0.32</v>
      </c>
      <c r="H803">
        <v>29.090909090908866</v>
      </c>
      <c r="I803">
        <v>13.63636363636353</v>
      </c>
      <c r="J803" t="s">
        <v>51</v>
      </c>
      <c r="K803">
        <v>7</v>
      </c>
      <c r="L803">
        <v>157.14285714285839</v>
      </c>
      <c r="M803" t="s">
        <v>104</v>
      </c>
      <c r="N803">
        <v>6.3636363636363136</v>
      </c>
      <c r="O803">
        <v>14</v>
      </c>
      <c r="P803" t="s">
        <v>106</v>
      </c>
      <c r="Q803">
        <v>7</v>
      </c>
      <c r="R803">
        <v>46</v>
      </c>
      <c r="S803">
        <v>47</v>
      </c>
      <c r="T803" t="s">
        <v>59</v>
      </c>
      <c r="U803" t="s">
        <v>30</v>
      </c>
      <c r="V803" t="s">
        <v>115</v>
      </c>
      <c r="W803">
        <v>2000</v>
      </c>
    </row>
    <row r="804" spans="1:23" x14ac:dyDescent="0.25">
      <c r="A804" t="s">
        <v>12</v>
      </c>
      <c r="B804">
        <v>10</v>
      </c>
      <c r="C804">
        <v>11</v>
      </c>
      <c r="D804">
        <v>69.2</v>
      </c>
      <c r="E804">
        <v>70.400000000000006</v>
      </c>
      <c r="F804">
        <v>1.2000000000000028</v>
      </c>
      <c r="G804">
        <v>0.68</v>
      </c>
      <c r="H804">
        <v>56.666666666666529</v>
      </c>
      <c r="I804">
        <v>35.83333333333325</v>
      </c>
      <c r="J804" t="s">
        <v>54</v>
      </c>
      <c r="K804">
        <v>16</v>
      </c>
      <c r="L804">
        <v>75.000000000000171</v>
      </c>
      <c r="M804" t="s">
        <v>104</v>
      </c>
      <c r="N804">
        <v>13.333333333333304</v>
      </c>
      <c r="O804">
        <v>14</v>
      </c>
      <c r="P804" t="s">
        <v>106</v>
      </c>
      <c r="Q804">
        <v>7</v>
      </c>
      <c r="R804">
        <v>46</v>
      </c>
      <c r="S804">
        <v>51</v>
      </c>
      <c r="T804" t="s">
        <v>61</v>
      </c>
      <c r="U804" t="s">
        <v>30</v>
      </c>
      <c r="V804" t="s">
        <v>115</v>
      </c>
      <c r="W804">
        <v>2000</v>
      </c>
    </row>
    <row r="805" spans="1:23" x14ac:dyDescent="0.25">
      <c r="A805" t="s">
        <v>12</v>
      </c>
      <c r="B805">
        <v>10</v>
      </c>
      <c r="C805">
        <v>10</v>
      </c>
      <c r="D805">
        <v>70.400000000000006</v>
      </c>
      <c r="E805">
        <v>72.400000000000006</v>
      </c>
      <c r="F805">
        <v>2</v>
      </c>
      <c r="G805">
        <v>1.61</v>
      </c>
      <c r="H805">
        <v>80.5</v>
      </c>
      <c r="I805">
        <v>63</v>
      </c>
      <c r="J805" t="s">
        <v>57</v>
      </c>
      <c r="K805">
        <v>10</v>
      </c>
      <c r="L805">
        <v>200</v>
      </c>
      <c r="M805" t="s">
        <v>104</v>
      </c>
      <c r="N805">
        <v>5</v>
      </c>
      <c r="O805">
        <v>14</v>
      </c>
      <c r="P805" t="s">
        <v>106</v>
      </c>
      <c r="Q805">
        <v>7</v>
      </c>
      <c r="R805">
        <v>57</v>
      </c>
      <c r="S805">
        <v>58</v>
      </c>
      <c r="T805" t="s">
        <v>61</v>
      </c>
      <c r="U805" t="s">
        <v>30</v>
      </c>
      <c r="V805" t="s">
        <v>115</v>
      </c>
      <c r="W805">
        <v>2000</v>
      </c>
    </row>
    <row r="806" spans="1:23" x14ac:dyDescent="0.25">
      <c r="A806" t="s">
        <v>12</v>
      </c>
      <c r="B806">
        <v>10</v>
      </c>
      <c r="C806">
        <v>10</v>
      </c>
      <c r="D806">
        <v>72.400000000000006</v>
      </c>
      <c r="E806">
        <v>74.400000000000006</v>
      </c>
      <c r="F806">
        <v>2</v>
      </c>
      <c r="G806">
        <v>1.32</v>
      </c>
      <c r="H806">
        <v>66</v>
      </c>
      <c r="I806">
        <v>46</v>
      </c>
      <c r="J806" t="s">
        <v>54</v>
      </c>
      <c r="K806">
        <v>7</v>
      </c>
      <c r="L806">
        <v>285.71428571428572</v>
      </c>
      <c r="M806" t="s">
        <v>102</v>
      </c>
      <c r="N806">
        <v>3.5</v>
      </c>
      <c r="O806">
        <v>14</v>
      </c>
      <c r="P806" t="s">
        <v>106</v>
      </c>
      <c r="Q806">
        <v>7</v>
      </c>
      <c r="R806">
        <v>57</v>
      </c>
      <c r="S806">
        <v>56</v>
      </c>
      <c r="T806" t="s">
        <v>61</v>
      </c>
      <c r="U806" t="s">
        <v>30</v>
      </c>
      <c r="V806" t="s">
        <v>115</v>
      </c>
      <c r="W806">
        <v>2000</v>
      </c>
    </row>
    <row r="807" spans="1:23" x14ac:dyDescent="0.25">
      <c r="A807" t="s">
        <v>12</v>
      </c>
      <c r="B807">
        <v>10</v>
      </c>
      <c r="C807">
        <v>10</v>
      </c>
      <c r="D807">
        <v>74.400000000000006</v>
      </c>
      <c r="E807">
        <v>76.400000000000006</v>
      </c>
      <c r="F807">
        <v>2</v>
      </c>
      <c r="G807">
        <v>1.38</v>
      </c>
      <c r="H807">
        <v>69</v>
      </c>
      <c r="I807">
        <v>35.5</v>
      </c>
      <c r="J807" t="s">
        <v>54</v>
      </c>
      <c r="K807">
        <v>11</v>
      </c>
      <c r="L807">
        <v>181.81818181818181</v>
      </c>
      <c r="M807" t="s">
        <v>104</v>
      </c>
      <c r="N807">
        <v>5.5</v>
      </c>
      <c r="O807">
        <v>14</v>
      </c>
      <c r="P807" t="s">
        <v>106</v>
      </c>
      <c r="Q807">
        <v>7</v>
      </c>
      <c r="R807">
        <v>52</v>
      </c>
      <c r="S807">
        <v>53</v>
      </c>
      <c r="T807" t="s">
        <v>61</v>
      </c>
      <c r="U807" t="s">
        <v>30</v>
      </c>
      <c r="V807" t="s">
        <v>115</v>
      </c>
      <c r="W807">
        <v>2000</v>
      </c>
    </row>
    <row r="808" spans="1:23" x14ac:dyDescent="0.25">
      <c r="A808" t="s">
        <v>12</v>
      </c>
      <c r="B808">
        <v>10</v>
      </c>
      <c r="C808">
        <v>10</v>
      </c>
      <c r="D808">
        <v>76.400000000000006</v>
      </c>
      <c r="E808">
        <v>78.5</v>
      </c>
      <c r="F808">
        <v>2.0999999999999943</v>
      </c>
      <c r="G808">
        <v>1.17</v>
      </c>
      <c r="H808">
        <v>55.714285714285857</v>
      </c>
      <c r="I808">
        <v>41.428571428571544</v>
      </c>
      <c r="J808" t="s">
        <v>54</v>
      </c>
      <c r="K808">
        <v>15</v>
      </c>
      <c r="L808">
        <v>139.99999999999963</v>
      </c>
      <c r="M808" t="s">
        <v>104</v>
      </c>
      <c r="N808">
        <v>7.1428571428571619</v>
      </c>
      <c r="O808">
        <v>14</v>
      </c>
      <c r="P808" t="s">
        <v>106</v>
      </c>
      <c r="Q808">
        <v>7</v>
      </c>
      <c r="R808">
        <v>51</v>
      </c>
      <c r="S808">
        <v>53</v>
      </c>
      <c r="T808" t="s">
        <v>61</v>
      </c>
      <c r="U808" t="s">
        <v>30</v>
      </c>
      <c r="V808" t="s">
        <v>115</v>
      </c>
      <c r="W808">
        <v>2000</v>
      </c>
    </row>
    <row r="809" spans="1:23" x14ac:dyDescent="0.25">
      <c r="A809" t="s">
        <v>12</v>
      </c>
      <c r="B809">
        <v>10</v>
      </c>
      <c r="C809">
        <v>10</v>
      </c>
      <c r="D809">
        <v>78.5</v>
      </c>
      <c r="E809">
        <v>80.400000000000006</v>
      </c>
      <c r="F809">
        <v>1.9000000000000057</v>
      </c>
      <c r="G809">
        <v>1.8</v>
      </c>
      <c r="H809">
        <v>94.73684210526288</v>
      </c>
      <c r="I809">
        <v>57.894736842105097</v>
      </c>
      <c r="J809" t="s">
        <v>57</v>
      </c>
      <c r="K809">
        <v>12</v>
      </c>
      <c r="L809">
        <v>158.3333333333338</v>
      </c>
      <c r="M809" t="s">
        <v>104</v>
      </c>
      <c r="N809">
        <v>6.315789473684192</v>
      </c>
      <c r="O809">
        <v>14</v>
      </c>
      <c r="P809" t="s">
        <v>106</v>
      </c>
      <c r="Q809">
        <v>7</v>
      </c>
      <c r="R809">
        <v>55</v>
      </c>
      <c r="S809">
        <v>56</v>
      </c>
      <c r="T809" t="s">
        <v>61</v>
      </c>
      <c r="U809" t="s">
        <v>30</v>
      </c>
      <c r="V809" t="s">
        <v>115</v>
      </c>
      <c r="W809">
        <v>2000</v>
      </c>
    </row>
    <row r="810" spans="1:23" x14ac:dyDescent="0.25">
      <c r="A810" t="s">
        <v>13</v>
      </c>
      <c r="B810">
        <v>60</v>
      </c>
      <c r="C810">
        <v>60</v>
      </c>
      <c r="D810">
        <v>0</v>
      </c>
      <c r="E810">
        <v>0.8</v>
      </c>
      <c r="F810">
        <v>0.8</v>
      </c>
      <c r="G810">
        <v>0.77</v>
      </c>
      <c r="H810">
        <v>96.25</v>
      </c>
      <c r="I810">
        <v>0</v>
      </c>
      <c r="J810" t="s">
        <v>51</v>
      </c>
      <c r="K810">
        <v>20</v>
      </c>
      <c r="L810">
        <v>40</v>
      </c>
      <c r="M810" t="s">
        <v>101</v>
      </c>
      <c r="N810">
        <v>25</v>
      </c>
      <c r="O810">
        <v>2</v>
      </c>
      <c r="P810" t="s">
        <v>105</v>
      </c>
      <c r="Q810">
        <v>0</v>
      </c>
      <c r="R810">
        <v>17</v>
      </c>
      <c r="S810">
        <v>22</v>
      </c>
      <c r="T810" t="s">
        <v>53</v>
      </c>
      <c r="U810" t="s">
        <v>28</v>
      </c>
      <c r="V810" t="s">
        <v>113</v>
      </c>
      <c r="W810">
        <v>4000</v>
      </c>
    </row>
    <row r="811" spans="1:23" x14ac:dyDescent="0.25">
      <c r="A811" t="s">
        <v>13</v>
      </c>
      <c r="B811">
        <v>60</v>
      </c>
      <c r="C811">
        <v>60</v>
      </c>
      <c r="D811">
        <v>0.8</v>
      </c>
      <c r="E811">
        <v>1.9</v>
      </c>
      <c r="F811">
        <v>1.0999999999999999</v>
      </c>
      <c r="G811">
        <v>0.62</v>
      </c>
      <c r="H811">
        <v>56.363636363636374</v>
      </c>
      <c r="I811">
        <v>0</v>
      </c>
      <c r="J811" t="s">
        <v>51</v>
      </c>
      <c r="K811">
        <v>20</v>
      </c>
      <c r="L811">
        <v>54.999999999999986</v>
      </c>
      <c r="M811" t="s">
        <v>101</v>
      </c>
      <c r="N811">
        <v>18.181818181818187</v>
      </c>
      <c r="O811">
        <v>2</v>
      </c>
      <c r="P811" t="s">
        <v>105</v>
      </c>
      <c r="Q811">
        <v>0</v>
      </c>
      <c r="R811">
        <v>17</v>
      </c>
      <c r="S811">
        <v>23</v>
      </c>
      <c r="T811" t="s">
        <v>53</v>
      </c>
      <c r="U811" t="s">
        <v>28</v>
      </c>
      <c r="V811" t="s">
        <v>113</v>
      </c>
      <c r="W811">
        <v>4000</v>
      </c>
    </row>
    <row r="812" spans="1:23" x14ac:dyDescent="0.25">
      <c r="A812" t="s">
        <v>13</v>
      </c>
      <c r="B812">
        <v>60</v>
      </c>
      <c r="C812">
        <v>60</v>
      </c>
      <c r="D812">
        <v>1.9</v>
      </c>
      <c r="E812">
        <v>2.6</v>
      </c>
      <c r="F812">
        <v>0.70000000000000018</v>
      </c>
      <c r="G812">
        <v>0.54</v>
      </c>
      <c r="H812">
        <v>77.142857142857125</v>
      </c>
      <c r="I812">
        <v>0</v>
      </c>
      <c r="J812" t="s">
        <v>51</v>
      </c>
      <c r="K812">
        <v>20</v>
      </c>
      <c r="L812">
        <v>35.000000000000014</v>
      </c>
      <c r="M812" t="s">
        <v>101</v>
      </c>
      <c r="N812">
        <v>28.571428571428559</v>
      </c>
      <c r="O812">
        <v>2</v>
      </c>
      <c r="P812" t="s">
        <v>105</v>
      </c>
      <c r="Q812">
        <v>0</v>
      </c>
      <c r="R812">
        <v>17</v>
      </c>
      <c r="S812">
        <v>22</v>
      </c>
      <c r="T812" t="s">
        <v>53</v>
      </c>
      <c r="U812" t="s">
        <v>28</v>
      </c>
      <c r="V812" t="s">
        <v>113</v>
      </c>
      <c r="W812">
        <v>4000</v>
      </c>
    </row>
    <row r="813" spans="1:23" x14ac:dyDescent="0.25">
      <c r="A813" t="s">
        <v>13</v>
      </c>
      <c r="B813">
        <v>40</v>
      </c>
      <c r="C813">
        <v>60</v>
      </c>
      <c r="D813">
        <v>2.6</v>
      </c>
      <c r="E813">
        <v>3.6</v>
      </c>
      <c r="F813">
        <v>1</v>
      </c>
      <c r="G813">
        <v>0.79</v>
      </c>
      <c r="H813">
        <v>79</v>
      </c>
      <c r="I813">
        <v>0</v>
      </c>
      <c r="J813" t="s">
        <v>51</v>
      </c>
      <c r="K813">
        <v>20</v>
      </c>
      <c r="L813">
        <v>50</v>
      </c>
      <c r="M813" t="s">
        <v>101</v>
      </c>
      <c r="N813">
        <v>20</v>
      </c>
      <c r="O813">
        <v>2</v>
      </c>
      <c r="P813" t="s">
        <v>105</v>
      </c>
      <c r="Q813">
        <v>0</v>
      </c>
      <c r="R813">
        <v>17</v>
      </c>
      <c r="S813">
        <v>23</v>
      </c>
      <c r="T813" t="s">
        <v>53</v>
      </c>
      <c r="U813" t="s">
        <v>28</v>
      </c>
      <c r="V813" t="s">
        <v>113</v>
      </c>
      <c r="W813">
        <v>4000</v>
      </c>
    </row>
    <row r="814" spans="1:23" x14ac:dyDescent="0.25">
      <c r="A814" t="s">
        <v>13</v>
      </c>
      <c r="B814">
        <v>40</v>
      </c>
      <c r="C814">
        <v>40</v>
      </c>
      <c r="D814">
        <v>3.6</v>
      </c>
      <c r="E814">
        <v>4.5999999999999996</v>
      </c>
      <c r="F814">
        <v>0.99999999999999956</v>
      </c>
      <c r="G814">
        <v>0.77</v>
      </c>
      <c r="H814">
        <v>77.000000000000028</v>
      </c>
      <c r="I814">
        <v>0</v>
      </c>
      <c r="J814" t="s">
        <v>51</v>
      </c>
      <c r="K814">
        <v>20</v>
      </c>
      <c r="L814">
        <v>49.999999999999979</v>
      </c>
      <c r="M814" t="s">
        <v>101</v>
      </c>
      <c r="N814">
        <v>20.000000000000007</v>
      </c>
      <c r="O814">
        <v>8</v>
      </c>
      <c r="P814" t="s">
        <v>105</v>
      </c>
      <c r="Q814">
        <v>4</v>
      </c>
      <c r="R814">
        <v>27</v>
      </c>
      <c r="S814">
        <v>33</v>
      </c>
      <c r="T814" t="s">
        <v>56</v>
      </c>
      <c r="U814" t="s">
        <v>29</v>
      </c>
      <c r="V814" t="s">
        <v>114</v>
      </c>
      <c r="W814">
        <v>3000</v>
      </c>
    </row>
    <row r="815" spans="1:23" x14ac:dyDescent="0.25">
      <c r="A815" t="s">
        <v>13</v>
      </c>
      <c r="B815">
        <v>40</v>
      </c>
      <c r="C815">
        <v>40</v>
      </c>
      <c r="D815">
        <v>4.5999999999999996</v>
      </c>
      <c r="E815">
        <v>5.4</v>
      </c>
      <c r="F815">
        <v>0.80000000000000071</v>
      </c>
      <c r="G815">
        <v>0.55000000000000004</v>
      </c>
      <c r="H815">
        <v>68.749999999999943</v>
      </c>
      <c r="I815">
        <v>0</v>
      </c>
      <c r="J815" t="s">
        <v>51</v>
      </c>
      <c r="K815">
        <v>20</v>
      </c>
      <c r="L815">
        <v>40.000000000000036</v>
      </c>
      <c r="M815" t="s">
        <v>101</v>
      </c>
      <c r="N815">
        <v>24.999999999999979</v>
      </c>
      <c r="O815">
        <v>8</v>
      </c>
      <c r="P815" t="s">
        <v>105</v>
      </c>
      <c r="Q815">
        <v>4</v>
      </c>
      <c r="R815">
        <v>27</v>
      </c>
      <c r="S815">
        <v>32</v>
      </c>
      <c r="T815" t="s">
        <v>56</v>
      </c>
      <c r="U815" t="s">
        <v>29</v>
      </c>
      <c r="V815" t="s">
        <v>114</v>
      </c>
      <c r="W815">
        <v>3000</v>
      </c>
    </row>
    <row r="816" spans="1:23" x14ac:dyDescent="0.25">
      <c r="A816" t="s">
        <v>13</v>
      </c>
      <c r="B816">
        <v>40</v>
      </c>
      <c r="C816">
        <v>40</v>
      </c>
      <c r="D816">
        <v>5.4</v>
      </c>
      <c r="E816">
        <v>6.2</v>
      </c>
      <c r="F816">
        <v>0.79999999999999982</v>
      </c>
      <c r="G816">
        <v>0.57999999999999996</v>
      </c>
      <c r="H816">
        <v>72.500000000000014</v>
      </c>
      <c r="I816">
        <v>0</v>
      </c>
      <c r="J816" t="s">
        <v>51</v>
      </c>
      <c r="K816">
        <v>5</v>
      </c>
      <c r="L816">
        <v>159.99999999999994</v>
      </c>
      <c r="M816" t="s">
        <v>104</v>
      </c>
      <c r="N816">
        <v>6.2500000000000018</v>
      </c>
      <c r="O816">
        <v>8</v>
      </c>
      <c r="P816" t="s">
        <v>105</v>
      </c>
      <c r="Q816">
        <v>4</v>
      </c>
      <c r="R816">
        <v>33</v>
      </c>
      <c r="S816">
        <v>35</v>
      </c>
      <c r="T816" t="s">
        <v>56</v>
      </c>
      <c r="U816" t="s">
        <v>29</v>
      </c>
      <c r="V816" t="s">
        <v>114</v>
      </c>
      <c r="W816">
        <v>3000</v>
      </c>
    </row>
    <row r="817" spans="1:23" x14ac:dyDescent="0.25">
      <c r="A817" t="s">
        <v>13</v>
      </c>
      <c r="B817">
        <v>40</v>
      </c>
      <c r="C817">
        <v>30</v>
      </c>
      <c r="D817">
        <v>6.2</v>
      </c>
      <c r="E817">
        <v>6.75</v>
      </c>
      <c r="F817">
        <v>0.54999999999999982</v>
      </c>
      <c r="G817">
        <v>0.32</v>
      </c>
      <c r="H817">
        <v>58.181818181818201</v>
      </c>
      <c r="I817">
        <v>30.909090909090921</v>
      </c>
      <c r="J817" t="s">
        <v>54</v>
      </c>
      <c r="K817">
        <v>5</v>
      </c>
      <c r="L817">
        <v>109.99999999999996</v>
      </c>
      <c r="M817" t="s">
        <v>104</v>
      </c>
      <c r="N817">
        <v>9.0909090909090935</v>
      </c>
      <c r="O817">
        <v>8</v>
      </c>
      <c r="P817" t="s">
        <v>105</v>
      </c>
      <c r="Q817">
        <v>4</v>
      </c>
      <c r="R817">
        <v>38</v>
      </c>
      <c r="S817">
        <v>41</v>
      </c>
      <c r="T817" t="s">
        <v>59</v>
      </c>
      <c r="U817" t="s">
        <v>29</v>
      </c>
      <c r="V817" t="s">
        <v>114</v>
      </c>
      <c r="W817">
        <v>3000</v>
      </c>
    </row>
    <row r="818" spans="1:23" x14ac:dyDescent="0.25">
      <c r="A818" t="s">
        <v>13</v>
      </c>
      <c r="B818">
        <v>40</v>
      </c>
      <c r="C818">
        <v>30</v>
      </c>
      <c r="D818">
        <v>6.75</v>
      </c>
      <c r="E818">
        <v>7.3</v>
      </c>
      <c r="F818">
        <v>0.54999999999999982</v>
      </c>
      <c r="G818">
        <v>0.35</v>
      </c>
      <c r="H818">
        <v>63.636363636363654</v>
      </c>
      <c r="I818">
        <v>0</v>
      </c>
      <c r="J818" t="s">
        <v>51</v>
      </c>
      <c r="K818">
        <v>9</v>
      </c>
      <c r="L818">
        <v>61.111111111111086</v>
      </c>
      <c r="M818" t="s">
        <v>104</v>
      </c>
      <c r="N818">
        <v>16.36363636363637</v>
      </c>
      <c r="O818">
        <v>8</v>
      </c>
      <c r="P818" t="s">
        <v>105</v>
      </c>
      <c r="Q818">
        <v>12</v>
      </c>
      <c r="R818">
        <v>30</v>
      </c>
      <c r="S818">
        <v>41</v>
      </c>
      <c r="T818" t="s">
        <v>59</v>
      </c>
      <c r="U818" t="s">
        <v>30</v>
      </c>
      <c r="V818" t="s">
        <v>114</v>
      </c>
      <c r="W818">
        <v>3000</v>
      </c>
    </row>
    <row r="819" spans="1:23" x14ac:dyDescent="0.25">
      <c r="A819" t="s">
        <v>13</v>
      </c>
      <c r="B819">
        <v>40</v>
      </c>
      <c r="C819">
        <v>30</v>
      </c>
      <c r="D819">
        <v>7.3</v>
      </c>
      <c r="E819">
        <v>7.8</v>
      </c>
      <c r="F819">
        <v>0.5</v>
      </c>
      <c r="G819">
        <v>0.37</v>
      </c>
      <c r="H819">
        <v>74</v>
      </c>
      <c r="I819">
        <v>0</v>
      </c>
      <c r="J819" t="s">
        <v>51</v>
      </c>
      <c r="K819">
        <v>8</v>
      </c>
      <c r="L819">
        <v>62.5</v>
      </c>
      <c r="M819" t="s">
        <v>104</v>
      </c>
      <c r="N819">
        <v>16</v>
      </c>
      <c r="O819">
        <v>8</v>
      </c>
      <c r="P819" t="s">
        <v>105</v>
      </c>
      <c r="Q819">
        <v>4</v>
      </c>
      <c r="R819">
        <v>27</v>
      </c>
      <c r="S819">
        <v>33</v>
      </c>
      <c r="T819" t="s">
        <v>56</v>
      </c>
      <c r="U819" t="s">
        <v>29</v>
      </c>
      <c r="V819" t="s">
        <v>114</v>
      </c>
      <c r="W819">
        <v>3000</v>
      </c>
    </row>
    <row r="820" spans="1:23" x14ac:dyDescent="0.25">
      <c r="A820" t="s">
        <v>13</v>
      </c>
      <c r="B820">
        <v>40</v>
      </c>
      <c r="C820">
        <v>30</v>
      </c>
      <c r="D820">
        <v>7.8</v>
      </c>
      <c r="E820">
        <v>8.1</v>
      </c>
      <c r="F820">
        <v>0.29999999999999982</v>
      </c>
      <c r="G820">
        <v>0.21</v>
      </c>
      <c r="H820">
        <v>70.000000000000043</v>
      </c>
      <c r="I820">
        <v>0</v>
      </c>
      <c r="J820" t="s">
        <v>51</v>
      </c>
      <c r="K820">
        <v>3</v>
      </c>
      <c r="L820">
        <v>99.999999999999943</v>
      </c>
      <c r="M820" t="s">
        <v>104</v>
      </c>
      <c r="N820">
        <v>10.000000000000005</v>
      </c>
      <c r="O820">
        <v>8</v>
      </c>
      <c r="P820" t="s">
        <v>105</v>
      </c>
      <c r="Q820">
        <v>4</v>
      </c>
      <c r="R820">
        <v>30</v>
      </c>
      <c r="S820">
        <v>34</v>
      </c>
      <c r="T820" t="s">
        <v>56</v>
      </c>
      <c r="U820" t="s">
        <v>29</v>
      </c>
      <c r="V820" t="s">
        <v>114</v>
      </c>
      <c r="W820">
        <v>3000</v>
      </c>
    </row>
    <row r="821" spans="1:23" x14ac:dyDescent="0.25">
      <c r="A821" t="s">
        <v>13</v>
      </c>
      <c r="B821">
        <v>30</v>
      </c>
      <c r="C821">
        <v>30</v>
      </c>
      <c r="D821">
        <v>8.1</v>
      </c>
      <c r="E821">
        <v>8.4499999999999993</v>
      </c>
      <c r="F821">
        <v>0.34999999999999964</v>
      </c>
      <c r="G821">
        <v>0.24</v>
      </c>
      <c r="H821">
        <v>68.57142857142864</v>
      </c>
      <c r="I821">
        <v>28.571428571428605</v>
      </c>
      <c r="J821" t="s">
        <v>54</v>
      </c>
      <c r="K821">
        <v>3</v>
      </c>
      <c r="L821">
        <v>116.66666666666656</v>
      </c>
      <c r="M821" t="s">
        <v>104</v>
      </c>
      <c r="N821">
        <v>8.5714285714285801</v>
      </c>
      <c r="O821">
        <v>8</v>
      </c>
      <c r="P821" t="s">
        <v>105</v>
      </c>
      <c r="Q821">
        <v>4</v>
      </c>
      <c r="R821">
        <v>37</v>
      </c>
      <c r="S821">
        <v>41</v>
      </c>
      <c r="T821" t="s">
        <v>59</v>
      </c>
      <c r="U821" t="s">
        <v>29</v>
      </c>
      <c r="V821" t="s">
        <v>114</v>
      </c>
      <c r="W821">
        <v>3000</v>
      </c>
    </row>
    <row r="822" spans="1:23" x14ac:dyDescent="0.25">
      <c r="A822" t="s">
        <v>13</v>
      </c>
      <c r="B822">
        <v>30</v>
      </c>
      <c r="C822">
        <v>30</v>
      </c>
      <c r="D822">
        <v>8.4499999999999993</v>
      </c>
      <c r="E822">
        <v>9.1999999999999993</v>
      </c>
      <c r="F822">
        <v>0.75</v>
      </c>
      <c r="G822">
        <v>0.55000000000000004</v>
      </c>
      <c r="H822">
        <v>73.333333333333343</v>
      </c>
      <c r="I822">
        <v>0</v>
      </c>
      <c r="J822" t="s">
        <v>51</v>
      </c>
      <c r="K822">
        <v>5</v>
      </c>
      <c r="L822">
        <v>150</v>
      </c>
      <c r="M822" t="s">
        <v>104</v>
      </c>
      <c r="N822">
        <v>6.666666666666667</v>
      </c>
      <c r="O822">
        <v>8</v>
      </c>
      <c r="P822" t="s">
        <v>105</v>
      </c>
      <c r="Q822">
        <v>4</v>
      </c>
      <c r="R822">
        <v>33</v>
      </c>
      <c r="S822">
        <v>35</v>
      </c>
      <c r="T822" t="s">
        <v>56</v>
      </c>
      <c r="U822" t="s">
        <v>29</v>
      </c>
      <c r="V822" t="s">
        <v>114</v>
      </c>
      <c r="W822">
        <v>3000</v>
      </c>
    </row>
    <row r="823" spans="1:23" x14ac:dyDescent="0.25">
      <c r="A823" t="s">
        <v>13</v>
      </c>
      <c r="B823">
        <v>30</v>
      </c>
      <c r="C823">
        <v>30</v>
      </c>
      <c r="D823">
        <v>9.1999999999999993</v>
      </c>
      <c r="E823">
        <v>10.5</v>
      </c>
      <c r="F823">
        <v>1.3000000000000007</v>
      </c>
      <c r="G823">
        <v>0.82</v>
      </c>
      <c r="H823">
        <v>63.076923076923045</v>
      </c>
      <c r="I823">
        <v>29.230769230769216</v>
      </c>
      <c r="J823" t="s">
        <v>54</v>
      </c>
      <c r="K823">
        <v>9</v>
      </c>
      <c r="L823">
        <v>144.44444444444451</v>
      </c>
      <c r="M823" t="s">
        <v>104</v>
      </c>
      <c r="N823">
        <v>6.9230769230769198</v>
      </c>
      <c r="O823">
        <v>11</v>
      </c>
      <c r="P823" t="s">
        <v>106</v>
      </c>
      <c r="Q823">
        <v>12</v>
      </c>
      <c r="R823">
        <v>45</v>
      </c>
      <c r="S823">
        <v>52</v>
      </c>
      <c r="T823" t="s">
        <v>61</v>
      </c>
      <c r="U823" t="s">
        <v>30</v>
      </c>
      <c r="V823" t="s">
        <v>114</v>
      </c>
      <c r="W823">
        <v>3000</v>
      </c>
    </row>
    <row r="824" spans="1:23" x14ac:dyDescent="0.25">
      <c r="A824" t="s">
        <v>13</v>
      </c>
      <c r="B824">
        <v>30</v>
      </c>
      <c r="C824">
        <v>30</v>
      </c>
      <c r="D824">
        <v>10.5</v>
      </c>
      <c r="E824">
        <v>11.3</v>
      </c>
      <c r="F824">
        <v>0.80000000000000071</v>
      </c>
      <c r="G824">
        <v>0.62</v>
      </c>
      <c r="H824">
        <v>77.499999999999929</v>
      </c>
      <c r="I824">
        <v>0</v>
      </c>
      <c r="J824" t="s">
        <v>51</v>
      </c>
      <c r="K824">
        <v>9</v>
      </c>
      <c r="L824">
        <v>88.888888888888971</v>
      </c>
      <c r="M824" t="s">
        <v>104</v>
      </c>
      <c r="N824">
        <v>11.249999999999989</v>
      </c>
      <c r="O824">
        <v>10</v>
      </c>
      <c r="P824" t="s">
        <v>105</v>
      </c>
      <c r="Q824">
        <v>4</v>
      </c>
      <c r="R824">
        <v>31</v>
      </c>
      <c r="S824">
        <v>36</v>
      </c>
      <c r="T824" t="s">
        <v>56</v>
      </c>
      <c r="U824" t="s">
        <v>29</v>
      </c>
      <c r="V824" t="s">
        <v>114</v>
      </c>
      <c r="W824">
        <v>3000</v>
      </c>
    </row>
    <row r="825" spans="1:23" x14ac:dyDescent="0.25">
      <c r="A825" t="s">
        <v>13</v>
      </c>
      <c r="B825">
        <v>30</v>
      </c>
      <c r="C825">
        <v>30</v>
      </c>
      <c r="D825">
        <v>11.3</v>
      </c>
      <c r="E825">
        <v>13.35</v>
      </c>
      <c r="F825">
        <v>2.0499999999999989</v>
      </c>
      <c r="G825">
        <v>0.5</v>
      </c>
      <c r="H825">
        <v>24.390243902439039</v>
      </c>
      <c r="I825">
        <v>16.097560975609763</v>
      </c>
      <c r="J825" t="s">
        <v>51</v>
      </c>
      <c r="K825">
        <v>17</v>
      </c>
      <c r="L825">
        <v>120.5882352941176</v>
      </c>
      <c r="M825" t="s">
        <v>104</v>
      </c>
      <c r="N825">
        <v>8.2926829268292721</v>
      </c>
      <c r="O825">
        <v>11</v>
      </c>
      <c r="P825" t="s">
        <v>106</v>
      </c>
      <c r="Q825">
        <v>12</v>
      </c>
      <c r="R825">
        <v>41</v>
      </c>
      <c r="S825">
        <v>49</v>
      </c>
      <c r="T825" t="s">
        <v>59</v>
      </c>
      <c r="U825" t="s">
        <v>30</v>
      </c>
      <c r="V825" t="s">
        <v>114</v>
      </c>
      <c r="W825">
        <v>3000</v>
      </c>
    </row>
    <row r="826" spans="1:23" x14ac:dyDescent="0.25">
      <c r="A826" t="s">
        <v>13</v>
      </c>
      <c r="B826">
        <v>30</v>
      </c>
      <c r="C826">
        <v>40</v>
      </c>
      <c r="D826">
        <v>13.35</v>
      </c>
      <c r="E826">
        <v>13.65</v>
      </c>
      <c r="F826">
        <v>0.30000000000000071</v>
      </c>
      <c r="G826">
        <v>0.3</v>
      </c>
      <c r="H826">
        <v>99.999999999999758</v>
      </c>
      <c r="I826">
        <v>33.33333333333325</v>
      </c>
      <c r="J826" t="s">
        <v>54</v>
      </c>
      <c r="K826">
        <v>6</v>
      </c>
      <c r="L826">
        <v>50.000000000000114</v>
      </c>
      <c r="M826" t="s">
        <v>101</v>
      </c>
      <c r="N826">
        <v>19.999999999999954</v>
      </c>
      <c r="O826">
        <v>9</v>
      </c>
      <c r="P826" t="s">
        <v>105</v>
      </c>
      <c r="Q826">
        <v>4</v>
      </c>
      <c r="R826">
        <v>35</v>
      </c>
      <c r="S826">
        <v>41</v>
      </c>
      <c r="T826" t="s">
        <v>59</v>
      </c>
      <c r="U826" t="s">
        <v>29</v>
      </c>
      <c r="V826" t="s">
        <v>114</v>
      </c>
      <c r="W826">
        <v>3000</v>
      </c>
    </row>
    <row r="827" spans="1:23" x14ac:dyDescent="0.25">
      <c r="A827" t="s">
        <v>13</v>
      </c>
      <c r="B827">
        <v>30</v>
      </c>
      <c r="C827">
        <v>40</v>
      </c>
      <c r="D827">
        <v>13.65</v>
      </c>
      <c r="E827">
        <v>13.95</v>
      </c>
      <c r="F827">
        <v>0.29999999999999893</v>
      </c>
      <c r="G827">
        <v>0.2</v>
      </c>
      <c r="H827">
        <v>66.666666666666913</v>
      </c>
      <c r="I827">
        <v>0</v>
      </c>
      <c r="J827" t="s">
        <v>51</v>
      </c>
      <c r="K827">
        <v>5</v>
      </c>
      <c r="L827">
        <v>59.999999999999787</v>
      </c>
      <c r="M827" t="s">
        <v>101</v>
      </c>
      <c r="N827">
        <v>16.666666666666725</v>
      </c>
      <c r="O827">
        <v>8</v>
      </c>
      <c r="P827" t="s">
        <v>105</v>
      </c>
      <c r="Q827">
        <v>4</v>
      </c>
      <c r="R827">
        <v>27</v>
      </c>
      <c r="S827">
        <v>33</v>
      </c>
      <c r="T827" t="s">
        <v>56</v>
      </c>
      <c r="U827" t="s">
        <v>29</v>
      </c>
      <c r="V827" t="s">
        <v>114</v>
      </c>
      <c r="W827">
        <v>3000</v>
      </c>
    </row>
    <row r="828" spans="1:23" x14ac:dyDescent="0.25">
      <c r="A828" t="s">
        <v>13</v>
      </c>
      <c r="B828">
        <v>30</v>
      </c>
      <c r="C828">
        <v>40</v>
      </c>
      <c r="D828">
        <v>13.95</v>
      </c>
      <c r="E828">
        <v>14.8</v>
      </c>
      <c r="F828">
        <v>0.85000000000000142</v>
      </c>
      <c r="G828">
        <v>0.69</v>
      </c>
      <c r="H828">
        <v>81.176470588235148</v>
      </c>
      <c r="I828">
        <v>0</v>
      </c>
      <c r="J828" t="s">
        <v>51</v>
      </c>
      <c r="K828">
        <v>10</v>
      </c>
      <c r="L828">
        <v>85.000000000000142</v>
      </c>
      <c r="M828" t="s">
        <v>104</v>
      </c>
      <c r="N828">
        <v>11.764705882352921</v>
      </c>
      <c r="O828">
        <v>8</v>
      </c>
      <c r="P828" t="s">
        <v>105</v>
      </c>
      <c r="Q828">
        <v>4</v>
      </c>
      <c r="R828">
        <v>29</v>
      </c>
      <c r="S828">
        <v>34</v>
      </c>
      <c r="T828" t="s">
        <v>56</v>
      </c>
      <c r="U828" t="s">
        <v>29</v>
      </c>
      <c r="V828" t="s">
        <v>114</v>
      </c>
      <c r="W828">
        <v>3000</v>
      </c>
    </row>
    <row r="829" spans="1:23" x14ac:dyDescent="0.25">
      <c r="A829" t="s">
        <v>13</v>
      </c>
      <c r="B829">
        <v>30</v>
      </c>
      <c r="C829">
        <v>40</v>
      </c>
      <c r="D829">
        <v>14.8</v>
      </c>
      <c r="E829">
        <v>15.1</v>
      </c>
      <c r="F829">
        <v>0.29999999999999893</v>
      </c>
      <c r="G829">
        <v>0.19</v>
      </c>
      <c r="H829">
        <v>63.333333333333563</v>
      </c>
      <c r="I829">
        <v>0</v>
      </c>
      <c r="J829" t="s">
        <v>51</v>
      </c>
      <c r="K829">
        <v>10</v>
      </c>
      <c r="L829">
        <v>29.999999999999893</v>
      </c>
      <c r="M829" t="s">
        <v>101</v>
      </c>
      <c r="N829">
        <v>33.333333333333449</v>
      </c>
      <c r="O829">
        <v>8</v>
      </c>
      <c r="P829" t="s">
        <v>105</v>
      </c>
      <c r="Q829">
        <v>4</v>
      </c>
      <c r="R829">
        <v>27</v>
      </c>
      <c r="S829">
        <v>32</v>
      </c>
      <c r="T829" t="s">
        <v>56</v>
      </c>
      <c r="U829" t="s">
        <v>29</v>
      </c>
      <c r="V829" t="s">
        <v>114</v>
      </c>
      <c r="W829">
        <v>3000</v>
      </c>
    </row>
    <row r="830" spans="1:23" x14ac:dyDescent="0.25">
      <c r="A830" t="s">
        <v>13</v>
      </c>
      <c r="B830">
        <v>30</v>
      </c>
      <c r="C830">
        <v>40</v>
      </c>
      <c r="D830">
        <v>15.1</v>
      </c>
      <c r="E830">
        <v>15.7</v>
      </c>
      <c r="F830">
        <v>0.59999999999999964</v>
      </c>
      <c r="G830">
        <v>0.47</v>
      </c>
      <c r="H830">
        <v>78.333333333333371</v>
      </c>
      <c r="I830">
        <v>0</v>
      </c>
      <c r="J830" t="s">
        <v>51</v>
      </c>
      <c r="K830">
        <v>5</v>
      </c>
      <c r="L830">
        <v>119.99999999999993</v>
      </c>
      <c r="M830" t="s">
        <v>104</v>
      </c>
      <c r="N830">
        <v>8.3333333333333393</v>
      </c>
      <c r="O830">
        <v>8</v>
      </c>
      <c r="P830" t="s">
        <v>105</v>
      </c>
      <c r="Q830">
        <v>4</v>
      </c>
      <c r="R830">
        <v>31</v>
      </c>
      <c r="S830">
        <v>35</v>
      </c>
      <c r="T830" t="s">
        <v>56</v>
      </c>
      <c r="U830" t="s">
        <v>29</v>
      </c>
      <c r="V830" t="s">
        <v>114</v>
      </c>
      <c r="W830">
        <v>3000</v>
      </c>
    </row>
    <row r="831" spans="1:23" x14ac:dyDescent="0.25">
      <c r="A831" t="s">
        <v>13</v>
      </c>
      <c r="B831">
        <v>30</v>
      </c>
      <c r="C831">
        <v>40</v>
      </c>
      <c r="D831">
        <v>15.7</v>
      </c>
      <c r="E831">
        <v>15.95</v>
      </c>
      <c r="F831">
        <v>0.25</v>
      </c>
      <c r="G831">
        <v>0.12</v>
      </c>
      <c r="H831">
        <v>48</v>
      </c>
      <c r="I831">
        <v>0</v>
      </c>
      <c r="J831" t="s">
        <v>51</v>
      </c>
      <c r="K831">
        <v>6</v>
      </c>
      <c r="L831">
        <v>41.666666666666664</v>
      </c>
      <c r="M831" t="s">
        <v>101</v>
      </c>
      <c r="N831">
        <v>24</v>
      </c>
      <c r="O831">
        <v>8</v>
      </c>
      <c r="P831" t="s">
        <v>105</v>
      </c>
      <c r="Q831">
        <v>4</v>
      </c>
      <c r="R831">
        <v>27</v>
      </c>
      <c r="S831">
        <v>32</v>
      </c>
      <c r="T831" t="s">
        <v>56</v>
      </c>
      <c r="U831" t="s">
        <v>29</v>
      </c>
      <c r="V831" t="s">
        <v>114</v>
      </c>
      <c r="W831">
        <v>3000</v>
      </c>
    </row>
    <row r="832" spans="1:23" x14ac:dyDescent="0.25">
      <c r="A832" t="s">
        <v>13</v>
      </c>
      <c r="B832">
        <v>30</v>
      </c>
      <c r="C832">
        <v>40</v>
      </c>
      <c r="D832">
        <v>15.95</v>
      </c>
      <c r="E832">
        <v>16.25</v>
      </c>
      <c r="F832">
        <v>0.30000000000000071</v>
      </c>
      <c r="G832">
        <v>0.18</v>
      </c>
      <c r="H832">
        <v>59.999999999999851</v>
      </c>
      <c r="I832">
        <v>0</v>
      </c>
      <c r="J832" t="s">
        <v>51</v>
      </c>
      <c r="K832">
        <v>6</v>
      </c>
      <c r="L832">
        <v>50.000000000000114</v>
      </c>
      <c r="M832" t="s">
        <v>101</v>
      </c>
      <c r="N832">
        <v>19.999999999999954</v>
      </c>
      <c r="O832">
        <v>8</v>
      </c>
      <c r="P832" t="s">
        <v>105</v>
      </c>
      <c r="Q832">
        <v>4</v>
      </c>
      <c r="R832">
        <v>26</v>
      </c>
      <c r="S832">
        <v>33</v>
      </c>
      <c r="T832" t="s">
        <v>56</v>
      </c>
      <c r="U832" t="s">
        <v>29</v>
      </c>
      <c r="V832" t="s">
        <v>114</v>
      </c>
      <c r="W832">
        <v>3000</v>
      </c>
    </row>
    <row r="833" spans="1:23" x14ac:dyDescent="0.25">
      <c r="A833" t="s">
        <v>13</v>
      </c>
      <c r="B833">
        <v>30</v>
      </c>
      <c r="C833">
        <v>40</v>
      </c>
      <c r="D833">
        <v>16.25</v>
      </c>
      <c r="E833">
        <v>16.600000000000001</v>
      </c>
      <c r="F833">
        <v>0.35000000000000142</v>
      </c>
      <c r="G833">
        <v>0.3</v>
      </c>
      <c r="H833">
        <v>85.714285714285367</v>
      </c>
      <c r="I833">
        <v>37.142857142856997</v>
      </c>
      <c r="J833" t="s">
        <v>54</v>
      </c>
      <c r="K833">
        <v>5</v>
      </c>
      <c r="L833">
        <v>70.000000000000284</v>
      </c>
      <c r="M833" t="s">
        <v>104</v>
      </c>
      <c r="N833">
        <v>14.285714285714228</v>
      </c>
      <c r="O833">
        <v>8</v>
      </c>
      <c r="P833" t="s">
        <v>105</v>
      </c>
      <c r="Q833">
        <v>12</v>
      </c>
      <c r="R833">
        <v>39</v>
      </c>
      <c r="S833">
        <v>49</v>
      </c>
      <c r="T833" t="s">
        <v>59</v>
      </c>
      <c r="U833" t="s">
        <v>30</v>
      </c>
      <c r="V833" t="s">
        <v>114</v>
      </c>
      <c r="W833">
        <v>3000</v>
      </c>
    </row>
    <row r="834" spans="1:23" x14ac:dyDescent="0.25">
      <c r="A834" t="s">
        <v>13</v>
      </c>
      <c r="B834">
        <v>30</v>
      </c>
      <c r="C834">
        <v>40</v>
      </c>
      <c r="D834">
        <v>16.600000000000001</v>
      </c>
      <c r="E834">
        <v>17.350000000000001</v>
      </c>
      <c r="F834">
        <v>0.75</v>
      </c>
      <c r="G834">
        <v>0.56000000000000005</v>
      </c>
      <c r="H834">
        <v>74.666666666666671</v>
      </c>
      <c r="I834">
        <v>0</v>
      </c>
      <c r="J834" t="s">
        <v>51</v>
      </c>
      <c r="K834">
        <v>10</v>
      </c>
      <c r="L834">
        <v>75</v>
      </c>
      <c r="M834" t="s">
        <v>104</v>
      </c>
      <c r="N834">
        <v>13.333333333333334</v>
      </c>
      <c r="O834">
        <v>8</v>
      </c>
      <c r="P834" t="s">
        <v>105</v>
      </c>
      <c r="Q834">
        <v>4</v>
      </c>
      <c r="R834">
        <v>28</v>
      </c>
      <c r="S834">
        <v>34</v>
      </c>
      <c r="T834" t="s">
        <v>56</v>
      </c>
      <c r="U834" t="s">
        <v>29</v>
      </c>
      <c r="V834" t="s">
        <v>114</v>
      </c>
      <c r="W834">
        <v>3000</v>
      </c>
    </row>
    <row r="835" spans="1:23" x14ac:dyDescent="0.25">
      <c r="A835" t="s">
        <v>13</v>
      </c>
      <c r="B835">
        <v>30</v>
      </c>
      <c r="C835">
        <v>40</v>
      </c>
      <c r="D835">
        <v>17.350000000000001</v>
      </c>
      <c r="E835">
        <v>18.100000000000001</v>
      </c>
      <c r="F835">
        <v>0.75</v>
      </c>
      <c r="G835">
        <v>0.57999999999999996</v>
      </c>
      <c r="H835">
        <v>77.333333333333329</v>
      </c>
      <c r="I835">
        <v>0</v>
      </c>
      <c r="J835" t="s">
        <v>51</v>
      </c>
      <c r="K835">
        <v>10</v>
      </c>
      <c r="L835">
        <v>75</v>
      </c>
      <c r="M835" t="s">
        <v>104</v>
      </c>
      <c r="N835">
        <v>13.333333333333334</v>
      </c>
      <c r="O835">
        <v>8</v>
      </c>
      <c r="P835" t="s">
        <v>105</v>
      </c>
      <c r="Q835">
        <v>4</v>
      </c>
      <c r="R835">
        <v>28</v>
      </c>
      <c r="S835">
        <v>34</v>
      </c>
      <c r="T835" t="s">
        <v>56</v>
      </c>
      <c r="U835" t="s">
        <v>29</v>
      </c>
      <c r="V835" t="s">
        <v>114</v>
      </c>
      <c r="W835">
        <v>3000</v>
      </c>
    </row>
    <row r="836" spans="1:23" x14ac:dyDescent="0.25">
      <c r="A836" t="s">
        <v>13</v>
      </c>
      <c r="B836">
        <v>30</v>
      </c>
      <c r="C836">
        <v>40</v>
      </c>
      <c r="D836">
        <v>18.100000000000001</v>
      </c>
      <c r="E836">
        <v>18.55</v>
      </c>
      <c r="F836">
        <v>0.44999999999999929</v>
      </c>
      <c r="G836">
        <v>0.3</v>
      </c>
      <c r="H836">
        <v>66.666666666666771</v>
      </c>
      <c r="I836">
        <v>0</v>
      </c>
      <c r="J836" t="s">
        <v>51</v>
      </c>
      <c r="K836">
        <v>5</v>
      </c>
      <c r="L836">
        <v>89.999999999999858</v>
      </c>
      <c r="M836" t="s">
        <v>104</v>
      </c>
      <c r="N836">
        <v>11.111111111111128</v>
      </c>
      <c r="O836">
        <v>8</v>
      </c>
      <c r="P836" t="s">
        <v>105</v>
      </c>
      <c r="Q836">
        <v>4</v>
      </c>
      <c r="R836">
        <v>30</v>
      </c>
      <c r="S836">
        <v>34</v>
      </c>
      <c r="T836" t="s">
        <v>56</v>
      </c>
      <c r="U836" t="s">
        <v>29</v>
      </c>
      <c r="V836" t="s">
        <v>114</v>
      </c>
      <c r="W836">
        <v>3000</v>
      </c>
    </row>
    <row r="837" spans="1:23" x14ac:dyDescent="0.25">
      <c r="A837" t="s">
        <v>13</v>
      </c>
      <c r="B837">
        <v>30</v>
      </c>
      <c r="C837">
        <v>40</v>
      </c>
      <c r="D837">
        <v>18.55</v>
      </c>
      <c r="E837">
        <v>19.350000000000001</v>
      </c>
      <c r="F837">
        <v>0.80000000000000071</v>
      </c>
      <c r="G837">
        <v>0.6</v>
      </c>
      <c r="H837">
        <v>74.999999999999929</v>
      </c>
      <c r="I837">
        <v>52.499999999999943</v>
      </c>
      <c r="J837" t="s">
        <v>57</v>
      </c>
      <c r="K837">
        <v>5</v>
      </c>
      <c r="L837">
        <v>160.00000000000014</v>
      </c>
      <c r="M837" t="s">
        <v>104</v>
      </c>
      <c r="N837">
        <v>6.2499999999999947</v>
      </c>
      <c r="O837">
        <v>8</v>
      </c>
      <c r="P837" t="s">
        <v>105</v>
      </c>
      <c r="Q837">
        <v>4</v>
      </c>
      <c r="R837">
        <v>44</v>
      </c>
      <c r="S837">
        <v>46</v>
      </c>
      <c r="T837" t="s">
        <v>59</v>
      </c>
      <c r="U837" t="s">
        <v>29</v>
      </c>
      <c r="V837" t="s">
        <v>114</v>
      </c>
      <c r="W837">
        <v>3000</v>
      </c>
    </row>
    <row r="838" spans="1:23" x14ac:dyDescent="0.25">
      <c r="A838" t="s">
        <v>13</v>
      </c>
      <c r="B838">
        <v>30</v>
      </c>
      <c r="C838">
        <v>30</v>
      </c>
      <c r="D838">
        <v>19.350000000000001</v>
      </c>
      <c r="E838">
        <v>20.75</v>
      </c>
      <c r="F838">
        <v>1.3999999999999986</v>
      </c>
      <c r="G838">
        <v>1</v>
      </c>
      <c r="H838">
        <v>71.428571428571502</v>
      </c>
      <c r="I838">
        <v>0</v>
      </c>
      <c r="J838" t="s">
        <v>51</v>
      </c>
      <c r="K838">
        <v>10</v>
      </c>
      <c r="L838">
        <v>139.99999999999986</v>
      </c>
      <c r="M838" t="s">
        <v>104</v>
      </c>
      <c r="N838">
        <v>7.1428571428571503</v>
      </c>
      <c r="O838">
        <v>9</v>
      </c>
      <c r="P838" t="s">
        <v>105</v>
      </c>
      <c r="Q838">
        <v>4</v>
      </c>
      <c r="R838">
        <v>34</v>
      </c>
      <c r="S838">
        <v>36</v>
      </c>
      <c r="T838" t="s">
        <v>56</v>
      </c>
      <c r="U838" t="s">
        <v>29</v>
      </c>
      <c r="V838" t="s">
        <v>114</v>
      </c>
      <c r="W838">
        <v>3000</v>
      </c>
    </row>
    <row r="839" spans="1:23" x14ac:dyDescent="0.25">
      <c r="A839" t="s">
        <v>13</v>
      </c>
      <c r="B839">
        <v>30</v>
      </c>
      <c r="C839">
        <v>30</v>
      </c>
      <c r="D839">
        <v>20.75</v>
      </c>
      <c r="E839">
        <v>21.95</v>
      </c>
      <c r="F839">
        <v>1.1999999999999993</v>
      </c>
      <c r="G839">
        <v>0.78</v>
      </c>
      <c r="H839">
        <v>65.000000000000028</v>
      </c>
      <c r="I839">
        <v>17.500000000000011</v>
      </c>
      <c r="J839" t="s">
        <v>51</v>
      </c>
      <c r="K839">
        <v>11</v>
      </c>
      <c r="L839">
        <v>109.09090909090902</v>
      </c>
      <c r="M839" t="s">
        <v>104</v>
      </c>
      <c r="N839">
        <v>9.1666666666666732</v>
      </c>
      <c r="O839">
        <v>9</v>
      </c>
      <c r="P839" t="s">
        <v>105</v>
      </c>
      <c r="Q839">
        <v>4</v>
      </c>
      <c r="R839">
        <v>37</v>
      </c>
      <c r="S839">
        <v>39</v>
      </c>
      <c r="T839" t="s">
        <v>56</v>
      </c>
      <c r="U839" t="s">
        <v>29</v>
      </c>
      <c r="V839" t="s">
        <v>114</v>
      </c>
      <c r="W839">
        <v>3000</v>
      </c>
    </row>
    <row r="840" spans="1:23" x14ac:dyDescent="0.25">
      <c r="A840" t="s">
        <v>13</v>
      </c>
      <c r="B840">
        <v>30</v>
      </c>
      <c r="C840">
        <v>30</v>
      </c>
      <c r="D840">
        <v>21.95</v>
      </c>
      <c r="E840">
        <v>23.95</v>
      </c>
      <c r="F840">
        <v>2</v>
      </c>
      <c r="G840">
        <v>1.41</v>
      </c>
      <c r="H840">
        <v>70.5</v>
      </c>
      <c r="I840">
        <v>18.5</v>
      </c>
      <c r="J840" t="s">
        <v>51</v>
      </c>
      <c r="K840">
        <v>16</v>
      </c>
      <c r="L840">
        <v>125</v>
      </c>
      <c r="M840" t="s">
        <v>104</v>
      </c>
      <c r="N840">
        <v>8</v>
      </c>
      <c r="O840">
        <v>9</v>
      </c>
      <c r="P840" t="s">
        <v>105</v>
      </c>
      <c r="Q840">
        <v>4</v>
      </c>
      <c r="R840">
        <v>38</v>
      </c>
      <c r="S840">
        <v>40</v>
      </c>
      <c r="T840" t="s">
        <v>56</v>
      </c>
      <c r="U840" t="s">
        <v>29</v>
      </c>
      <c r="V840" t="s">
        <v>114</v>
      </c>
      <c r="W840">
        <v>3000</v>
      </c>
    </row>
    <row r="841" spans="1:23" x14ac:dyDescent="0.25">
      <c r="A841" t="s">
        <v>13</v>
      </c>
      <c r="B841">
        <v>30</v>
      </c>
      <c r="C841">
        <v>11</v>
      </c>
      <c r="D841">
        <v>23.95</v>
      </c>
      <c r="E841">
        <v>25.7</v>
      </c>
      <c r="F841">
        <v>1.75</v>
      </c>
      <c r="G841">
        <v>0.45</v>
      </c>
      <c r="H841">
        <v>25.714285714285719</v>
      </c>
      <c r="I841">
        <v>53.714285714285715</v>
      </c>
      <c r="J841" t="s">
        <v>57</v>
      </c>
      <c r="K841">
        <v>7</v>
      </c>
      <c r="L841">
        <v>250</v>
      </c>
      <c r="M841" t="s">
        <v>102</v>
      </c>
      <c r="N841">
        <v>4</v>
      </c>
      <c r="O841">
        <v>14</v>
      </c>
      <c r="P841" t="s">
        <v>106</v>
      </c>
      <c r="Q841">
        <v>4</v>
      </c>
      <c r="R841">
        <v>54</v>
      </c>
      <c r="S841">
        <v>54</v>
      </c>
      <c r="T841" t="s">
        <v>61</v>
      </c>
      <c r="U841" t="s">
        <v>29</v>
      </c>
      <c r="V841" t="s">
        <v>115</v>
      </c>
      <c r="W841">
        <v>2000</v>
      </c>
    </row>
    <row r="842" spans="1:23" x14ac:dyDescent="0.25">
      <c r="A842" t="s">
        <v>13</v>
      </c>
      <c r="B842">
        <v>20</v>
      </c>
      <c r="C842">
        <v>11</v>
      </c>
      <c r="D842">
        <v>25.7</v>
      </c>
      <c r="E842">
        <v>27.8</v>
      </c>
      <c r="F842">
        <v>2.1000000000000014</v>
      </c>
      <c r="G842">
        <v>1.75</v>
      </c>
      <c r="H842">
        <v>83.333333333333286</v>
      </c>
      <c r="I842">
        <v>55.238095238095198</v>
      </c>
      <c r="J842" t="s">
        <v>57</v>
      </c>
      <c r="K842">
        <v>9</v>
      </c>
      <c r="L842">
        <v>233.33333333333348</v>
      </c>
      <c r="M842" t="s">
        <v>102</v>
      </c>
      <c r="N842">
        <v>4.2857142857142829</v>
      </c>
      <c r="O842">
        <v>14</v>
      </c>
      <c r="P842" t="s">
        <v>106</v>
      </c>
      <c r="Q842">
        <v>4</v>
      </c>
      <c r="R842">
        <v>54</v>
      </c>
      <c r="S842">
        <v>55</v>
      </c>
      <c r="T842" t="s">
        <v>61</v>
      </c>
      <c r="U842" t="s">
        <v>29</v>
      </c>
      <c r="V842" t="s">
        <v>115</v>
      </c>
      <c r="W842">
        <v>2000</v>
      </c>
    </row>
    <row r="843" spans="1:23" x14ac:dyDescent="0.25">
      <c r="A843" t="s">
        <v>13</v>
      </c>
      <c r="B843">
        <v>20</v>
      </c>
      <c r="C843">
        <v>50</v>
      </c>
      <c r="D843">
        <v>27.8</v>
      </c>
      <c r="E843">
        <v>29.8</v>
      </c>
      <c r="F843">
        <v>2</v>
      </c>
      <c r="G843">
        <v>1.85</v>
      </c>
      <c r="H843">
        <v>92.5</v>
      </c>
      <c r="I843">
        <v>34.5</v>
      </c>
      <c r="J843" t="s">
        <v>54</v>
      </c>
      <c r="K843">
        <v>11</v>
      </c>
      <c r="L843">
        <v>181.81818181818181</v>
      </c>
      <c r="M843" t="s">
        <v>104</v>
      </c>
      <c r="N843">
        <v>5.5</v>
      </c>
      <c r="O843">
        <v>8</v>
      </c>
      <c r="P843" t="s">
        <v>105</v>
      </c>
      <c r="Q843">
        <v>4</v>
      </c>
      <c r="R843">
        <v>41</v>
      </c>
      <c r="S843">
        <v>43</v>
      </c>
      <c r="T843" t="s">
        <v>59</v>
      </c>
      <c r="U843" t="s">
        <v>31</v>
      </c>
      <c r="V843" t="s">
        <v>114</v>
      </c>
      <c r="W843">
        <v>3000</v>
      </c>
    </row>
    <row r="844" spans="1:23" x14ac:dyDescent="0.25">
      <c r="A844" t="s">
        <v>13</v>
      </c>
      <c r="B844">
        <v>20</v>
      </c>
      <c r="C844">
        <v>30</v>
      </c>
      <c r="D844">
        <v>29.8</v>
      </c>
      <c r="E844">
        <v>31.9</v>
      </c>
      <c r="F844">
        <v>2.0999999999999979</v>
      </c>
      <c r="G844">
        <v>1.8</v>
      </c>
      <c r="H844">
        <v>85.714285714285793</v>
      </c>
      <c r="I844">
        <v>34.761904761904795</v>
      </c>
      <c r="J844" t="s">
        <v>54</v>
      </c>
      <c r="K844">
        <v>13</v>
      </c>
      <c r="L844">
        <v>161.53846153846138</v>
      </c>
      <c r="M844" t="s">
        <v>104</v>
      </c>
      <c r="N844">
        <v>6.1904761904761969</v>
      </c>
      <c r="O844">
        <v>8</v>
      </c>
      <c r="P844" t="s">
        <v>105</v>
      </c>
      <c r="Q844">
        <v>1</v>
      </c>
      <c r="R844">
        <v>37</v>
      </c>
      <c r="S844">
        <v>40</v>
      </c>
      <c r="T844" t="s">
        <v>56</v>
      </c>
      <c r="U844" t="s">
        <v>32</v>
      </c>
      <c r="V844" t="s">
        <v>114</v>
      </c>
      <c r="W844">
        <v>3000</v>
      </c>
    </row>
    <row r="845" spans="1:23" x14ac:dyDescent="0.25">
      <c r="A845" t="s">
        <v>13</v>
      </c>
      <c r="B845">
        <v>20</v>
      </c>
      <c r="C845">
        <v>30</v>
      </c>
      <c r="D845">
        <v>31.9</v>
      </c>
      <c r="E845">
        <v>33.9</v>
      </c>
      <c r="F845">
        <v>2</v>
      </c>
      <c r="G845">
        <v>1.51</v>
      </c>
      <c r="H845">
        <v>75.5</v>
      </c>
      <c r="I845">
        <v>45.5</v>
      </c>
      <c r="J845" t="s">
        <v>54</v>
      </c>
      <c r="K845">
        <v>9</v>
      </c>
      <c r="L845">
        <v>222.22222222222223</v>
      </c>
      <c r="M845" t="s">
        <v>102</v>
      </c>
      <c r="N845">
        <v>4.5</v>
      </c>
      <c r="O845">
        <v>15</v>
      </c>
      <c r="P845" t="s">
        <v>106</v>
      </c>
      <c r="Q845">
        <v>7</v>
      </c>
      <c r="R845">
        <v>55</v>
      </c>
      <c r="S845">
        <v>56</v>
      </c>
      <c r="T845" t="s">
        <v>61</v>
      </c>
      <c r="U845" t="s">
        <v>30</v>
      </c>
      <c r="V845" t="s">
        <v>115</v>
      </c>
      <c r="W845">
        <v>2000</v>
      </c>
    </row>
    <row r="846" spans="1:23" x14ac:dyDescent="0.25">
      <c r="A846" t="s">
        <v>13</v>
      </c>
      <c r="B846">
        <v>20</v>
      </c>
      <c r="C846">
        <v>30</v>
      </c>
      <c r="D846">
        <v>33.9</v>
      </c>
      <c r="E846">
        <v>36</v>
      </c>
      <c r="F846">
        <v>2.1000000000000014</v>
      </c>
      <c r="G846">
        <v>1.79</v>
      </c>
      <c r="H846">
        <v>85.238095238095184</v>
      </c>
      <c r="I846">
        <v>22.85714285714284</v>
      </c>
      <c r="J846" t="s">
        <v>51</v>
      </c>
      <c r="K846">
        <v>13</v>
      </c>
      <c r="L846">
        <v>161.53846153846163</v>
      </c>
      <c r="M846" t="s">
        <v>104</v>
      </c>
      <c r="N846">
        <v>6.1904761904761871</v>
      </c>
      <c r="O846">
        <v>9</v>
      </c>
      <c r="P846" t="s">
        <v>105</v>
      </c>
      <c r="Q846">
        <v>4</v>
      </c>
      <c r="R846">
        <v>40</v>
      </c>
      <c r="S846">
        <v>42</v>
      </c>
      <c r="T846" t="s">
        <v>59</v>
      </c>
      <c r="U846" t="s">
        <v>29</v>
      </c>
      <c r="V846" t="s">
        <v>114</v>
      </c>
      <c r="W846">
        <v>3000</v>
      </c>
    </row>
    <row r="847" spans="1:23" x14ac:dyDescent="0.25">
      <c r="A847" t="s">
        <v>13</v>
      </c>
      <c r="B847">
        <v>20</v>
      </c>
      <c r="C847">
        <v>20</v>
      </c>
      <c r="D847">
        <v>36</v>
      </c>
      <c r="E847">
        <v>38.15</v>
      </c>
      <c r="F847">
        <v>2.1499999999999986</v>
      </c>
      <c r="G847">
        <v>1.78</v>
      </c>
      <c r="H847">
        <v>82.790697674418652</v>
      </c>
      <c r="I847">
        <v>31.162790697674442</v>
      </c>
      <c r="J847" t="s">
        <v>54</v>
      </c>
      <c r="K847">
        <v>12</v>
      </c>
      <c r="L847">
        <v>179.16666666666654</v>
      </c>
      <c r="M847" t="s">
        <v>104</v>
      </c>
      <c r="N847">
        <v>5.5813953488372139</v>
      </c>
      <c r="O847">
        <v>9</v>
      </c>
      <c r="P847" t="s">
        <v>105</v>
      </c>
      <c r="Q847">
        <v>4</v>
      </c>
      <c r="R847">
        <v>43</v>
      </c>
      <c r="S847">
        <v>44</v>
      </c>
      <c r="T847" t="s">
        <v>59</v>
      </c>
      <c r="U847" t="s">
        <v>29</v>
      </c>
      <c r="V847" t="s">
        <v>114</v>
      </c>
      <c r="W847">
        <v>3000</v>
      </c>
    </row>
    <row r="848" spans="1:23" x14ac:dyDescent="0.25">
      <c r="A848" t="s">
        <v>13</v>
      </c>
      <c r="B848">
        <v>10</v>
      </c>
      <c r="C848">
        <v>10</v>
      </c>
      <c r="D848">
        <v>38.15</v>
      </c>
      <c r="E848">
        <v>40</v>
      </c>
      <c r="F848">
        <v>1.8500000000000014</v>
      </c>
      <c r="G848">
        <v>1.8</v>
      </c>
      <c r="H848">
        <v>97.29729729729722</v>
      </c>
      <c r="I848">
        <v>36.756756756756729</v>
      </c>
      <c r="J848" t="s">
        <v>54</v>
      </c>
      <c r="K848">
        <v>12</v>
      </c>
      <c r="L848">
        <v>154.16666666666677</v>
      </c>
      <c r="M848" t="s">
        <v>104</v>
      </c>
      <c r="N848">
        <v>6.4864864864864824</v>
      </c>
      <c r="O848">
        <v>11</v>
      </c>
      <c r="P848" t="s">
        <v>106</v>
      </c>
      <c r="Q848">
        <v>4</v>
      </c>
      <c r="R848">
        <v>45</v>
      </c>
      <c r="S848">
        <v>46</v>
      </c>
      <c r="T848" t="s">
        <v>59</v>
      </c>
      <c r="U848" t="s">
        <v>29</v>
      </c>
      <c r="V848" t="s">
        <v>114</v>
      </c>
      <c r="W848">
        <v>3000</v>
      </c>
    </row>
    <row r="849" spans="1:23" x14ac:dyDescent="0.25">
      <c r="A849" t="s">
        <v>14</v>
      </c>
      <c r="B849">
        <v>60</v>
      </c>
      <c r="C849">
        <v>60</v>
      </c>
      <c r="D849">
        <v>0</v>
      </c>
      <c r="E849">
        <v>1.95</v>
      </c>
      <c r="F849">
        <v>1.95</v>
      </c>
      <c r="G849">
        <v>0.47</v>
      </c>
      <c r="H849">
        <v>24.102564102564102</v>
      </c>
      <c r="I849">
        <v>0</v>
      </c>
      <c r="J849" t="s">
        <v>51</v>
      </c>
      <c r="K849">
        <v>15</v>
      </c>
      <c r="L849">
        <v>130</v>
      </c>
      <c r="M849" t="s">
        <v>104</v>
      </c>
      <c r="N849">
        <v>7.6923076923076916</v>
      </c>
      <c r="O849">
        <v>2</v>
      </c>
      <c r="P849" t="s">
        <v>105</v>
      </c>
      <c r="Q849">
        <v>0</v>
      </c>
      <c r="R849">
        <v>22</v>
      </c>
      <c r="S849">
        <v>25</v>
      </c>
      <c r="T849" t="s">
        <v>53</v>
      </c>
      <c r="U849" t="s">
        <v>28</v>
      </c>
      <c r="V849" t="s">
        <v>113</v>
      </c>
      <c r="W849">
        <v>4000</v>
      </c>
    </row>
    <row r="850" spans="1:23" x14ac:dyDescent="0.25">
      <c r="A850" t="s">
        <v>14</v>
      </c>
      <c r="B850">
        <v>60</v>
      </c>
      <c r="C850">
        <v>60</v>
      </c>
      <c r="D850">
        <v>1.95</v>
      </c>
      <c r="E850">
        <v>2.5</v>
      </c>
      <c r="F850">
        <v>0.55000000000000004</v>
      </c>
      <c r="G850">
        <v>0.36</v>
      </c>
      <c r="H850">
        <v>65.454545454545439</v>
      </c>
      <c r="I850">
        <v>0</v>
      </c>
      <c r="J850" t="s">
        <v>51</v>
      </c>
      <c r="K850">
        <v>15</v>
      </c>
      <c r="L850">
        <v>36.666666666666664</v>
      </c>
      <c r="M850" t="s">
        <v>101</v>
      </c>
      <c r="N850">
        <v>27.272727272727273</v>
      </c>
      <c r="O850">
        <v>2</v>
      </c>
      <c r="P850" t="s">
        <v>105</v>
      </c>
      <c r="Q850">
        <v>0</v>
      </c>
      <c r="R850">
        <v>17</v>
      </c>
      <c r="S850">
        <v>22</v>
      </c>
      <c r="T850" t="s">
        <v>53</v>
      </c>
      <c r="U850" t="s">
        <v>28</v>
      </c>
      <c r="V850" t="s">
        <v>113</v>
      </c>
      <c r="W850">
        <v>4000</v>
      </c>
    </row>
    <row r="851" spans="1:23" x14ac:dyDescent="0.25">
      <c r="A851" t="s">
        <v>14</v>
      </c>
      <c r="B851">
        <v>60</v>
      </c>
      <c r="C851">
        <v>60</v>
      </c>
      <c r="D851">
        <v>2.5</v>
      </c>
      <c r="E851">
        <v>2.95</v>
      </c>
      <c r="F851">
        <v>0.45000000000000018</v>
      </c>
      <c r="G851">
        <v>0.5</v>
      </c>
      <c r="H851">
        <v>111.11111111111107</v>
      </c>
      <c r="I851">
        <v>0</v>
      </c>
      <c r="J851" t="s">
        <v>51</v>
      </c>
      <c r="K851">
        <v>6</v>
      </c>
      <c r="L851">
        <v>75.000000000000028</v>
      </c>
      <c r="M851" t="s">
        <v>104</v>
      </c>
      <c r="N851">
        <v>13.333333333333329</v>
      </c>
      <c r="O851">
        <v>2</v>
      </c>
      <c r="P851" t="s">
        <v>105</v>
      </c>
      <c r="Q851">
        <v>0</v>
      </c>
      <c r="R851">
        <v>18</v>
      </c>
      <c r="S851">
        <v>24</v>
      </c>
      <c r="T851" t="s">
        <v>53</v>
      </c>
      <c r="U851" t="s">
        <v>28</v>
      </c>
      <c r="V851" t="s">
        <v>113</v>
      </c>
      <c r="W851">
        <v>4000</v>
      </c>
    </row>
    <row r="852" spans="1:23" x14ac:dyDescent="0.25">
      <c r="A852" t="s">
        <v>14</v>
      </c>
      <c r="B852">
        <v>60</v>
      </c>
      <c r="C852">
        <v>40</v>
      </c>
      <c r="D852">
        <v>2.95</v>
      </c>
      <c r="E852">
        <v>4</v>
      </c>
      <c r="F852">
        <v>1.0499999999999998</v>
      </c>
      <c r="G852">
        <v>1.1100000000000001</v>
      </c>
      <c r="H852">
        <v>105.71428571428574</v>
      </c>
      <c r="I852">
        <v>45.714285714285715</v>
      </c>
      <c r="J852" t="s">
        <v>54</v>
      </c>
      <c r="K852">
        <v>12</v>
      </c>
      <c r="L852">
        <v>87.499999999999986</v>
      </c>
      <c r="M852" t="s">
        <v>104</v>
      </c>
      <c r="N852">
        <v>11.428571428571431</v>
      </c>
      <c r="O852">
        <v>2</v>
      </c>
      <c r="P852" t="s">
        <v>105</v>
      </c>
      <c r="Q852">
        <v>0</v>
      </c>
      <c r="R852">
        <v>29</v>
      </c>
      <c r="S852">
        <v>34</v>
      </c>
      <c r="T852" t="s">
        <v>56</v>
      </c>
      <c r="U852" t="s">
        <v>28</v>
      </c>
      <c r="V852" t="s">
        <v>113</v>
      </c>
      <c r="W852">
        <v>4000</v>
      </c>
    </row>
    <row r="853" spans="1:23" x14ac:dyDescent="0.25">
      <c r="A853" t="s">
        <v>14</v>
      </c>
      <c r="B853">
        <v>40</v>
      </c>
      <c r="C853">
        <v>70</v>
      </c>
      <c r="D853">
        <v>4</v>
      </c>
      <c r="E853">
        <v>6.1</v>
      </c>
      <c r="F853">
        <v>2.0999999999999996</v>
      </c>
      <c r="G853">
        <v>1.33</v>
      </c>
      <c r="H853">
        <v>63.33333333333335</v>
      </c>
      <c r="I853">
        <v>10.476190476190478</v>
      </c>
      <c r="J853" t="s">
        <v>51</v>
      </c>
      <c r="K853">
        <v>25</v>
      </c>
      <c r="L853">
        <v>83.999999999999986</v>
      </c>
      <c r="M853" t="s">
        <v>104</v>
      </c>
      <c r="N853">
        <v>11.904761904761907</v>
      </c>
      <c r="O853">
        <v>6</v>
      </c>
      <c r="P853" t="s">
        <v>105</v>
      </c>
      <c r="Q853">
        <v>1</v>
      </c>
      <c r="R853">
        <v>26</v>
      </c>
      <c r="S853">
        <v>31</v>
      </c>
      <c r="T853" t="s">
        <v>56</v>
      </c>
      <c r="U853" t="s">
        <v>32</v>
      </c>
      <c r="V853" t="s">
        <v>114</v>
      </c>
      <c r="W853">
        <v>3000</v>
      </c>
    </row>
    <row r="854" spans="1:23" x14ac:dyDescent="0.25">
      <c r="A854" t="s">
        <v>14</v>
      </c>
      <c r="B854">
        <v>30</v>
      </c>
      <c r="C854">
        <v>30</v>
      </c>
      <c r="D854">
        <v>6.1</v>
      </c>
      <c r="E854">
        <v>8</v>
      </c>
      <c r="F854">
        <v>1.9000000000000004</v>
      </c>
      <c r="G854">
        <v>1.1000000000000001</v>
      </c>
      <c r="H854">
        <v>57.894736842105253</v>
      </c>
      <c r="I854">
        <v>28.947368421052627</v>
      </c>
      <c r="J854" t="s">
        <v>54</v>
      </c>
      <c r="K854">
        <v>15</v>
      </c>
      <c r="L854">
        <v>126.6666666666667</v>
      </c>
      <c r="M854" t="s">
        <v>104</v>
      </c>
      <c r="N854">
        <v>7.8947368421052611</v>
      </c>
      <c r="O854">
        <v>6</v>
      </c>
      <c r="P854" t="s">
        <v>105</v>
      </c>
      <c r="Q854">
        <v>2</v>
      </c>
      <c r="R854">
        <v>34</v>
      </c>
      <c r="S854">
        <v>37</v>
      </c>
      <c r="T854" t="s">
        <v>56</v>
      </c>
      <c r="U854" t="s">
        <v>31</v>
      </c>
      <c r="V854" t="s">
        <v>114</v>
      </c>
      <c r="W854">
        <v>3000</v>
      </c>
    </row>
    <row r="855" spans="1:23" x14ac:dyDescent="0.25">
      <c r="A855" t="s">
        <v>14</v>
      </c>
      <c r="B855">
        <v>20</v>
      </c>
      <c r="C855">
        <v>30</v>
      </c>
      <c r="D855">
        <v>8</v>
      </c>
      <c r="E855">
        <v>10</v>
      </c>
      <c r="F855">
        <v>2</v>
      </c>
      <c r="G855">
        <v>1.48</v>
      </c>
      <c r="H855">
        <v>74</v>
      </c>
      <c r="I855">
        <v>23.5</v>
      </c>
      <c r="J855" t="s">
        <v>51</v>
      </c>
      <c r="K855">
        <v>14</v>
      </c>
      <c r="L855">
        <v>142.85714285714286</v>
      </c>
      <c r="M855" t="s">
        <v>104</v>
      </c>
      <c r="N855">
        <v>7</v>
      </c>
      <c r="O855">
        <v>6</v>
      </c>
      <c r="P855" t="s">
        <v>105</v>
      </c>
      <c r="Q855">
        <v>1</v>
      </c>
      <c r="R855">
        <v>32</v>
      </c>
      <c r="S855">
        <v>35</v>
      </c>
      <c r="T855" t="s">
        <v>56</v>
      </c>
      <c r="U855" t="s">
        <v>32</v>
      </c>
      <c r="V855" t="s">
        <v>114</v>
      </c>
      <c r="W855">
        <v>3000</v>
      </c>
    </row>
    <row r="856" spans="1:23" x14ac:dyDescent="0.25">
      <c r="A856" t="s">
        <v>14</v>
      </c>
      <c r="B856">
        <v>20</v>
      </c>
      <c r="C856">
        <v>30</v>
      </c>
      <c r="D856">
        <v>10</v>
      </c>
      <c r="E856">
        <v>11.2</v>
      </c>
      <c r="F856">
        <v>1.1999999999999993</v>
      </c>
      <c r="G856">
        <v>0.83000000000000007</v>
      </c>
      <c r="H856">
        <v>69.166666666666714</v>
      </c>
      <c r="I856">
        <v>37.500000000000021</v>
      </c>
      <c r="J856" t="s">
        <v>54</v>
      </c>
      <c r="K856">
        <v>10</v>
      </c>
      <c r="L856">
        <v>119.99999999999993</v>
      </c>
      <c r="M856" t="s">
        <v>104</v>
      </c>
      <c r="N856">
        <v>8.3333333333333393</v>
      </c>
      <c r="O856">
        <v>6</v>
      </c>
      <c r="P856" t="s">
        <v>105</v>
      </c>
      <c r="Q856">
        <v>2</v>
      </c>
      <c r="R856">
        <v>35</v>
      </c>
      <c r="S856">
        <v>39</v>
      </c>
      <c r="T856" t="s">
        <v>56</v>
      </c>
      <c r="U856" t="s">
        <v>31</v>
      </c>
      <c r="V856" t="s">
        <v>114</v>
      </c>
      <c r="W856">
        <v>3000</v>
      </c>
    </row>
    <row r="857" spans="1:23" x14ac:dyDescent="0.25">
      <c r="A857" t="s">
        <v>14</v>
      </c>
      <c r="B857">
        <v>20</v>
      </c>
      <c r="C857">
        <v>30</v>
      </c>
      <c r="D857">
        <v>11.2</v>
      </c>
      <c r="E857">
        <v>12.3</v>
      </c>
      <c r="F857">
        <v>1.1000000000000014</v>
      </c>
      <c r="G857">
        <v>0.82</v>
      </c>
      <c r="H857">
        <v>74.545454545454447</v>
      </c>
      <c r="I857">
        <v>17.272727272727252</v>
      </c>
      <c r="J857" t="s">
        <v>51</v>
      </c>
      <c r="K857">
        <v>10</v>
      </c>
      <c r="L857">
        <v>110.00000000000014</v>
      </c>
      <c r="M857" t="s">
        <v>104</v>
      </c>
      <c r="N857">
        <v>9.0909090909090793</v>
      </c>
      <c r="O857">
        <v>5</v>
      </c>
      <c r="P857" t="s">
        <v>105</v>
      </c>
      <c r="Q857">
        <v>2</v>
      </c>
      <c r="R857">
        <v>30</v>
      </c>
      <c r="S857">
        <v>33</v>
      </c>
      <c r="T857" t="s">
        <v>56</v>
      </c>
      <c r="U857" t="s">
        <v>31</v>
      </c>
      <c r="V857" t="s">
        <v>113</v>
      </c>
      <c r="W857">
        <v>4000</v>
      </c>
    </row>
    <row r="858" spans="1:23" x14ac:dyDescent="0.25">
      <c r="A858" t="s">
        <v>14</v>
      </c>
      <c r="B858">
        <v>20</v>
      </c>
      <c r="C858">
        <v>30</v>
      </c>
      <c r="D858">
        <v>12.3</v>
      </c>
      <c r="E858">
        <v>13</v>
      </c>
      <c r="F858">
        <v>0.69999999999999929</v>
      </c>
      <c r="G858">
        <v>0.35</v>
      </c>
      <c r="H858">
        <v>50.000000000000043</v>
      </c>
      <c r="I858">
        <v>0</v>
      </c>
      <c r="J858" t="s">
        <v>51</v>
      </c>
      <c r="K858">
        <v>10</v>
      </c>
      <c r="L858">
        <v>69.999999999999929</v>
      </c>
      <c r="M858" t="s">
        <v>104</v>
      </c>
      <c r="N858">
        <v>14.285714285714301</v>
      </c>
      <c r="O858">
        <v>6</v>
      </c>
      <c r="P858" t="s">
        <v>105</v>
      </c>
      <c r="Q858">
        <v>2</v>
      </c>
      <c r="R858">
        <v>24</v>
      </c>
      <c r="S858">
        <v>29</v>
      </c>
      <c r="T858" t="s">
        <v>53</v>
      </c>
      <c r="U858" t="s">
        <v>31</v>
      </c>
      <c r="V858" t="s">
        <v>114</v>
      </c>
      <c r="W858">
        <v>3000</v>
      </c>
    </row>
    <row r="859" spans="1:23" x14ac:dyDescent="0.25">
      <c r="A859" t="s">
        <v>14</v>
      </c>
      <c r="B859">
        <v>20</v>
      </c>
      <c r="C859">
        <v>50</v>
      </c>
      <c r="D859">
        <v>13</v>
      </c>
      <c r="E859">
        <v>14.3</v>
      </c>
      <c r="F859">
        <v>1.3000000000000007</v>
      </c>
      <c r="G859">
        <v>0.78</v>
      </c>
      <c r="H859">
        <v>59.999999999999964</v>
      </c>
      <c r="I859">
        <v>21.538461538461529</v>
      </c>
      <c r="J859" t="s">
        <v>51</v>
      </c>
      <c r="K859">
        <v>10</v>
      </c>
      <c r="L859">
        <v>130.00000000000006</v>
      </c>
      <c r="M859" t="s">
        <v>104</v>
      </c>
      <c r="N859">
        <v>7.692307692307689</v>
      </c>
      <c r="O859">
        <v>6</v>
      </c>
      <c r="P859" t="s">
        <v>105</v>
      </c>
      <c r="Q859">
        <v>2</v>
      </c>
      <c r="R859">
        <v>33</v>
      </c>
      <c r="S859">
        <v>36</v>
      </c>
      <c r="T859" t="s">
        <v>56</v>
      </c>
      <c r="U859" t="s">
        <v>31</v>
      </c>
      <c r="V859" t="s">
        <v>114</v>
      </c>
      <c r="W859">
        <v>3000</v>
      </c>
    </row>
    <row r="860" spans="1:23" x14ac:dyDescent="0.25">
      <c r="A860" t="s">
        <v>14</v>
      </c>
      <c r="B860">
        <v>20</v>
      </c>
      <c r="C860">
        <v>50</v>
      </c>
      <c r="D860">
        <v>14.3</v>
      </c>
      <c r="E860">
        <v>16.399999999999999</v>
      </c>
      <c r="F860">
        <v>2.0999999999999979</v>
      </c>
      <c r="G860">
        <v>1.3</v>
      </c>
      <c r="H860">
        <v>61.904761904761976</v>
      </c>
      <c r="I860">
        <v>31.904761904761941</v>
      </c>
      <c r="J860" t="s">
        <v>54</v>
      </c>
      <c r="K860">
        <v>11</v>
      </c>
      <c r="L860">
        <v>190.90909090909071</v>
      </c>
      <c r="M860" t="s">
        <v>104</v>
      </c>
      <c r="N860">
        <v>5.2380952380952444</v>
      </c>
      <c r="O860">
        <v>6</v>
      </c>
      <c r="P860" t="s">
        <v>105</v>
      </c>
      <c r="Q860">
        <v>2</v>
      </c>
      <c r="R860">
        <v>37</v>
      </c>
      <c r="S860">
        <v>39</v>
      </c>
      <c r="T860" t="s">
        <v>56</v>
      </c>
      <c r="U860" t="s">
        <v>31</v>
      </c>
      <c r="V860" t="s">
        <v>114</v>
      </c>
      <c r="W860">
        <v>3000</v>
      </c>
    </row>
    <row r="861" spans="1:23" x14ac:dyDescent="0.25">
      <c r="A861" t="s">
        <v>14</v>
      </c>
      <c r="B861">
        <v>20</v>
      </c>
      <c r="C861">
        <v>70</v>
      </c>
      <c r="D861">
        <v>16.399999999999999</v>
      </c>
      <c r="E861">
        <v>18.399999999999999</v>
      </c>
      <c r="F861">
        <v>2</v>
      </c>
      <c r="G861">
        <v>1.39</v>
      </c>
      <c r="H861">
        <v>69.5</v>
      </c>
      <c r="I861">
        <v>10.5</v>
      </c>
      <c r="J861" t="s">
        <v>51</v>
      </c>
      <c r="K861">
        <v>15</v>
      </c>
      <c r="L861">
        <v>133.33333333333334</v>
      </c>
      <c r="M861" t="s">
        <v>104</v>
      </c>
      <c r="N861">
        <v>7.5</v>
      </c>
      <c r="O861">
        <v>6</v>
      </c>
      <c r="P861" t="s">
        <v>105</v>
      </c>
      <c r="Q861">
        <v>2</v>
      </c>
      <c r="R861">
        <v>30</v>
      </c>
      <c r="S861">
        <v>33</v>
      </c>
      <c r="T861" t="s">
        <v>56</v>
      </c>
      <c r="U861" t="s">
        <v>31</v>
      </c>
      <c r="V861" t="s">
        <v>114</v>
      </c>
      <c r="W861">
        <v>3000</v>
      </c>
    </row>
    <row r="862" spans="1:23" x14ac:dyDescent="0.25">
      <c r="A862" t="s">
        <v>14</v>
      </c>
      <c r="B862">
        <v>20</v>
      </c>
      <c r="C862">
        <v>70</v>
      </c>
      <c r="D862">
        <v>18.399999999999999</v>
      </c>
      <c r="E862">
        <v>20.3</v>
      </c>
      <c r="F862">
        <v>1.9000000000000021</v>
      </c>
      <c r="G862">
        <v>1.45</v>
      </c>
      <c r="H862">
        <v>76.31578947368412</v>
      </c>
      <c r="I862">
        <v>0</v>
      </c>
      <c r="J862" t="s">
        <v>51</v>
      </c>
      <c r="K862">
        <v>24</v>
      </c>
      <c r="L862">
        <v>79.166666666666757</v>
      </c>
      <c r="M862" t="s">
        <v>104</v>
      </c>
      <c r="N862">
        <v>12.631578947368407</v>
      </c>
      <c r="O862">
        <v>5</v>
      </c>
      <c r="P862" t="s">
        <v>105</v>
      </c>
      <c r="Q862">
        <v>2</v>
      </c>
      <c r="R862">
        <v>24</v>
      </c>
      <c r="S862">
        <v>29</v>
      </c>
      <c r="T862" t="s">
        <v>53</v>
      </c>
      <c r="U862" t="s">
        <v>31</v>
      </c>
      <c r="V862" t="s">
        <v>113</v>
      </c>
      <c r="W862">
        <v>4000</v>
      </c>
    </row>
    <row r="863" spans="1:23" x14ac:dyDescent="0.25">
      <c r="A863" t="s">
        <v>14</v>
      </c>
      <c r="B863">
        <v>20</v>
      </c>
      <c r="C863">
        <v>20</v>
      </c>
      <c r="D863">
        <v>20.3</v>
      </c>
      <c r="E863">
        <v>21</v>
      </c>
      <c r="F863">
        <v>0.69999999999999929</v>
      </c>
      <c r="G863">
        <v>0.42</v>
      </c>
      <c r="H863">
        <v>60.000000000000057</v>
      </c>
      <c r="I863">
        <v>15.714285714285731</v>
      </c>
      <c r="J863" t="s">
        <v>51</v>
      </c>
      <c r="K863">
        <v>8</v>
      </c>
      <c r="L863">
        <v>87.499999999999915</v>
      </c>
      <c r="M863" t="s">
        <v>104</v>
      </c>
      <c r="N863">
        <v>11.428571428571439</v>
      </c>
      <c r="O863">
        <v>6</v>
      </c>
      <c r="P863" t="s">
        <v>105</v>
      </c>
      <c r="Q863">
        <v>2</v>
      </c>
      <c r="R863">
        <v>28</v>
      </c>
      <c r="S863">
        <v>33</v>
      </c>
      <c r="T863" t="s">
        <v>56</v>
      </c>
      <c r="U863" t="s">
        <v>31</v>
      </c>
      <c r="V863" t="s">
        <v>114</v>
      </c>
      <c r="W863">
        <v>3000</v>
      </c>
    </row>
    <row r="864" spans="1:23" x14ac:dyDescent="0.25">
      <c r="A864" t="s">
        <v>14</v>
      </c>
      <c r="B864">
        <v>20</v>
      </c>
      <c r="C864">
        <v>20</v>
      </c>
      <c r="D864">
        <v>21</v>
      </c>
      <c r="E864">
        <v>22.3</v>
      </c>
      <c r="F864">
        <v>1.3000000000000007</v>
      </c>
      <c r="G864">
        <v>0.95</v>
      </c>
      <c r="H864">
        <v>73.076923076923023</v>
      </c>
      <c r="I864">
        <v>11.538461538461533</v>
      </c>
      <c r="J864" t="s">
        <v>51</v>
      </c>
      <c r="K864">
        <v>15</v>
      </c>
      <c r="L864">
        <v>86.666666666666714</v>
      </c>
      <c r="M864" t="s">
        <v>104</v>
      </c>
      <c r="N864">
        <v>11.538461538461533</v>
      </c>
      <c r="O864">
        <v>6</v>
      </c>
      <c r="P864" t="s">
        <v>105</v>
      </c>
      <c r="Q864">
        <v>2</v>
      </c>
      <c r="R864">
        <v>28</v>
      </c>
      <c r="S864">
        <v>33</v>
      </c>
      <c r="T864" t="s">
        <v>56</v>
      </c>
      <c r="U864" t="s">
        <v>31</v>
      </c>
      <c r="V864" t="s">
        <v>114</v>
      </c>
      <c r="W864">
        <v>3000</v>
      </c>
    </row>
    <row r="865" spans="1:23" x14ac:dyDescent="0.25">
      <c r="A865" t="s">
        <v>14</v>
      </c>
      <c r="B865">
        <v>20</v>
      </c>
      <c r="C865">
        <v>10</v>
      </c>
      <c r="D865">
        <v>22.3</v>
      </c>
      <c r="E865">
        <v>23.3</v>
      </c>
      <c r="F865">
        <v>1</v>
      </c>
      <c r="G865">
        <v>0.95</v>
      </c>
      <c r="H865">
        <v>95</v>
      </c>
      <c r="I865">
        <v>79</v>
      </c>
      <c r="J865" t="s">
        <v>60</v>
      </c>
      <c r="K865">
        <v>3</v>
      </c>
      <c r="L865">
        <v>333.33333333333331</v>
      </c>
      <c r="M865" t="s">
        <v>102</v>
      </c>
      <c r="N865">
        <v>3</v>
      </c>
      <c r="O865">
        <v>11</v>
      </c>
      <c r="P865" t="s">
        <v>106</v>
      </c>
      <c r="Q865">
        <v>7</v>
      </c>
      <c r="R865">
        <v>60</v>
      </c>
      <c r="S865">
        <v>60</v>
      </c>
      <c r="T865" t="s">
        <v>61</v>
      </c>
      <c r="U865" t="s">
        <v>30</v>
      </c>
      <c r="V865" t="s">
        <v>114</v>
      </c>
      <c r="W865">
        <v>3000</v>
      </c>
    </row>
    <row r="866" spans="1:23" x14ac:dyDescent="0.25">
      <c r="A866" t="s">
        <v>14</v>
      </c>
      <c r="B866">
        <v>20</v>
      </c>
      <c r="C866">
        <v>20</v>
      </c>
      <c r="D866">
        <v>23.3</v>
      </c>
      <c r="E866">
        <v>25.22</v>
      </c>
      <c r="F866">
        <v>1.9199999999999982</v>
      </c>
      <c r="G866">
        <v>1.6099999999999999</v>
      </c>
      <c r="H866">
        <v>83.854166666666742</v>
      </c>
      <c r="I866">
        <v>50.000000000000043</v>
      </c>
      <c r="J866" t="s">
        <v>54</v>
      </c>
      <c r="K866">
        <v>9</v>
      </c>
      <c r="L866">
        <v>213.33333333333314</v>
      </c>
      <c r="M866" t="s">
        <v>102</v>
      </c>
      <c r="N866">
        <v>4.6875000000000036</v>
      </c>
      <c r="O866">
        <v>11</v>
      </c>
      <c r="P866" t="s">
        <v>106</v>
      </c>
      <c r="Q866">
        <v>1</v>
      </c>
      <c r="R866">
        <v>45</v>
      </c>
      <c r="S866">
        <v>46</v>
      </c>
      <c r="T866" t="s">
        <v>59</v>
      </c>
      <c r="U866" t="s">
        <v>32</v>
      </c>
      <c r="V866" t="s">
        <v>114</v>
      </c>
      <c r="W866">
        <v>3000</v>
      </c>
    </row>
    <row r="867" spans="1:23" x14ac:dyDescent="0.25">
      <c r="A867" t="s">
        <v>14</v>
      </c>
      <c r="B867">
        <v>20</v>
      </c>
      <c r="C867">
        <v>20</v>
      </c>
      <c r="D867">
        <v>25.22</v>
      </c>
      <c r="E867">
        <v>26.32</v>
      </c>
      <c r="F867">
        <v>1.1000000000000014</v>
      </c>
      <c r="G867">
        <v>0.87</v>
      </c>
      <c r="H867">
        <v>79.090909090908994</v>
      </c>
      <c r="I867">
        <v>22.727272727272698</v>
      </c>
      <c r="J867" t="s">
        <v>51</v>
      </c>
      <c r="K867">
        <v>15</v>
      </c>
      <c r="L867">
        <v>73.333333333333428</v>
      </c>
      <c r="M867" t="s">
        <v>104</v>
      </c>
      <c r="N867">
        <v>13.636363636363619</v>
      </c>
      <c r="O867">
        <v>7</v>
      </c>
      <c r="P867" t="s">
        <v>105</v>
      </c>
      <c r="Q867">
        <v>0</v>
      </c>
      <c r="R867">
        <v>29</v>
      </c>
      <c r="S867">
        <v>34</v>
      </c>
      <c r="T867" t="s">
        <v>56</v>
      </c>
      <c r="U867" t="s">
        <v>28</v>
      </c>
      <c r="V867" t="s">
        <v>113</v>
      </c>
      <c r="W867">
        <v>4000</v>
      </c>
    </row>
    <row r="868" spans="1:23" x14ac:dyDescent="0.25">
      <c r="A868" t="s">
        <v>14</v>
      </c>
      <c r="B868">
        <v>20</v>
      </c>
      <c r="C868">
        <v>20</v>
      </c>
      <c r="D868">
        <v>26.32</v>
      </c>
      <c r="E868">
        <v>27.62</v>
      </c>
      <c r="F868">
        <v>1.3000000000000007</v>
      </c>
      <c r="G868">
        <v>0.96</v>
      </c>
      <c r="H868">
        <v>73.846153846153811</v>
      </c>
      <c r="I868">
        <v>0</v>
      </c>
      <c r="J868" t="s">
        <v>51</v>
      </c>
      <c r="K868">
        <v>20</v>
      </c>
      <c r="L868">
        <v>65.000000000000028</v>
      </c>
      <c r="M868" t="s">
        <v>104</v>
      </c>
      <c r="N868">
        <v>15.384615384615378</v>
      </c>
      <c r="O868">
        <v>6</v>
      </c>
      <c r="P868" t="s">
        <v>105</v>
      </c>
      <c r="Q868">
        <v>1</v>
      </c>
      <c r="R868">
        <v>23</v>
      </c>
      <c r="S868">
        <v>28</v>
      </c>
      <c r="T868" t="s">
        <v>53</v>
      </c>
      <c r="U868" t="s">
        <v>32</v>
      </c>
      <c r="V868" t="s">
        <v>113</v>
      </c>
      <c r="W868">
        <v>4000</v>
      </c>
    </row>
    <row r="869" spans="1:23" x14ac:dyDescent="0.25">
      <c r="A869" t="s">
        <v>14</v>
      </c>
      <c r="B869">
        <v>20</v>
      </c>
      <c r="C869">
        <v>20</v>
      </c>
      <c r="D869">
        <v>27.62</v>
      </c>
      <c r="E869">
        <v>28.82</v>
      </c>
      <c r="F869">
        <v>1.1999999999999993</v>
      </c>
      <c r="G869">
        <v>0.93</v>
      </c>
      <c r="H869">
        <v>77.500000000000043</v>
      </c>
      <c r="I869">
        <v>0</v>
      </c>
      <c r="J869" t="s">
        <v>51</v>
      </c>
      <c r="K869">
        <v>17</v>
      </c>
      <c r="L869">
        <v>70.588235294117609</v>
      </c>
      <c r="M869" t="s">
        <v>104</v>
      </c>
      <c r="N869">
        <v>14.166666666666675</v>
      </c>
      <c r="O869">
        <v>6</v>
      </c>
      <c r="P869" t="s">
        <v>105</v>
      </c>
      <c r="Q869">
        <v>1</v>
      </c>
      <c r="R869">
        <v>23</v>
      </c>
      <c r="S869">
        <v>28</v>
      </c>
      <c r="T869" t="s">
        <v>53</v>
      </c>
      <c r="U869" t="s">
        <v>32</v>
      </c>
      <c r="V869" t="s">
        <v>113</v>
      </c>
      <c r="W869">
        <v>4000</v>
      </c>
    </row>
    <row r="870" spans="1:23" x14ac:dyDescent="0.25">
      <c r="A870" t="s">
        <v>14</v>
      </c>
      <c r="B870">
        <v>20</v>
      </c>
      <c r="C870">
        <v>20</v>
      </c>
      <c r="D870">
        <v>28.82</v>
      </c>
      <c r="E870">
        <v>30.75</v>
      </c>
      <c r="F870">
        <v>1.9299999999999997</v>
      </c>
      <c r="G870">
        <v>1.45</v>
      </c>
      <c r="H870">
        <v>75.129533678756488</v>
      </c>
      <c r="I870">
        <v>0</v>
      </c>
      <c r="J870" t="s">
        <v>51</v>
      </c>
      <c r="K870">
        <v>18</v>
      </c>
      <c r="L870">
        <v>107.22222222222221</v>
      </c>
      <c r="M870" t="s">
        <v>104</v>
      </c>
      <c r="N870">
        <v>9.3264248704663224</v>
      </c>
      <c r="O870">
        <v>6</v>
      </c>
      <c r="P870" t="s">
        <v>105</v>
      </c>
      <c r="Q870">
        <v>0</v>
      </c>
      <c r="R870">
        <v>25</v>
      </c>
      <c r="S870">
        <v>28</v>
      </c>
      <c r="T870" t="s">
        <v>53</v>
      </c>
      <c r="U870" t="s">
        <v>28</v>
      </c>
      <c r="V870" t="s">
        <v>113</v>
      </c>
      <c r="W870">
        <v>4000</v>
      </c>
    </row>
    <row r="871" spans="1:23" x14ac:dyDescent="0.25">
      <c r="A871" t="s">
        <v>14</v>
      </c>
      <c r="B871">
        <v>20</v>
      </c>
      <c r="C871">
        <v>10</v>
      </c>
      <c r="D871">
        <v>30.75</v>
      </c>
      <c r="E871">
        <v>31.99</v>
      </c>
      <c r="F871">
        <v>1.2399999999999984</v>
      </c>
      <c r="G871">
        <v>0.24</v>
      </c>
      <c r="H871">
        <v>19.354838709677445</v>
      </c>
      <c r="I871">
        <v>85.48387096774205</v>
      </c>
      <c r="J871" t="s">
        <v>60</v>
      </c>
      <c r="K871">
        <v>2</v>
      </c>
      <c r="L871">
        <v>619.9999999999992</v>
      </c>
      <c r="M871" t="s">
        <v>103</v>
      </c>
      <c r="N871">
        <v>1.6129032258064537</v>
      </c>
      <c r="O871">
        <v>6</v>
      </c>
      <c r="P871" t="s">
        <v>105</v>
      </c>
      <c r="Q871">
        <v>0</v>
      </c>
      <c r="R871">
        <v>52</v>
      </c>
      <c r="S871">
        <v>51</v>
      </c>
      <c r="T871" t="s">
        <v>61</v>
      </c>
      <c r="U871" t="s">
        <v>28</v>
      </c>
      <c r="V871" t="s">
        <v>113</v>
      </c>
      <c r="W871">
        <v>4000</v>
      </c>
    </row>
    <row r="872" spans="1:23" x14ac:dyDescent="0.25">
      <c r="A872" t="s">
        <v>14</v>
      </c>
      <c r="B872">
        <v>20</v>
      </c>
      <c r="C872">
        <v>10</v>
      </c>
      <c r="D872">
        <v>31.99</v>
      </c>
      <c r="E872">
        <v>34.76</v>
      </c>
      <c r="F872">
        <v>2.7699999999999996</v>
      </c>
      <c r="G872">
        <v>2.4</v>
      </c>
      <c r="H872">
        <v>86.642599277978348</v>
      </c>
      <c r="I872">
        <v>58.844765342960294</v>
      </c>
      <c r="J872" t="s">
        <v>57</v>
      </c>
      <c r="K872">
        <v>14</v>
      </c>
      <c r="L872">
        <v>197.85714285714283</v>
      </c>
      <c r="M872" t="s">
        <v>104</v>
      </c>
      <c r="N872">
        <v>5.0541516245487372</v>
      </c>
      <c r="O872">
        <v>9</v>
      </c>
      <c r="P872" t="s">
        <v>105</v>
      </c>
      <c r="Q872">
        <v>7</v>
      </c>
      <c r="R872">
        <v>51</v>
      </c>
      <c r="S872">
        <v>52</v>
      </c>
      <c r="T872" t="s">
        <v>61</v>
      </c>
      <c r="U872" t="s">
        <v>30</v>
      </c>
      <c r="V872" t="s">
        <v>114</v>
      </c>
      <c r="W872">
        <v>3000</v>
      </c>
    </row>
    <row r="873" spans="1:23" x14ac:dyDescent="0.25">
      <c r="A873" t="s">
        <v>14</v>
      </c>
      <c r="B873">
        <v>10</v>
      </c>
      <c r="C873">
        <v>10</v>
      </c>
      <c r="D873">
        <v>34.76</v>
      </c>
      <c r="E873">
        <v>36.76</v>
      </c>
      <c r="F873">
        <v>2</v>
      </c>
      <c r="G873">
        <v>1.82</v>
      </c>
      <c r="H873">
        <v>91</v>
      </c>
      <c r="I873">
        <v>62</v>
      </c>
      <c r="J873" t="s">
        <v>57</v>
      </c>
      <c r="K873">
        <v>10</v>
      </c>
      <c r="L873">
        <v>200</v>
      </c>
      <c r="M873" t="s">
        <v>104</v>
      </c>
      <c r="N873">
        <v>5</v>
      </c>
      <c r="O873">
        <v>9</v>
      </c>
      <c r="P873" t="s">
        <v>105</v>
      </c>
      <c r="Q873">
        <v>7</v>
      </c>
      <c r="R873">
        <v>52</v>
      </c>
      <c r="S873">
        <v>53</v>
      </c>
      <c r="T873" t="s">
        <v>61</v>
      </c>
      <c r="U873" t="s">
        <v>30</v>
      </c>
      <c r="V873" t="s">
        <v>114</v>
      </c>
      <c r="W873">
        <v>3000</v>
      </c>
    </row>
    <row r="874" spans="1:23" x14ac:dyDescent="0.25">
      <c r="A874" t="s">
        <v>14</v>
      </c>
      <c r="B874">
        <v>10</v>
      </c>
      <c r="C874">
        <v>10</v>
      </c>
      <c r="D874">
        <v>36.76</v>
      </c>
      <c r="E874">
        <v>37.979999999999997</v>
      </c>
      <c r="F874">
        <v>1.2199999999999989</v>
      </c>
      <c r="G874">
        <v>1.17</v>
      </c>
      <c r="H874">
        <v>95.901639344262378</v>
      </c>
      <c r="I874">
        <v>85.245901639344339</v>
      </c>
      <c r="J874" t="s">
        <v>60</v>
      </c>
      <c r="K874">
        <v>3</v>
      </c>
      <c r="L874">
        <v>406.66666666666629</v>
      </c>
      <c r="M874" t="s">
        <v>102</v>
      </c>
      <c r="N874">
        <v>2.4590163934426252</v>
      </c>
      <c r="O874">
        <v>9</v>
      </c>
      <c r="P874" t="s">
        <v>105</v>
      </c>
      <c r="Q874">
        <v>7</v>
      </c>
      <c r="R874">
        <v>61</v>
      </c>
      <c r="S874">
        <v>60</v>
      </c>
      <c r="T874" t="s">
        <v>61</v>
      </c>
      <c r="U874" t="s">
        <v>30</v>
      </c>
      <c r="V874" t="s">
        <v>114</v>
      </c>
      <c r="W874">
        <v>3000</v>
      </c>
    </row>
    <row r="875" spans="1:23" x14ac:dyDescent="0.25">
      <c r="A875" t="s">
        <v>14</v>
      </c>
      <c r="B875">
        <v>10</v>
      </c>
      <c r="C875">
        <v>10</v>
      </c>
      <c r="D875">
        <v>37.979999999999997</v>
      </c>
      <c r="E875">
        <v>40</v>
      </c>
      <c r="F875">
        <v>2.0200000000000031</v>
      </c>
      <c r="G875">
        <v>1.8499999999999999</v>
      </c>
      <c r="H875">
        <v>91.584158415841429</v>
      </c>
      <c r="I875">
        <v>70.297029702970192</v>
      </c>
      <c r="J875" t="s">
        <v>57</v>
      </c>
      <c r="K875">
        <v>9</v>
      </c>
      <c r="L875">
        <v>224.4444444444448</v>
      </c>
      <c r="M875" t="s">
        <v>102</v>
      </c>
      <c r="N875">
        <v>4.4554455445544479</v>
      </c>
      <c r="O875">
        <v>9</v>
      </c>
      <c r="P875" t="s">
        <v>105</v>
      </c>
      <c r="Q875">
        <v>7</v>
      </c>
      <c r="R875">
        <v>54</v>
      </c>
      <c r="S875">
        <v>54</v>
      </c>
      <c r="T875" t="s">
        <v>61</v>
      </c>
      <c r="U875" t="s">
        <v>30</v>
      </c>
      <c r="V875" t="s">
        <v>114</v>
      </c>
      <c r="W875">
        <v>3000</v>
      </c>
    </row>
    <row r="876" spans="1:23" x14ac:dyDescent="0.25">
      <c r="A876" t="s">
        <v>15</v>
      </c>
      <c r="B876">
        <v>60</v>
      </c>
      <c r="C876">
        <v>60</v>
      </c>
      <c r="D876">
        <v>0</v>
      </c>
      <c r="E876">
        <v>0.7</v>
      </c>
      <c r="F876">
        <v>0.7</v>
      </c>
      <c r="G876">
        <v>0.57999999999999996</v>
      </c>
      <c r="H876">
        <v>82.857142857142847</v>
      </c>
      <c r="I876">
        <v>0</v>
      </c>
      <c r="J876" t="s">
        <v>51</v>
      </c>
      <c r="K876">
        <v>20</v>
      </c>
      <c r="L876">
        <v>35</v>
      </c>
      <c r="M876" t="s">
        <v>101</v>
      </c>
      <c r="N876">
        <v>28.571428571428569</v>
      </c>
      <c r="O876">
        <v>2</v>
      </c>
      <c r="P876" t="s">
        <v>105</v>
      </c>
      <c r="Q876">
        <v>0</v>
      </c>
      <c r="R876">
        <v>17</v>
      </c>
      <c r="S876">
        <v>22</v>
      </c>
      <c r="T876" t="s">
        <v>53</v>
      </c>
      <c r="U876" t="s">
        <v>28</v>
      </c>
      <c r="V876" t="s">
        <v>113</v>
      </c>
      <c r="W876">
        <v>4000</v>
      </c>
    </row>
    <row r="877" spans="1:23" x14ac:dyDescent="0.25">
      <c r="A877" t="s">
        <v>15</v>
      </c>
      <c r="B877">
        <v>60</v>
      </c>
      <c r="C877">
        <v>60</v>
      </c>
      <c r="D877">
        <v>0.7</v>
      </c>
      <c r="E877">
        <v>1.4</v>
      </c>
      <c r="F877">
        <v>0.7</v>
      </c>
      <c r="G877">
        <v>0.5</v>
      </c>
      <c r="H877">
        <v>71.428571428571431</v>
      </c>
      <c r="I877">
        <v>0</v>
      </c>
      <c r="J877" t="s">
        <v>51</v>
      </c>
      <c r="K877">
        <v>20</v>
      </c>
      <c r="L877">
        <v>35</v>
      </c>
      <c r="M877" t="s">
        <v>101</v>
      </c>
      <c r="N877">
        <v>28.571428571428569</v>
      </c>
      <c r="O877">
        <v>2</v>
      </c>
      <c r="P877" t="s">
        <v>105</v>
      </c>
      <c r="Q877">
        <v>0</v>
      </c>
      <c r="R877">
        <v>17</v>
      </c>
      <c r="S877">
        <v>22</v>
      </c>
      <c r="T877" t="s">
        <v>53</v>
      </c>
      <c r="U877" t="s">
        <v>28</v>
      </c>
      <c r="V877" t="s">
        <v>113</v>
      </c>
      <c r="W877">
        <v>4000</v>
      </c>
    </row>
    <row r="878" spans="1:23" x14ac:dyDescent="0.25">
      <c r="A878" t="s">
        <v>15</v>
      </c>
      <c r="B878">
        <v>60</v>
      </c>
      <c r="C878">
        <v>60</v>
      </c>
      <c r="D878">
        <v>1.4</v>
      </c>
      <c r="E878">
        <v>2.1</v>
      </c>
      <c r="F878">
        <v>0.70000000000000018</v>
      </c>
      <c r="G878">
        <v>0.55000000000000004</v>
      </c>
      <c r="H878">
        <v>78.571428571428555</v>
      </c>
      <c r="I878">
        <v>0</v>
      </c>
      <c r="J878" t="s">
        <v>51</v>
      </c>
      <c r="K878">
        <v>20</v>
      </c>
      <c r="L878">
        <v>35.000000000000014</v>
      </c>
      <c r="M878" t="s">
        <v>101</v>
      </c>
      <c r="N878">
        <v>28.571428571428559</v>
      </c>
      <c r="O878">
        <v>2</v>
      </c>
      <c r="P878" t="s">
        <v>105</v>
      </c>
      <c r="Q878">
        <v>0</v>
      </c>
      <c r="R878">
        <v>17</v>
      </c>
      <c r="S878">
        <v>22</v>
      </c>
      <c r="T878" t="s">
        <v>53</v>
      </c>
      <c r="U878" t="s">
        <v>28</v>
      </c>
      <c r="V878" t="s">
        <v>113</v>
      </c>
      <c r="W878">
        <v>4000</v>
      </c>
    </row>
    <row r="879" spans="1:23" x14ac:dyDescent="0.25">
      <c r="A879" t="s">
        <v>15</v>
      </c>
      <c r="B879">
        <v>60</v>
      </c>
      <c r="C879">
        <v>40</v>
      </c>
      <c r="D879">
        <v>2.1</v>
      </c>
      <c r="E879">
        <v>2.8</v>
      </c>
      <c r="F879">
        <v>0.69999999999999973</v>
      </c>
      <c r="G879">
        <v>0.46</v>
      </c>
      <c r="H879">
        <v>65.714285714285751</v>
      </c>
      <c r="I879">
        <v>0</v>
      </c>
      <c r="J879" t="s">
        <v>51</v>
      </c>
      <c r="K879">
        <v>15</v>
      </c>
      <c r="L879">
        <v>46.66666666666665</v>
      </c>
      <c r="M879" t="s">
        <v>101</v>
      </c>
      <c r="N879">
        <v>21.428571428571438</v>
      </c>
      <c r="O879">
        <v>8</v>
      </c>
      <c r="P879" t="s">
        <v>105</v>
      </c>
      <c r="Q879">
        <v>2</v>
      </c>
      <c r="R879">
        <v>26</v>
      </c>
      <c r="S879">
        <v>31</v>
      </c>
      <c r="T879" t="s">
        <v>56</v>
      </c>
      <c r="U879" t="s">
        <v>31</v>
      </c>
      <c r="V879" t="s">
        <v>114</v>
      </c>
      <c r="W879">
        <v>3000</v>
      </c>
    </row>
    <row r="880" spans="1:23" x14ac:dyDescent="0.25">
      <c r="A880" t="s">
        <v>15</v>
      </c>
      <c r="B880">
        <v>60</v>
      </c>
      <c r="C880">
        <v>40</v>
      </c>
      <c r="D880">
        <v>2.8</v>
      </c>
      <c r="E880">
        <v>3.2</v>
      </c>
      <c r="F880">
        <v>0.40000000000000036</v>
      </c>
      <c r="G880">
        <v>0.25</v>
      </c>
      <c r="H880">
        <v>62.499999999999943</v>
      </c>
      <c r="I880">
        <v>0</v>
      </c>
      <c r="J880" t="s">
        <v>51</v>
      </c>
      <c r="K880">
        <v>16</v>
      </c>
      <c r="L880">
        <v>25.000000000000021</v>
      </c>
      <c r="M880" t="s">
        <v>101</v>
      </c>
      <c r="N880">
        <v>39.999999999999964</v>
      </c>
      <c r="O880">
        <v>8</v>
      </c>
      <c r="P880" t="s">
        <v>105</v>
      </c>
      <c r="Q880">
        <v>2</v>
      </c>
      <c r="R880">
        <v>26</v>
      </c>
      <c r="S880">
        <v>30</v>
      </c>
      <c r="T880" t="s">
        <v>53</v>
      </c>
      <c r="U880" t="s">
        <v>31</v>
      </c>
      <c r="V880" t="s">
        <v>114</v>
      </c>
      <c r="W880">
        <v>3000</v>
      </c>
    </row>
    <row r="881" spans="1:23" x14ac:dyDescent="0.25">
      <c r="A881" t="s">
        <v>15</v>
      </c>
      <c r="B881">
        <v>60</v>
      </c>
      <c r="C881">
        <v>40</v>
      </c>
      <c r="D881">
        <v>3.2</v>
      </c>
      <c r="E881">
        <v>3.8</v>
      </c>
      <c r="F881">
        <v>0.59999999999999964</v>
      </c>
      <c r="G881">
        <v>0.39</v>
      </c>
      <c r="H881">
        <v>65.000000000000028</v>
      </c>
      <c r="I881">
        <v>0</v>
      </c>
      <c r="J881" t="s">
        <v>51</v>
      </c>
      <c r="K881">
        <v>10</v>
      </c>
      <c r="L881">
        <v>59.999999999999964</v>
      </c>
      <c r="M881" t="s">
        <v>101</v>
      </c>
      <c r="N881">
        <v>16.666666666666679</v>
      </c>
      <c r="O881">
        <v>8</v>
      </c>
      <c r="P881" t="s">
        <v>105</v>
      </c>
      <c r="Q881">
        <v>2</v>
      </c>
      <c r="R881">
        <v>26</v>
      </c>
      <c r="S881">
        <v>31</v>
      </c>
      <c r="T881" t="s">
        <v>56</v>
      </c>
      <c r="U881" t="s">
        <v>31</v>
      </c>
      <c r="V881" t="s">
        <v>114</v>
      </c>
      <c r="W881">
        <v>3000</v>
      </c>
    </row>
    <row r="882" spans="1:23" x14ac:dyDescent="0.25">
      <c r="A882" t="s">
        <v>15</v>
      </c>
      <c r="B882">
        <v>60</v>
      </c>
      <c r="C882">
        <v>20</v>
      </c>
      <c r="D882">
        <v>3.8</v>
      </c>
      <c r="E882">
        <v>4.5999999999999996</v>
      </c>
      <c r="F882">
        <v>0.79999999999999982</v>
      </c>
      <c r="G882">
        <v>0.61</v>
      </c>
      <c r="H882">
        <v>76.250000000000014</v>
      </c>
      <c r="I882">
        <v>0</v>
      </c>
      <c r="J882" t="s">
        <v>51</v>
      </c>
      <c r="K882">
        <v>15</v>
      </c>
      <c r="L882">
        <v>53.333333333333321</v>
      </c>
      <c r="M882" t="s">
        <v>101</v>
      </c>
      <c r="N882">
        <v>18.750000000000004</v>
      </c>
      <c r="O882">
        <v>4</v>
      </c>
      <c r="P882" t="s">
        <v>105</v>
      </c>
      <c r="Q882">
        <v>0</v>
      </c>
      <c r="R882">
        <v>18</v>
      </c>
      <c r="S882">
        <v>25</v>
      </c>
      <c r="T882" t="s">
        <v>53</v>
      </c>
      <c r="U882" t="s">
        <v>28</v>
      </c>
      <c r="V882" t="s">
        <v>113</v>
      </c>
      <c r="W882">
        <v>4000</v>
      </c>
    </row>
    <row r="883" spans="1:23" x14ac:dyDescent="0.25">
      <c r="A883" t="s">
        <v>15</v>
      </c>
      <c r="B883">
        <v>60</v>
      </c>
      <c r="C883">
        <v>20</v>
      </c>
      <c r="D883">
        <v>4.5999999999999996</v>
      </c>
      <c r="E883">
        <v>5.5</v>
      </c>
      <c r="F883">
        <v>0.90000000000000036</v>
      </c>
      <c r="G883">
        <v>0.53</v>
      </c>
      <c r="H883">
        <v>58.888888888888872</v>
      </c>
      <c r="I883">
        <v>28.888888888888882</v>
      </c>
      <c r="J883" t="s">
        <v>54</v>
      </c>
      <c r="K883">
        <v>9</v>
      </c>
      <c r="L883">
        <v>100.00000000000004</v>
      </c>
      <c r="M883" t="s">
        <v>104</v>
      </c>
      <c r="N883">
        <v>9.9999999999999947</v>
      </c>
      <c r="O883">
        <v>4</v>
      </c>
      <c r="P883" t="s">
        <v>105</v>
      </c>
      <c r="Q883">
        <v>2</v>
      </c>
      <c r="R883">
        <v>31</v>
      </c>
      <c r="S883">
        <v>34</v>
      </c>
      <c r="T883" t="s">
        <v>56</v>
      </c>
      <c r="U883" t="s">
        <v>31</v>
      </c>
      <c r="V883" t="s">
        <v>114</v>
      </c>
      <c r="W883">
        <v>3000</v>
      </c>
    </row>
    <row r="884" spans="1:23" x14ac:dyDescent="0.25">
      <c r="A884" t="s">
        <v>15</v>
      </c>
      <c r="B884">
        <v>20</v>
      </c>
      <c r="C884">
        <v>20</v>
      </c>
      <c r="D884">
        <v>5.5</v>
      </c>
      <c r="E884">
        <v>6.9</v>
      </c>
      <c r="F884">
        <v>1.4000000000000004</v>
      </c>
      <c r="G884">
        <v>0.86</v>
      </c>
      <c r="H884">
        <v>61.428571428571409</v>
      </c>
      <c r="I884">
        <v>8.5714285714285694</v>
      </c>
      <c r="J884" t="s">
        <v>51</v>
      </c>
      <c r="K884">
        <v>16</v>
      </c>
      <c r="L884">
        <v>87.500000000000028</v>
      </c>
      <c r="M884" t="s">
        <v>104</v>
      </c>
      <c r="N884">
        <v>11.428571428571425</v>
      </c>
      <c r="O884">
        <v>5</v>
      </c>
      <c r="P884" t="s">
        <v>105</v>
      </c>
      <c r="Q884">
        <v>2</v>
      </c>
      <c r="R884">
        <v>27</v>
      </c>
      <c r="S884">
        <v>31</v>
      </c>
      <c r="T884" t="s">
        <v>56</v>
      </c>
      <c r="U884" t="s">
        <v>31</v>
      </c>
      <c r="V884" t="s">
        <v>114</v>
      </c>
      <c r="W884">
        <v>3000</v>
      </c>
    </row>
    <row r="885" spans="1:23" x14ac:dyDescent="0.25">
      <c r="A885" t="s">
        <v>15</v>
      </c>
      <c r="B885">
        <v>20</v>
      </c>
      <c r="C885">
        <v>20</v>
      </c>
      <c r="D885">
        <v>6.9</v>
      </c>
      <c r="E885">
        <v>8.1999999999999993</v>
      </c>
      <c r="F885">
        <v>1.2999999999999989</v>
      </c>
      <c r="G885">
        <v>0.27</v>
      </c>
      <c r="H885">
        <v>20.769230769230788</v>
      </c>
      <c r="I885">
        <v>18.461538461538478</v>
      </c>
      <c r="J885" t="s">
        <v>51</v>
      </c>
      <c r="K885">
        <v>8</v>
      </c>
      <c r="L885">
        <v>162.49999999999986</v>
      </c>
      <c r="M885" t="s">
        <v>104</v>
      </c>
      <c r="N885">
        <v>6.1538461538461586</v>
      </c>
      <c r="O885">
        <v>5</v>
      </c>
      <c r="P885" t="s">
        <v>105</v>
      </c>
      <c r="Q885">
        <v>2</v>
      </c>
      <c r="R885">
        <v>33</v>
      </c>
      <c r="S885">
        <v>35</v>
      </c>
      <c r="T885" t="s">
        <v>56</v>
      </c>
      <c r="U885" t="s">
        <v>31</v>
      </c>
      <c r="V885" t="s">
        <v>114</v>
      </c>
      <c r="W885">
        <v>3000</v>
      </c>
    </row>
    <row r="886" spans="1:23" x14ac:dyDescent="0.25">
      <c r="A886" t="s">
        <v>15</v>
      </c>
      <c r="B886">
        <v>20</v>
      </c>
      <c r="C886">
        <v>20</v>
      </c>
      <c r="D886">
        <v>8.1999999999999993</v>
      </c>
      <c r="E886">
        <v>10.199999999999999</v>
      </c>
      <c r="F886">
        <v>2</v>
      </c>
      <c r="G886">
        <v>1.52</v>
      </c>
      <c r="H886">
        <v>76</v>
      </c>
      <c r="I886">
        <v>25</v>
      </c>
      <c r="J886" t="s">
        <v>51</v>
      </c>
      <c r="K886">
        <v>15</v>
      </c>
      <c r="L886">
        <v>133.33333333333334</v>
      </c>
      <c r="M886" t="s">
        <v>104</v>
      </c>
      <c r="N886">
        <v>7.5</v>
      </c>
      <c r="O886">
        <v>5</v>
      </c>
      <c r="P886" t="s">
        <v>105</v>
      </c>
      <c r="Q886">
        <v>2</v>
      </c>
      <c r="R886">
        <v>33</v>
      </c>
      <c r="S886">
        <v>35</v>
      </c>
      <c r="T886" t="s">
        <v>56</v>
      </c>
      <c r="U886" t="s">
        <v>31</v>
      </c>
      <c r="V886" t="s">
        <v>114</v>
      </c>
      <c r="W886">
        <v>3000</v>
      </c>
    </row>
    <row r="887" spans="1:23" x14ac:dyDescent="0.25">
      <c r="A887" t="s">
        <v>15</v>
      </c>
      <c r="B887">
        <v>20</v>
      </c>
      <c r="C887">
        <v>20</v>
      </c>
      <c r="D887">
        <v>10.199999999999999</v>
      </c>
      <c r="E887">
        <v>11.6</v>
      </c>
      <c r="F887">
        <v>1.4000000000000004</v>
      </c>
      <c r="G887">
        <v>1.02</v>
      </c>
      <c r="H887">
        <v>72.857142857142847</v>
      </c>
      <c r="I887">
        <v>27.142857142857135</v>
      </c>
      <c r="J887" t="s">
        <v>54</v>
      </c>
      <c r="K887">
        <v>12</v>
      </c>
      <c r="L887">
        <v>116.6666666666667</v>
      </c>
      <c r="M887" t="s">
        <v>104</v>
      </c>
      <c r="N887">
        <v>8.5714285714285694</v>
      </c>
      <c r="O887">
        <v>5</v>
      </c>
      <c r="P887" t="s">
        <v>105</v>
      </c>
      <c r="Q887">
        <v>2</v>
      </c>
      <c r="R887">
        <v>33</v>
      </c>
      <c r="S887">
        <v>36</v>
      </c>
      <c r="T887" t="s">
        <v>56</v>
      </c>
      <c r="U887" t="s">
        <v>31</v>
      </c>
      <c r="V887" t="s">
        <v>114</v>
      </c>
      <c r="W887">
        <v>3000</v>
      </c>
    </row>
    <row r="888" spans="1:23" x14ac:dyDescent="0.25">
      <c r="A888" t="s">
        <v>15</v>
      </c>
      <c r="B888">
        <v>20</v>
      </c>
      <c r="C888">
        <v>20</v>
      </c>
      <c r="D888">
        <v>11.6</v>
      </c>
      <c r="E888">
        <v>13.4</v>
      </c>
      <c r="F888">
        <v>1.8000000000000007</v>
      </c>
      <c r="G888">
        <v>1.34</v>
      </c>
      <c r="H888">
        <v>74.444444444444429</v>
      </c>
      <c r="I888">
        <v>30.555555555555546</v>
      </c>
      <c r="J888" t="s">
        <v>54</v>
      </c>
      <c r="K888">
        <v>14</v>
      </c>
      <c r="L888">
        <v>128.57142857142861</v>
      </c>
      <c r="M888" t="s">
        <v>104</v>
      </c>
      <c r="N888">
        <v>7.777777777777775</v>
      </c>
      <c r="O888">
        <v>5</v>
      </c>
      <c r="P888" t="s">
        <v>105</v>
      </c>
      <c r="Q888">
        <v>2</v>
      </c>
      <c r="R888">
        <v>35</v>
      </c>
      <c r="S888">
        <v>37</v>
      </c>
      <c r="T888" t="s">
        <v>56</v>
      </c>
      <c r="U888" t="s">
        <v>31</v>
      </c>
      <c r="V888" t="s">
        <v>114</v>
      </c>
      <c r="W888">
        <v>3000</v>
      </c>
    </row>
    <row r="889" spans="1:23" x14ac:dyDescent="0.25">
      <c r="A889" t="s">
        <v>15</v>
      </c>
      <c r="B889">
        <v>20</v>
      </c>
      <c r="C889">
        <v>20</v>
      </c>
      <c r="D889">
        <v>13.4</v>
      </c>
      <c r="E889">
        <v>14.9</v>
      </c>
      <c r="F889">
        <v>1.5</v>
      </c>
      <c r="G889">
        <v>1.26</v>
      </c>
      <c r="H889">
        <v>84</v>
      </c>
      <c r="I889">
        <v>0</v>
      </c>
      <c r="J889" t="s">
        <v>51</v>
      </c>
      <c r="K889">
        <v>15</v>
      </c>
      <c r="L889">
        <v>100</v>
      </c>
      <c r="M889" t="s">
        <v>104</v>
      </c>
      <c r="N889">
        <v>10</v>
      </c>
      <c r="O889">
        <v>5</v>
      </c>
      <c r="P889" t="s">
        <v>105</v>
      </c>
      <c r="Q889">
        <v>2</v>
      </c>
      <c r="R889">
        <v>26</v>
      </c>
      <c r="S889">
        <v>29</v>
      </c>
      <c r="T889" t="s">
        <v>53</v>
      </c>
      <c r="U889" t="s">
        <v>31</v>
      </c>
      <c r="V889" t="s">
        <v>114</v>
      </c>
      <c r="W889">
        <v>3000</v>
      </c>
    </row>
    <row r="890" spans="1:23" x14ac:dyDescent="0.25">
      <c r="A890" t="s">
        <v>15</v>
      </c>
      <c r="B890">
        <v>20</v>
      </c>
      <c r="C890">
        <v>20</v>
      </c>
      <c r="D890">
        <v>14.9</v>
      </c>
      <c r="E890">
        <v>16.149999999999999</v>
      </c>
      <c r="F890">
        <v>1.2499999999999982</v>
      </c>
      <c r="G890">
        <v>1.1299999999999999</v>
      </c>
      <c r="H890">
        <v>90.400000000000119</v>
      </c>
      <c r="I890">
        <v>9.6000000000000121</v>
      </c>
      <c r="J890" t="s">
        <v>51</v>
      </c>
      <c r="K890">
        <v>18</v>
      </c>
      <c r="L890">
        <v>69.444444444444343</v>
      </c>
      <c r="M890" t="s">
        <v>104</v>
      </c>
      <c r="N890">
        <v>14.400000000000022</v>
      </c>
      <c r="O890">
        <v>2</v>
      </c>
      <c r="P890" t="s">
        <v>105</v>
      </c>
      <c r="Q890">
        <v>1</v>
      </c>
      <c r="R890">
        <v>21</v>
      </c>
      <c r="S890">
        <v>26</v>
      </c>
      <c r="T890" t="s">
        <v>53</v>
      </c>
      <c r="U890" t="s">
        <v>32</v>
      </c>
      <c r="V890" t="s">
        <v>113</v>
      </c>
      <c r="W890">
        <v>4000</v>
      </c>
    </row>
    <row r="891" spans="1:23" x14ac:dyDescent="0.25">
      <c r="A891" t="s">
        <v>15</v>
      </c>
      <c r="B891">
        <v>20</v>
      </c>
      <c r="C891">
        <v>30</v>
      </c>
      <c r="D891">
        <v>16.149999999999999</v>
      </c>
      <c r="E891">
        <v>17.7</v>
      </c>
      <c r="F891">
        <v>1.5500000000000007</v>
      </c>
      <c r="G891">
        <v>1.37</v>
      </c>
      <c r="H891">
        <v>88.387096774193523</v>
      </c>
      <c r="I891">
        <v>30.322580645161274</v>
      </c>
      <c r="J891" t="s">
        <v>54</v>
      </c>
      <c r="K891">
        <v>11</v>
      </c>
      <c r="L891">
        <v>140.90909090909096</v>
      </c>
      <c r="M891" t="s">
        <v>104</v>
      </c>
      <c r="N891">
        <v>7.0967741935483843</v>
      </c>
      <c r="O891">
        <v>9</v>
      </c>
      <c r="P891" t="s">
        <v>105</v>
      </c>
      <c r="Q891">
        <v>1</v>
      </c>
      <c r="R891">
        <v>37</v>
      </c>
      <c r="S891">
        <v>39</v>
      </c>
      <c r="T891" t="s">
        <v>56</v>
      </c>
      <c r="U891" t="s">
        <v>32</v>
      </c>
      <c r="V891" t="s">
        <v>114</v>
      </c>
      <c r="W891">
        <v>3000</v>
      </c>
    </row>
    <row r="892" spans="1:23" x14ac:dyDescent="0.25">
      <c r="A892" t="s">
        <v>15</v>
      </c>
      <c r="B892">
        <v>20</v>
      </c>
      <c r="C892">
        <v>20</v>
      </c>
      <c r="D892">
        <v>17.7</v>
      </c>
      <c r="E892">
        <v>18.899999999999999</v>
      </c>
      <c r="F892">
        <v>1.1999999999999993</v>
      </c>
      <c r="G892">
        <v>1.08</v>
      </c>
      <c r="H892">
        <v>90.000000000000057</v>
      </c>
      <c r="I892">
        <v>18.333333333333343</v>
      </c>
      <c r="J892" t="s">
        <v>51</v>
      </c>
      <c r="K892">
        <v>12</v>
      </c>
      <c r="L892">
        <v>99.999999999999943</v>
      </c>
      <c r="M892" t="s">
        <v>104</v>
      </c>
      <c r="N892">
        <v>10.000000000000005</v>
      </c>
      <c r="O892">
        <v>9</v>
      </c>
      <c r="P892" t="s">
        <v>105</v>
      </c>
      <c r="Q892">
        <v>1</v>
      </c>
      <c r="R892">
        <v>33</v>
      </c>
      <c r="S892">
        <v>36</v>
      </c>
      <c r="T892" t="s">
        <v>56</v>
      </c>
      <c r="U892" t="s">
        <v>32</v>
      </c>
      <c r="V892" t="s">
        <v>114</v>
      </c>
      <c r="W892">
        <v>3000</v>
      </c>
    </row>
    <row r="893" spans="1:23" x14ac:dyDescent="0.25">
      <c r="A893" t="s">
        <v>15</v>
      </c>
      <c r="B893">
        <v>20</v>
      </c>
      <c r="C893">
        <v>20</v>
      </c>
      <c r="D893">
        <v>18.899999999999999</v>
      </c>
      <c r="E893">
        <v>19.899999999999999</v>
      </c>
      <c r="F893">
        <v>1</v>
      </c>
      <c r="G893">
        <v>0.71</v>
      </c>
      <c r="H893">
        <v>71</v>
      </c>
      <c r="I893">
        <v>0</v>
      </c>
      <c r="J893" t="s">
        <v>51</v>
      </c>
      <c r="K893">
        <v>14</v>
      </c>
      <c r="L893">
        <v>71.428571428571431</v>
      </c>
      <c r="M893" t="s">
        <v>104</v>
      </c>
      <c r="N893">
        <v>14</v>
      </c>
      <c r="O893">
        <v>9</v>
      </c>
      <c r="P893" t="s">
        <v>105</v>
      </c>
      <c r="Q893">
        <v>1</v>
      </c>
      <c r="R893">
        <v>27</v>
      </c>
      <c r="S893">
        <v>31</v>
      </c>
      <c r="T893" t="s">
        <v>56</v>
      </c>
      <c r="U893" t="s">
        <v>32</v>
      </c>
      <c r="V893" t="s">
        <v>114</v>
      </c>
      <c r="W893">
        <v>3000</v>
      </c>
    </row>
    <row r="894" spans="1:23" x14ac:dyDescent="0.25">
      <c r="A894" t="s">
        <v>15</v>
      </c>
      <c r="B894">
        <v>20</v>
      </c>
      <c r="C894">
        <v>20</v>
      </c>
      <c r="D894">
        <v>19.899999999999999</v>
      </c>
      <c r="E894">
        <v>21.3</v>
      </c>
      <c r="F894">
        <v>1.4000000000000021</v>
      </c>
      <c r="G894">
        <v>1.0899999999999999</v>
      </c>
      <c r="H894">
        <v>77.857142857142719</v>
      </c>
      <c r="I894">
        <v>7.1428571428571326</v>
      </c>
      <c r="J894" t="s">
        <v>51</v>
      </c>
      <c r="K894">
        <v>17</v>
      </c>
      <c r="L894">
        <v>82.352941176470708</v>
      </c>
      <c r="M894" t="s">
        <v>104</v>
      </c>
      <c r="N894">
        <v>12.142857142857125</v>
      </c>
      <c r="O894">
        <v>2</v>
      </c>
      <c r="P894" t="s">
        <v>105</v>
      </c>
      <c r="Q894">
        <v>1</v>
      </c>
      <c r="R894">
        <v>22</v>
      </c>
      <c r="S894">
        <v>27</v>
      </c>
      <c r="T894" t="s">
        <v>53</v>
      </c>
      <c r="U894" t="s">
        <v>32</v>
      </c>
      <c r="V894" t="s">
        <v>113</v>
      </c>
      <c r="W894">
        <v>4000</v>
      </c>
    </row>
    <row r="895" spans="1:23" x14ac:dyDescent="0.25">
      <c r="A895" t="s">
        <v>15</v>
      </c>
      <c r="B895">
        <v>20</v>
      </c>
      <c r="C895">
        <v>20</v>
      </c>
      <c r="D895">
        <v>21.3</v>
      </c>
      <c r="E895">
        <v>21.95</v>
      </c>
      <c r="F895">
        <v>0.64999999999999858</v>
      </c>
      <c r="G895">
        <v>0.44</v>
      </c>
      <c r="H895">
        <v>67.692307692307836</v>
      </c>
      <c r="I895">
        <v>35.384615384615465</v>
      </c>
      <c r="J895" t="s">
        <v>54</v>
      </c>
      <c r="K895">
        <v>7</v>
      </c>
      <c r="L895">
        <v>92.857142857142662</v>
      </c>
      <c r="M895" t="s">
        <v>104</v>
      </c>
      <c r="N895">
        <v>10.769230769230791</v>
      </c>
      <c r="O895">
        <v>11</v>
      </c>
      <c r="P895" t="s">
        <v>106</v>
      </c>
      <c r="Q895">
        <v>1</v>
      </c>
      <c r="R895">
        <v>39</v>
      </c>
      <c r="S895">
        <v>42</v>
      </c>
      <c r="T895" t="s">
        <v>59</v>
      </c>
      <c r="U895" t="s">
        <v>32</v>
      </c>
      <c r="V895" t="s">
        <v>114</v>
      </c>
      <c r="W895">
        <v>3000</v>
      </c>
    </row>
    <row r="896" spans="1:23" x14ac:dyDescent="0.25">
      <c r="A896" t="s">
        <v>15</v>
      </c>
      <c r="B896">
        <v>20</v>
      </c>
      <c r="C896">
        <v>20</v>
      </c>
      <c r="D896">
        <v>21.95</v>
      </c>
      <c r="E896">
        <v>22.95</v>
      </c>
      <c r="F896">
        <v>1</v>
      </c>
      <c r="G896">
        <v>0.69</v>
      </c>
      <c r="H896">
        <v>69</v>
      </c>
      <c r="I896">
        <v>0</v>
      </c>
      <c r="J896" t="s">
        <v>51</v>
      </c>
      <c r="K896">
        <v>14</v>
      </c>
      <c r="L896">
        <v>71.428571428571431</v>
      </c>
      <c r="M896" t="s">
        <v>104</v>
      </c>
      <c r="N896">
        <v>14</v>
      </c>
      <c r="O896">
        <v>2</v>
      </c>
      <c r="P896" t="s">
        <v>105</v>
      </c>
      <c r="Q896">
        <v>1</v>
      </c>
      <c r="R896">
        <v>19</v>
      </c>
      <c r="S896">
        <v>24</v>
      </c>
      <c r="T896" t="s">
        <v>53</v>
      </c>
      <c r="U896" t="s">
        <v>32</v>
      </c>
      <c r="V896" t="s">
        <v>113</v>
      </c>
      <c r="W896">
        <v>4000</v>
      </c>
    </row>
    <row r="897" spans="1:23" x14ac:dyDescent="0.25">
      <c r="A897" t="s">
        <v>15</v>
      </c>
      <c r="B897">
        <v>20</v>
      </c>
      <c r="C897">
        <v>20</v>
      </c>
      <c r="D897">
        <v>22.95</v>
      </c>
      <c r="E897">
        <v>24.15</v>
      </c>
      <c r="F897">
        <v>1.1999999999999993</v>
      </c>
      <c r="G897">
        <v>0.75</v>
      </c>
      <c r="H897">
        <v>62.500000000000036</v>
      </c>
      <c r="I897">
        <v>9.1666666666666714</v>
      </c>
      <c r="J897" t="s">
        <v>51</v>
      </c>
      <c r="K897">
        <v>20</v>
      </c>
      <c r="L897">
        <v>59.999999999999964</v>
      </c>
      <c r="M897" t="s">
        <v>101</v>
      </c>
      <c r="N897">
        <v>16.666666666666679</v>
      </c>
      <c r="O897">
        <v>2</v>
      </c>
      <c r="P897" t="s">
        <v>105</v>
      </c>
      <c r="Q897">
        <v>1</v>
      </c>
      <c r="R897">
        <v>20</v>
      </c>
      <c r="S897">
        <v>26</v>
      </c>
      <c r="T897" t="s">
        <v>53</v>
      </c>
      <c r="U897" t="s">
        <v>32</v>
      </c>
      <c r="V897" t="s">
        <v>113</v>
      </c>
      <c r="W897">
        <v>4000</v>
      </c>
    </row>
    <row r="898" spans="1:23" x14ac:dyDescent="0.25">
      <c r="A898" t="s">
        <v>15</v>
      </c>
      <c r="B898">
        <v>20</v>
      </c>
      <c r="C898">
        <v>30</v>
      </c>
      <c r="D898">
        <v>24.15</v>
      </c>
      <c r="E898">
        <v>25</v>
      </c>
      <c r="F898">
        <v>0.85000000000000142</v>
      </c>
      <c r="G898">
        <v>0.21</v>
      </c>
      <c r="H898">
        <v>24.705882352941131</v>
      </c>
      <c r="I898">
        <v>0</v>
      </c>
      <c r="J898" t="s">
        <v>51</v>
      </c>
      <c r="K898">
        <v>7</v>
      </c>
      <c r="L898">
        <v>121.42857142857163</v>
      </c>
      <c r="M898" t="s">
        <v>104</v>
      </c>
      <c r="N898">
        <v>8.2352941176470456</v>
      </c>
      <c r="O898">
        <v>2</v>
      </c>
      <c r="P898" t="s">
        <v>105</v>
      </c>
      <c r="Q898">
        <v>1</v>
      </c>
      <c r="R898">
        <v>22</v>
      </c>
      <c r="S898">
        <v>26</v>
      </c>
      <c r="T898" t="s">
        <v>53</v>
      </c>
      <c r="U898" t="s">
        <v>32</v>
      </c>
      <c r="V898" t="s">
        <v>113</v>
      </c>
      <c r="W898">
        <v>4000</v>
      </c>
    </row>
    <row r="899" spans="1:23" x14ac:dyDescent="0.25">
      <c r="A899" t="s">
        <v>15</v>
      </c>
      <c r="B899">
        <v>20</v>
      </c>
      <c r="C899">
        <v>30</v>
      </c>
      <c r="D899">
        <v>25</v>
      </c>
      <c r="E899">
        <v>26</v>
      </c>
      <c r="F899">
        <v>1</v>
      </c>
      <c r="G899">
        <v>0.67</v>
      </c>
      <c r="H899">
        <v>67</v>
      </c>
      <c r="I899">
        <v>0</v>
      </c>
      <c r="J899" t="s">
        <v>51</v>
      </c>
      <c r="K899">
        <v>11</v>
      </c>
      <c r="L899">
        <v>90.909090909090907</v>
      </c>
      <c r="M899" t="s">
        <v>104</v>
      </c>
      <c r="N899">
        <v>11</v>
      </c>
      <c r="O899">
        <v>2</v>
      </c>
      <c r="P899" t="s">
        <v>105</v>
      </c>
      <c r="Q899">
        <v>1</v>
      </c>
      <c r="R899">
        <v>21</v>
      </c>
      <c r="S899">
        <v>25</v>
      </c>
      <c r="T899" t="s">
        <v>53</v>
      </c>
      <c r="U899" t="s">
        <v>32</v>
      </c>
      <c r="V899" t="s">
        <v>113</v>
      </c>
      <c r="W899">
        <v>4000</v>
      </c>
    </row>
    <row r="900" spans="1:23" x14ac:dyDescent="0.25">
      <c r="A900" t="s">
        <v>15</v>
      </c>
      <c r="B900">
        <v>20</v>
      </c>
      <c r="C900">
        <v>30</v>
      </c>
      <c r="D900">
        <v>26</v>
      </c>
      <c r="E900">
        <v>27</v>
      </c>
      <c r="F900">
        <v>1</v>
      </c>
      <c r="G900">
        <v>0.69</v>
      </c>
      <c r="H900">
        <v>69</v>
      </c>
      <c r="I900">
        <v>21</v>
      </c>
      <c r="J900" t="s">
        <v>51</v>
      </c>
      <c r="K900">
        <v>9</v>
      </c>
      <c r="L900">
        <v>111.11111111111111</v>
      </c>
      <c r="M900" t="s">
        <v>104</v>
      </c>
      <c r="N900">
        <v>9</v>
      </c>
      <c r="O900">
        <v>4</v>
      </c>
      <c r="P900" t="s">
        <v>105</v>
      </c>
      <c r="Q900">
        <v>2</v>
      </c>
      <c r="R900">
        <v>31</v>
      </c>
      <c r="S900">
        <v>34</v>
      </c>
      <c r="T900" t="s">
        <v>56</v>
      </c>
      <c r="U900" t="s">
        <v>31</v>
      </c>
      <c r="V900" t="s">
        <v>114</v>
      </c>
      <c r="W900">
        <v>3000</v>
      </c>
    </row>
    <row r="901" spans="1:23" x14ac:dyDescent="0.25">
      <c r="A901" t="s">
        <v>15</v>
      </c>
      <c r="B901">
        <v>20</v>
      </c>
      <c r="C901">
        <v>30</v>
      </c>
      <c r="D901">
        <v>27</v>
      </c>
      <c r="E901">
        <v>27.6</v>
      </c>
      <c r="F901">
        <v>0.60000000000000142</v>
      </c>
      <c r="G901">
        <v>0.33</v>
      </c>
      <c r="H901">
        <v>54.999999999999872</v>
      </c>
      <c r="I901">
        <v>0</v>
      </c>
      <c r="J901" t="s">
        <v>51</v>
      </c>
      <c r="K901">
        <v>10</v>
      </c>
      <c r="L901">
        <v>60.000000000000135</v>
      </c>
      <c r="M901" t="s">
        <v>104</v>
      </c>
      <c r="N901">
        <v>16.666666666666629</v>
      </c>
      <c r="O901">
        <v>2</v>
      </c>
      <c r="P901" t="s">
        <v>105</v>
      </c>
      <c r="Q901">
        <v>1</v>
      </c>
      <c r="R901">
        <v>18</v>
      </c>
      <c r="S901">
        <v>24</v>
      </c>
      <c r="T901" t="s">
        <v>53</v>
      </c>
      <c r="U901" t="s">
        <v>32</v>
      </c>
      <c r="V901" t="s">
        <v>113</v>
      </c>
      <c r="W901">
        <v>4000</v>
      </c>
    </row>
    <row r="902" spans="1:23" x14ac:dyDescent="0.25">
      <c r="A902" t="s">
        <v>15</v>
      </c>
      <c r="B902">
        <v>20</v>
      </c>
      <c r="C902">
        <v>30</v>
      </c>
      <c r="D902">
        <v>27.6</v>
      </c>
      <c r="E902">
        <v>28.4</v>
      </c>
      <c r="F902">
        <v>0.79999999999999716</v>
      </c>
      <c r="G902">
        <v>0.56000000000000005</v>
      </c>
      <c r="H902">
        <v>70.000000000000256</v>
      </c>
      <c r="I902">
        <v>0</v>
      </c>
      <c r="J902" t="s">
        <v>51</v>
      </c>
      <c r="K902">
        <v>9</v>
      </c>
      <c r="L902">
        <v>88.888888888888573</v>
      </c>
      <c r="M902" t="s">
        <v>104</v>
      </c>
      <c r="N902">
        <v>11.250000000000039</v>
      </c>
      <c r="O902">
        <v>2</v>
      </c>
      <c r="P902" t="s">
        <v>105</v>
      </c>
      <c r="Q902">
        <v>1</v>
      </c>
      <c r="R902">
        <v>20</v>
      </c>
      <c r="S902">
        <v>25</v>
      </c>
      <c r="T902" t="s">
        <v>53</v>
      </c>
      <c r="U902" t="s">
        <v>32</v>
      </c>
      <c r="V902" t="s">
        <v>113</v>
      </c>
      <c r="W902">
        <v>4000</v>
      </c>
    </row>
    <row r="903" spans="1:23" x14ac:dyDescent="0.25">
      <c r="A903" t="s">
        <v>15</v>
      </c>
      <c r="B903">
        <v>20</v>
      </c>
      <c r="C903">
        <v>20</v>
      </c>
      <c r="D903">
        <v>28.4</v>
      </c>
      <c r="E903">
        <v>29.5</v>
      </c>
      <c r="F903">
        <v>1.1000000000000014</v>
      </c>
      <c r="G903">
        <v>0.84</v>
      </c>
      <c r="H903">
        <v>76.36363636363626</v>
      </c>
      <c r="I903">
        <v>0</v>
      </c>
      <c r="J903" t="s">
        <v>51</v>
      </c>
      <c r="K903">
        <v>15</v>
      </c>
      <c r="L903">
        <v>73.333333333333428</v>
      </c>
      <c r="M903" t="s">
        <v>104</v>
      </c>
      <c r="N903">
        <v>13.636363636363619</v>
      </c>
      <c r="O903">
        <v>2</v>
      </c>
      <c r="P903" t="s">
        <v>105</v>
      </c>
      <c r="Q903">
        <v>1</v>
      </c>
      <c r="R903">
        <v>19</v>
      </c>
      <c r="S903">
        <v>25</v>
      </c>
      <c r="T903" t="s">
        <v>53</v>
      </c>
      <c r="U903" t="s">
        <v>32</v>
      </c>
      <c r="V903" t="s">
        <v>113</v>
      </c>
      <c r="W903">
        <v>4000</v>
      </c>
    </row>
    <row r="904" spans="1:23" x14ac:dyDescent="0.25">
      <c r="A904" t="s">
        <v>15</v>
      </c>
      <c r="B904">
        <v>20</v>
      </c>
      <c r="C904">
        <v>20</v>
      </c>
      <c r="D904">
        <v>29.5</v>
      </c>
      <c r="E904">
        <v>30.5</v>
      </c>
      <c r="F904">
        <v>1</v>
      </c>
      <c r="G904">
        <v>0.63</v>
      </c>
      <c r="H904">
        <v>63</v>
      </c>
      <c r="I904">
        <v>10</v>
      </c>
      <c r="J904" t="s">
        <v>51</v>
      </c>
      <c r="K904">
        <v>9</v>
      </c>
      <c r="L904">
        <v>111.11111111111111</v>
      </c>
      <c r="M904" t="s">
        <v>104</v>
      </c>
      <c r="N904">
        <v>9</v>
      </c>
      <c r="O904">
        <v>4</v>
      </c>
      <c r="P904" t="s">
        <v>105</v>
      </c>
      <c r="Q904">
        <v>2</v>
      </c>
      <c r="R904">
        <v>28</v>
      </c>
      <c r="S904">
        <v>31</v>
      </c>
      <c r="T904" t="s">
        <v>56</v>
      </c>
      <c r="U904" t="s">
        <v>31</v>
      </c>
      <c r="V904" t="s">
        <v>114</v>
      </c>
      <c r="W904">
        <v>3000</v>
      </c>
    </row>
    <row r="905" spans="1:23" x14ac:dyDescent="0.25">
      <c r="A905" t="s">
        <v>15</v>
      </c>
      <c r="B905">
        <v>20</v>
      </c>
      <c r="C905">
        <v>20</v>
      </c>
      <c r="D905">
        <v>30.5</v>
      </c>
      <c r="E905">
        <v>31.6</v>
      </c>
      <c r="F905">
        <v>1.1000000000000014</v>
      </c>
      <c r="G905">
        <v>0.78</v>
      </c>
      <c r="H905">
        <v>70.909090909090821</v>
      </c>
      <c r="I905">
        <v>12.727272727272712</v>
      </c>
      <c r="J905" t="s">
        <v>51</v>
      </c>
      <c r="K905">
        <v>14</v>
      </c>
      <c r="L905">
        <v>78.571428571428669</v>
      </c>
      <c r="M905" t="s">
        <v>104</v>
      </c>
      <c r="N905">
        <v>12.727272727272712</v>
      </c>
      <c r="O905">
        <v>4</v>
      </c>
      <c r="P905" t="s">
        <v>105</v>
      </c>
      <c r="Q905">
        <v>2</v>
      </c>
      <c r="R905">
        <v>27</v>
      </c>
      <c r="S905">
        <v>31</v>
      </c>
      <c r="T905" t="s">
        <v>56</v>
      </c>
      <c r="U905" t="s">
        <v>31</v>
      </c>
      <c r="V905" t="s">
        <v>114</v>
      </c>
      <c r="W905">
        <v>3000</v>
      </c>
    </row>
    <row r="906" spans="1:23" x14ac:dyDescent="0.25">
      <c r="A906" t="s">
        <v>15</v>
      </c>
      <c r="B906">
        <v>20</v>
      </c>
      <c r="C906">
        <v>20</v>
      </c>
      <c r="D906">
        <v>31.6</v>
      </c>
      <c r="E906">
        <v>33.299999999999997</v>
      </c>
      <c r="F906">
        <v>1.6999999999999957</v>
      </c>
      <c r="G906">
        <v>1.41</v>
      </c>
      <c r="H906">
        <v>82.941176470588445</v>
      </c>
      <c r="I906">
        <v>12.352941176470621</v>
      </c>
      <c r="J906" t="s">
        <v>51</v>
      </c>
      <c r="K906">
        <v>16</v>
      </c>
      <c r="L906">
        <v>106.24999999999973</v>
      </c>
      <c r="M906" t="s">
        <v>104</v>
      </c>
      <c r="N906">
        <v>9.4117647058823763</v>
      </c>
      <c r="O906">
        <v>4</v>
      </c>
      <c r="P906" t="s">
        <v>105</v>
      </c>
      <c r="Q906">
        <v>2</v>
      </c>
      <c r="R906">
        <v>29</v>
      </c>
      <c r="S906">
        <v>31</v>
      </c>
      <c r="T906" t="s">
        <v>56</v>
      </c>
      <c r="U906" t="s">
        <v>31</v>
      </c>
      <c r="V906" t="s">
        <v>114</v>
      </c>
      <c r="W906">
        <v>3000</v>
      </c>
    </row>
    <row r="907" spans="1:23" x14ac:dyDescent="0.25">
      <c r="A907" t="s">
        <v>15</v>
      </c>
      <c r="B907">
        <v>20</v>
      </c>
      <c r="C907">
        <v>20</v>
      </c>
      <c r="D907">
        <v>33.299999999999997</v>
      </c>
      <c r="E907">
        <v>33.9</v>
      </c>
      <c r="F907">
        <v>0.60000000000000142</v>
      </c>
      <c r="G907">
        <v>0.44</v>
      </c>
      <c r="H907">
        <v>73.333333333333158</v>
      </c>
      <c r="I907">
        <v>0</v>
      </c>
      <c r="J907" t="s">
        <v>51</v>
      </c>
      <c r="K907">
        <v>7</v>
      </c>
      <c r="L907">
        <v>85.714285714285907</v>
      </c>
      <c r="M907" t="s">
        <v>104</v>
      </c>
      <c r="N907">
        <v>11.666666666666639</v>
      </c>
      <c r="O907">
        <v>2</v>
      </c>
      <c r="P907" t="s">
        <v>105</v>
      </c>
      <c r="Q907">
        <v>1</v>
      </c>
      <c r="R907">
        <v>20</v>
      </c>
      <c r="S907">
        <v>25</v>
      </c>
      <c r="T907" t="s">
        <v>53</v>
      </c>
      <c r="U907" t="s">
        <v>32</v>
      </c>
      <c r="V907" t="s">
        <v>113</v>
      </c>
      <c r="W907">
        <v>4000</v>
      </c>
    </row>
    <row r="908" spans="1:23" x14ac:dyDescent="0.25">
      <c r="A908" t="s">
        <v>15</v>
      </c>
      <c r="B908">
        <v>20</v>
      </c>
      <c r="C908">
        <v>10</v>
      </c>
      <c r="D908">
        <v>33.9</v>
      </c>
      <c r="E908">
        <v>35.1</v>
      </c>
      <c r="F908">
        <v>1.2000000000000028</v>
      </c>
      <c r="G908">
        <v>0.76</v>
      </c>
      <c r="H908">
        <v>63.333333333333186</v>
      </c>
      <c r="I908">
        <v>51.666666666666536</v>
      </c>
      <c r="J908" t="s">
        <v>57</v>
      </c>
      <c r="K908">
        <v>9</v>
      </c>
      <c r="L908">
        <v>133.33333333333363</v>
      </c>
      <c r="M908" t="s">
        <v>104</v>
      </c>
      <c r="N908">
        <v>7.4999999999999831</v>
      </c>
      <c r="O908">
        <v>9</v>
      </c>
      <c r="P908" t="s">
        <v>105</v>
      </c>
      <c r="Q908">
        <v>7</v>
      </c>
      <c r="R908">
        <v>48</v>
      </c>
      <c r="S908">
        <v>50</v>
      </c>
      <c r="T908" t="s">
        <v>59</v>
      </c>
      <c r="U908" t="s">
        <v>30</v>
      </c>
      <c r="V908" t="s">
        <v>114</v>
      </c>
      <c r="W908">
        <v>3000</v>
      </c>
    </row>
    <row r="909" spans="1:23" x14ac:dyDescent="0.25">
      <c r="A909" t="s">
        <v>15</v>
      </c>
      <c r="B909">
        <v>20</v>
      </c>
      <c r="C909">
        <v>10</v>
      </c>
      <c r="D909">
        <v>35.1</v>
      </c>
      <c r="E909">
        <v>36.4</v>
      </c>
      <c r="F909">
        <v>1.2999999999999972</v>
      </c>
      <c r="G909">
        <v>0.91</v>
      </c>
      <c r="H909">
        <v>70.000000000000156</v>
      </c>
      <c r="I909">
        <v>40.000000000000092</v>
      </c>
      <c r="J909" t="s">
        <v>54</v>
      </c>
      <c r="K909">
        <v>7</v>
      </c>
      <c r="L909">
        <v>185.71428571428532</v>
      </c>
      <c r="M909" t="s">
        <v>104</v>
      </c>
      <c r="N909">
        <v>5.3846153846153957</v>
      </c>
      <c r="O909">
        <v>9</v>
      </c>
      <c r="P909" t="s">
        <v>105</v>
      </c>
      <c r="Q909">
        <v>7</v>
      </c>
      <c r="R909">
        <v>47</v>
      </c>
      <c r="S909">
        <v>48</v>
      </c>
      <c r="T909" t="s">
        <v>59</v>
      </c>
      <c r="U909" t="s">
        <v>30</v>
      </c>
      <c r="V909" t="s">
        <v>114</v>
      </c>
      <c r="W909">
        <v>3000</v>
      </c>
    </row>
    <row r="910" spans="1:23" x14ac:dyDescent="0.25">
      <c r="A910" t="s">
        <v>15</v>
      </c>
      <c r="B910">
        <v>20</v>
      </c>
      <c r="C910">
        <v>10</v>
      </c>
      <c r="D910">
        <v>36.4</v>
      </c>
      <c r="E910">
        <v>38.4</v>
      </c>
      <c r="F910">
        <v>2</v>
      </c>
      <c r="G910">
        <v>1.79</v>
      </c>
      <c r="H910">
        <v>89.5</v>
      </c>
      <c r="I910">
        <v>54.500000000000007</v>
      </c>
      <c r="J910" t="s">
        <v>57</v>
      </c>
      <c r="K910">
        <v>9</v>
      </c>
      <c r="L910">
        <v>222.22222222222223</v>
      </c>
      <c r="M910" t="s">
        <v>102</v>
      </c>
      <c r="N910">
        <v>4.5</v>
      </c>
      <c r="O910">
        <v>9</v>
      </c>
      <c r="P910" t="s">
        <v>105</v>
      </c>
      <c r="Q910">
        <v>7</v>
      </c>
      <c r="R910">
        <v>51</v>
      </c>
      <c r="S910">
        <v>51</v>
      </c>
      <c r="T910" t="s">
        <v>61</v>
      </c>
      <c r="U910" t="s">
        <v>30</v>
      </c>
      <c r="V910" t="s">
        <v>114</v>
      </c>
      <c r="W910">
        <v>3000</v>
      </c>
    </row>
    <row r="911" spans="1:23" x14ac:dyDescent="0.25">
      <c r="A911" t="s">
        <v>15</v>
      </c>
      <c r="B911">
        <v>10</v>
      </c>
      <c r="C911">
        <v>10</v>
      </c>
      <c r="D911">
        <v>38.4</v>
      </c>
      <c r="E911">
        <v>40.049999999999997</v>
      </c>
      <c r="F911">
        <v>1.6499999999999986</v>
      </c>
      <c r="G911">
        <v>1.35</v>
      </c>
      <c r="H911">
        <v>81.818181818181884</v>
      </c>
      <c r="I911">
        <v>51.515151515151572</v>
      </c>
      <c r="J911" t="s">
        <v>57</v>
      </c>
      <c r="K911">
        <v>8</v>
      </c>
      <c r="L911">
        <v>206.24999999999983</v>
      </c>
      <c r="M911" t="s">
        <v>102</v>
      </c>
      <c r="N911">
        <v>4.8484848484848531</v>
      </c>
      <c r="O911">
        <v>9</v>
      </c>
      <c r="P911" t="s">
        <v>105</v>
      </c>
      <c r="Q911">
        <v>7</v>
      </c>
      <c r="R911">
        <v>51</v>
      </c>
      <c r="S911">
        <v>51</v>
      </c>
      <c r="T911" t="s">
        <v>61</v>
      </c>
      <c r="U911" t="s">
        <v>30</v>
      </c>
      <c r="V911" t="s">
        <v>114</v>
      </c>
      <c r="W911">
        <v>3000</v>
      </c>
    </row>
    <row r="912" spans="1:23" x14ac:dyDescent="0.25">
      <c r="A912" t="s">
        <v>16</v>
      </c>
      <c r="B912">
        <v>60</v>
      </c>
      <c r="C912">
        <v>60</v>
      </c>
      <c r="D912">
        <v>0</v>
      </c>
      <c r="E912">
        <v>1.1000000000000001</v>
      </c>
      <c r="F912">
        <v>1.1000000000000001</v>
      </c>
      <c r="G912">
        <v>0.82</v>
      </c>
      <c r="H912">
        <v>74.545454545454533</v>
      </c>
      <c r="I912">
        <v>93.636363636363626</v>
      </c>
      <c r="J912" t="s">
        <v>62</v>
      </c>
      <c r="K912">
        <v>4</v>
      </c>
      <c r="L912">
        <v>275</v>
      </c>
      <c r="M912" t="s">
        <v>102</v>
      </c>
      <c r="N912">
        <v>3.6363636363636362</v>
      </c>
      <c r="O912">
        <v>7</v>
      </c>
      <c r="P912" t="s">
        <v>105</v>
      </c>
      <c r="Q912">
        <v>4</v>
      </c>
      <c r="R912">
        <v>55</v>
      </c>
      <c r="S912">
        <v>55</v>
      </c>
      <c r="T912" t="s">
        <v>61</v>
      </c>
      <c r="U912" t="s">
        <v>29</v>
      </c>
      <c r="V912" t="s">
        <v>114</v>
      </c>
      <c r="W912">
        <v>3000</v>
      </c>
    </row>
    <row r="913" spans="1:23" x14ac:dyDescent="0.25">
      <c r="A913" t="s">
        <v>16</v>
      </c>
      <c r="B913">
        <v>60</v>
      </c>
      <c r="C913">
        <v>60</v>
      </c>
      <c r="D913">
        <v>1.1000000000000001</v>
      </c>
      <c r="E913">
        <v>2.1</v>
      </c>
      <c r="F913">
        <v>1</v>
      </c>
      <c r="G913">
        <v>0.61</v>
      </c>
      <c r="H913">
        <v>61</v>
      </c>
      <c r="I913">
        <v>56.000000000000007</v>
      </c>
      <c r="J913" t="s">
        <v>57</v>
      </c>
      <c r="K913">
        <v>5</v>
      </c>
      <c r="L913">
        <v>200</v>
      </c>
      <c r="M913" t="s">
        <v>104</v>
      </c>
      <c r="N913">
        <v>5</v>
      </c>
      <c r="O913">
        <v>7</v>
      </c>
      <c r="P913" t="s">
        <v>105</v>
      </c>
      <c r="Q913">
        <v>4</v>
      </c>
      <c r="R913">
        <v>46</v>
      </c>
      <c r="S913">
        <v>47</v>
      </c>
      <c r="T913" t="s">
        <v>59</v>
      </c>
      <c r="U913" t="s">
        <v>29</v>
      </c>
      <c r="V913" t="s">
        <v>114</v>
      </c>
      <c r="W913">
        <v>3000</v>
      </c>
    </row>
    <row r="914" spans="1:23" x14ac:dyDescent="0.25">
      <c r="A914" t="s">
        <v>16</v>
      </c>
      <c r="B914">
        <v>60</v>
      </c>
      <c r="C914">
        <v>60</v>
      </c>
      <c r="D914">
        <v>2.1</v>
      </c>
      <c r="E914">
        <v>3.5</v>
      </c>
      <c r="F914">
        <v>1.4</v>
      </c>
      <c r="G914">
        <v>1.01</v>
      </c>
      <c r="H914">
        <v>72.142857142857153</v>
      </c>
      <c r="I914">
        <v>33.571428571428577</v>
      </c>
      <c r="J914" t="s">
        <v>54</v>
      </c>
      <c r="K914">
        <v>9</v>
      </c>
      <c r="L914">
        <v>155.55555555555554</v>
      </c>
      <c r="M914" t="s">
        <v>104</v>
      </c>
      <c r="N914">
        <v>6.4285714285714297</v>
      </c>
      <c r="O914">
        <v>7</v>
      </c>
      <c r="P914" t="s">
        <v>105</v>
      </c>
      <c r="Q914">
        <v>4</v>
      </c>
      <c r="R914">
        <v>40</v>
      </c>
      <c r="S914">
        <v>41</v>
      </c>
      <c r="T914" t="s">
        <v>59</v>
      </c>
      <c r="U914" t="s">
        <v>29</v>
      </c>
      <c r="V914" t="s">
        <v>114</v>
      </c>
      <c r="W914">
        <v>3000</v>
      </c>
    </row>
    <row r="915" spans="1:23" x14ac:dyDescent="0.25">
      <c r="A915" t="s">
        <v>16</v>
      </c>
      <c r="B915">
        <v>60</v>
      </c>
      <c r="C915">
        <v>60</v>
      </c>
      <c r="D915">
        <v>3.5</v>
      </c>
      <c r="E915">
        <v>4</v>
      </c>
      <c r="F915">
        <v>0.5</v>
      </c>
      <c r="G915">
        <v>0.33</v>
      </c>
      <c r="H915">
        <v>66</v>
      </c>
      <c r="I915">
        <v>0</v>
      </c>
      <c r="J915" t="s">
        <v>51</v>
      </c>
      <c r="K915">
        <v>7</v>
      </c>
      <c r="L915">
        <v>71.428571428571431</v>
      </c>
      <c r="M915" t="s">
        <v>104</v>
      </c>
      <c r="N915">
        <v>14</v>
      </c>
      <c r="O915">
        <v>7</v>
      </c>
      <c r="P915" t="s">
        <v>105</v>
      </c>
      <c r="Q915">
        <v>4</v>
      </c>
      <c r="R915">
        <v>28</v>
      </c>
      <c r="S915">
        <v>32</v>
      </c>
      <c r="T915" t="s">
        <v>56</v>
      </c>
      <c r="U915" t="s">
        <v>29</v>
      </c>
      <c r="V915" t="s">
        <v>114</v>
      </c>
      <c r="W915">
        <v>3000</v>
      </c>
    </row>
    <row r="916" spans="1:23" x14ac:dyDescent="0.25">
      <c r="A916" t="s">
        <v>16</v>
      </c>
      <c r="B916">
        <v>60</v>
      </c>
      <c r="C916">
        <v>40</v>
      </c>
      <c r="D916">
        <v>4</v>
      </c>
      <c r="E916">
        <v>4.7</v>
      </c>
      <c r="F916">
        <v>0.70000000000000018</v>
      </c>
      <c r="G916">
        <v>0.51</v>
      </c>
      <c r="H916">
        <v>72.857142857142847</v>
      </c>
      <c r="I916">
        <v>32.857142857142854</v>
      </c>
      <c r="J916" t="s">
        <v>54</v>
      </c>
      <c r="K916">
        <v>7</v>
      </c>
      <c r="L916">
        <v>100.00000000000003</v>
      </c>
      <c r="M916" t="s">
        <v>104</v>
      </c>
      <c r="N916">
        <v>9.9999999999999964</v>
      </c>
      <c r="O916">
        <v>7</v>
      </c>
      <c r="P916" t="s">
        <v>105</v>
      </c>
      <c r="Q916">
        <v>4</v>
      </c>
      <c r="R916">
        <v>37</v>
      </c>
      <c r="S916">
        <v>40</v>
      </c>
      <c r="T916" t="s">
        <v>56</v>
      </c>
      <c r="U916" t="s">
        <v>29</v>
      </c>
      <c r="V916" t="s">
        <v>114</v>
      </c>
      <c r="W916">
        <v>3000</v>
      </c>
    </row>
    <row r="917" spans="1:23" x14ac:dyDescent="0.25">
      <c r="A917" t="s">
        <v>16</v>
      </c>
      <c r="B917">
        <v>60</v>
      </c>
      <c r="C917">
        <v>40</v>
      </c>
      <c r="D917">
        <v>4.7</v>
      </c>
      <c r="E917">
        <v>5.6</v>
      </c>
      <c r="F917">
        <v>0.89999999999999947</v>
      </c>
      <c r="G917">
        <v>0.65</v>
      </c>
      <c r="H917">
        <v>72.222222222222271</v>
      </c>
      <c r="I917">
        <v>47.777777777777807</v>
      </c>
      <c r="J917" t="s">
        <v>54</v>
      </c>
      <c r="K917">
        <v>6</v>
      </c>
      <c r="L917">
        <v>149.99999999999991</v>
      </c>
      <c r="M917" t="s">
        <v>104</v>
      </c>
      <c r="N917">
        <v>6.6666666666666705</v>
      </c>
      <c r="O917">
        <v>8</v>
      </c>
      <c r="P917" t="s">
        <v>105</v>
      </c>
      <c r="Q917">
        <v>2</v>
      </c>
      <c r="R917">
        <v>41</v>
      </c>
      <c r="S917">
        <v>43</v>
      </c>
      <c r="T917" t="s">
        <v>59</v>
      </c>
      <c r="U917" t="s">
        <v>31</v>
      </c>
      <c r="V917" t="s">
        <v>114</v>
      </c>
      <c r="W917">
        <v>3000</v>
      </c>
    </row>
    <row r="918" spans="1:23" x14ac:dyDescent="0.25">
      <c r="A918" t="s">
        <v>16</v>
      </c>
      <c r="B918">
        <v>60</v>
      </c>
      <c r="C918">
        <v>40</v>
      </c>
      <c r="D918">
        <v>5.6</v>
      </c>
      <c r="E918">
        <v>7.1</v>
      </c>
      <c r="F918">
        <v>1.5</v>
      </c>
      <c r="G918">
        <v>1.1200000000000001</v>
      </c>
      <c r="H918">
        <v>74.666666666666671</v>
      </c>
      <c r="I918">
        <v>29.333333333333332</v>
      </c>
      <c r="J918" t="s">
        <v>54</v>
      </c>
      <c r="K918">
        <v>9</v>
      </c>
      <c r="L918">
        <v>166.66666666666666</v>
      </c>
      <c r="M918" t="s">
        <v>104</v>
      </c>
      <c r="N918">
        <v>6</v>
      </c>
      <c r="O918">
        <v>8</v>
      </c>
      <c r="P918" t="s">
        <v>105</v>
      </c>
      <c r="Q918">
        <v>2</v>
      </c>
      <c r="R918">
        <v>37</v>
      </c>
      <c r="S918">
        <v>40</v>
      </c>
      <c r="T918" t="s">
        <v>56</v>
      </c>
      <c r="U918" t="s">
        <v>31</v>
      </c>
      <c r="V918" t="s">
        <v>114</v>
      </c>
      <c r="W918">
        <v>3000</v>
      </c>
    </row>
    <row r="919" spans="1:23" x14ac:dyDescent="0.25">
      <c r="A919" t="s">
        <v>16</v>
      </c>
      <c r="B919">
        <v>60</v>
      </c>
      <c r="C919">
        <v>30</v>
      </c>
      <c r="D919">
        <v>7.1</v>
      </c>
      <c r="E919">
        <v>8.6999999999999993</v>
      </c>
      <c r="F919">
        <v>1.5999999999999996</v>
      </c>
      <c r="G919">
        <v>1.17</v>
      </c>
      <c r="H919">
        <v>73.125</v>
      </c>
      <c r="I919">
        <v>20.000000000000004</v>
      </c>
      <c r="J919" t="s">
        <v>51</v>
      </c>
      <c r="K919">
        <v>12</v>
      </c>
      <c r="L919">
        <v>133.33333333333329</v>
      </c>
      <c r="M919" t="s">
        <v>104</v>
      </c>
      <c r="N919">
        <v>7.5000000000000036</v>
      </c>
      <c r="O919">
        <v>8</v>
      </c>
      <c r="P919" t="s">
        <v>105</v>
      </c>
      <c r="Q919">
        <v>2</v>
      </c>
      <c r="R919">
        <v>34</v>
      </c>
      <c r="S919">
        <v>37</v>
      </c>
      <c r="T919" t="s">
        <v>56</v>
      </c>
      <c r="U919" t="s">
        <v>31</v>
      </c>
      <c r="V919" t="s">
        <v>114</v>
      </c>
      <c r="W919">
        <v>3000</v>
      </c>
    </row>
    <row r="920" spans="1:23" x14ac:dyDescent="0.25">
      <c r="A920" t="s">
        <v>16</v>
      </c>
      <c r="B920">
        <v>60</v>
      </c>
      <c r="C920">
        <v>30</v>
      </c>
      <c r="D920">
        <v>8.6999999999999993</v>
      </c>
      <c r="E920">
        <v>9.9499999999999993</v>
      </c>
      <c r="F920">
        <v>1.25</v>
      </c>
      <c r="G920">
        <v>0.88</v>
      </c>
      <c r="H920">
        <v>70.399999999999991</v>
      </c>
      <c r="I920">
        <v>8.7999999999999989</v>
      </c>
      <c r="J920" t="s">
        <v>51</v>
      </c>
      <c r="K920">
        <v>13</v>
      </c>
      <c r="L920">
        <v>96.15384615384616</v>
      </c>
      <c r="M920" t="s">
        <v>104</v>
      </c>
      <c r="N920">
        <v>10.399999999999999</v>
      </c>
      <c r="O920">
        <v>8</v>
      </c>
      <c r="P920" t="s">
        <v>105</v>
      </c>
      <c r="Q920">
        <v>2</v>
      </c>
      <c r="R920">
        <v>30</v>
      </c>
      <c r="S920">
        <v>34</v>
      </c>
      <c r="T920" t="s">
        <v>56</v>
      </c>
      <c r="U920" t="s">
        <v>31</v>
      </c>
      <c r="V920" t="s">
        <v>114</v>
      </c>
      <c r="W920">
        <v>3000</v>
      </c>
    </row>
    <row r="921" spans="1:23" x14ac:dyDescent="0.25">
      <c r="A921" t="s">
        <v>16</v>
      </c>
      <c r="B921">
        <v>60</v>
      </c>
      <c r="C921">
        <v>10</v>
      </c>
      <c r="D921">
        <v>9.9499999999999993</v>
      </c>
      <c r="E921">
        <v>11.85</v>
      </c>
      <c r="F921">
        <v>1.9000000000000004</v>
      </c>
      <c r="G921">
        <v>1.64</v>
      </c>
      <c r="H921">
        <v>86.315789473684191</v>
      </c>
      <c r="I921">
        <v>73.157894736842081</v>
      </c>
      <c r="J921" t="s">
        <v>57</v>
      </c>
      <c r="K921">
        <v>6</v>
      </c>
      <c r="L921">
        <v>316.66666666666674</v>
      </c>
      <c r="M921" t="s">
        <v>102</v>
      </c>
      <c r="N921">
        <v>3.1578947368421044</v>
      </c>
      <c r="O921">
        <v>8</v>
      </c>
      <c r="P921" t="s">
        <v>105</v>
      </c>
      <c r="Q921">
        <v>2</v>
      </c>
      <c r="R921">
        <v>50</v>
      </c>
      <c r="S921">
        <v>51</v>
      </c>
      <c r="T921" t="s">
        <v>61</v>
      </c>
      <c r="U921" t="s">
        <v>31</v>
      </c>
      <c r="V921" t="s">
        <v>114</v>
      </c>
      <c r="W921">
        <v>3000</v>
      </c>
    </row>
    <row r="922" spans="1:23" x14ac:dyDescent="0.25">
      <c r="A922" t="s">
        <v>16</v>
      </c>
      <c r="B922">
        <v>60</v>
      </c>
      <c r="C922">
        <v>30</v>
      </c>
      <c r="D922">
        <v>11.85</v>
      </c>
      <c r="E922">
        <v>13.25</v>
      </c>
      <c r="F922">
        <v>1.4000000000000004</v>
      </c>
      <c r="G922">
        <v>1</v>
      </c>
      <c r="H922">
        <v>71.428571428571402</v>
      </c>
      <c r="I922">
        <v>26.428571428571423</v>
      </c>
      <c r="J922" t="s">
        <v>54</v>
      </c>
      <c r="K922">
        <v>9</v>
      </c>
      <c r="L922">
        <v>155.5555555555556</v>
      </c>
      <c r="M922" t="s">
        <v>104</v>
      </c>
      <c r="N922">
        <v>6.4285714285714262</v>
      </c>
      <c r="O922">
        <v>8</v>
      </c>
      <c r="P922" t="s">
        <v>105</v>
      </c>
      <c r="Q922">
        <v>2</v>
      </c>
      <c r="R922">
        <v>37</v>
      </c>
      <c r="S922">
        <v>39</v>
      </c>
      <c r="T922" t="s">
        <v>56</v>
      </c>
      <c r="U922" t="s">
        <v>31</v>
      </c>
      <c r="V922" t="s">
        <v>114</v>
      </c>
      <c r="W922">
        <v>3000</v>
      </c>
    </row>
    <row r="923" spans="1:23" x14ac:dyDescent="0.25">
      <c r="A923" t="s">
        <v>16</v>
      </c>
      <c r="B923">
        <v>60</v>
      </c>
      <c r="C923">
        <v>30</v>
      </c>
      <c r="D923">
        <v>13.25</v>
      </c>
      <c r="E923">
        <v>14.15</v>
      </c>
      <c r="F923">
        <v>0.90000000000000036</v>
      </c>
      <c r="G923">
        <v>0.63</v>
      </c>
      <c r="H923">
        <v>69.999999999999972</v>
      </c>
      <c r="I923">
        <v>42.222222222222207</v>
      </c>
      <c r="J923" t="s">
        <v>54</v>
      </c>
      <c r="K923">
        <v>6</v>
      </c>
      <c r="L923">
        <v>150.00000000000006</v>
      </c>
      <c r="M923" t="s">
        <v>104</v>
      </c>
      <c r="N923">
        <v>6.6666666666666643</v>
      </c>
      <c r="O923">
        <v>8</v>
      </c>
      <c r="P923" t="s">
        <v>105</v>
      </c>
      <c r="Q923">
        <v>2</v>
      </c>
      <c r="R923">
        <v>40</v>
      </c>
      <c r="S923">
        <v>42</v>
      </c>
      <c r="T923" t="s">
        <v>59</v>
      </c>
      <c r="U923" t="s">
        <v>31</v>
      </c>
      <c r="V923" t="s">
        <v>114</v>
      </c>
      <c r="W923">
        <v>3000</v>
      </c>
    </row>
    <row r="924" spans="1:23" x14ac:dyDescent="0.25">
      <c r="A924" t="s">
        <v>16</v>
      </c>
      <c r="B924">
        <v>30</v>
      </c>
      <c r="C924">
        <v>30</v>
      </c>
      <c r="D924">
        <v>14.15</v>
      </c>
      <c r="E924">
        <v>15.55</v>
      </c>
      <c r="F924">
        <v>1.4000000000000004</v>
      </c>
      <c r="G924">
        <v>1.2</v>
      </c>
      <c r="H924">
        <v>85.714285714285694</v>
      </c>
      <c r="I924">
        <v>44.999999999999993</v>
      </c>
      <c r="J924" t="s">
        <v>54</v>
      </c>
      <c r="K924">
        <v>8</v>
      </c>
      <c r="L924">
        <v>175.00000000000006</v>
      </c>
      <c r="M924" t="s">
        <v>104</v>
      </c>
      <c r="N924">
        <v>5.7142857142857126</v>
      </c>
      <c r="O924">
        <v>8</v>
      </c>
      <c r="P924" t="s">
        <v>105</v>
      </c>
      <c r="Q924">
        <v>2</v>
      </c>
      <c r="R924">
        <v>41</v>
      </c>
      <c r="S924">
        <v>43</v>
      </c>
      <c r="T924" t="s">
        <v>59</v>
      </c>
      <c r="U924" t="s">
        <v>31</v>
      </c>
      <c r="V924" t="s">
        <v>114</v>
      </c>
      <c r="W924">
        <v>3000</v>
      </c>
    </row>
    <row r="925" spans="1:23" x14ac:dyDescent="0.25">
      <c r="A925" t="s">
        <v>16</v>
      </c>
      <c r="B925">
        <v>30</v>
      </c>
      <c r="C925">
        <v>20</v>
      </c>
      <c r="D925">
        <v>15.55</v>
      </c>
      <c r="E925">
        <v>17.100000000000001</v>
      </c>
      <c r="F925">
        <v>1.5500000000000007</v>
      </c>
      <c r="G925">
        <v>1.1499999999999999</v>
      </c>
      <c r="H925">
        <v>74.193548387096726</v>
      </c>
      <c r="I925">
        <v>49.032258064516107</v>
      </c>
      <c r="J925" t="s">
        <v>54</v>
      </c>
      <c r="K925">
        <v>8</v>
      </c>
      <c r="L925">
        <v>193.75000000000009</v>
      </c>
      <c r="M925" t="s">
        <v>104</v>
      </c>
      <c r="N925">
        <v>5.1612903225806424</v>
      </c>
      <c r="O925">
        <v>8</v>
      </c>
      <c r="P925" t="s">
        <v>105</v>
      </c>
      <c r="Q925">
        <v>2</v>
      </c>
      <c r="R925">
        <v>42</v>
      </c>
      <c r="S925">
        <v>44</v>
      </c>
      <c r="T925" t="s">
        <v>59</v>
      </c>
      <c r="U925" t="s">
        <v>31</v>
      </c>
      <c r="V925" t="s">
        <v>114</v>
      </c>
      <c r="W925">
        <v>3000</v>
      </c>
    </row>
    <row r="926" spans="1:23" x14ac:dyDescent="0.25">
      <c r="A926" t="s">
        <v>16</v>
      </c>
      <c r="B926">
        <v>30</v>
      </c>
      <c r="C926">
        <v>30</v>
      </c>
      <c r="D926">
        <v>17.100000000000001</v>
      </c>
      <c r="E926">
        <v>18.5</v>
      </c>
      <c r="F926">
        <v>1.3999999999999986</v>
      </c>
      <c r="G926">
        <v>1.2</v>
      </c>
      <c r="H926">
        <v>85.714285714285793</v>
      </c>
      <c r="I926">
        <v>54.285714285714334</v>
      </c>
      <c r="J926" t="s">
        <v>57</v>
      </c>
      <c r="K926">
        <v>9</v>
      </c>
      <c r="L926">
        <v>155.5555555555554</v>
      </c>
      <c r="M926" t="s">
        <v>104</v>
      </c>
      <c r="N926">
        <v>6.428571428571435</v>
      </c>
      <c r="O926">
        <v>8</v>
      </c>
      <c r="P926" t="s">
        <v>105</v>
      </c>
      <c r="Q926">
        <v>2</v>
      </c>
      <c r="R926">
        <v>42</v>
      </c>
      <c r="S926">
        <v>44</v>
      </c>
      <c r="T926" t="s">
        <v>59</v>
      </c>
      <c r="U926" t="s">
        <v>31</v>
      </c>
      <c r="V926" t="s">
        <v>114</v>
      </c>
      <c r="W926">
        <v>3000</v>
      </c>
    </row>
    <row r="927" spans="1:23" x14ac:dyDescent="0.25">
      <c r="A927" t="s">
        <v>16</v>
      </c>
      <c r="B927">
        <v>30</v>
      </c>
      <c r="C927">
        <v>30</v>
      </c>
      <c r="D927">
        <v>18.5</v>
      </c>
      <c r="E927">
        <v>19.45</v>
      </c>
      <c r="F927">
        <v>0.94999999999999929</v>
      </c>
      <c r="G927">
        <v>0.71</v>
      </c>
      <c r="H927">
        <v>74.736842105263207</v>
      </c>
      <c r="I927">
        <v>52.63157894736846</v>
      </c>
      <c r="J927" t="s">
        <v>57</v>
      </c>
      <c r="K927">
        <v>5</v>
      </c>
      <c r="L927">
        <v>189.99999999999986</v>
      </c>
      <c r="M927" t="s">
        <v>104</v>
      </c>
      <c r="N927">
        <v>5.263157894736846</v>
      </c>
      <c r="O927">
        <v>8</v>
      </c>
      <c r="P927" t="s">
        <v>105</v>
      </c>
      <c r="Q927">
        <v>2</v>
      </c>
      <c r="R927">
        <v>43</v>
      </c>
      <c r="S927">
        <v>45</v>
      </c>
      <c r="T927" t="s">
        <v>59</v>
      </c>
      <c r="U927" t="s">
        <v>31</v>
      </c>
      <c r="V927" t="s">
        <v>114</v>
      </c>
      <c r="W927">
        <v>3000</v>
      </c>
    </row>
    <row r="928" spans="1:23" x14ac:dyDescent="0.25">
      <c r="A928" t="s">
        <v>16</v>
      </c>
      <c r="B928">
        <v>30</v>
      </c>
      <c r="C928">
        <v>30</v>
      </c>
      <c r="D928">
        <v>19.45</v>
      </c>
      <c r="E928">
        <v>20.3</v>
      </c>
      <c r="F928">
        <v>0.85000000000000142</v>
      </c>
      <c r="G928">
        <v>0.63</v>
      </c>
      <c r="H928">
        <v>74.117647058823408</v>
      </c>
      <c r="I928">
        <v>45.882352941176393</v>
      </c>
      <c r="J928" t="s">
        <v>54</v>
      </c>
      <c r="K928">
        <v>5</v>
      </c>
      <c r="L928">
        <v>170.00000000000028</v>
      </c>
      <c r="M928" t="s">
        <v>104</v>
      </c>
      <c r="N928">
        <v>5.8823529411764603</v>
      </c>
      <c r="O928">
        <v>8</v>
      </c>
      <c r="P928" t="s">
        <v>105</v>
      </c>
      <c r="Q928">
        <v>2</v>
      </c>
      <c r="R928">
        <v>41</v>
      </c>
      <c r="S928">
        <v>44</v>
      </c>
      <c r="T928" t="s">
        <v>59</v>
      </c>
      <c r="U928" t="s">
        <v>31</v>
      </c>
      <c r="V928" t="s">
        <v>114</v>
      </c>
      <c r="W928">
        <v>3000</v>
      </c>
    </row>
    <row r="929" spans="1:23" x14ac:dyDescent="0.25">
      <c r="A929" t="s">
        <v>16</v>
      </c>
      <c r="B929">
        <v>30</v>
      </c>
      <c r="C929">
        <v>30</v>
      </c>
      <c r="D929">
        <v>20.3</v>
      </c>
      <c r="E929">
        <v>21</v>
      </c>
      <c r="F929">
        <v>0.69999999999999929</v>
      </c>
      <c r="G929">
        <v>0.51</v>
      </c>
      <c r="H929">
        <v>72.857142857142932</v>
      </c>
      <c r="I929">
        <v>38.571428571428612</v>
      </c>
      <c r="J929" t="s">
        <v>54</v>
      </c>
      <c r="K929">
        <v>5</v>
      </c>
      <c r="L929">
        <v>139.99999999999986</v>
      </c>
      <c r="M929" t="s">
        <v>104</v>
      </c>
      <c r="N929">
        <v>7.1428571428571503</v>
      </c>
      <c r="O929">
        <v>8</v>
      </c>
      <c r="P929" t="s">
        <v>105</v>
      </c>
      <c r="Q929">
        <v>2</v>
      </c>
      <c r="R929">
        <v>38</v>
      </c>
      <c r="S929">
        <v>41</v>
      </c>
      <c r="T929" t="s">
        <v>59</v>
      </c>
      <c r="U929" t="s">
        <v>31</v>
      </c>
      <c r="V929" t="s">
        <v>114</v>
      </c>
      <c r="W929">
        <v>3000</v>
      </c>
    </row>
    <row r="930" spans="1:23" x14ac:dyDescent="0.25">
      <c r="A930" t="s">
        <v>16</v>
      </c>
      <c r="B930">
        <v>30</v>
      </c>
      <c r="C930">
        <v>30</v>
      </c>
      <c r="D930">
        <v>21</v>
      </c>
      <c r="E930">
        <v>22.7</v>
      </c>
      <c r="F930">
        <v>1.6999999999999993</v>
      </c>
      <c r="G930">
        <v>1.1599999999999999</v>
      </c>
      <c r="H930">
        <v>68.235294117647086</v>
      </c>
      <c r="I930">
        <v>56.470588235294137</v>
      </c>
      <c r="J930" t="s">
        <v>57</v>
      </c>
      <c r="K930">
        <v>10</v>
      </c>
      <c r="L930">
        <v>169.99999999999994</v>
      </c>
      <c r="M930" t="s">
        <v>104</v>
      </c>
      <c r="N930">
        <v>5.8823529411764719</v>
      </c>
      <c r="O930">
        <v>8</v>
      </c>
      <c r="P930" t="s">
        <v>105</v>
      </c>
      <c r="Q930">
        <v>2</v>
      </c>
      <c r="R930">
        <v>43</v>
      </c>
      <c r="S930">
        <v>46</v>
      </c>
      <c r="T930" t="s">
        <v>59</v>
      </c>
      <c r="U930" t="s">
        <v>31</v>
      </c>
      <c r="V930" t="s">
        <v>114</v>
      </c>
      <c r="W930">
        <v>3000</v>
      </c>
    </row>
    <row r="931" spans="1:23" x14ac:dyDescent="0.25">
      <c r="A931" t="s">
        <v>16</v>
      </c>
      <c r="B931">
        <v>20</v>
      </c>
      <c r="C931">
        <v>30</v>
      </c>
      <c r="D931">
        <v>22.7</v>
      </c>
      <c r="E931">
        <v>24.5</v>
      </c>
      <c r="F931">
        <v>1.8000000000000007</v>
      </c>
      <c r="G931">
        <v>1.27</v>
      </c>
      <c r="H931">
        <v>70.555555555555529</v>
      </c>
      <c r="I931">
        <v>52.777777777777757</v>
      </c>
      <c r="J931" t="s">
        <v>57</v>
      </c>
      <c r="K931">
        <v>6</v>
      </c>
      <c r="L931">
        <v>300.00000000000011</v>
      </c>
      <c r="M931" t="s">
        <v>102</v>
      </c>
      <c r="N931">
        <v>3.3333333333333321</v>
      </c>
      <c r="O931">
        <v>8</v>
      </c>
      <c r="P931" t="s">
        <v>105</v>
      </c>
      <c r="Q931">
        <v>2</v>
      </c>
      <c r="R931">
        <v>46</v>
      </c>
      <c r="S931">
        <v>46</v>
      </c>
      <c r="T931" t="s">
        <v>59</v>
      </c>
      <c r="U931" t="s">
        <v>31</v>
      </c>
      <c r="V931" t="s">
        <v>114</v>
      </c>
      <c r="W931">
        <v>3000</v>
      </c>
    </row>
    <row r="932" spans="1:23" x14ac:dyDescent="0.25">
      <c r="A932" t="s">
        <v>16</v>
      </c>
      <c r="B932">
        <v>20</v>
      </c>
      <c r="C932">
        <v>30</v>
      </c>
      <c r="D932">
        <v>24.5</v>
      </c>
      <c r="E932">
        <v>25.8</v>
      </c>
      <c r="F932">
        <v>1.3000000000000007</v>
      </c>
      <c r="G932">
        <v>1.01</v>
      </c>
      <c r="H932">
        <v>77.692307692307651</v>
      </c>
      <c r="I932">
        <v>63.846153846153811</v>
      </c>
      <c r="J932" t="s">
        <v>57</v>
      </c>
      <c r="K932">
        <v>5</v>
      </c>
      <c r="L932">
        <v>260.00000000000011</v>
      </c>
      <c r="M932" t="s">
        <v>102</v>
      </c>
      <c r="N932">
        <v>3.8461538461538445</v>
      </c>
      <c r="O932">
        <v>7</v>
      </c>
      <c r="P932" t="s">
        <v>105</v>
      </c>
      <c r="Q932">
        <v>4</v>
      </c>
      <c r="R932">
        <v>49</v>
      </c>
      <c r="S932">
        <v>49</v>
      </c>
      <c r="T932" t="s">
        <v>59</v>
      </c>
      <c r="U932" t="s">
        <v>29</v>
      </c>
      <c r="V932" t="s">
        <v>114</v>
      </c>
      <c r="W932">
        <v>3000</v>
      </c>
    </row>
    <row r="933" spans="1:23" x14ac:dyDescent="0.25">
      <c r="A933" t="s">
        <v>16</v>
      </c>
      <c r="B933">
        <v>20</v>
      </c>
      <c r="C933">
        <v>20</v>
      </c>
      <c r="D933">
        <v>25.8</v>
      </c>
      <c r="E933">
        <v>27.4</v>
      </c>
      <c r="F933">
        <v>1.5999999999999979</v>
      </c>
      <c r="G933">
        <v>1.5</v>
      </c>
      <c r="H933">
        <v>93.750000000000128</v>
      </c>
      <c r="I933">
        <v>20.625000000000028</v>
      </c>
      <c r="J933" t="s">
        <v>51</v>
      </c>
      <c r="K933">
        <v>16</v>
      </c>
      <c r="L933">
        <v>99.999999999999872</v>
      </c>
      <c r="M933" t="s">
        <v>104</v>
      </c>
      <c r="N933">
        <v>10.000000000000014</v>
      </c>
      <c r="O933">
        <v>5</v>
      </c>
      <c r="P933" t="s">
        <v>105</v>
      </c>
      <c r="Q933">
        <v>1</v>
      </c>
      <c r="R933">
        <v>28</v>
      </c>
      <c r="S933">
        <v>32</v>
      </c>
      <c r="T933" t="s">
        <v>56</v>
      </c>
      <c r="U933" t="s">
        <v>32</v>
      </c>
      <c r="V933" t="s">
        <v>113</v>
      </c>
      <c r="W933">
        <v>4000</v>
      </c>
    </row>
    <row r="934" spans="1:23" x14ac:dyDescent="0.25">
      <c r="A934" t="s">
        <v>16</v>
      </c>
      <c r="B934">
        <v>20</v>
      </c>
      <c r="C934">
        <v>20</v>
      </c>
      <c r="D934">
        <v>27.4</v>
      </c>
      <c r="E934">
        <v>28.55</v>
      </c>
      <c r="F934">
        <v>1.1500000000000021</v>
      </c>
      <c r="G934">
        <v>1.07</v>
      </c>
      <c r="H934">
        <v>93.043478260869392</v>
      </c>
      <c r="I934">
        <v>8.6956521739130288</v>
      </c>
      <c r="J934" t="s">
        <v>51</v>
      </c>
      <c r="K934">
        <v>13</v>
      </c>
      <c r="L934">
        <v>88.461538461538623</v>
      </c>
      <c r="M934" t="s">
        <v>104</v>
      </c>
      <c r="N934">
        <v>11.304347826086936</v>
      </c>
      <c r="O934">
        <v>5</v>
      </c>
      <c r="P934" t="s">
        <v>105</v>
      </c>
      <c r="Q934">
        <v>1</v>
      </c>
      <c r="R934">
        <v>25</v>
      </c>
      <c r="S934">
        <v>30</v>
      </c>
      <c r="T934" t="s">
        <v>53</v>
      </c>
      <c r="U934" t="s">
        <v>32</v>
      </c>
      <c r="V934" t="s">
        <v>113</v>
      </c>
      <c r="W934">
        <v>4000</v>
      </c>
    </row>
    <row r="935" spans="1:23" x14ac:dyDescent="0.25">
      <c r="A935" t="s">
        <v>16</v>
      </c>
      <c r="B935">
        <v>20</v>
      </c>
      <c r="C935">
        <v>70</v>
      </c>
      <c r="D935">
        <v>28.55</v>
      </c>
      <c r="E935">
        <v>29.55</v>
      </c>
      <c r="F935">
        <v>1</v>
      </c>
      <c r="G935">
        <v>0.6</v>
      </c>
      <c r="H935">
        <v>60</v>
      </c>
      <c r="I935">
        <v>22</v>
      </c>
      <c r="J935" t="s">
        <v>51</v>
      </c>
      <c r="K935">
        <v>19</v>
      </c>
      <c r="L935">
        <v>52.631578947368418</v>
      </c>
      <c r="M935" t="s">
        <v>101</v>
      </c>
      <c r="N935">
        <v>19</v>
      </c>
      <c r="O935">
        <v>5</v>
      </c>
      <c r="P935" t="s">
        <v>105</v>
      </c>
      <c r="Q935">
        <v>1</v>
      </c>
      <c r="R935">
        <v>25</v>
      </c>
      <c r="S935">
        <v>32</v>
      </c>
      <c r="T935" t="s">
        <v>56</v>
      </c>
      <c r="U935" t="s">
        <v>32</v>
      </c>
      <c r="V935" t="s">
        <v>113</v>
      </c>
      <c r="W935">
        <v>4000</v>
      </c>
    </row>
    <row r="936" spans="1:23" x14ac:dyDescent="0.25">
      <c r="A936" t="s">
        <v>16</v>
      </c>
      <c r="B936">
        <v>20</v>
      </c>
      <c r="C936">
        <v>70</v>
      </c>
      <c r="D936">
        <v>29.55</v>
      </c>
      <c r="E936">
        <v>30.6</v>
      </c>
      <c r="F936">
        <v>1.0500000000000007</v>
      </c>
      <c r="G936">
        <v>0.96</v>
      </c>
      <c r="H936">
        <v>91.42857142857136</v>
      </c>
      <c r="I936">
        <v>9.5238095238095184</v>
      </c>
      <c r="J936" t="s">
        <v>51</v>
      </c>
      <c r="K936">
        <v>13</v>
      </c>
      <c r="L936">
        <v>80.769230769230816</v>
      </c>
      <c r="M936" t="s">
        <v>104</v>
      </c>
      <c r="N936">
        <v>12.380952380952374</v>
      </c>
      <c r="O936">
        <v>5</v>
      </c>
      <c r="P936" t="s">
        <v>105</v>
      </c>
      <c r="Q936">
        <v>1</v>
      </c>
      <c r="R936">
        <v>25</v>
      </c>
      <c r="S936">
        <v>30</v>
      </c>
      <c r="T936" t="s">
        <v>53</v>
      </c>
      <c r="U936" t="s">
        <v>32</v>
      </c>
      <c r="V936" t="s">
        <v>113</v>
      </c>
      <c r="W936">
        <v>4000</v>
      </c>
    </row>
    <row r="937" spans="1:23" x14ac:dyDescent="0.25">
      <c r="A937" t="s">
        <v>16</v>
      </c>
      <c r="B937">
        <v>20</v>
      </c>
      <c r="C937">
        <v>70</v>
      </c>
      <c r="D937">
        <v>30.6</v>
      </c>
      <c r="E937">
        <v>31</v>
      </c>
      <c r="F937">
        <v>0.39999999999999858</v>
      </c>
      <c r="G937">
        <v>0.35</v>
      </c>
      <c r="H937">
        <v>87.500000000000313</v>
      </c>
      <c r="I937">
        <v>0</v>
      </c>
      <c r="J937" t="s">
        <v>51</v>
      </c>
      <c r="K937">
        <v>6</v>
      </c>
      <c r="L937">
        <v>66.66666666666643</v>
      </c>
      <c r="M937" t="s">
        <v>104</v>
      </c>
      <c r="N937">
        <v>15.000000000000053</v>
      </c>
      <c r="O937">
        <v>5</v>
      </c>
      <c r="P937" t="s">
        <v>105</v>
      </c>
      <c r="Q937">
        <v>2</v>
      </c>
      <c r="R937">
        <v>23</v>
      </c>
      <c r="S937">
        <v>28</v>
      </c>
      <c r="T937" t="s">
        <v>53</v>
      </c>
      <c r="U937" t="s">
        <v>31</v>
      </c>
      <c r="V937" t="s">
        <v>113</v>
      </c>
      <c r="W937">
        <v>4000</v>
      </c>
    </row>
    <row r="938" spans="1:23" x14ac:dyDescent="0.25">
      <c r="A938" t="s">
        <v>16</v>
      </c>
      <c r="B938">
        <v>20</v>
      </c>
      <c r="C938">
        <v>70</v>
      </c>
      <c r="D938">
        <v>31</v>
      </c>
      <c r="E938">
        <v>32.1</v>
      </c>
      <c r="F938">
        <v>1.1000000000000014</v>
      </c>
      <c r="G938">
        <v>0.77</v>
      </c>
      <c r="H938">
        <v>69.999999999999901</v>
      </c>
      <c r="I938">
        <v>16.363636363636342</v>
      </c>
      <c r="J938" t="s">
        <v>51</v>
      </c>
      <c r="K938">
        <v>12</v>
      </c>
      <c r="L938">
        <v>91.666666666666785</v>
      </c>
      <c r="M938" t="s">
        <v>104</v>
      </c>
      <c r="N938">
        <v>10.909090909090896</v>
      </c>
      <c r="O938">
        <v>5</v>
      </c>
      <c r="P938" t="s">
        <v>105</v>
      </c>
      <c r="Q938">
        <v>2</v>
      </c>
      <c r="R938">
        <v>29</v>
      </c>
      <c r="S938">
        <v>33</v>
      </c>
      <c r="T938" t="s">
        <v>56</v>
      </c>
      <c r="U938" t="s">
        <v>31</v>
      </c>
      <c r="V938" t="s">
        <v>113</v>
      </c>
      <c r="W938">
        <v>4000</v>
      </c>
    </row>
    <row r="939" spans="1:23" x14ac:dyDescent="0.25">
      <c r="A939" t="s">
        <v>16</v>
      </c>
      <c r="B939">
        <v>20</v>
      </c>
      <c r="C939">
        <v>70</v>
      </c>
      <c r="D939">
        <v>32.1</v>
      </c>
      <c r="E939">
        <v>34</v>
      </c>
      <c r="F939">
        <v>1.8999999999999986</v>
      </c>
      <c r="G939">
        <v>1.46</v>
      </c>
      <c r="H939">
        <v>76.842105263157947</v>
      </c>
      <c r="I939">
        <v>41.57894736842109</v>
      </c>
      <c r="J939" t="s">
        <v>54</v>
      </c>
      <c r="K939">
        <v>16</v>
      </c>
      <c r="L939">
        <v>118.74999999999991</v>
      </c>
      <c r="M939" t="s">
        <v>104</v>
      </c>
      <c r="N939">
        <v>8.421052631578954</v>
      </c>
      <c r="O939">
        <v>7</v>
      </c>
      <c r="P939" t="s">
        <v>105</v>
      </c>
      <c r="Q939">
        <v>2</v>
      </c>
      <c r="R939">
        <v>38</v>
      </c>
      <c r="S939">
        <v>41</v>
      </c>
      <c r="T939" t="s">
        <v>59</v>
      </c>
      <c r="U939" t="s">
        <v>31</v>
      </c>
      <c r="V939" t="s">
        <v>114</v>
      </c>
      <c r="W939">
        <v>3000</v>
      </c>
    </row>
    <row r="940" spans="1:23" x14ac:dyDescent="0.25">
      <c r="A940" t="s">
        <v>16</v>
      </c>
      <c r="B940">
        <v>20</v>
      </c>
      <c r="C940">
        <v>70</v>
      </c>
      <c r="D940">
        <v>34</v>
      </c>
      <c r="E940">
        <v>35.35</v>
      </c>
      <c r="F940">
        <v>1.3500000000000014</v>
      </c>
      <c r="G940">
        <v>1.18</v>
      </c>
      <c r="H940">
        <v>87.407407407407305</v>
      </c>
      <c r="I940">
        <v>28.148148148148117</v>
      </c>
      <c r="J940" t="s">
        <v>54</v>
      </c>
      <c r="K940">
        <v>12</v>
      </c>
      <c r="L940">
        <v>112.50000000000011</v>
      </c>
      <c r="M940" t="s">
        <v>104</v>
      </c>
      <c r="N940">
        <v>8.8888888888888804</v>
      </c>
      <c r="O940">
        <v>7</v>
      </c>
      <c r="P940" t="s">
        <v>105</v>
      </c>
      <c r="Q940">
        <v>2</v>
      </c>
      <c r="R940">
        <v>35</v>
      </c>
      <c r="S940">
        <v>38</v>
      </c>
      <c r="T940" t="s">
        <v>56</v>
      </c>
      <c r="U940" t="s">
        <v>31</v>
      </c>
      <c r="V940" t="s">
        <v>114</v>
      </c>
      <c r="W940">
        <v>3000</v>
      </c>
    </row>
    <row r="941" spans="1:23" x14ac:dyDescent="0.25">
      <c r="A941" t="s">
        <v>16</v>
      </c>
      <c r="B941">
        <v>20</v>
      </c>
      <c r="C941">
        <v>70</v>
      </c>
      <c r="D941">
        <v>35.35</v>
      </c>
      <c r="E941">
        <v>37.450000000000003</v>
      </c>
      <c r="F941">
        <v>2.1000000000000014</v>
      </c>
      <c r="G941">
        <v>1.57</v>
      </c>
      <c r="H941">
        <v>74.761904761904717</v>
      </c>
      <c r="I941">
        <v>47.14285714285711</v>
      </c>
      <c r="J941" t="s">
        <v>54</v>
      </c>
      <c r="K941">
        <v>7</v>
      </c>
      <c r="L941">
        <v>300.00000000000017</v>
      </c>
      <c r="M941" t="s">
        <v>102</v>
      </c>
      <c r="N941">
        <v>3.3333333333333317</v>
      </c>
      <c r="O941">
        <v>4</v>
      </c>
      <c r="P941" t="s">
        <v>105</v>
      </c>
      <c r="Q941">
        <v>2</v>
      </c>
      <c r="R941">
        <v>41</v>
      </c>
      <c r="S941">
        <v>41</v>
      </c>
      <c r="T941" t="s">
        <v>59</v>
      </c>
      <c r="U941" t="s">
        <v>31</v>
      </c>
      <c r="V941" t="s">
        <v>114</v>
      </c>
      <c r="W941">
        <v>3000</v>
      </c>
    </row>
    <row r="942" spans="1:23" x14ac:dyDescent="0.25">
      <c r="A942" t="s">
        <v>16</v>
      </c>
      <c r="B942">
        <v>20</v>
      </c>
      <c r="C942">
        <v>70</v>
      </c>
      <c r="D942">
        <v>37.450000000000003</v>
      </c>
      <c r="E942">
        <v>39.35</v>
      </c>
      <c r="F942">
        <v>1.8999999999999986</v>
      </c>
      <c r="G942">
        <v>1.5</v>
      </c>
      <c r="H942">
        <v>78.947368421052687</v>
      </c>
      <c r="I942">
        <v>31.052631578947388</v>
      </c>
      <c r="J942" t="s">
        <v>54</v>
      </c>
      <c r="K942">
        <v>13</v>
      </c>
      <c r="L942">
        <v>146.15384615384605</v>
      </c>
      <c r="M942" t="s">
        <v>104</v>
      </c>
      <c r="N942">
        <v>6.8421052631578991</v>
      </c>
      <c r="O942">
        <v>4</v>
      </c>
      <c r="P942" t="s">
        <v>105</v>
      </c>
      <c r="Q942">
        <v>2</v>
      </c>
      <c r="R942">
        <v>33</v>
      </c>
      <c r="S942">
        <v>36</v>
      </c>
      <c r="T942" t="s">
        <v>56</v>
      </c>
      <c r="U942" t="s">
        <v>31</v>
      </c>
      <c r="V942" t="s">
        <v>114</v>
      </c>
      <c r="W942">
        <v>3000</v>
      </c>
    </row>
    <row r="943" spans="1:23" x14ac:dyDescent="0.25">
      <c r="A943" t="s">
        <v>16</v>
      </c>
      <c r="B943">
        <v>20</v>
      </c>
      <c r="C943">
        <v>70</v>
      </c>
      <c r="D943">
        <v>39.35</v>
      </c>
      <c r="E943">
        <v>40.049999999999997</v>
      </c>
      <c r="F943">
        <v>0.69999999999999574</v>
      </c>
      <c r="G943">
        <v>0.7</v>
      </c>
      <c r="H943">
        <v>100.0000000000006</v>
      </c>
      <c r="I943">
        <v>0</v>
      </c>
      <c r="J943" t="s">
        <v>51</v>
      </c>
      <c r="K943">
        <v>5</v>
      </c>
      <c r="L943">
        <v>139.99999999999915</v>
      </c>
      <c r="M943" t="s">
        <v>104</v>
      </c>
      <c r="N943">
        <v>7.1428571428571859</v>
      </c>
      <c r="O943">
        <v>4</v>
      </c>
      <c r="P943" t="s">
        <v>105</v>
      </c>
      <c r="Q943">
        <v>2</v>
      </c>
      <c r="R943">
        <v>26</v>
      </c>
      <c r="S943">
        <v>29</v>
      </c>
      <c r="T943" t="s">
        <v>53</v>
      </c>
      <c r="U943" t="s">
        <v>31</v>
      </c>
      <c r="V943" t="s">
        <v>114</v>
      </c>
      <c r="W943">
        <v>3000</v>
      </c>
    </row>
    <row r="944" spans="1:23" x14ac:dyDescent="0.25">
      <c r="A944" t="s">
        <v>17</v>
      </c>
      <c r="B944">
        <v>60</v>
      </c>
      <c r="C944">
        <v>60</v>
      </c>
      <c r="D944">
        <v>0</v>
      </c>
      <c r="E944">
        <v>0.7</v>
      </c>
      <c r="F944">
        <v>0.7</v>
      </c>
      <c r="G944">
        <v>0.59</v>
      </c>
      <c r="H944">
        <v>84.285714285714292</v>
      </c>
      <c r="I944">
        <v>0</v>
      </c>
      <c r="J944" t="s">
        <v>51</v>
      </c>
      <c r="K944">
        <v>15</v>
      </c>
      <c r="L944">
        <v>46.666666666666664</v>
      </c>
      <c r="M944" t="s">
        <v>101</v>
      </c>
      <c r="N944">
        <v>21.428571428571431</v>
      </c>
      <c r="O944">
        <v>2</v>
      </c>
      <c r="P944" t="s">
        <v>105</v>
      </c>
      <c r="Q944">
        <v>0</v>
      </c>
      <c r="R944">
        <v>17</v>
      </c>
      <c r="S944">
        <v>23</v>
      </c>
      <c r="T944" t="s">
        <v>53</v>
      </c>
      <c r="U944" t="s">
        <v>28</v>
      </c>
      <c r="V944" t="s">
        <v>113</v>
      </c>
      <c r="W944">
        <v>4000</v>
      </c>
    </row>
    <row r="945" spans="1:23" x14ac:dyDescent="0.25">
      <c r="A945" t="s">
        <v>17</v>
      </c>
      <c r="B945">
        <v>60</v>
      </c>
      <c r="C945">
        <v>60</v>
      </c>
      <c r="D945">
        <v>0.7</v>
      </c>
      <c r="E945">
        <v>1.4</v>
      </c>
      <c r="F945">
        <v>0.7</v>
      </c>
      <c r="G945">
        <v>0.52</v>
      </c>
      <c r="H945">
        <v>74.285714285714292</v>
      </c>
      <c r="I945">
        <v>0</v>
      </c>
      <c r="J945" t="s">
        <v>51</v>
      </c>
      <c r="K945">
        <v>15</v>
      </c>
      <c r="L945">
        <v>46.666666666666664</v>
      </c>
      <c r="M945" t="s">
        <v>101</v>
      </c>
      <c r="N945">
        <v>21.428571428571431</v>
      </c>
      <c r="O945">
        <v>2</v>
      </c>
      <c r="P945" t="s">
        <v>105</v>
      </c>
      <c r="Q945">
        <v>0</v>
      </c>
      <c r="R945">
        <v>17</v>
      </c>
      <c r="S945">
        <v>23</v>
      </c>
      <c r="T945" t="s">
        <v>53</v>
      </c>
      <c r="U945" t="s">
        <v>28</v>
      </c>
      <c r="V945" t="s">
        <v>113</v>
      </c>
      <c r="W945">
        <v>4000</v>
      </c>
    </row>
    <row r="946" spans="1:23" x14ac:dyDescent="0.25">
      <c r="A946" t="s">
        <v>17</v>
      </c>
      <c r="B946">
        <v>60</v>
      </c>
      <c r="C946">
        <v>60</v>
      </c>
      <c r="D946">
        <v>1.4</v>
      </c>
      <c r="E946">
        <v>2.1</v>
      </c>
      <c r="F946">
        <v>0.70000000000000018</v>
      </c>
      <c r="G946">
        <v>0.56000000000000005</v>
      </c>
      <c r="H946">
        <v>79.999999999999986</v>
      </c>
      <c r="I946">
        <v>0</v>
      </c>
      <c r="J946" t="s">
        <v>51</v>
      </c>
      <c r="K946">
        <v>15</v>
      </c>
      <c r="L946">
        <v>46.666666666666679</v>
      </c>
      <c r="M946" t="s">
        <v>101</v>
      </c>
      <c r="N946">
        <v>21.428571428571423</v>
      </c>
      <c r="O946">
        <v>2</v>
      </c>
      <c r="P946" t="s">
        <v>105</v>
      </c>
      <c r="Q946">
        <v>0</v>
      </c>
      <c r="R946">
        <v>17</v>
      </c>
      <c r="S946">
        <v>23</v>
      </c>
      <c r="T946" t="s">
        <v>53</v>
      </c>
      <c r="U946" t="s">
        <v>28</v>
      </c>
      <c r="V946" t="s">
        <v>113</v>
      </c>
      <c r="W946">
        <v>4000</v>
      </c>
    </row>
    <row r="947" spans="1:23" x14ac:dyDescent="0.25">
      <c r="A947" t="s">
        <v>17</v>
      </c>
      <c r="B947">
        <v>60</v>
      </c>
      <c r="C947">
        <v>60</v>
      </c>
      <c r="D947">
        <v>2.1</v>
      </c>
      <c r="E947">
        <v>2.8</v>
      </c>
      <c r="F947">
        <v>0.69999999999999973</v>
      </c>
      <c r="G947">
        <v>0.54</v>
      </c>
      <c r="H947">
        <v>77.142857142857181</v>
      </c>
      <c r="I947">
        <v>0</v>
      </c>
      <c r="J947" t="s">
        <v>51</v>
      </c>
      <c r="K947">
        <v>15</v>
      </c>
      <c r="L947">
        <v>46.66666666666665</v>
      </c>
      <c r="M947" t="s">
        <v>101</v>
      </c>
      <c r="N947">
        <v>21.428571428571438</v>
      </c>
      <c r="O947">
        <v>2</v>
      </c>
      <c r="P947" t="s">
        <v>105</v>
      </c>
      <c r="Q947">
        <v>0</v>
      </c>
      <c r="R947">
        <v>17</v>
      </c>
      <c r="S947">
        <v>23</v>
      </c>
      <c r="T947" t="s">
        <v>53</v>
      </c>
      <c r="U947" t="s">
        <v>28</v>
      </c>
      <c r="V947" t="s">
        <v>113</v>
      </c>
      <c r="W947">
        <v>4000</v>
      </c>
    </row>
    <row r="948" spans="1:23" x14ac:dyDescent="0.25">
      <c r="A948" t="s">
        <v>17</v>
      </c>
      <c r="B948">
        <v>60</v>
      </c>
      <c r="C948">
        <v>60</v>
      </c>
      <c r="D948">
        <v>2.8</v>
      </c>
      <c r="E948">
        <v>4.2</v>
      </c>
      <c r="F948">
        <v>1.4000000000000004</v>
      </c>
      <c r="G948">
        <v>1.1099999999999999</v>
      </c>
      <c r="H948">
        <v>79.285714285714263</v>
      </c>
      <c r="I948">
        <v>16.428571428571427</v>
      </c>
      <c r="J948" t="s">
        <v>51</v>
      </c>
      <c r="K948">
        <v>13</v>
      </c>
      <c r="L948">
        <v>107.69230769230772</v>
      </c>
      <c r="M948" t="s">
        <v>104</v>
      </c>
      <c r="N948">
        <v>9.2857142857142829</v>
      </c>
      <c r="O948">
        <v>2</v>
      </c>
      <c r="P948" t="s">
        <v>105</v>
      </c>
      <c r="Q948">
        <v>0</v>
      </c>
      <c r="R948">
        <v>25</v>
      </c>
      <c r="S948">
        <v>28</v>
      </c>
      <c r="T948" t="s">
        <v>53</v>
      </c>
      <c r="U948" t="s">
        <v>28</v>
      </c>
      <c r="V948" t="s">
        <v>113</v>
      </c>
      <c r="W948">
        <v>4000</v>
      </c>
    </row>
    <row r="949" spans="1:23" x14ac:dyDescent="0.25">
      <c r="A949" t="s">
        <v>17</v>
      </c>
      <c r="B949">
        <v>60</v>
      </c>
      <c r="C949">
        <v>60</v>
      </c>
      <c r="D949">
        <v>4.2</v>
      </c>
      <c r="E949">
        <v>4.9000000000000004</v>
      </c>
      <c r="F949">
        <v>0.70000000000000018</v>
      </c>
      <c r="G949">
        <v>0.52</v>
      </c>
      <c r="H949">
        <v>74.285714285714263</v>
      </c>
      <c r="I949">
        <v>0</v>
      </c>
      <c r="J949" t="s">
        <v>51</v>
      </c>
      <c r="K949">
        <v>15</v>
      </c>
      <c r="L949">
        <v>46.666666666666679</v>
      </c>
      <c r="M949" t="s">
        <v>101</v>
      </c>
      <c r="N949">
        <v>21.428571428571423</v>
      </c>
      <c r="O949">
        <v>10</v>
      </c>
      <c r="P949" t="s">
        <v>105</v>
      </c>
      <c r="Q949">
        <v>4</v>
      </c>
      <c r="R949">
        <v>29</v>
      </c>
      <c r="S949">
        <v>35</v>
      </c>
      <c r="T949" t="s">
        <v>56</v>
      </c>
      <c r="U949" t="s">
        <v>29</v>
      </c>
      <c r="V949" t="s">
        <v>114</v>
      </c>
      <c r="W949">
        <v>3000</v>
      </c>
    </row>
    <row r="950" spans="1:23" x14ac:dyDescent="0.25">
      <c r="A950" t="s">
        <v>17</v>
      </c>
      <c r="B950">
        <v>60</v>
      </c>
      <c r="C950">
        <v>40</v>
      </c>
      <c r="D950">
        <v>4.9000000000000004</v>
      </c>
      <c r="E950">
        <v>5.6</v>
      </c>
      <c r="F950">
        <v>0.69999999999999929</v>
      </c>
      <c r="G950">
        <v>0.55000000000000004</v>
      </c>
      <c r="H950">
        <v>78.571428571428655</v>
      </c>
      <c r="I950">
        <v>0</v>
      </c>
      <c r="J950" t="s">
        <v>51</v>
      </c>
      <c r="K950">
        <v>11</v>
      </c>
      <c r="L950">
        <v>63.636363636363576</v>
      </c>
      <c r="M950" t="s">
        <v>104</v>
      </c>
      <c r="N950">
        <v>15.71428571428573</v>
      </c>
      <c r="O950">
        <v>10</v>
      </c>
      <c r="P950" t="s">
        <v>105</v>
      </c>
      <c r="Q950">
        <v>4</v>
      </c>
      <c r="R950">
        <v>29</v>
      </c>
      <c r="S950">
        <v>35</v>
      </c>
      <c r="T950" t="s">
        <v>56</v>
      </c>
      <c r="U950" t="s">
        <v>29</v>
      </c>
      <c r="V950" t="s">
        <v>114</v>
      </c>
      <c r="W950">
        <v>3000</v>
      </c>
    </row>
    <row r="951" spans="1:23" x14ac:dyDescent="0.25">
      <c r="A951" t="s">
        <v>17</v>
      </c>
      <c r="B951">
        <v>60</v>
      </c>
      <c r="C951">
        <v>40</v>
      </c>
      <c r="D951">
        <v>5.6</v>
      </c>
      <c r="E951">
        <v>6.5</v>
      </c>
      <c r="F951">
        <v>0.90000000000000036</v>
      </c>
      <c r="G951">
        <v>0.64</v>
      </c>
      <c r="H951">
        <v>71.111111111111086</v>
      </c>
      <c r="I951">
        <v>14.444444444444441</v>
      </c>
      <c r="J951" t="s">
        <v>51</v>
      </c>
      <c r="K951">
        <v>7</v>
      </c>
      <c r="L951">
        <v>128.57142857142861</v>
      </c>
      <c r="M951" t="s">
        <v>104</v>
      </c>
      <c r="N951">
        <v>7.777777777777775</v>
      </c>
      <c r="O951">
        <v>10</v>
      </c>
      <c r="P951" t="s">
        <v>105</v>
      </c>
      <c r="Q951">
        <v>4</v>
      </c>
      <c r="R951">
        <v>37</v>
      </c>
      <c r="S951">
        <v>40</v>
      </c>
      <c r="T951" t="s">
        <v>56</v>
      </c>
      <c r="U951" t="s">
        <v>29</v>
      </c>
      <c r="V951" t="s">
        <v>114</v>
      </c>
      <c r="W951">
        <v>3000</v>
      </c>
    </row>
    <row r="952" spans="1:23" x14ac:dyDescent="0.25">
      <c r="A952" t="s">
        <v>17</v>
      </c>
      <c r="B952">
        <v>40</v>
      </c>
      <c r="C952">
        <v>40</v>
      </c>
      <c r="D952">
        <v>6.5</v>
      </c>
      <c r="E952">
        <v>7.7</v>
      </c>
      <c r="F952">
        <v>1.2000000000000002</v>
      </c>
      <c r="G952">
        <v>0.84</v>
      </c>
      <c r="H952">
        <v>69.999999999999986</v>
      </c>
      <c r="I952">
        <v>8.3333333333333321</v>
      </c>
      <c r="J952" t="s">
        <v>51</v>
      </c>
      <c r="K952">
        <v>10</v>
      </c>
      <c r="L952">
        <v>120.00000000000003</v>
      </c>
      <c r="M952" t="s">
        <v>104</v>
      </c>
      <c r="N952">
        <v>8.3333333333333321</v>
      </c>
      <c r="O952">
        <v>11</v>
      </c>
      <c r="P952" t="s">
        <v>106</v>
      </c>
      <c r="Q952">
        <v>4</v>
      </c>
      <c r="R952">
        <v>37</v>
      </c>
      <c r="S952">
        <v>40</v>
      </c>
      <c r="T952" t="s">
        <v>56</v>
      </c>
      <c r="U952" t="s">
        <v>29</v>
      </c>
      <c r="V952" t="s">
        <v>114</v>
      </c>
      <c r="W952">
        <v>3000</v>
      </c>
    </row>
    <row r="953" spans="1:23" x14ac:dyDescent="0.25">
      <c r="A953" t="s">
        <v>17</v>
      </c>
      <c r="B953">
        <v>40</v>
      </c>
      <c r="C953">
        <v>40</v>
      </c>
      <c r="D953">
        <v>7.7</v>
      </c>
      <c r="E953">
        <v>9.1999999999999993</v>
      </c>
      <c r="F953">
        <v>1.4999999999999991</v>
      </c>
      <c r="G953">
        <v>1.1399999999999999</v>
      </c>
      <c r="H953">
        <v>76.000000000000028</v>
      </c>
      <c r="I953">
        <v>33.333333333333357</v>
      </c>
      <c r="J953" t="s">
        <v>54</v>
      </c>
      <c r="K953">
        <v>9</v>
      </c>
      <c r="L953">
        <v>166.66666666666657</v>
      </c>
      <c r="M953" t="s">
        <v>104</v>
      </c>
      <c r="N953">
        <v>6.0000000000000036</v>
      </c>
      <c r="O953">
        <v>11</v>
      </c>
      <c r="P953" t="s">
        <v>106</v>
      </c>
      <c r="Q953">
        <v>2</v>
      </c>
      <c r="R953">
        <v>42</v>
      </c>
      <c r="S953">
        <v>44</v>
      </c>
      <c r="T953" t="s">
        <v>59</v>
      </c>
      <c r="U953" t="s">
        <v>31</v>
      </c>
      <c r="V953" t="s">
        <v>114</v>
      </c>
      <c r="W953">
        <v>3000</v>
      </c>
    </row>
    <row r="954" spans="1:23" x14ac:dyDescent="0.25">
      <c r="A954" t="s">
        <v>17</v>
      </c>
      <c r="B954">
        <v>30</v>
      </c>
      <c r="C954">
        <v>30</v>
      </c>
      <c r="D954">
        <v>9.1999999999999993</v>
      </c>
      <c r="E954">
        <v>10.199999999999999</v>
      </c>
      <c r="F954">
        <v>1</v>
      </c>
      <c r="G954">
        <v>0.68</v>
      </c>
      <c r="H954">
        <v>68</v>
      </c>
      <c r="I954">
        <v>38</v>
      </c>
      <c r="J954" t="s">
        <v>54</v>
      </c>
      <c r="K954">
        <v>5</v>
      </c>
      <c r="L954">
        <v>200</v>
      </c>
      <c r="M954" t="s">
        <v>104</v>
      </c>
      <c r="N954">
        <v>5</v>
      </c>
      <c r="O954">
        <v>11</v>
      </c>
      <c r="P954" t="s">
        <v>106</v>
      </c>
      <c r="Q954">
        <v>2</v>
      </c>
      <c r="R954">
        <v>44</v>
      </c>
      <c r="S954">
        <v>45</v>
      </c>
      <c r="T954" t="s">
        <v>59</v>
      </c>
      <c r="U954" t="s">
        <v>31</v>
      </c>
      <c r="V954" t="s">
        <v>114</v>
      </c>
      <c r="W954">
        <v>3000</v>
      </c>
    </row>
    <row r="955" spans="1:23" x14ac:dyDescent="0.25">
      <c r="A955" t="s">
        <v>17</v>
      </c>
      <c r="B955">
        <v>30</v>
      </c>
      <c r="C955">
        <v>30</v>
      </c>
      <c r="D955">
        <v>10.199999999999999</v>
      </c>
      <c r="E955">
        <v>11.45</v>
      </c>
      <c r="F955">
        <v>1.25</v>
      </c>
      <c r="G955">
        <v>0.88</v>
      </c>
      <c r="H955">
        <v>70.399999999999991</v>
      </c>
      <c r="I955">
        <v>27.200000000000003</v>
      </c>
      <c r="J955" t="s">
        <v>54</v>
      </c>
      <c r="K955">
        <v>9</v>
      </c>
      <c r="L955">
        <v>138.88888888888889</v>
      </c>
      <c r="M955" t="s">
        <v>104</v>
      </c>
      <c r="N955">
        <v>7.1999999999999993</v>
      </c>
      <c r="O955">
        <v>11</v>
      </c>
      <c r="P955" t="s">
        <v>106</v>
      </c>
      <c r="Q955">
        <v>2</v>
      </c>
      <c r="R955">
        <v>40</v>
      </c>
      <c r="S955">
        <v>42</v>
      </c>
      <c r="T955" t="s">
        <v>59</v>
      </c>
      <c r="U955" t="s">
        <v>31</v>
      </c>
      <c r="V955" t="s">
        <v>114</v>
      </c>
      <c r="W955">
        <v>3000</v>
      </c>
    </row>
    <row r="956" spans="1:23" x14ac:dyDescent="0.25">
      <c r="A956" t="s">
        <v>17</v>
      </c>
      <c r="B956">
        <v>30</v>
      </c>
      <c r="C956">
        <v>30</v>
      </c>
      <c r="D956">
        <v>11.45</v>
      </c>
      <c r="E956">
        <v>12.95</v>
      </c>
      <c r="F956">
        <v>1.5</v>
      </c>
      <c r="G956">
        <v>1.22</v>
      </c>
      <c r="H956">
        <v>81.333333333333329</v>
      </c>
      <c r="I956">
        <v>31.333333333333329</v>
      </c>
      <c r="J956" t="s">
        <v>54</v>
      </c>
      <c r="K956">
        <v>7</v>
      </c>
      <c r="L956">
        <v>214.28571428571428</v>
      </c>
      <c r="M956" t="s">
        <v>102</v>
      </c>
      <c r="N956">
        <v>4.666666666666667</v>
      </c>
      <c r="O956">
        <v>5</v>
      </c>
      <c r="P956" t="s">
        <v>105</v>
      </c>
      <c r="Q956">
        <v>2</v>
      </c>
      <c r="R956">
        <v>37</v>
      </c>
      <c r="S956">
        <v>38</v>
      </c>
      <c r="T956" t="s">
        <v>56</v>
      </c>
      <c r="U956" t="s">
        <v>31</v>
      </c>
      <c r="V956" t="s">
        <v>114</v>
      </c>
      <c r="W956">
        <v>3000</v>
      </c>
    </row>
    <row r="957" spans="1:23" x14ac:dyDescent="0.25">
      <c r="A957" t="s">
        <v>17</v>
      </c>
      <c r="B957">
        <v>30</v>
      </c>
      <c r="C957">
        <v>30</v>
      </c>
      <c r="D957">
        <v>12.95</v>
      </c>
      <c r="E957">
        <v>14.55</v>
      </c>
      <c r="F957">
        <v>1.6000000000000014</v>
      </c>
      <c r="G957">
        <v>1.47</v>
      </c>
      <c r="H957">
        <v>91.874999999999915</v>
      </c>
      <c r="I957">
        <v>21.249999999999982</v>
      </c>
      <c r="J957" t="s">
        <v>51</v>
      </c>
      <c r="K957">
        <v>13</v>
      </c>
      <c r="L957">
        <v>123.07692307692318</v>
      </c>
      <c r="M957" t="s">
        <v>104</v>
      </c>
      <c r="N957">
        <v>8.1249999999999929</v>
      </c>
      <c r="O957">
        <v>5</v>
      </c>
      <c r="P957" t="s">
        <v>105</v>
      </c>
      <c r="Q957">
        <v>2</v>
      </c>
      <c r="R957">
        <v>31</v>
      </c>
      <c r="S957">
        <v>35</v>
      </c>
      <c r="T957" t="s">
        <v>56</v>
      </c>
      <c r="U957" t="s">
        <v>31</v>
      </c>
      <c r="V957" t="s">
        <v>114</v>
      </c>
      <c r="W957">
        <v>3000</v>
      </c>
    </row>
    <row r="958" spans="1:23" x14ac:dyDescent="0.25">
      <c r="A958" t="s">
        <v>17</v>
      </c>
      <c r="B958">
        <v>20</v>
      </c>
      <c r="C958">
        <v>30</v>
      </c>
      <c r="D958">
        <v>14.55</v>
      </c>
      <c r="E958">
        <v>15.7</v>
      </c>
      <c r="F958">
        <v>1.1499999999999986</v>
      </c>
      <c r="G958">
        <v>1.05</v>
      </c>
      <c r="H958">
        <v>91.304347826087067</v>
      </c>
      <c r="I958">
        <v>0</v>
      </c>
      <c r="J958" t="s">
        <v>51</v>
      </c>
      <c r="K958">
        <v>20</v>
      </c>
      <c r="L958">
        <v>57.499999999999929</v>
      </c>
      <c r="M958" t="s">
        <v>101</v>
      </c>
      <c r="N958">
        <v>17.391304347826111</v>
      </c>
      <c r="O958">
        <v>5</v>
      </c>
      <c r="P958" t="s">
        <v>105</v>
      </c>
      <c r="Q958">
        <v>2</v>
      </c>
      <c r="R958">
        <v>22</v>
      </c>
      <c r="S958">
        <v>28</v>
      </c>
      <c r="T958" t="s">
        <v>53</v>
      </c>
      <c r="U958" t="s">
        <v>31</v>
      </c>
      <c r="V958" t="s">
        <v>114</v>
      </c>
      <c r="W958">
        <v>3000</v>
      </c>
    </row>
    <row r="959" spans="1:23" x14ac:dyDescent="0.25">
      <c r="A959" t="s">
        <v>17</v>
      </c>
      <c r="B959">
        <v>20</v>
      </c>
      <c r="C959">
        <v>20</v>
      </c>
      <c r="D959">
        <v>15.7</v>
      </c>
      <c r="E959">
        <v>16.3</v>
      </c>
      <c r="F959">
        <v>0.60000000000000142</v>
      </c>
      <c r="G959">
        <v>0.49</v>
      </c>
      <c r="H959">
        <v>81.666666666666472</v>
      </c>
      <c r="I959">
        <v>0</v>
      </c>
      <c r="J959" t="s">
        <v>51</v>
      </c>
      <c r="K959">
        <v>21</v>
      </c>
      <c r="L959">
        <v>28.571428571428637</v>
      </c>
      <c r="M959" t="s">
        <v>101</v>
      </c>
      <c r="N959">
        <v>34.999999999999922</v>
      </c>
      <c r="O959">
        <v>5</v>
      </c>
      <c r="P959" t="s">
        <v>105</v>
      </c>
      <c r="Q959">
        <v>2</v>
      </c>
      <c r="R959">
        <v>22</v>
      </c>
      <c r="S959">
        <v>27</v>
      </c>
      <c r="T959" t="s">
        <v>53</v>
      </c>
      <c r="U959" t="s">
        <v>31</v>
      </c>
      <c r="V959" t="s">
        <v>114</v>
      </c>
      <c r="W959">
        <v>3000</v>
      </c>
    </row>
    <row r="960" spans="1:23" x14ac:dyDescent="0.25">
      <c r="A960" t="s">
        <v>17</v>
      </c>
      <c r="B960">
        <v>20</v>
      </c>
      <c r="C960">
        <v>11</v>
      </c>
      <c r="D960">
        <v>16.3</v>
      </c>
      <c r="E960">
        <v>16.8</v>
      </c>
      <c r="F960">
        <v>0.5</v>
      </c>
      <c r="G960">
        <v>0.44</v>
      </c>
      <c r="H960">
        <v>88</v>
      </c>
      <c r="I960">
        <v>28.000000000000004</v>
      </c>
      <c r="J960" t="s">
        <v>54</v>
      </c>
      <c r="K960">
        <v>7</v>
      </c>
      <c r="L960">
        <v>71.428571428571431</v>
      </c>
      <c r="M960" t="s">
        <v>104</v>
      </c>
      <c r="N960">
        <v>14</v>
      </c>
      <c r="O960">
        <v>6</v>
      </c>
      <c r="P960" t="s">
        <v>105</v>
      </c>
      <c r="Q960">
        <v>2</v>
      </c>
      <c r="R960">
        <v>30</v>
      </c>
      <c r="S960">
        <v>35</v>
      </c>
      <c r="T960" t="s">
        <v>56</v>
      </c>
      <c r="U960" t="s">
        <v>31</v>
      </c>
      <c r="V960" t="s">
        <v>114</v>
      </c>
      <c r="W960">
        <v>3000</v>
      </c>
    </row>
    <row r="961" spans="1:23" x14ac:dyDescent="0.25">
      <c r="A961" t="s">
        <v>17</v>
      </c>
      <c r="B961">
        <v>20</v>
      </c>
      <c r="C961">
        <v>11</v>
      </c>
      <c r="D961">
        <v>16.8</v>
      </c>
      <c r="E961">
        <v>17.899999999999999</v>
      </c>
      <c r="F961">
        <v>1.0999999999999979</v>
      </c>
      <c r="G961">
        <v>0.94</v>
      </c>
      <c r="H961">
        <v>85.45454545454561</v>
      </c>
      <c r="I961">
        <v>26.363636363636417</v>
      </c>
      <c r="J961" t="s">
        <v>54</v>
      </c>
      <c r="K961">
        <v>11</v>
      </c>
      <c r="L961">
        <v>99.999999999999815</v>
      </c>
      <c r="M961" t="s">
        <v>104</v>
      </c>
      <c r="N961">
        <v>10.00000000000002</v>
      </c>
      <c r="O961">
        <v>6</v>
      </c>
      <c r="P961" t="s">
        <v>105</v>
      </c>
      <c r="Q961">
        <v>4</v>
      </c>
      <c r="R961">
        <v>34</v>
      </c>
      <c r="S961">
        <v>38</v>
      </c>
      <c r="T961" t="s">
        <v>56</v>
      </c>
      <c r="U961" t="s">
        <v>29</v>
      </c>
      <c r="V961" t="s">
        <v>114</v>
      </c>
      <c r="W961">
        <v>3000</v>
      </c>
    </row>
    <row r="962" spans="1:23" x14ac:dyDescent="0.25">
      <c r="A962" t="s">
        <v>17</v>
      </c>
      <c r="B962">
        <v>20</v>
      </c>
      <c r="C962">
        <v>11</v>
      </c>
      <c r="D962">
        <v>17.899999999999999</v>
      </c>
      <c r="E962">
        <v>18.350000000000001</v>
      </c>
      <c r="F962">
        <v>0.45000000000000284</v>
      </c>
      <c r="G962">
        <v>0.37</v>
      </c>
      <c r="H962">
        <v>82.222222222221703</v>
      </c>
      <c r="I962">
        <v>0</v>
      </c>
      <c r="J962" t="s">
        <v>51</v>
      </c>
      <c r="K962">
        <v>17</v>
      </c>
      <c r="L962">
        <v>26.470588235294287</v>
      </c>
      <c r="M962" t="s">
        <v>101</v>
      </c>
      <c r="N962">
        <v>37.777777777777537</v>
      </c>
      <c r="O962">
        <v>6</v>
      </c>
      <c r="P962" t="s">
        <v>105</v>
      </c>
      <c r="Q962">
        <v>2</v>
      </c>
      <c r="R962">
        <v>23</v>
      </c>
      <c r="S962">
        <v>28</v>
      </c>
      <c r="T962" t="s">
        <v>53</v>
      </c>
      <c r="U962" t="s">
        <v>31</v>
      </c>
      <c r="V962" t="s">
        <v>114</v>
      </c>
      <c r="W962">
        <v>3000</v>
      </c>
    </row>
    <row r="963" spans="1:23" x14ac:dyDescent="0.25">
      <c r="A963" t="s">
        <v>17</v>
      </c>
      <c r="B963">
        <v>20</v>
      </c>
      <c r="C963">
        <v>11</v>
      </c>
      <c r="D963">
        <v>18.350000000000001</v>
      </c>
      <c r="E963">
        <v>19.05</v>
      </c>
      <c r="F963">
        <v>0.69999999999999929</v>
      </c>
      <c r="G963">
        <v>0.63</v>
      </c>
      <c r="H963">
        <v>90.000000000000085</v>
      </c>
      <c r="I963">
        <v>14.285714285714302</v>
      </c>
      <c r="J963" t="s">
        <v>51</v>
      </c>
      <c r="K963">
        <v>9</v>
      </c>
      <c r="L963">
        <v>77.7777777777777</v>
      </c>
      <c r="M963" t="s">
        <v>104</v>
      </c>
      <c r="N963">
        <v>12.85714285714287</v>
      </c>
      <c r="O963">
        <v>6</v>
      </c>
      <c r="P963" t="s">
        <v>105</v>
      </c>
      <c r="Q963">
        <v>2</v>
      </c>
      <c r="R963">
        <v>28</v>
      </c>
      <c r="S963">
        <v>33</v>
      </c>
      <c r="T963" t="s">
        <v>56</v>
      </c>
      <c r="U963" t="s">
        <v>31</v>
      </c>
      <c r="V963" t="s">
        <v>114</v>
      </c>
      <c r="W963">
        <v>3000</v>
      </c>
    </row>
    <row r="964" spans="1:23" x14ac:dyDescent="0.25">
      <c r="A964" t="s">
        <v>17</v>
      </c>
      <c r="B964">
        <v>10</v>
      </c>
      <c r="C964">
        <v>20</v>
      </c>
      <c r="D964">
        <v>19.05</v>
      </c>
      <c r="E964">
        <v>20.05</v>
      </c>
      <c r="F964">
        <v>1</v>
      </c>
      <c r="G964">
        <v>0.95</v>
      </c>
      <c r="H964">
        <v>95</v>
      </c>
      <c r="I964">
        <v>0</v>
      </c>
      <c r="J964" t="s">
        <v>51</v>
      </c>
      <c r="K964">
        <v>13</v>
      </c>
      <c r="L964">
        <v>76.92307692307692</v>
      </c>
      <c r="M964" t="s">
        <v>104</v>
      </c>
      <c r="N964">
        <v>13.000000000000002</v>
      </c>
      <c r="O964">
        <v>6</v>
      </c>
      <c r="P964" t="s">
        <v>105</v>
      </c>
      <c r="Q964">
        <v>2</v>
      </c>
      <c r="R964">
        <v>25</v>
      </c>
      <c r="S964">
        <v>30</v>
      </c>
      <c r="T964" t="s">
        <v>53</v>
      </c>
      <c r="U964" t="s">
        <v>31</v>
      </c>
      <c r="V964" t="s">
        <v>114</v>
      </c>
      <c r="W964">
        <v>3000</v>
      </c>
    </row>
    <row r="965" spans="1:23" x14ac:dyDescent="0.25">
      <c r="A965" t="s">
        <v>17</v>
      </c>
      <c r="B965">
        <v>10</v>
      </c>
      <c r="C965">
        <v>20</v>
      </c>
      <c r="D965">
        <v>20.05</v>
      </c>
      <c r="E965">
        <v>20.85</v>
      </c>
      <c r="F965">
        <v>0.80000000000000071</v>
      </c>
      <c r="G965">
        <v>0.76</v>
      </c>
      <c r="H965">
        <v>94.999999999999915</v>
      </c>
      <c r="I965">
        <v>0</v>
      </c>
      <c r="J965" t="s">
        <v>51</v>
      </c>
      <c r="K965">
        <v>13</v>
      </c>
      <c r="L965">
        <v>61.53846153846159</v>
      </c>
      <c r="M965" t="s">
        <v>104</v>
      </c>
      <c r="N965">
        <v>16.249999999999986</v>
      </c>
      <c r="O965">
        <v>6</v>
      </c>
      <c r="P965" t="s">
        <v>105</v>
      </c>
      <c r="Q965">
        <v>2</v>
      </c>
      <c r="R965">
        <v>23</v>
      </c>
      <c r="S965">
        <v>29</v>
      </c>
      <c r="T965" t="s">
        <v>53</v>
      </c>
      <c r="U965" t="s">
        <v>31</v>
      </c>
      <c r="V965" t="s">
        <v>114</v>
      </c>
      <c r="W965">
        <v>3000</v>
      </c>
    </row>
    <row r="966" spans="1:23" x14ac:dyDescent="0.25">
      <c r="A966" t="s">
        <v>17</v>
      </c>
      <c r="B966">
        <v>10</v>
      </c>
      <c r="C966">
        <v>10</v>
      </c>
      <c r="D966">
        <v>20.85</v>
      </c>
      <c r="E966">
        <v>21.15</v>
      </c>
      <c r="F966">
        <v>0.29999999999999716</v>
      </c>
      <c r="G966">
        <v>0.3</v>
      </c>
      <c r="H966">
        <v>100.00000000000094</v>
      </c>
      <c r="I966">
        <v>36.666666666667012</v>
      </c>
      <c r="J966" t="s">
        <v>54</v>
      </c>
      <c r="K966">
        <v>6</v>
      </c>
      <c r="L966">
        <v>49.999999999999524</v>
      </c>
      <c r="M966" t="s">
        <v>101</v>
      </c>
      <c r="N966">
        <v>20.000000000000192</v>
      </c>
      <c r="O966">
        <v>6</v>
      </c>
      <c r="P966" t="s">
        <v>105</v>
      </c>
      <c r="Q966">
        <v>2</v>
      </c>
      <c r="R966">
        <v>31</v>
      </c>
      <c r="S966">
        <v>37</v>
      </c>
      <c r="T966" t="s">
        <v>56</v>
      </c>
      <c r="U966" t="s">
        <v>31</v>
      </c>
      <c r="V966" t="s">
        <v>114</v>
      </c>
      <c r="W966">
        <v>3000</v>
      </c>
    </row>
    <row r="967" spans="1:23" x14ac:dyDescent="0.25">
      <c r="A967" t="s">
        <v>17</v>
      </c>
      <c r="B967">
        <v>10</v>
      </c>
      <c r="C967">
        <v>10</v>
      </c>
      <c r="D967">
        <v>21.15</v>
      </c>
      <c r="E967">
        <v>21.45</v>
      </c>
      <c r="F967">
        <v>0.30000000000000071</v>
      </c>
      <c r="G967">
        <v>0.3</v>
      </c>
      <c r="H967">
        <v>99.999999999999758</v>
      </c>
      <c r="I967">
        <v>73.333333333333158</v>
      </c>
      <c r="J967" t="s">
        <v>57</v>
      </c>
      <c r="K967">
        <v>3</v>
      </c>
      <c r="L967">
        <v>100.00000000000023</v>
      </c>
      <c r="M967" t="s">
        <v>104</v>
      </c>
      <c r="N967">
        <v>9.9999999999999769</v>
      </c>
      <c r="O967">
        <v>6</v>
      </c>
      <c r="P967" t="s">
        <v>105</v>
      </c>
      <c r="Q967">
        <v>2</v>
      </c>
      <c r="R967">
        <v>41</v>
      </c>
      <c r="S967">
        <v>45</v>
      </c>
      <c r="T967" t="s">
        <v>59</v>
      </c>
      <c r="U967" t="s">
        <v>31</v>
      </c>
      <c r="V967" t="s">
        <v>114</v>
      </c>
      <c r="W967">
        <v>3000</v>
      </c>
    </row>
    <row r="968" spans="1:23" x14ac:dyDescent="0.25">
      <c r="A968" t="s">
        <v>17</v>
      </c>
      <c r="B968">
        <v>10</v>
      </c>
      <c r="C968">
        <v>20</v>
      </c>
      <c r="D968">
        <v>21.45</v>
      </c>
      <c r="E968">
        <v>22.65</v>
      </c>
      <c r="F968">
        <v>1.1999999999999993</v>
      </c>
      <c r="G968">
        <v>0.47</v>
      </c>
      <c r="H968">
        <v>39.166666666666686</v>
      </c>
      <c r="I968">
        <v>8.3333333333333393</v>
      </c>
      <c r="J968" t="s">
        <v>51</v>
      </c>
      <c r="K968">
        <v>20</v>
      </c>
      <c r="L968">
        <v>59.999999999999964</v>
      </c>
      <c r="M968" t="s">
        <v>101</v>
      </c>
      <c r="N968">
        <v>16.666666666666679</v>
      </c>
      <c r="O968">
        <v>4</v>
      </c>
      <c r="P968" t="s">
        <v>105</v>
      </c>
      <c r="Q968">
        <v>0</v>
      </c>
      <c r="R968">
        <v>21</v>
      </c>
      <c r="S968">
        <v>27</v>
      </c>
      <c r="T968" t="s">
        <v>53</v>
      </c>
      <c r="U968" t="s">
        <v>28</v>
      </c>
      <c r="V968" t="s">
        <v>113</v>
      </c>
      <c r="W968">
        <v>4000</v>
      </c>
    </row>
    <row r="969" spans="1:23" x14ac:dyDescent="0.25">
      <c r="A969" t="s">
        <v>17</v>
      </c>
      <c r="B969">
        <v>10</v>
      </c>
      <c r="C969">
        <v>10</v>
      </c>
      <c r="D969">
        <v>22.65</v>
      </c>
      <c r="E969">
        <v>23.45</v>
      </c>
      <c r="F969">
        <v>0.80000000000000071</v>
      </c>
      <c r="G969">
        <v>0.54</v>
      </c>
      <c r="H969">
        <v>67.499999999999943</v>
      </c>
      <c r="I969">
        <v>14.999999999999986</v>
      </c>
      <c r="J969" t="s">
        <v>51</v>
      </c>
      <c r="K969">
        <v>6</v>
      </c>
      <c r="L969">
        <v>133.33333333333346</v>
      </c>
      <c r="M969" t="s">
        <v>104</v>
      </c>
      <c r="N969">
        <v>7.499999999999992</v>
      </c>
      <c r="O969">
        <v>4</v>
      </c>
      <c r="P969" t="s">
        <v>105</v>
      </c>
      <c r="Q969">
        <v>0</v>
      </c>
      <c r="R969">
        <v>27</v>
      </c>
      <c r="S969">
        <v>30</v>
      </c>
      <c r="T969" t="s">
        <v>53</v>
      </c>
      <c r="U969" t="s">
        <v>28</v>
      </c>
      <c r="V969" t="s">
        <v>113</v>
      </c>
      <c r="W969">
        <v>4000</v>
      </c>
    </row>
    <row r="970" spans="1:23" x14ac:dyDescent="0.25">
      <c r="A970" t="s">
        <v>17</v>
      </c>
      <c r="B970">
        <v>10</v>
      </c>
      <c r="C970">
        <v>20</v>
      </c>
      <c r="D970">
        <v>23.45</v>
      </c>
      <c r="E970">
        <v>24.3</v>
      </c>
      <c r="F970">
        <v>0.85000000000000142</v>
      </c>
      <c r="G970">
        <v>0.4</v>
      </c>
      <c r="H970">
        <v>47.058823529411683</v>
      </c>
      <c r="I970">
        <v>36.470588235294052</v>
      </c>
      <c r="J970" t="s">
        <v>54</v>
      </c>
      <c r="K970">
        <v>5</v>
      </c>
      <c r="L970">
        <v>170.00000000000028</v>
      </c>
      <c r="M970" t="s">
        <v>104</v>
      </c>
      <c r="N970">
        <v>5.8823529411764603</v>
      </c>
      <c r="O970">
        <v>9</v>
      </c>
      <c r="P970" t="s">
        <v>105</v>
      </c>
      <c r="Q970">
        <v>4</v>
      </c>
      <c r="R970">
        <v>43</v>
      </c>
      <c r="S970">
        <v>45</v>
      </c>
      <c r="T970" t="s">
        <v>59</v>
      </c>
      <c r="U970" t="s">
        <v>29</v>
      </c>
      <c r="V970" t="s">
        <v>114</v>
      </c>
      <c r="W970">
        <v>3000</v>
      </c>
    </row>
    <row r="971" spans="1:23" x14ac:dyDescent="0.25">
      <c r="A971" t="s">
        <v>17</v>
      </c>
      <c r="B971">
        <v>20</v>
      </c>
      <c r="C971">
        <v>20</v>
      </c>
      <c r="D971">
        <v>24.3</v>
      </c>
      <c r="E971">
        <v>24.95</v>
      </c>
      <c r="F971">
        <v>0.64999999999999858</v>
      </c>
      <c r="G971">
        <v>0.47</v>
      </c>
      <c r="H971">
        <v>72.307692307692463</v>
      </c>
      <c r="I971">
        <v>23.076923076923126</v>
      </c>
      <c r="J971" t="s">
        <v>51</v>
      </c>
      <c r="K971">
        <v>8</v>
      </c>
      <c r="L971">
        <v>81.249999999999829</v>
      </c>
      <c r="M971" t="s">
        <v>104</v>
      </c>
      <c r="N971">
        <v>12.307692307692333</v>
      </c>
      <c r="O971">
        <v>4</v>
      </c>
      <c r="P971" t="s">
        <v>105</v>
      </c>
      <c r="Q971">
        <v>0</v>
      </c>
      <c r="R971">
        <v>26</v>
      </c>
      <c r="S971">
        <v>31</v>
      </c>
      <c r="T971" t="s">
        <v>56</v>
      </c>
      <c r="U971" t="s">
        <v>28</v>
      </c>
      <c r="V971" t="s">
        <v>113</v>
      </c>
      <c r="W971">
        <v>4000</v>
      </c>
    </row>
    <row r="972" spans="1:23" x14ac:dyDescent="0.25">
      <c r="A972" t="s">
        <v>17</v>
      </c>
      <c r="B972">
        <v>20</v>
      </c>
      <c r="C972">
        <v>20</v>
      </c>
      <c r="D972">
        <v>24.95</v>
      </c>
      <c r="E972">
        <v>25.85</v>
      </c>
      <c r="F972">
        <v>0.90000000000000213</v>
      </c>
      <c r="G972">
        <v>0.56999999999999995</v>
      </c>
      <c r="H972">
        <v>63.333333333333172</v>
      </c>
      <c r="I972">
        <v>36.666666666666579</v>
      </c>
      <c r="J972" t="s">
        <v>54</v>
      </c>
      <c r="K972">
        <v>7</v>
      </c>
      <c r="L972">
        <v>128.57142857142887</v>
      </c>
      <c r="M972" t="s">
        <v>104</v>
      </c>
      <c r="N972">
        <v>7.7777777777777599</v>
      </c>
      <c r="O972">
        <v>9</v>
      </c>
      <c r="P972" t="s">
        <v>105</v>
      </c>
      <c r="Q972">
        <v>4</v>
      </c>
      <c r="R972">
        <v>42</v>
      </c>
      <c r="S972">
        <v>44</v>
      </c>
      <c r="T972" t="s">
        <v>59</v>
      </c>
      <c r="U972" t="s">
        <v>29</v>
      </c>
      <c r="V972" t="s">
        <v>114</v>
      </c>
      <c r="W972">
        <v>3000</v>
      </c>
    </row>
    <row r="973" spans="1:23" x14ac:dyDescent="0.25">
      <c r="A973" t="s">
        <v>17</v>
      </c>
      <c r="B973">
        <v>20</v>
      </c>
      <c r="C973">
        <v>20</v>
      </c>
      <c r="D973">
        <v>25.85</v>
      </c>
      <c r="E973">
        <v>26.75</v>
      </c>
      <c r="F973">
        <v>0.89999999999999858</v>
      </c>
      <c r="G973">
        <v>0.64</v>
      </c>
      <c r="H973">
        <v>71.111111111111228</v>
      </c>
      <c r="I973">
        <v>35.555555555555614</v>
      </c>
      <c r="J973" t="s">
        <v>54</v>
      </c>
      <c r="K973">
        <v>6</v>
      </c>
      <c r="L973">
        <v>149.99999999999977</v>
      </c>
      <c r="M973" t="s">
        <v>104</v>
      </c>
      <c r="N973">
        <v>6.6666666666666767</v>
      </c>
      <c r="O973">
        <v>9</v>
      </c>
      <c r="P973" t="s">
        <v>105</v>
      </c>
      <c r="Q973">
        <v>4</v>
      </c>
      <c r="R973">
        <v>43</v>
      </c>
      <c r="S973">
        <v>44</v>
      </c>
      <c r="T973" t="s">
        <v>59</v>
      </c>
      <c r="U973" t="s">
        <v>29</v>
      </c>
      <c r="V973" t="s">
        <v>114</v>
      </c>
      <c r="W973">
        <v>3000</v>
      </c>
    </row>
    <row r="974" spans="1:23" x14ac:dyDescent="0.25">
      <c r="A974" t="s">
        <v>17</v>
      </c>
      <c r="B974">
        <v>20</v>
      </c>
      <c r="C974">
        <v>20</v>
      </c>
      <c r="D974">
        <v>26.75</v>
      </c>
      <c r="E974">
        <v>28.05</v>
      </c>
      <c r="F974">
        <v>1.3000000000000007</v>
      </c>
      <c r="G974">
        <v>0.8</v>
      </c>
      <c r="H974">
        <v>61.538461538461512</v>
      </c>
      <c r="I974">
        <v>39.999999999999979</v>
      </c>
      <c r="J974" t="s">
        <v>54</v>
      </c>
      <c r="K974">
        <v>12</v>
      </c>
      <c r="L974">
        <v>108.33333333333339</v>
      </c>
      <c r="M974" t="s">
        <v>104</v>
      </c>
      <c r="N974">
        <v>9.2307692307692264</v>
      </c>
      <c r="O974">
        <v>9</v>
      </c>
      <c r="P974" t="s">
        <v>105</v>
      </c>
      <c r="Q974">
        <v>4</v>
      </c>
      <c r="R974">
        <v>41</v>
      </c>
      <c r="S974">
        <v>43</v>
      </c>
      <c r="T974" t="s">
        <v>59</v>
      </c>
      <c r="U974" t="s">
        <v>29</v>
      </c>
      <c r="V974" t="s">
        <v>114</v>
      </c>
      <c r="W974">
        <v>3000</v>
      </c>
    </row>
    <row r="975" spans="1:23" x14ac:dyDescent="0.25">
      <c r="A975" t="s">
        <v>17</v>
      </c>
      <c r="B975">
        <v>20</v>
      </c>
      <c r="C975">
        <v>20</v>
      </c>
      <c r="D975">
        <v>28.05</v>
      </c>
      <c r="E975">
        <v>29.15</v>
      </c>
      <c r="F975">
        <v>1.0999999999999979</v>
      </c>
      <c r="G975">
        <v>0.82</v>
      </c>
      <c r="H975">
        <v>74.545454545454675</v>
      </c>
      <c r="I975">
        <v>0</v>
      </c>
      <c r="J975" t="s">
        <v>51</v>
      </c>
      <c r="K975">
        <v>14</v>
      </c>
      <c r="L975">
        <v>78.571428571428427</v>
      </c>
      <c r="M975" t="s">
        <v>104</v>
      </c>
      <c r="N975">
        <v>12.72727272727275</v>
      </c>
      <c r="O975">
        <v>4</v>
      </c>
      <c r="P975" t="s">
        <v>105</v>
      </c>
      <c r="Q975">
        <v>0</v>
      </c>
      <c r="R975">
        <v>21</v>
      </c>
      <c r="S975">
        <v>26</v>
      </c>
      <c r="T975" t="s">
        <v>53</v>
      </c>
      <c r="U975" t="s">
        <v>28</v>
      </c>
      <c r="V975" t="s">
        <v>113</v>
      </c>
      <c r="W975">
        <v>4000</v>
      </c>
    </row>
    <row r="976" spans="1:23" x14ac:dyDescent="0.25">
      <c r="A976" t="s">
        <v>17</v>
      </c>
      <c r="B976">
        <v>10</v>
      </c>
      <c r="C976">
        <v>20</v>
      </c>
      <c r="D976">
        <v>29.15</v>
      </c>
      <c r="E976">
        <v>30.85</v>
      </c>
      <c r="F976">
        <v>1.7000000000000028</v>
      </c>
      <c r="G976">
        <v>1.18</v>
      </c>
      <c r="H976">
        <v>69.411764705882234</v>
      </c>
      <c r="I976">
        <v>38.823529411764639</v>
      </c>
      <c r="J976" t="s">
        <v>54</v>
      </c>
      <c r="K976">
        <v>9</v>
      </c>
      <c r="L976">
        <v>188.8888888888892</v>
      </c>
      <c r="M976" t="s">
        <v>104</v>
      </c>
      <c r="N976">
        <v>5.2941176470588154</v>
      </c>
      <c r="O976">
        <v>9</v>
      </c>
      <c r="P976" t="s">
        <v>105</v>
      </c>
      <c r="Q976">
        <v>4</v>
      </c>
      <c r="R976">
        <v>44</v>
      </c>
      <c r="S976">
        <v>45</v>
      </c>
      <c r="T976" t="s">
        <v>59</v>
      </c>
      <c r="U976" t="s">
        <v>29</v>
      </c>
      <c r="V976" t="s">
        <v>114</v>
      </c>
      <c r="W976">
        <v>3000</v>
      </c>
    </row>
    <row r="977" spans="1:23" x14ac:dyDescent="0.25">
      <c r="A977" t="s">
        <v>17</v>
      </c>
      <c r="B977">
        <v>10</v>
      </c>
      <c r="C977">
        <v>20</v>
      </c>
      <c r="D977">
        <v>30.85</v>
      </c>
      <c r="E977">
        <v>32.049999999999997</v>
      </c>
      <c r="F977">
        <v>1.1999999999999957</v>
      </c>
      <c r="G977">
        <v>0.71</v>
      </c>
      <c r="H977">
        <v>59.166666666666877</v>
      </c>
      <c r="I977">
        <v>0</v>
      </c>
      <c r="J977" t="s">
        <v>51</v>
      </c>
      <c r="K977">
        <v>15</v>
      </c>
      <c r="L977">
        <v>79.999999999999716</v>
      </c>
      <c r="M977" t="s">
        <v>104</v>
      </c>
      <c r="N977">
        <v>12.500000000000044</v>
      </c>
      <c r="O977">
        <v>4</v>
      </c>
      <c r="P977" t="s">
        <v>105</v>
      </c>
      <c r="Q977">
        <v>4</v>
      </c>
      <c r="R977">
        <v>25</v>
      </c>
      <c r="S977">
        <v>30</v>
      </c>
      <c r="T977" t="s">
        <v>53</v>
      </c>
      <c r="U977" t="s">
        <v>29</v>
      </c>
      <c r="V977" t="s">
        <v>113</v>
      </c>
      <c r="W977">
        <v>4000</v>
      </c>
    </row>
    <row r="978" spans="1:23" x14ac:dyDescent="0.25">
      <c r="A978" t="s">
        <v>17</v>
      </c>
      <c r="B978">
        <v>10</v>
      </c>
      <c r="C978">
        <v>11</v>
      </c>
      <c r="D978">
        <v>32.049999999999997</v>
      </c>
      <c r="E978">
        <v>32.700000000000003</v>
      </c>
      <c r="F978">
        <v>0.65000000000000568</v>
      </c>
      <c r="G978">
        <v>0.42</v>
      </c>
      <c r="H978">
        <v>64.615384615384059</v>
      </c>
      <c r="I978">
        <v>53.846153846153378</v>
      </c>
      <c r="J978" t="s">
        <v>57</v>
      </c>
      <c r="K978">
        <v>6</v>
      </c>
      <c r="L978">
        <v>108.33333333333428</v>
      </c>
      <c r="M978" t="s">
        <v>104</v>
      </c>
      <c r="N978">
        <v>9.23076923076915</v>
      </c>
      <c r="O978">
        <v>9</v>
      </c>
      <c r="P978" t="s">
        <v>105</v>
      </c>
      <c r="Q978">
        <v>4</v>
      </c>
      <c r="R978">
        <v>44</v>
      </c>
      <c r="S978">
        <v>46</v>
      </c>
      <c r="T978" t="s">
        <v>59</v>
      </c>
      <c r="U978" t="s">
        <v>29</v>
      </c>
      <c r="V978" t="s">
        <v>114</v>
      </c>
      <c r="W978">
        <v>3000</v>
      </c>
    </row>
    <row r="979" spans="1:23" x14ac:dyDescent="0.25">
      <c r="A979" t="s">
        <v>17</v>
      </c>
      <c r="B979">
        <v>10</v>
      </c>
      <c r="C979">
        <v>11</v>
      </c>
      <c r="D979">
        <v>32.700000000000003</v>
      </c>
      <c r="E979">
        <v>34.700000000000003</v>
      </c>
      <c r="F979">
        <v>2</v>
      </c>
      <c r="G979">
        <v>1.55</v>
      </c>
      <c r="H979">
        <v>77.5</v>
      </c>
      <c r="I979">
        <v>60</v>
      </c>
      <c r="J979" t="s">
        <v>57</v>
      </c>
      <c r="K979">
        <v>10</v>
      </c>
      <c r="L979">
        <v>200</v>
      </c>
      <c r="M979" t="s">
        <v>104</v>
      </c>
      <c r="N979">
        <v>5</v>
      </c>
      <c r="O979">
        <v>9</v>
      </c>
      <c r="P979" t="s">
        <v>105</v>
      </c>
      <c r="Q979">
        <v>4</v>
      </c>
      <c r="R979">
        <v>48</v>
      </c>
      <c r="S979">
        <v>49</v>
      </c>
      <c r="T979" t="s">
        <v>59</v>
      </c>
      <c r="U979" t="s">
        <v>29</v>
      </c>
      <c r="V979" t="s">
        <v>114</v>
      </c>
      <c r="W979">
        <v>3000</v>
      </c>
    </row>
    <row r="980" spans="1:23" x14ac:dyDescent="0.25">
      <c r="A980" t="s">
        <v>17</v>
      </c>
      <c r="B980">
        <v>10</v>
      </c>
      <c r="C980">
        <v>11</v>
      </c>
      <c r="D980">
        <v>34.700000000000003</v>
      </c>
      <c r="E980">
        <v>36.700000000000003</v>
      </c>
      <c r="F980">
        <v>2</v>
      </c>
      <c r="G980">
        <v>1.51</v>
      </c>
      <c r="H980">
        <v>75.5</v>
      </c>
      <c r="I980">
        <v>33</v>
      </c>
      <c r="J980" t="s">
        <v>54</v>
      </c>
      <c r="K980">
        <v>11</v>
      </c>
      <c r="L980">
        <v>181.81818181818181</v>
      </c>
      <c r="M980" t="s">
        <v>104</v>
      </c>
      <c r="N980">
        <v>5.5</v>
      </c>
      <c r="O980">
        <v>4</v>
      </c>
      <c r="P980" t="s">
        <v>105</v>
      </c>
      <c r="Q980">
        <v>0</v>
      </c>
      <c r="R980">
        <v>33</v>
      </c>
      <c r="S980">
        <v>35</v>
      </c>
      <c r="T980" t="s">
        <v>56</v>
      </c>
      <c r="U980" t="s">
        <v>28</v>
      </c>
      <c r="V980" t="s">
        <v>113</v>
      </c>
      <c r="W980">
        <v>4000</v>
      </c>
    </row>
    <row r="981" spans="1:23" x14ac:dyDescent="0.25">
      <c r="A981" t="s">
        <v>17</v>
      </c>
      <c r="B981">
        <v>20</v>
      </c>
      <c r="C981">
        <v>11</v>
      </c>
      <c r="D981">
        <v>36.700000000000003</v>
      </c>
      <c r="E981">
        <v>37.700000000000003</v>
      </c>
      <c r="F981">
        <v>1</v>
      </c>
      <c r="G981">
        <v>0.55000000000000004</v>
      </c>
      <c r="H981">
        <v>55.000000000000007</v>
      </c>
      <c r="I981">
        <v>50</v>
      </c>
      <c r="J981" t="s">
        <v>54</v>
      </c>
      <c r="K981">
        <v>10</v>
      </c>
      <c r="L981">
        <v>100</v>
      </c>
      <c r="M981" t="s">
        <v>104</v>
      </c>
      <c r="N981">
        <v>10</v>
      </c>
      <c r="O981">
        <v>9</v>
      </c>
      <c r="P981" t="s">
        <v>105</v>
      </c>
      <c r="Q981">
        <v>4</v>
      </c>
      <c r="R981">
        <v>42</v>
      </c>
      <c r="S981">
        <v>45</v>
      </c>
      <c r="T981" t="s">
        <v>59</v>
      </c>
      <c r="U981" t="s">
        <v>29</v>
      </c>
      <c r="V981" t="s">
        <v>114</v>
      </c>
      <c r="W981">
        <v>3000</v>
      </c>
    </row>
    <row r="982" spans="1:23" x14ac:dyDescent="0.25">
      <c r="A982" t="s">
        <v>17</v>
      </c>
      <c r="B982">
        <v>10</v>
      </c>
      <c r="C982">
        <v>11</v>
      </c>
      <c r="D982">
        <v>37.700000000000003</v>
      </c>
      <c r="E982">
        <v>38.700000000000003</v>
      </c>
      <c r="F982">
        <v>1</v>
      </c>
      <c r="G982">
        <v>0.64</v>
      </c>
      <c r="H982">
        <v>64</v>
      </c>
      <c r="I982">
        <v>38</v>
      </c>
      <c r="J982" t="s">
        <v>54</v>
      </c>
      <c r="K982">
        <v>4</v>
      </c>
      <c r="L982">
        <v>250</v>
      </c>
      <c r="M982" t="s">
        <v>102</v>
      </c>
      <c r="N982">
        <v>4</v>
      </c>
      <c r="O982">
        <v>9</v>
      </c>
      <c r="P982" t="s">
        <v>105</v>
      </c>
      <c r="Q982">
        <v>4</v>
      </c>
      <c r="R982">
        <v>46</v>
      </c>
      <c r="S982">
        <v>46</v>
      </c>
      <c r="T982" t="s">
        <v>59</v>
      </c>
      <c r="U982" t="s">
        <v>29</v>
      </c>
      <c r="V982" t="s">
        <v>114</v>
      </c>
      <c r="W982">
        <v>3000</v>
      </c>
    </row>
    <row r="983" spans="1:23" x14ac:dyDescent="0.25">
      <c r="A983" t="s">
        <v>17</v>
      </c>
      <c r="B983">
        <v>10</v>
      </c>
      <c r="C983">
        <v>11</v>
      </c>
      <c r="D983">
        <v>38.700000000000003</v>
      </c>
      <c r="E983">
        <v>40.200000000000003</v>
      </c>
      <c r="F983">
        <v>1.5</v>
      </c>
      <c r="G983">
        <v>1.18</v>
      </c>
      <c r="H983">
        <v>78.666666666666657</v>
      </c>
      <c r="I983">
        <v>16</v>
      </c>
      <c r="J983" t="s">
        <v>51</v>
      </c>
      <c r="K983">
        <v>12</v>
      </c>
      <c r="L983">
        <v>125</v>
      </c>
      <c r="M983" t="s">
        <v>104</v>
      </c>
      <c r="N983">
        <v>8</v>
      </c>
      <c r="O983">
        <v>9</v>
      </c>
      <c r="P983" t="s">
        <v>105</v>
      </c>
      <c r="Q983">
        <v>4</v>
      </c>
      <c r="R983">
        <v>37</v>
      </c>
      <c r="S983">
        <v>39</v>
      </c>
      <c r="T983" t="s">
        <v>56</v>
      </c>
      <c r="U983" t="s">
        <v>29</v>
      </c>
      <c r="V983" t="s">
        <v>114</v>
      </c>
      <c r="W983">
        <v>3000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 filterMode="1"/>
  <dimension ref="A1:AN1018"/>
  <sheetViews>
    <sheetView topLeftCell="M1" zoomScale="70" zoomScaleNormal="70" workbookViewId="0">
      <pane ySplit="1" topLeftCell="A2" activePane="bottomLeft" state="frozen"/>
      <selection pane="bottomLeft" activeCell="AB216" sqref="AB216"/>
    </sheetView>
  </sheetViews>
  <sheetFormatPr baseColWidth="10" defaultRowHeight="15" x14ac:dyDescent="0.25"/>
  <cols>
    <col min="1" max="1" width="15.85546875" bestFit="1" customWidth="1"/>
    <col min="2" max="2" width="15.140625" bestFit="1" customWidth="1"/>
    <col min="3" max="3" width="22.28515625" bestFit="1" customWidth="1"/>
    <col min="6" max="6" width="17.85546875" bestFit="1" customWidth="1"/>
    <col min="7" max="7" width="17.85546875" customWidth="1"/>
    <col min="10" max="10" width="16.42578125" bestFit="1" customWidth="1"/>
    <col min="11" max="11" width="19.28515625" bestFit="1" customWidth="1"/>
    <col min="12" max="12" width="26.140625" bestFit="1" customWidth="1"/>
    <col min="13" max="13" width="18.7109375" bestFit="1" customWidth="1"/>
    <col min="17" max="17" width="22.42578125" bestFit="1" customWidth="1"/>
    <col min="18" max="19" width="22.42578125" customWidth="1"/>
    <col min="20" max="20" width="12.42578125" bestFit="1" customWidth="1"/>
    <col min="21" max="21" width="13.7109375" bestFit="1" customWidth="1"/>
    <col min="22" max="22" width="11.5703125" bestFit="1" customWidth="1"/>
    <col min="23" max="23" width="10.85546875" bestFit="1" customWidth="1"/>
    <col min="24" max="25" width="11.5703125" customWidth="1"/>
    <col min="26" max="26" width="17.140625" bestFit="1" customWidth="1"/>
    <col min="27" max="27" width="15.5703125" bestFit="1" customWidth="1"/>
    <col min="28" max="28" width="16.140625" bestFit="1" customWidth="1"/>
    <col min="29" max="29" width="11.5703125" customWidth="1"/>
  </cols>
  <sheetData>
    <row r="1" spans="1:40" x14ac:dyDescent="0.25">
      <c r="A1" t="s">
        <v>0</v>
      </c>
      <c r="B1" s="1" t="s">
        <v>37</v>
      </c>
      <c r="C1" s="2" t="s">
        <v>44</v>
      </c>
      <c r="D1" t="s">
        <v>19</v>
      </c>
      <c r="E1" t="s">
        <v>20</v>
      </c>
      <c r="F1" t="s">
        <v>88</v>
      </c>
      <c r="G1" t="s">
        <v>127</v>
      </c>
      <c r="H1" t="s">
        <v>21</v>
      </c>
      <c r="I1" t="s">
        <v>43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42</v>
      </c>
      <c r="Q1" t="s">
        <v>38</v>
      </c>
      <c r="R1" t="s">
        <v>42</v>
      </c>
      <c r="S1" t="s">
        <v>43</v>
      </c>
      <c r="T1" t="s">
        <v>39</v>
      </c>
      <c r="U1" t="s">
        <v>40</v>
      </c>
      <c r="V1" t="s">
        <v>41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118</v>
      </c>
      <c r="AD1" t="s">
        <v>120</v>
      </c>
      <c r="AE1" t="s">
        <v>119</v>
      </c>
    </row>
    <row r="2" spans="1:40" hidden="1" x14ac:dyDescent="0.25">
      <c r="A2" t="s">
        <v>1</v>
      </c>
      <c r="B2">
        <v>60</v>
      </c>
      <c r="C2">
        <v>60</v>
      </c>
      <c r="D2">
        <v>0</v>
      </c>
      <c r="E2">
        <v>0.5</v>
      </c>
      <c r="F2">
        <f>(E2+D2)/2</f>
        <v>0.25</v>
      </c>
      <c r="G2">
        <f>E2-D2</f>
        <v>0.5</v>
      </c>
      <c r="H2">
        <v>0</v>
      </c>
      <c r="I2" t="str">
        <f>+IF(H2&lt;=25,"0%-25%",IF(H2&lt;=50,"25%-50%",IF(H2&lt;=75,"50%-75%",IF(H2&lt;=90,"75%-90%",IF(H2&lt;=100,"90%-100%","-")))))</f>
        <v>0%-25%</v>
      </c>
      <c r="K2">
        <v>0</v>
      </c>
      <c r="L2">
        <v>0</v>
      </c>
      <c r="M2">
        <v>0</v>
      </c>
      <c r="N2">
        <v>15</v>
      </c>
      <c r="O2">
        <v>15</v>
      </c>
      <c r="P2" t="str">
        <f>+IF(O2&lt;=20,"0-20",IF(O2&lt;=30,"20-30",IF(O2&lt;=40,"30-40",IF(O2&lt;=50,"40-50",IF(O2&lt;=60,"50-60", IF(O2&lt;=70,"60-70",IF(O2&lt;=80,"70-80",IF(O2&lt;=100,"80-100","-"))))))))</f>
        <v>0-20</v>
      </c>
      <c r="Q2" t="s">
        <v>28</v>
      </c>
      <c r="R2" t="s">
        <v>50</v>
      </c>
      <c r="S2" t="s">
        <v>51</v>
      </c>
      <c r="T2">
        <f>VLOOKUP(Q2,$AG$3:$AH$17,2,FALSE)</f>
        <v>800</v>
      </c>
      <c r="U2">
        <f>VLOOKUP(R2,$AJ$3:$AK$11,2,FALSE)</f>
        <v>100</v>
      </c>
      <c r="V2">
        <f>VLOOKUP(S2,$AM$3:$AN$8,2,FALSE)</f>
        <v>10</v>
      </c>
    </row>
    <row r="3" spans="1:40" hidden="1" x14ac:dyDescent="0.25">
      <c r="A3" t="s">
        <v>1</v>
      </c>
      <c r="B3">
        <v>60</v>
      </c>
      <c r="C3">
        <v>60</v>
      </c>
      <c r="D3">
        <v>0.5</v>
      </c>
      <c r="E3">
        <v>1</v>
      </c>
      <c r="F3">
        <f t="shared" ref="F3:F66" si="0">(E3+D3)/2</f>
        <v>0.75</v>
      </c>
      <c r="G3">
        <f t="shared" ref="G3:G66" si="1">E3-D3</f>
        <v>0.5</v>
      </c>
      <c r="H3">
        <v>0</v>
      </c>
      <c r="I3" t="str">
        <f>+IF(H3&lt;=25,"0%-25%",IF(H3&lt;=50,"25%-50%",IF(H3&lt;=75,"50%-75%",IF(H3&lt;=90,"75%-90%",IF(H3&lt;=100,"90%-100%","-")))))</f>
        <v>0%-25%</v>
      </c>
      <c r="K3">
        <v>0</v>
      </c>
      <c r="L3">
        <v>0</v>
      </c>
      <c r="M3">
        <v>0</v>
      </c>
      <c r="N3">
        <v>15</v>
      </c>
      <c r="O3">
        <v>15</v>
      </c>
      <c r="P3" t="str">
        <f t="shared" ref="P3:P66" si="2">+IF(O3&lt;=20,"0-20",IF(O3&lt;=30,"20-30",IF(O3&lt;=40,"30-40",IF(O3&lt;=50,"40-50",IF(O3&lt;=60,"50-60", IF(O3&lt;=70,"60-70",IF(O3&lt;=80,"70-80",IF(O3&lt;=100,"80-100","-"))))))))</f>
        <v>0-20</v>
      </c>
      <c r="Q3" t="s">
        <v>28</v>
      </c>
      <c r="R3" t="s">
        <v>50</v>
      </c>
      <c r="S3" t="s">
        <v>51</v>
      </c>
      <c r="T3">
        <f t="shared" ref="T3:T66" si="3">VLOOKUP(Q3,$AG$3:$AH$17,2,FALSE)</f>
        <v>800</v>
      </c>
      <c r="U3">
        <f t="shared" ref="U3:U66" si="4">VLOOKUP(R3,$AJ$3:$AK$11,2,FALSE)</f>
        <v>100</v>
      </c>
      <c r="V3">
        <f t="shared" ref="V3:V66" si="5">VLOOKUP(S3,$AM$3:$AN$8,2,FALSE)</f>
        <v>10</v>
      </c>
      <c r="AG3" s="4" t="s">
        <v>45</v>
      </c>
      <c r="AH3" s="4" t="s">
        <v>46</v>
      </c>
      <c r="AJ3" t="s">
        <v>47</v>
      </c>
      <c r="AK3" t="s">
        <v>48</v>
      </c>
      <c r="AM3" t="s">
        <v>43</v>
      </c>
      <c r="AN3" t="s">
        <v>48</v>
      </c>
    </row>
    <row r="4" spans="1:40" hidden="1" x14ac:dyDescent="0.25">
      <c r="A4" t="s">
        <v>1</v>
      </c>
      <c r="B4">
        <v>60</v>
      </c>
      <c r="C4">
        <v>60</v>
      </c>
      <c r="D4">
        <v>1</v>
      </c>
      <c r="E4">
        <v>1.5</v>
      </c>
      <c r="F4">
        <f t="shared" si="0"/>
        <v>1.25</v>
      </c>
      <c r="G4">
        <f t="shared" si="1"/>
        <v>0.5</v>
      </c>
      <c r="H4">
        <v>0</v>
      </c>
      <c r="I4" t="str">
        <f t="shared" ref="I4:I66" si="6">+IF(H4&lt;=25,"0%-25%",IF(H4&lt;=50,"25%-50%",IF(H4&lt;=75,"50%-75%",IF(H4&lt;=90,"75%-90%",IF(H4&lt;=100,"90%-100%","-")))))</f>
        <v>0%-25%</v>
      </c>
      <c r="K4">
        <v>0</v>
      </c>
      <c r="L4">
        <v>0</v>
      </c>
      <c r="M4">
        <v>0</v>
      </c>
      <c r="N4">
        <v>15</v>
      </c>
      <c r="O4">
        <v>15</v>
      </c>
      <c r="P4" t="str">
        <f t="shared" si="2"/>
        <v>0-20</v>
      </c>
      <c r="Q4" t="s">
        <v>28</v>
      </c>
      <c r="R4" t="s">
        <v>50</v>
      </c>
      <c r="S4" t="s">
        <v>51</v>
      </c>
      <c r="T4">
        <f t="shared" si="3"/>
        <v>800</v>
      </c>
      <c r="U4">
        <f t="shared" si="4"/>
        <v>100</v>
      </c>
      <c r="V4">
        <f t="shared" si="5"/>
        <v>10</v>
      </c>
      <c r="AG4" s="4" t="s">
        <v>49</v>
      </c>
      <c r="AH4">
        <v>100</v>
      </c>
      <c r="AJ4" t="s">
        <v>50</v>
      </c>
      <c r="AK4">
        <v>100</v>
      </c>
      <c r="AM4" t="s">
        <v>51</v>
      </c>
      <c r="AN4">
        <v>10</v>
      </c>
    </row>
    <row r="5" spans="1:40" hidden="1" x14ac:dyDescent="0.25">
      <c r="A5" t="s">
        <v>1</v>
      </c>
      <c r="B5">
        <v>60</v>
      </c>
      <c r="C5">
        <v>60</v>
      </c>
      <c r="D5">
        <v>1.5</v>
      </c>
      <c r="E5">
        <v>2</v>
      </c>
      <c r="F5">
        <f t="shared" si="0"/>
        <v>1.75</v>
      </c>
      <c r="G5">
        <f t="shared" si="1"/>
        <v>0.5</v>
      </c>
      <c r="H5">
        <v>0</v>
      </c>
      <c r="I5" t="str">
        <f t="shared" si="6"/>
        <v>0%-25%</v>
      </c>
      <c r="K5">
        <v>0</v>
      </c>
      <c r="L5">
        <v>0</v>
      </c>
      <c r="M5">
        <v>0</v>
      </c>
      <c r="N5">
        <v>15</v>
      </c>
      <c r="O5">
        <v>15</v>
      </c>
      <c r="P5" t="str">
        <f t="shared" si="2"/>
        <v>0-20</v>
      </c>
      <c r="Q5" t="s">
        <v>28</v>
      </c>
      <c r="R5" t="s">
        <v>50</v>
      </c>
      <c r="S5" t="s">
        <v>51</v>
      </c>
      <c r="T5">
        <f t="shared" si="3"/>
        <v>800</v>
      </c>
      <c r="U5">
        <f t="shared" si="4"/>
        <v>100</v>
      </c>
      <c r="V5">
        <f t="shared" si="5"/>
        <v>10</v>
      </c>
      <c r="AG5" s="4" t="s">
        <v>52</v>
      </c>
      <c r="AH5">
        <v>200</v>
      </c>
      <c r="AJ5" t="s">
        <v>53</v>
      </c>
      <c r="AK5">
        <v>200</v>
      </c>
      <c r="AM5" t="s">
        <v>54</v>
      </c>
      <c r="AN5">
        <v>20</v>
      </c>
    </row>
    <row r="6" spans="1:40" hidden="1" x14ac:dyDescent="0.25">
      <c r="A6" t="s">
        <v>1</v>
      </c>
      <c r="B6">
        <v>40</v>
      </c>
      <c r="C6">
        <v>60</v>
      </c>
      <c r="D6">
        <v>2</v>
      </c>
      <c r="E6">
        <v>2.5</v>
      </c>
      <c r="F6">
        <f t="shared" si="0"/>
        <v>2.25</v>
      </c>
      <c r="G6">
        <f t="shared" si="1"/>
        <v>0.5</v>
      </c>
      <c r="H6">
        <v>0</v>
      </c>
      <c r="I6" t="str">
        <f t="shared" si="6"/>
        <v>0%-25%</v>
      </c>
      <c r="K6">
        <v>0</v>
      </c>
      <c r="L6">
        <v>0</v>
      </c>
      <c r="M6">
        <v>0</v>
      </c>
      <c r="N6">
        <v>15</v>
      </c>
      <c r="O6">
        <v>15</v>
      </c>
      <c r="P6" t="str">
        <f t="shared" si="2"/>
        <v>0-20</v>
      </c>
      <c r="Q6" t="s">
        <v>28</v>
      </c>
      <c r="R6" t="s">
        <v>50</v>
      </c>
      <c r="S6" t="s">
        <v>51</v>
      </c>
      <c r="T6">
        <f t="shared" si="3"/>
        <v>800</v>
      </c>
      <c r="U6">
        <f t="shared" si="4"/>
        <v>100</v>
      </c>
      <c r="V6">
        <f t="shared" si="5"/>
        <v>10</v>
      </c>
      <c r="AG6" s="4" t="s">
        <v>55</v>
      </c>
      <c r="AH6">
        <v>300</v>
      </c>
      <c r="AJ6" t="s">
        <v>56</v>
      </c>
      <c r="AK6">
        <v>300</v>
      </c>
      <c r="AM6" t="s">
        <v>57</v>
      </c>
      <c r="AN6">
        <v>30</v>
      </c>
    </row>
    <row r="7" spans="1:40" hidden="1" x14ac:dyDescent="0.25">
      <c r="A7" t="s">
        <v>1</v>
      </c>
      <c r="B7">
        <v>40</v>
      </c>
      <c r="C7">
        <v>60</v>
      </c>
      <c r="D7">
        <v>2.5</v>
      </c>
      <c r="E7">
        <v>3</v>
      </c>
      <c r="F7">
        <f t="shared" si="0"/>
        <v>2.75</v>
      </c>
      <c r="G7">
        <f t="shared" si="1"/>
        <v>0.5</v>
      </c>
      <c r="H7">
        <v>0</v>
      </c>
      <c r="I7" t="str">
        <f t="shared" si="6"/>
        <v>0%-25%</v>
      </c>
      <c r="K7">
        <v>0</v>
      </c>
      <c r="L7">
        <v>0</v>
      </c>
      <c r="M7">
        <v>0</v>
      </c>
      <c r="N7">
        <v>15</v>
      </c>
      <c r="O7">
        <v>15</v>
      </c>
      <c r="P7" t="str">
        <f t="shared" si="2"/>
        <v>0-20</v>
      </c>
      <c r="Q7" t="s">
        <v>28</v>
      </c>
      <c r="R7" t="s">
        <v>50</v>
      </c>
      <c r="S7" t="s">
        <v>51</v>
      </c>
      <c r="T7">
        <f t="shared" si="3"/>
        <v>800</v>
      </c>
      <c r="U7">
        <f t="shared" si="4"/>
        <v>100</v>
      </c>
      <c r="V7">
        <f t="shared" si="5"/>
        <v>10</v>
      </c>
      <c r="AG7" s="4" t="s">
        <v>58</v>
      </c>
      <c r="AH7">
        <v>400</v>
      </c>
      <c r="AJ7" t="s">
        <v>59</v>
      </c>
      <c r="AK7">
        <v>400</v>
      </c>
      <c r="AM7" t="s">
        <v>60</v>
      </c>
      <c r="AN7">
        <v>40</v>
      </c>
    </row>
    <row r="8" spans="1:40" hidden="1" x14ac:dyDescent="0.25">
      <c r="A8" t="s">
        <v>1</v>
      </c>
      <c r="B8">
        <v>40</v>
      </c>
      <c r="C8">
        <v>40</v>
      </c>
      <c r="D8">
        <v>3</v>
      </c>
      <c r="E8">
        <v>3.5</v>
      </c>
      <c r="F8">
        <f t="shared" si="0"/>
        <v>3.25</v>
      </c>
      <c r="G8">
        <f t="shared" si="1"/>
        <v>0.5</v>
      </c>
      <c r="H8">
        <v>60</v>
      </c>
      <c r="I8" t="str">
        <f t="shared" si="6"/>
        <v>50%-75%</v>
      </c>
      <c r="J8">
        <v>3</v>
      </c>
      <c r="K8">
        <v>126.66666666666667</v>
      </c>
      <c r="L8">
        <v>11</v>
      </c>
      <c r="M8">
        <v>4</v>
      </c>
      <c r="N8">
        <v>48</v>
      </c>
      <c r="O8">
        <v>50</v>
      </c>
      <c r="P8" t="str">
        <f t="shared" si="2"/>
        <v>40-50</v>
      </c>
      <c r="Q8" t="s">
        <v>29</v>
      </c>
      <c r="R8" t="s">
        <v>59</v>
      </c>
      <c r="S8" t="s">
        <v>57</v>
      </c>
      <c r="T8">
        <f t="shared" si="3"/>
        <v>1100</v>
      </c>
      <c r="U8">
        <f t="shared" si="4"/>
        <v>400</v>
      </c>
      <c r="V8">
        <f t="shared" si="5"/>
        <v>30</v>
      </c>
      <c r="AG8" s="4" t="s">
        <v>35</v>
      </c>
      <c r="AH8">
        <v>500</v>
      </c>
      <c r="AJ8" t="s">
        <v>61</v>
      </c>
      <c r="AK8">
        <v>500</v>
      </c>
      <c r="AM8" t="s">
        <v>62</v>
      </c>
      <c r="AN8">
        <v>50</v>
      </c>
    </row>
    <row r="9" spans="1:40" hidden="1" x14ac:dyDescent="0.25">
      <c r="A9" t="s">
        <v>1</v>
      </c>
      <c r="B9">
        <v>40</v>
      </c>
      <c r="C9">
        <v>40</v>
      </c>
      <c r="D9">
        <v>3.5</v>
      </c>
      <c r="E9">
        <v>4</v>
      </c>
      <c r="F9">
        <f t="shared" si="0"/>
        <v>3.75</v>
      </c>
      <c r="G9">
        <f t="shared" si="1"/>
        <v>0.5</v>
      </c>
      <c r="H9">
        <v>100</v>
      </c>
      <c r="I9" t="str">
        <f t="shared" si="6"/>
        <v>90%-100%</v>
      </c>
      <c r="J9">
        <v>1</v>
      </c>
      <c r="K9">
        <v>420</v>
      </c>
      <c r="L9">
        <v>9</v>
      </c>
      <c r="M9">
        <v>7</v>
      </c>
      <c r="N9">
        <v>64</v>
      </c>
      <c r="O9">
        <v>63</v>
      </c>
      <c r="P9" t="str">
        <f t="shared" si="2"/>
        <v>60-70</v>
      </c>
      <c r="Q9" t="s">
        <v>30</v>
      </c>
      <c r="R9" t="s">
        <v>63</v>
      </c>
      <c r="S9" t="s">
        <v>62</v>
      </c>
      <c r="T9">
        <f t="shared" si="3"/>
        <v>1200</v>
      </c>
      <c r="U9">
        <f t="shared" si="4"/>
        <v>600</v>
      </c>
      <c r="V9">
        <f t="shared" si="5"/>
        <v>50</v>
      </c>
      <c r="AG9" s="4" t="s">
        <v>34</v>
      </c>
      <c r="AH9">
        <v>600</v>
      </c>
      <c r="AJ9" t="s">
        <v>63</v>
      </c>
      <c r="AK9">
        <v>600</v>
      </c>
    </row>
    <row r="10" spans="1:40" hidden="1" x14ac:dyDescent="0.25">
      <c r="A10" t="s">
        <v>1</v>
      </c>
      <c r="B10">
        <v>40</v>
      </c>
      <c r="C10">
        <v>40</v>
      </c>
      <c r="D10">
        <v>4</v>
      </c>
      <c r="E10">
        <v>4.5</v>
      </c>
      <c r="F10">
        <f t="shared" si="0"/>
        <v>4.25</v>
      </c>
      <c r="G10">
        <f t="shared" si="1"/>
        <v>0.5</v>
      </c>
      <c r="H10">
        <v>0</v>
      </c>
      <c r="I10" t="str">
        <f t="shared" si="6"/>
        <v>0%-25%</v>
      </c>
      <c r="J10">
        <v>10</v>
      </c>
      <c r="K10">
        <v>19</v>
      </c>
      <c r="L10">
        <v>2</v>
      </c>
      <c r="M10">
        <v>4</v>
      </c>
      <c r="N10">
        <v>22</v>
      </c>
      <c r="O10">
        <v>25</v>
      </c>
      <c r="P10" t="str">
        <f t="shared" si="2"/>
        <v>20-30</v>
      </c>
      <c r="Q10" t="s">
        <v>29</v>
      </c>
      <c r="R10" t="s">
        <v>53</v>
      </c>
      <c r="S10" t="s">
        <v>51</v>
      </c>
      <c r="T10">
        <f t="shared" si="3"/>
        <v>1100</v>
      </c>
      <c r="U10">
        <f t="shared" si="4"/>
        <v>200</v>
      </c>
      <c r="V10">
        <f t="shared" si="5"/>
        <v>10</v>
      </c>
      <c r="AG10" s="4" t="s">
        <v>36</v>
      </c>
      <c r="AH10">
        <v>700</v>
      </c>
      <c r="AJ10" t="s">
        <v>64</v>
      </c>
      <c r="AK10">
        <v>700</v>
      </c>
    </row>
    <row r="11" spans="1:40" hidden="1" x14ac:dyDescent="0.25">
      <c r="A11" t="s">
        <v>1</v>
      </c>
      <c r="B11">
        <v>50</v>
      </c>
      <c r="C11">
        <v>50</v>
      </c>
      <c r="D11">
        <v>4.5</v>
      </c>
      <c r="E11">
        <v>5</v>
      </c>
      <c r="F11">
        <f t="shared" si="0"/>
        <v>4.75</v>
      </c>
      <c r="G11">
        <f t="shared" si="1"/>
        <v>0.5</v>
      </c>
      <c r="H11">
        <v>60</v>
      </c>
      <c r="I11" t="str">
        <f>+IF(H11&lt;=25,"0%-25%",IF(H11&lt;=50,"25%-50%",IF(H11&lt;=75,"50%-75%",IF(H11&lt;=90,"75%-90%",IF(H11&lt;=100,"90%-100%","-")))))</f>
        <v>50%-75%</v>
      </c>
      <c r="J11">
        <v>2</v>
      </c>
      <c r="K11">
        <v>180</v>
      </c>
      <c r="L11">
        <v>8</v>
      </c>
      <c r="M11">
        <v>0</v>
      </c>
      <c r="N11">
        <v>43</v>
      </c>
      <c r="O11">
        <v>44</v>
      </c>
      <c r="P11" t="str">
        <f t="shared" si="2"/>
        <v>40-50</v>
      </c>
      <c r="Q11" t="s">
        <v>28</v>
      </c>
      <c r="R11" t="s">
        <v>59</v>
      </c>
      <c r="S11" t="s">
        <v>57</v>
      </c>
      <c r="T11">
        <f t="shared" si="3"/>
        <v>800</v>
      </c>
      <c r="U11">
        <f t="shared" si="4"/>
        <v>400</v>
      </c>
      <c r="V11">
        <f t="shared" si="5"/>
        <v>30</v>
      </c>
      <c r="AG11" s="4" t="s">
        <v>28</v>
      </c>
      <c r="AH11">
        <v>800</v>
      </c>
      <c r="AJ11" t="s">
        <v>65</v>
      </c>
      <c r="AK11">
        <v>800</v>
      </c>
    </row>
    <row r="12" spans="1:40" hidden="1" x14ac:dyDescent="0.25">
      <c r="A12" t="s">
        <v>1</v>
      </c>
      <c r="B12">
        <v>50</v>
      </c>
      <c r="C12">
        <v>50</v>
      </c>
      <c r="D12">
        <v>5</v>
      </c>
      <c r="E12">
        <v>5.5</v>
      </c>
      <c r="F12">
        <f t="shared" si="0"/>
        <v>5.25</v>
      </c>
      <c r="G12">
        <f t="shared" si="1"/>
        <v>0.5</v>
      </c>
      <c r="H12">
        <v>26</v>
      </c>
      <c r="I12" t="str">
        <f t="shared" si="6"/>
        <v>25%-50%</v>
      </c>
      <c r="J12">
        <v>5</v>
      </c>
      <c r="K12">
        <v>78</v>
      </c>
      <c r="L12">
        <v>6</v>
      </c>
      <c r="M12">
        <v>0</v>
      </c>
      <c r="N12">
        <v>30</v>
      </c>
      <c r="O12">
        <v>34</v>
      </c>
      <c r="P12" t="str">
        <f t="shared" si="2"/>
        <v>30-40</v>
      </c>
      <c r="Q12" t="s">
        <v>28</v>
      </c>
      <c r="R12" t="s">
        <v>56</v>
      </c>
      <c r="S12" t="s">
        <v>54</v>
      </c>
      <c r="T12">
        <f t="shared" si="3"/>
        <v>800</v>
      </c>
      <c r="U12">
        <f t="shared" si="4"/>
        <v>300</v>
      </c>
      <c r="V12">
        <f t="shared" si="5"/>
        <v>20</v>
      </c>
      <c r="AG12" s="4" t="s">
        <v>32</v>
      </c>
      <c r="AH12">
        <v>900</v>
      </c>
    </row>
    <row r="13" spans="1:40" hidden="1" x14ac:dyDescent="0.25">
      <c r="A13" t="s">
        <v>1</v>
      </c>
      <c r="B13">
        <v>50</v>
      </c>
      <c r="C13">
        <v>50</v>
      </c>
      <c r="D13">
        <v>5.5</v>
      </c>
      <c r="E13">
        <v>6</v>
      </c>
      <c r="F13">
        <f t="shared" si="0"/>
        <v>5.75</v>
      </c>
      <c r="G13">
        <f t="shared" si="1"/>
        <v>0.5</v>
      </c>
      <c r="H13">
        <v>32</v>
      </c>
      <c r="I13" t="str">
        <f t="shared" si="6"/>
        <v>25%-50%</v>
      </c>
      <c r="J13">
        <v>4</v>
      </c>
      <c r="K13">
        <v>87.5</v>
      </c>
      <c r="L13">
        <v>8</v>
      </c>
      <c r="M13">
        <v>0</v>
      </c>
      <c r="N13">
        <v>33</v>
      </c>
      <c r="O13">
        <v>37</v>
      </c>
      <c r="P13" t="str">
        <f t="shared" si="2"/>
        <v>30-40</v>
      </c>
      <c r="Q13" t="s">
        <v>28</v>
      </c>
      <c r="R13" t="s">
        <v>56</v>
      </c>
      <c r="S13" t="s">
        <v>54</v>
      </c>
      <c r="T13">
        <f t="shared" si="3"/>
        <v>800</v>
      </c>
      <c r="U13">
        <f t="shared" si="4"/>
        <v>300</v>
      </c>
      <c r="V13">
        <f t="shared" si="5"/>
        <v>20</v>
      </c>
      <c r="AG13" s="4" t="s">
        <v>31</v>
      </c>
      <c r="AH13">
        <v>1000</v>
      </c>
    </row>
    <row r="14" spans="1:40" hidden="1" x14ac:dyDescent="0.25">
      <c r="A14" t="s">
        <v>1</v>
      </c>
      <c r="B14">
        <v>50</v>
      </c>
      <c r="C14">
        <v>50</v>
      </c>
      <c r="D14">
        <v>6</v>
      </c>
      <c r="E14">
        <v>6.5</v>
      </c>
      <c r="F14">
        <f t="shared" si="0"/>
        <v>6.25</v>
      </c>
      <c r="G14">
        <f t="shared" si="1"/>
        <v>0.5</v>
      </c>
      <c r="H14">
        <v>0</v>
      </c>
      <c r="I14" t="str">
        <f t="shared" si="6"/>
        <v>0%-25%</v>
      </c>
      <c r="J14">
        <v>15</v>
      </c>
      <c r="K14">
        <v>15.333333333333334</v>
      </c>
      <c r="L14">
        <v>4</v>
      </c>
      <c r="M14">
        <v>0</v>
      </c>
      <c r="N14">
        <v>20</v>
      </c>
      <c r="O14">
        <v>23</v>
      </c>
      <c r="P14" t="str">
        <f t="shared" si="2"/>
        <v>20-30</v>
      </c>
      <c r="Q14" t="s">
        <v>28</v>
      </c>
      <c r="R14" t="s">
        <v>53</v>
      </c>
      <c r="S14" t="s">
        <v>51</v>
      </c>
      <c r="T14">
        <f t="shared" si="3"/>
        <v>800</v>
      </c>
      <c r="U14">
        <f t="shared" si="4"/>
        <v>200</v>
      </c>
      <c r="V14">
        <f t="shared" si="5"/>
        <v>10</v>
      </c>
      <c r="AG14" s="4" t="s">
        <v>29</v>
      </c>
      <c r="AH14">
        <v>1100</v>
      </c>
    </row>
    <row r="15" spans="1:40" hidden="1" x14ac:dyDescent="0.25">
      <c r="A15" t="s">
        <v>1</v>
      </c>
      <c r="B15">
        <v>40</v>
      </c>
      <c r="C15">
        <v>40</v>
      </c>
      <c r="D15">
        <v>6.5</v>
      </c>
      <c r="E15">
        <v>7</v>
      </c>
      <c r="F15">
        <f t="shared" si="0"/>
        <v>6.75</v>
      </c>
      <c r="G15">
        <f t="shared" si="1"/>
        <v>0.5</v>
      </c>
      <c r="H15">
        <v>22</v>
      </c>
      <c r="I15" t="str">
        <f t="shared" si="6"/>
        <v>0%-25%</v>
      </c>
      <c r="J15">
        <v>6</v>
      </c>
      <c r="K15">
        <v>76.666666666666671</v>
      </c>
      <c r="L15">
        <v>8</v>
      </c>
      <c r="M15">
        <v>0</v>
      </c>
      <c r="N15">
        <v>31</v>
      </c>
      <c r="O15">
        <v>35</v>
      </c>
      <c r="P15" t="str">
        <f t="shared" si="2"/>
        <v>30-40</v>
      </c>
      <c r="Q15" t="s">
        <v>28</v>
      </c>
      <c r="R15" t="s">
        <v>56</v>
      </c>
      <c r="S15" t="s">
        <v>51</v>
      </c>
      <c r="T15">
        <f t="shared" si="3"/>
        <v>800</v>
      </c>
      <c r="U15">
        <f t="shared" si="4"/>
        <v>300</v>
      </c>
      <c r="V15">
        <f t="shared" si="5"/>
        <v>10</v>
      </c>
      <c r="AG15" s="4" t="s">
        <v>30</v>
      </c>
      <c r="AH15">
        <v>1200</v>
      </c>
    </row>
    <row r="16" spans="1:40" hidden="1" x14ac:dyDescent="0.25">
      <c r="A16" t="s">
        <v>1</v>
      </c>
      <c r="B16">
        <v>40</v>
      </c>
      <c r="C16">
        <v>40</v>
      </c>
      <c r="D16">
        <v>7</v>
      </c>
      <c r="E16">
        <v>7.5</v>
      </c>
      <c r="F16">
        <f t="shared" si="0"/>
        <v>7.25</v>
      </c>
      <c r="G16">
        <f t="shared" si="1"/>
        <v>0.5</v>
      </c>
      <c r="H16">
        <v>42.000000000000007</v>
      </c>
      <c r="I16" t="str">
        <f t="shared" si="6"/>
        <v>25%-50%</v>
      </c>
      <c r="J16">
        <v>5</v>
      </c>
      <c r="K16">
        <v>86</v>
      </c>
      <c r="L16">
        <v>8</v>
      </c>
      <c r="M16">
        <v>2</v>
      </c>
      <c r="N16">
        <v>37</v>
      </c>
      <c r="O16">
        <v>41</v>
      </c>
      <c r="P16" t="str">
        <f t="shared" si="2"/>
        <v>40-50</v>
      </c>
      <c r="Q16" t="s">
        <v>31</v>
      </c>
      <c r="R16" t="s">
        <v>59</v>
      </c>
      <c r="S16" t="s">
        <v>54</v>
      </c>
      <c r="T16">
        <f t="shared" si="3"/>
        <v>1000</v>
      </c>
      <c r="U16">
        <f t="shared" si="4"/>
        <v>400</v>
      </c>
      <c r="V16">
        <f t="shared" si="5"/>
        <v>20</v>
      </c>
      <c r="AG16" s="4" t="s">
        <v>33</v>
      </c>
      <c r="AH16">
        <v>1300</v>
      </c>
    </row>
    <row r="17" spans="1:34" hidden="1" x14ac:dyDescent="0.25">
      <c r="A17" t="s">
        <v>1</v>
      </c>
      <c r="B17">
        <v>40</v>
      </c>
      <c r="C17">
        <v>40</v>
      </c>
      <c r="D17">
        <v>7.5</v>
      </c>
      <c r="E17">
        <v>8</v>
      </c>
      <c r="F17">
        <f t="shared" si="0"/>
        <v>7.75</v>
      </c>
      <c r="G17">
        <f t="shared" si="1"/>
        <v>0.5</v>
      </c>
      <c r="H17">
        <v>56.000000000000007</v>
      </c>
      <c r="I17" t="str">
        <f t="shared" si="6"/>
        <v>50%-75%</v>
      </c>
      <c r="J17">
        <v>4</v>
      </c>
      <c r="K17">
        <v>112.5</v>
      </c>
      <c r="L17">
        <v>11</v>
      </c>
      <c r="M17">
        <v>4</v>
      </c>
      <c r="N17">
        <v>47</v>
      </c>
      <c r="O17">
        <v>50</v>
      </c>
      <c r="P17" t="str">
        <f t="shared" si="2"/>
        <v>40-50</v>
      </c>
      <c r="Q17" t="s">
        <v>29</v>
      </c>
      <c r="R17" t="s">
        <v>59</v>
      </c>
      <c r="S17" t="s">
        <v>57</v>
      </c>
      <c r="T17">
        <f t="shared" si="3"/>
        <v>1100</v>
      </c>
      <c r="U17">
        <f t="shared" si="4"/>
        <v>400</v>
      </c>
      <c r="V17">
        <f t="shared" si="5"/>
        <v>30</v>
      </c>
      <c r="AG17" s="4" t="s">
        <v>66</v>
      </c>
      <c r="AH17">
        <v>1400</v>
      </c>
    </row>
    <row r="18" spans="1:34" hidden="1" x14ac:dyDescent="0.25">
      <c r="A18" t="s">
        <v>1</v>
      </c>
      <c r="B18">
        <v>40</v>
      </c>
      <c r="C18">
        <v>40</v>
      </c>
      <c r="D18">
        <v>8</v>
      </c>
      <c r="E18">
        <v>8.5</v>
      </c>
      <c r="F18">
        <f t="shared" si="0"/>
        <v>8.25</v>
      </c>
      <c r="G18">
        <f t="shared" si="1"/>
        <v>0.5</v>
      </c>
      <c r="H18">
        <v>62</v>
      </c>
      <c r="I18" t="str">
        <f t="shared" si="6"/>
        <v>50%-75%</v>
      </c>
      <c r="J18">
        <v>2</v>
      </c>
      <c r="K18">
        <v>235</v>
      </c>
      <c r="L18">
        <v>11</v>
      </c>
      <c r="M18">
        <v>4</v>
      </c>
      <c r="N18">
        <v>52</v>
      </c>
      <c r="O18">
        <v>53</v>
      </c>
      <c r="P18" t="str">
        <f t="shared" si="2"/>
        <v>50-60</v>
      </c>
      <c r="Q18" t="s">
        <v>29</v>
      </c>
      <c r="R18" t="s">
        <v>61</v>
      </c>
      <c r="S18" t="s">
        <v>57</v>
      </c>
      <c r="T18">
        <f t="shared" si="3"/>
        <v>1100</v>
      </c>
      <c r="U18">
        <f t="shared" si="4"/>
        <v>500</v>
      </c>
      <c r="V18">
        <f t="shared" si="5"/>
        <v>30</v>
      </c>
    </row>
    <row r="19" spans="1:34" hidden="1" x14ac:dyDescent="0.25">
      <c r="A19" t="s">
        <v>1</v>
      </c>
      <c r="B19">
        <v>40</v>
      </c>
      <c r="C19">
        <v>40</v>
      </c>
      <c r="D19">
        <v>8.5</v>
      </c>
      <c r="E19">
        <v>9</v>
      </c>
      <c r="F19">
        <f t="shared" si="0"/>
        <v>8.75</v>
      </c>
      <c r="G19">
        <f t="shared" si="1"/>
        <v>0.5</v>
      </c>
      <c r="H19">
        <v>32</v>
      </c>
      <c r="I19" t="str">
        <f t="shared" si="6"/>
        <v>25%-50%</v>
      </c>
      <c r="J19">
        <v>5</v>
      </c>
      <c r="K19">
        <v>70</v>
      </c>
      <c r="L19">
        <v>6</v>
      </c>
      <c r="M19">
        <v>2</v>
      </c>
      <c r="N19">
        <v>32</v>
      </c>
      <c r="O19">
        <v>36</v>
      </c>
      <c r="P19" t="str">
        <f t="shared" si="2"/>
        <v>30-40</v>
      </c>
      <c r="Q19" t="s">
        <v>31</v>
      </c>
      <c r="R19" t="s">
        <v>56</v>
      </c>
      <c r="S19" t="s">
        <v>54</v>
      </c>
      <c r="T19">
        <f t="shared" si="3"/>
        <v>1000</v>
      </c>
      <c r="U19">
        <f t="shared" si="4"/>
        <v>300</v>
      </c>
      <c r="V19">
        <f t="shared" si="5"/>
        <v>20</v>
      </c>
    </row>
    <row r="20" spans="1:34" hidden="1" x14ac:dyDescent="0.25">
      <c r="A20" t="s">
        <v>1</v>
      </c>
      <c r="B20">
        <v>50</v>
      </c>
      <c r="C20">
        <v>40</v>
      </c>
      <c r="D20">
        <v>9</v>
      </c>
      <c r="E20">
        <v>9.5</v>
      </c>
      <c r="F20">
        <f t="shared" si="0"/>
        <v>9.25</v>
      </c>
      <c r="G20">
        <f t="shared" si="1"/>
        <v>0.5</v>
      </c>
      <c r="H20">
        <v>42</v>
      </c>
      <c r="I20" t="str">
        <f t="shared" si="6"/>
        <v>25%-50%</v>
      </c>
      <c r="J20">
        <v>4</v>
      </c>
      <c r="K20">
        <v>102.5</v>
      </c>
      <c r="L20">
        <v>11</v>
      </c>
      <c r="M20">
        <v>4</v>
      </c>
      <c r="N20">
        <v>42</v>
      </c>
      <c r="O20">
        <v>46</v>
      </c>
      <c r="P20" t="str">
        <f t="shared" si="2"/>
        <v>40-50</v>
      </c>
      <c r="Q20" t="s">
        <v>29</v>
      </c>
      <c r="R20" t="s">
        <v>59</v>
      </c>
      <c r="S20" t="s">
        <v>54</v>
      </c>
      <c r="T20">
        <f t="shared" si="3"/>
        <v>1100</v>
      </c>
      <c r="U20">
        <f t="shared" si="4"/>
        <v>400</v>
      </c>
      <c r="V20">
        <f t="shared" si="5"/>
        <v>20</v>
      </c>
    </row>
    <row r="21" spans="1:34" hidden="1" x14ac:dyDescent="0.25">
      <c r="A21" t="s">
        <v>1</v>
      </c>
      <c r="B21">
        <v>50</v>
      </c>
      <c r="C21">
        <v>40</v>
      </c>
      <c r="D21">
        <v>9.5</v>
      </c>
      <c r="E21">
        <v>10</v>
      </c>
      <c r="F21">
        <f t="shared" si="0"/>
        <v>9.75</v>
      </c>
      <c r="G21">
        <f t="shared" si="1"/>
        <v>0.5</v>
      </c>
      <c r="H21">
        <v>50</v>
      </c>
      <c r="I21" t="str">
        <f t="shared" si="6"/>
        <v>25%-50%</v>
      </c>
      <c r="J21">
        <v>4</v>
      </c>
      <c r="K21">
        <v>107.5</v>
      </c>
      <c r="L21">
        <v>17</v>
      </c>
      <c r="M21">
        <v>4</v>
      </c>
      <c r="N21">
        <v>49</v>
      </c>
      <c r="O21">
        <v>53</v>
      </c>
      <c r="P21" t="str">
        <f t="shared" si="2"/>
        <v>50-60</v>
      </c>
      <c r="Q21" t="s">
        <v>29</v>
      </c>
      <c r="R21" t="s">
        <v>61</v>
      </c>
      <c r="S21" t="s">
        <v>54</v>
      </c>
      <c r="T21">
        <f t="shared" si="3"/>
        <v>1100</v>
      </c>
      <c r="U21">
        <f t="shared" si="4"/>
        <v>500</v>
      </c>
      <c r="V21">
        <f t="shared" si="5"/>
        <v>20</v>
      </c>
    </row>
    <row r="22" spans="1:34" hidden="1" x14ac:dyDescent="0.25">
      <c r="A22" t="s">
        <v>1</v>
      </c>
      <c r="B22">
        <v>50</v>
      </c>
      <c r="C22">
        <v>50</v>
      </c>
      <c r="D22">
        <v>10</v>
      </c>
      <c r="E22">
        <v>10.5</v>
      </c>
      <c r="F22">
        <f t="shared" si="0"/>
        <v>10.25</v>
      </c>
      <c r="G22">
        <f t="shared" si="1"/>
        <v>0.5</v>
      </c>
      <c r="H22">
        <v>22</v>
      </c>
      <c r="I22" t="str">
        <f t="shared" si="6"/>
        <v>0%-25%</v>
      </c>
      <c r="J22">
        <v>3</v>
      </c>
      <c r="K22">
        <v>96.666666666666671</v>
      </c>
      <c r="L22">
        <v>7</v>
      </c>
      <c r="M22">
        <v>1</v>
      </c>
      <c r="N22">
        <v>31</v>
      </c>
      <c r="O22">
        <v>35</v>
      </c>
      <c r="P22" t="str">
        <f t="shared" si="2"/>
        <v>30-40</v>
      </c>
      <c r="Q22" t="s">
        <v>32</v>
      </c>
      <c r="R22" t="s">
        <v>56</v>
      </c>
      <c r="S22" t="s">
        <v>51</v>
      </c>
      <c r="T22">
        <f t="shared" si="3"/>
        <v>900</v>
      </c>
      <c r="U22">
        <f t="shared" si="4"/>
        <v>300</v>
      </c>
      <c r="V22">
        <f t="shared" si="5"/>
        <v>10</v>
      </c>
    </row>
    <row r="23" spans="1:34" hidden="1" x14ac:dyDescent="0.25">
      <c r="A23" t="s">
        <v>1</v>
      </c>
      <c r="B23">
        <v>40</v>
      </c>
      <c r="C23">
        <v>50</v>
      </c>
      <c r="D23">
        <v>10.5</v>
      </c>
      <c r="E23">
        <v>11</v>
      </c>
      <c r="F23">
        <f t="shared" si="0"/>
        <v>10.75</v>
      </c>
      <c r="G23">
        <f t="shared" si="1"/>
        <v>0.5</v>
      </c>
      <c r="H23">
        <v>0</v>
      </c>
      <c r="I23" t="str">
        <f t="shared" si="6"/>
        <v>0%-25%</v>
      </c>
      <c r="J23">
        <v>13</v>
      </c>
      <c r="K23">
        <v>20.76923076923077</v>
      </c>
      <c r="L23">
        <v>7</v>
      </c>
      <c r="M23">
        <v>1</v>
      </c>
      <c r="N23">
        <v>23</v>
      </c>
      <c r="O23">
        <v>27</v>
      </c>
      <c r="P23" t="str">
        <f t="shared" si="2"/>
        <v>20-30</v>
      </c>
      <c r="Q23" t="s">
        <v>32</v>
      </c>
      <c r="R23" t="s">
        <v>53</v>
      </c>
      <c r="S23" t="s">
        <v>51</v>
      </c>
      <c r="T23">
        <f t="shared" si="3"/>
        <v>900</v>
      </c>
      <c r="U23">
        <f t="shared" si="4"/>
        <v>200</v>
      </c>
      <c r="V23">
        <f t="shared" si="5"/>
        <v>10</v>
      </c>
    </row>
    <row r="24" spans="1:34" hidden="1" x14ac:dyDescent="0.25">
      <c r="A24" t="s">
        <v>1</v>
      </c>
      <c r="B24">
        <v>40</v>
      </c>
      <c r="C24">
        <v>50</v>
      </c>
      <c r="D24">
        <v>11</v>
      </c>
      <c r="E24">
        <v>11.5</v>
      </c>
      <c r="F24">
        <f t="shared" si="0"/>
        <v>11.25</v>
      </c>
      <c r="G24">
        <f t="shared" si="1"/>
        <v>0.5</v>
      </c>
      <c r="H24">
        <v>0</v>
      </c>
      <c r="I24" t="str">
        <f t="shared" si="6"/>
        <v>0%-25%</v>
      </c>
      <c r="J24">
        <v>10</v>
      </c>
      <c r="K24">
        <v>29</v>
      </c>
      <c r="L24">
        <v>18</v>
      </c>
      <c r="M24">
        <v>1</v>
      </c>
      <c r="N24">
        <v>34</v>
      </c>
      <c r="O24">
        <v>39</v>
      </c>
      <c r="P24" t="str">
        <f t="shared" si="2"/>
        <v>30-40</v>
      </c>
      <c r="Q24" t="s">
        <v>32</v>
      </c>
      <c r="R24" t="s">
        <v>56</v>
      </c>
      <c r="S24" t="s">
        <v>51</v>
      </c>
      <c r="T24">
        <f t="shared" si="3"/>
        <v>900</v>
      </c>
      <c r="U24">
        <f t="shared" si="4"/>
        <v>300</v>
      </c>
      <c r="V24">
        <f t="shared" si="5"/>
        <v>10</v>
      </c>
    </row>
    <row r="25" spans="1:34" hidden="1" x14ac:dyDescent="0.25">
      <c r="A25" t="s">
        <v>1</v>
      </c>
      <c r="B25">
        <v>40</v>
      </c>
      <c r="C25">
        <v>50</v>
      </c>
      <c r="D25">
        <v>11.5</v>
      </c>
      <c r="E25">
        <v>12</v>
      </c>
      <c r="F25">
        <f t="shared" si="0"/>
        <v>11.75</v>
      </c>
      <c r="G25">
        <f t="shared" si="1"/>
        <v>0.5</v>
      </c>
      <c r="H25">
        <v>32</v>
      </c>
      <c r="I25" t="str">
        <f t="shared" si="6"/>
        <v>25%-50%</v>
      </c>
      <c r="J25">
        <v>10</v>
      </c>
      <c r="K25">
        <v>32</v>
      </c>
      <c r="L25">
        <v>18</v>
      </c>
      <c r="M25">
        <v>4</v>
      </c>
      <c r="N25">
        <v>44</v>
      </c>
      <c r="O25">
        <v>49</v>
      </c>
      <c r="P25" t="str">
        <f t="shared" si="2"/>
        <v>40-50</v>
      </c>
      <c r="Q25" t="s">
        <v>29</v>
      </c>
      <c r="R25" t="s">
        <v>59</v>
      </c>
      <c r="S25" t="s">
        <v>54</v>
      </c>
      <c r="T25">
        <f t="shared" si="3"/>
        <v>1100</v>
      </c>
      <c r="U25">
        <f t="shared" si="4"/>
        <v>400</v>
      </c>
      <c r="V25">
        <f t="shared" si="5"/>
        <v>20</v>
      </c>
    </row>
    <row r="26" spans="1:34" hidden="1" x14ac:dyDescent="0.25">
      <c r="A26" t="s">
        <v>1</v>
      </c>
      <c r="B26">
        <v>40</v>
      </c>
      <c r="C26">
        <v>40</v>
      </c>
      <c r="D26">
        <v>12</v>
      </c>
      <c r="E26">
        <v>12.5</v>
      </c>
      <c r="F26">
        <f t="shared" si="0"/>
        <v>12.25</v>
      </c>
      <c r="G26">
        <f t="shared" si="1"/>
        <v>0.5</v>
      </c>
      <c r="H26">
        <v>38</v>
      </c>
      <c r="I26" t="str">
        <f t="shared" si="6"/>
        <v>25%-50%</v>
      </c>
      <c r="J26">
        <v>5</v>
      </c>
      <c r="K26">
        <v>44</v>
      </c>
      <c r="L26">
        <v>18</v>
      </c>
      <c r="M26">
        <v>2</v>
      </c>
      <c r="N26">
        <v>43</v>
      </c>
      <c r="O26">
        <v>49</v>
      </c>
      <c r="P26" t="str">
        <f t="shared" si="2"/>
        <v>40-50</v>
      </c>
      <c r="Q26" t="s">
        <v>31</v>
      </c>
      <c r="R26" t="s">
        <v>59</v>
      </c>
      <c r="S26" t="s">
        <v>54</v>
      </c>
      <c r="T26">
        <f t="shared" si="3"/>
        <v>1000</v>
      </c>
      <c r="U26">
        <f t="shared" si="4"/>
        <v>400</v>
      </c>
      <c r="V26">
        <f t="shared" si="5"/>
        <v>20</v>
      </c>
    </row>
    <row r="27" spans="1:34" hidden="1" x14ac:dyDescent="0.25">
      <c r="A27" t="s">
        <v>1</v>
      </c>
      <c r="B27">
        <v>40</v>
      </c>
      <c r="C27">
        <v>40</v>
      </c>
      <c r="D27">
        <v>12.5</v>
      </c>
      <c r="E27">
        <v>13</v>
      </c>
      <c r="F27">
        <f t="shared" si="0"/>
        <v>12.75</v>
      </c>
      <c r="G27">
        <f t="shared" si="1"/>
        <v>0.5</v>
      </c>
      <c r="H27">
        <v>22</v>
      </c>
      <c r="I27" t="str">
        <f t="shared" si="6"/>
        <v>0%-25%</v>
      </c>
      <c r="J27">
        <v>5</v>
      </c>
      <c r="K27">
        <v>46</v>
      </c>
      <c r="L27">
        <v>17</v>
      </c>
      <c r="M27">
        <v>1</v>
      </c>
      <c r="N27">
        <v>37</v>
      </c>
      <c r="O27">
        <v>44</v>
      </c>
      <c r="P27" t="str">
        <f t="shared" si="2"/>
        <v>40-50</v>
      </c>
      <c r="Q27" t="s">
        <v>32</v>
      </c>
      <c r="R27" t="s">
        <v>59</v>
      </c>
      <c r="S27" t="s">
        <v>51</v>
      </c>
      <c r="T27">
        <f t="shared" si="3"/>
        <v>900</v>
      </c>
      <c r="U27">
        <f t="shared" si="4"/>
        <v>400</v>
      </c>
      <c r="V27">
        <f t="shared" si="5"/>
        <v>10</v>
      </c>
    </row>
    <row r="28" spans="1:34" hidden="1" x14ac:dyDescent="0.25">
      <c r="A28" t="s">
        <v>1</v>
      </c>
      <c r="B28">
        <v>40</v>
      </c>
      <c r="C28">
        <v>40</v>
      </c>
      <c r="D28">
        <v>13</v>
      </c>
      <c r="E28">
        <v>13.5</v>
      </c>
      <c r="F28">
        <f t="shared" si="0"/>
        <v>13.25</v>
      </c>
      <c r="G28">
        <f t="shared" si="1"/>
        <v>0.5</v>
      </c>
      <c r="H28">
        <v>24</v>
      </c>
      <c r="I28" t="str">
        <f t="shared" si="6"/>
        <v>0%-25%</v>
      </c>
      <c r="J28">
        <v>3</v>
      </c>
      <c r="K28">
        <v>73.333333333333329</v>
      </c>
      <c r="L28">
        <v>4</v>
      </c>
      <c r="M28">
        <v>2</v>
      </c>
      <c r="N28">
        <v>27</v>
      </c>
      <c r="O28">
        <v>33</v>
      </c>
      <c r="P28" t="str">
        <f t="shared" si="2"/>
        <v>30-40</v>
      </c>
      <c r="Q28" t="s">
        <v>31</v>
      </c>
      <c r="R28" t="s">
        <v>56</v>
      </c>
      <c r="S28" t="s">
        <v>51</v>
      </c>
      <c r="T28">
        <f t="shared" si="3"/>
        <v>1000</v>
      </c>
      <c r="U28">
        <f t="shared" si="4"/>
        <v>300</v>
      </c>
      <c r="V28">
        <f t="shared" si="5"/>
        <v>10</v>
      </c>
    </row>
    <row r="29" spans="1:34" hidden="1" x14ac:dyDescent="0.25">
      <c r="A29" t="s">
        <v>1</v>
      </c>
      <c r="B29">
        <v>40</v>
      </c>
      <c r="C29">
        <v>40</v>
      </c>
      <c r="D29">
        <v>13.5</v>
      </c>
      <c r="E29">
        <v>14</v>
      </c>
      <c r="F29">
        <f t="shared" si="0"/>
        <v>13.75</v>
      </c>
      <c r="G29">
        <f t="shared" si="1"/>
        <v>0.5</v>
      </c>
      <c r="H29">
        <v>28.000000000000004</v>
      </c>
      <c r="I29" t="str">
        <f t="shared" si="6"/>
        <v>25%-50%</v>
      </c>
      <c r="J29">
        <v>3</v>
      </c>
      <c r="K29">
        <v>140</v>
      </c>
      <c r="L29">
        <v>4</v>
      </c>
      <c r="M29">
        <v>1</v>
      </c>
      <c r="N29">
        <v>31</v>
      </c>
      <c r="O29">
        <v>34</v>
      </c>
      <c r="P29" t="str">
        <f t="shared" si="2"/>
        <v>30-40</v>
      </c>
      <c r="Q29" t="s">
        <v>32</v>
      </c>
      <c r="R29" t="s">
        <v>56</v>
      </c>
      <c r="S29" t="s">
        <v>54</v>
      </c>
      <c r="T29">
        <f t="shared" si="3"/>
        <v>900</v>
      </c>
      <c r="U29">
        <f t="shared" si="4"/>
        <v>300</v>
      </c>
      <c r="V29">
        <f t="shared" si="5"/>
        <v>20</v>
      </c>
    </row>
    <row r="30" spans="1:34" hidden="1" x14ac:dyDescent="0.25">
      <c r="A30" t="s">
        <v>1</v>
      </c>
      <c r="B30">
        <v>30</v>
      </c>
      <c r="C30">
        <v>40</v>
      </c>
      <c r="D30">
        <v>14</v>
      </c>
      <c r="E30">
        <v>14.5</v>
      </c>
      <c r="F30">
        <f t="shared" si="0"/>
        <v>14.25</v>
      </c>
      <c r="G30">
        <f t="shared" si="1"/>
        <v>0.5</v>
      </c>
      <c r="H30">
        <v>44</v>
      </c>
      <c r="I30" t="str">
        <f t="shared" si="6"/>
        <v>25%-50%</v>
      </c>
      <c r="J30">
        <v>6</v>
      </c>
      <c r="K30">
        <v>70</v>
      </c>
      <c r="L30">
        <v>15</v>
      </c>
      <c r="M30">
        <v>1</v>
      </c>
      <c r="N30">
        <v>41</v>
      </c>
      <c r="O30">
        <v>46</v>
      </c>
      <c r="P30" t="str">
        <f t="shared" si="2"/>
        <v>40-50</v>
      </c>
      <c r="Q30" t="s">
        <v>32</v>
      </c>
      <c r="R30" t="s">
        <v>59</v>
      </c>
      <c r="S30" t="s">
        <v>54</v>
      </c>
      <c r="T30">
        <f t="shared" si="3"/>
        <v>900</v>
      </c>
      <c r="U30">
        <f t="shared" si="4"/>
        <v>400</v>
      </c>
      <c r="V30">
        <f t="shared" si="5"/>
        <v>20</v>
      </c>
    </row>
    <row r="31" spans="1:34" hidden="1" x14ac:dyDescent="0.25">
      <c r="A31" t="s">
        <v>1</v>
      </c>
      <c r="B31">
        <v>30</v>
      </c>
      <c r="C31">
        <v>40</v>
      </c>
      <c r="D31">
        <v>14.5</v>
      </c>
      <c r="E31">
        <v>15</v>
      </c>
      <c r="F31">
        <f t="shared" si="0"/>
        <v>14.75</v>
      </c>
      <c r="G31">
        <f t="shared" si="1"/>
        <v>0.5</v>
      </c>
      <c r="H31">
        <v>40</v>
      </c>
      <c r="I31" t="str">
        <f t="shared" si="6"/>
        <v>25%-50%</v>
      </c>
      <c r="J31">
        <v>4</v>
      </c>
      <c r="K31">
        <v>92.5</v>
      </c>
      <c r="L31">
        <v>15</v>
      </c>
      <c r="M31">
        <v>1</v>
      </c>
      <c r="N31">
        <v>42</v>
      </c>
      <c r="O31">
        <v>46</v>
      </c>
      <c r="P31" t="str">
        <f t="shared" si="2"/>
        <v>40-50</v>
      </c>
      <c r="Q31" t="s">
        <v>32</v>
      </c>
      <c r="R31" t="s">
        <v>59</v>
      </c>
      <c r="S31" t="s">
        <v>54</v>
      </c>
      <c r="T31">
        <f t="shared" si="3"/>
        <v>900</v>
      </c>
      <c r="U31">
        <f t="shared" si="4"/>
        <v>400</v>
      </c>
      <c r="V31">
        <f t="shared" si="5"/>
        <v>20</v>
      </c>
    </row>
    <row r="32" spans="1:34" hidden="1" x14ac:dyDescent="0.25">
      <c r="A32" t="s">
        <v>1</v>
      </c>
      <c r="B32">
        <v>30</v>
      </c>
      <c r="C32">
        <v>40</v>
      </c>
      <c r="D32">
        <v>15</v>
      </c>
      <c r="E32">
        <v>15.5</v>
      </c>
      <c r="F32">
        <f t="shared" si="0"/>
        <v>15.25</v>
      </c>
      <c r="G32">
        <f t="shared" si="1"/>
        <v>0.5</v>
      </c>
      <c r="H32">
        <v>0</v>
      </c>
      <c r="I32" t="str">
        <f t="shared" si="6"/>
        <v>0%-25%</v>
      </c>
      <c r="J32">
        <v>7</v>
      </c>
      <c r="K32">
        <v>48.571428571428569</v>
      </c>
      <c r="L32">
        <v>11</v>
      </c>
      <c r="M32">
        <v>4</v>
      </c>
      <c r="N32">
        <v>30</v>
      </c>
      <c r="O32">
        <v>36</v>
      </c>
      <c r="P32" t="str">
        <f t="shared" si="2"/>
        <v>30-40</v>
      </c>
      <c r="Q32" t="s">
        <v>29</v>
      </c>
      <c r="R32" t="s">
        <v>56</v>
      </c>
      <c r="S32" t="s">
        <v>51</v>
      </c>
      <c r="T32">
        <f t="shared" si="3"/>
        <v>1100</v>
      </c>
      <c r="U32">
        <f t="shared" si="4"/>
        <v>300</v>
      </c>
      <c r="V32">
        <f t="shared" si="5"/>
        <v>10</v>
      </c>
    </row>
    <row r="33" spans="1:22" hidden="1" x14ac:dyDescent="0.25">
      <c r="A33" t="s">
        <v>1</v>
      </c>
      <c r="B33">
        <v>30</v>
      </c>
      <c r="C33">
        <v>40</v>
      </c>
      <c r="D33">
        <v>15.5</v>
      </c>
      <c r="E33">
        <v>16</v>
      </c>
      <c r="F33">
        <f t="shared" si="0"/>
        <v>15.75</v>
      </c>
      <c r="G33">
        <f t="shared" si="1"/>
        <v>0.5</v>
      </c>
      <c r="H33">
        <v>54</v>
      </c>
      <c r="I33" t="str">
        <f t="shared" si="6"/>
        <v>50%-75%</v>
      </c>
      <c r="J33">
        <v>6</v>
      </c>
      <c r="K33">
        <v>81.666666666666671</v>
      </c>
      <c r="L33">
        <v>11</v>
      </c>
      <c r="M33">
        <v>2</v>
      </c>
      <c r="N33">
        <v>41</v>
      </c>
      <c r="O33">
        <v>46</v>
      </c>
      <c r="P33" t="str">
        <f t="shared" si="2"/>
        <v>40-50</v>
      </c>
      <c r="Q33" t="s">
        <v>31</v>
      </c>
      <c r="R33" t="s">
        <v>59</v>
      </c>
      <c r="S33" t="s">
        <v>57</v>
      </c>
      <c r="T33">
        <f t="shared" si="3"/>
        <v>1000</v>
      </c>
      <c r="U33">
        <f t="shared" si="4"/>
        <v>400</v>
      </c>
      <c r="V33">
        <f t="shared" si="5"/>
        <v>30</v>
      </c>
    </row>
    <row r="34" spans="1:22" hidden="1" x14ac:dyDescent="0.25">
      <c r="A34" t="s">
        <v>1</v>
      </c>
      <c r="B34">
        <v>30</v>
      </c>
      <c r="C34">
        <v>40</v>
      </c>
      <c r="D34">
        <v>16</v>
      </c>
      <c r="E34">
        <v>16.5</v>
      </c>
      <c r="F34">
        <f t="shared" si="0"/>
        <v>16.25</v>
      </c>
      <c r="G34">
        <f t="shared" si="1"/>
        <v>0.5</v>
      </c>
      <c r="H34">
        <v>24</v>
      </c>
      <c r="I34" t="str">
        <f t="shared" si="6"/>
        <v>0%-25%</v>
      </c>
      <c r="J34">
        <v>3</v>
      </c>
      <c r="K34">
        <v>93.333333333333329</v>
      </c>
      <c r="L34">
        <v>8</v>
      </c>
      <c r="M34">
        <v>4</v>
      </c>
      <c r="N34">
        <v>35</v>
      </c>
      <c r="O34">
        <v>39</v>
      </c>
      <c r="P34" t="str">
        <f t="shared" si="2"/>
        <v>30-40</v>
      </c>
      <c r="Q34" t="s">
        <v>29</v>
      </c>
      <c r="R34" t="s">
        <v>56</v>
      </c>
      <c r="S34" t="s">
        <v>51</v>
      </c>
      <c r="T34">
        <f t="shared" si="3"/>
        <v>1100</v>
      </c>
      <c r="U34">
        <f t="shared" si="4"/>
        <v>300</v>
      </c>
      <c r="V34">
        <f t="shared" si="5"/>
        <v>10</v>
      </c>
    </row>
    <row r="35" spans="1:22" hidden="1" x14ac:dyDescent="0.25">
      <c r="A35" t="s">
        <v>1</v>
      </c>
      <c r="B35">
        <v>30</v>
      </c>
      <c r="C35">
        <v>40</v>
      </c>
      <c r="D35">
        <v>16.5</v>
      </c>
      <c r="E35">
        <v>17</v>
      </c>
      <c r="F35">
        <f t="shared" si="0"/>
        <v>16.75</v>
      </c>
      <c r="G35">
        <f t="shared" si="1"/>
        <v>0.5</v>
      </c>
      <c r="H35">
        <v>0</v>
      </c>
      <c r="I35" t="str">
        <f t="shared" si="6"/>
        <v>0%-25%</v>
      </c>
      <c r="J35">
        <v>6</v>
      </c>
      <c r="K35">
        <v>55</v>
      </c>
      <c r="L35">
        <v>7</v>
      </c>
      <c r="M35">
        <v>1</v>
      </c>
      <c r="N35">
        <v>23</v>
      </c>
      <c r="O35">
        <v>29</v>
      </c>
      <c r="P35" t="str">
        <f t="shared" si="2"/>
        <v>20-30</v>
      </c>
      <c r="Q35" t="s">
        <v>32</v>
      </c>
      <c r="R35" t="s">
        <v>53</v>
      </c>
      <c r="S35" t="s">
        <v>51</v>
      </c>
      <c r="T35">
        <f t="shared" si="3"/>
        <v>900</v>
      </c>
      <c r="U35">
        <f t="shared" si="4"/>
        <v>200</v>
      </c>
      <c r="V35">
        <f t="shared" si="5"/>
        <v>10</v>
      </c>
    </row>
    <row r="36" spans="1:22" hidden="1" x14ac:dyDescent="0.25">
      <c r="A36" t="s">
        <v>1</v>
      </c>
      <c r="B36">
        <v>30</v>
      </c>
      <c r="C36">
        <v>40</v>
      </c>
      <c r="D36">
        <v>17</v>
      </c>
      <c r="E36">
        <v>17.5</v>
      </c>
      <c r="F36">
        <f t="shared" si="0"/>
        <v>17.25</v>
      </c>
      <c r="G36">
        <f t="shared" si="1"/>
        <v>0.5</v>
      </c>
      <c r="H36">
        <v>0</v>
      </c>
      <c r="I36" t="str">
        <f t="shared" si="6"/>
        <v>0%-25%</v>
      </c>
      <c r="J36">
        <v>10</v>
      </c>
      <c r="K36">
        <v>19</v>
      </c>
      <c r="L36">
        <v>6</v>
      </c>
      <c r="M36">
        <v>1</v>
      </c>
      <c r="N36">
        <v>22</v>
      </c>
      <c r="O36">
        <v>26</v>
      </c>
      <c r="P36" t="str">
        <f t="shared" si="2"/>
        <v>20-30</v>
      </c>
      <c r="Q36" t="s">
        <v>32</v>
      </c>
      <c r="R36" t="s">
        <v>53</v>
      </c>
      <c r="S36" t="s">
        <v>51</v>
      </c>
      <c r="T36">
        <f t="shared" si="3"/>
        <v>900</v>
      </c>
      <c r="U36">
        <f t="shared" si="4"/>
        <v>200</v>
      </c>
      <c r="V36">
        <f t="shared" si="5"/>
        <v>10</v>
      </c>
    </row>
    <row r="37" spans="1:22" hidden="1" x14ac:dyDescent="0.25">
      <c r="A37" t="s">
        <v>1</v>
      </c>
      <c r="B37">
        <v>30</v>
      </c>
      <c r="C37">
        <v>30</v>
      </c>
      <c r="D37">
        <v>17.5</v>
      </c>
      <c r="E37">
        <v>18</v>
      </c>
      <c r="F37">
        <f t="shared" si="0"/>
        <v>17.75</v>
      </c>
      <c r="G37">
        <f t="shared" si="1"/>
        <v>0.5</v>
      </c>
      <c r="H37">
        <v>0</v>
      </c>
      <c r="I37" t="str">
        <f t="shared" si="6"/>
        <v>0%-25%</v>
      </c>
      <c r="J37">
        <v>6</v>
      </c>
      <c r="K37">
        <v>51.666666666666664</v>
      </c>
      <c r="L37">
        <v>6</v>
      </c>
      <c r="M37">
        <v>1</v>
      </c>
      <c r="N37">
        <v>21</v>
      </c>
      <c r="O37">
        <v>23</v>
      </c>
      <c r="P37" t="str">
        <f t="shared" si="2"/>
        <v>20-30</v>
      </c>
      <c r="Q37" t="s">
        <v>32</v>
      </c>
      <c r="R37" t="s">
        <v>53</v>
      </c>
      <c r="S37" t="s">
        <v>51</v>
      </c>
      <c r="T37">
        <f t="shared" si="3"/>
        <v>900</v>
      </c>
      <c r="U37">
        <f t="shared" si="4"/>
        <v>200</v>
      </c>
      <c r="V37">
        <f t="shared" si="5"/>
        <v>10</v>
      </c>
    </row>
    <row r="38" spans="1:22" hidden="1" x14ac:dyDescent="0.25">
      <c r="A38" t="s">
        <v>1</v>
      </c>
      <c r="B38">
        <v>30</v>
      </c>
      <c r="C38">
        <v>30</v>
      </c>
      <c r="D38">
        <v>18</v>
      </c>
      <c r="E38">
        <v>18.5</v>
      </c>
      <c r="F38">
        <f t="shared" si="0"/>
        <v>18.25</v>
      </c>
      <c r="G38">
        <f t="shared" si="1"/>
        <v>0.5</v>
      </c>
      <c r="H38">
        <v>0</v>
      </c>
      <c r="I38" t="str">
        <f t="shared" si="6"/>
        <v>0%-25%</v>
      </c>
      <c r="J38">
        <v>10</v>
      </c>
      <c r="K38">
        <v>13</v>
      </c>
      <c r="L38">
        <v>6</v>
      </c>
      <c r="M38">
        <v>1</v>
      </c>
      <c r="N38">
        <v>22</v>
      </c>
      <c r="O38">
        <v>21</v>
      </c>
      <c r="P38" t="str">
        <f t="shared" si="2"/>
        <v>20-30</v>
      </c>
      <c r="Q38" t="s">
        <v>32</v>
      </c>
      <c r="R38" t="s">
        <v>53</v>
      </c>
      <c r="S38" t="s">
        <v>51</v>
      </c>
      <c r="T38">
        <f t="shared" si="3"/>
        <v>900</v>
      </c>
      <c r="U38">
        <f t="shared" si="4"/>
        <v>200</v>
      </c>
      <c r="V38">
        <f t="shared" si="5"/>
        <v>10</v>
      </c>
    </row>
    <row r="39" spans="1:22" hidden="1" x14ac:dyDescent="0.25">
      <c r="A39" t="s">
        <v>1</v>
      </c>
      <c r="B39">
        <v>30</v>
      </c>
      <c r="C39">
        <v>30</v>
      </c>
      <c r="D39">
        <v>18.5</v>
      </c>
      <c r="E39">
        <v>19</v>
      </c>
      <c r="F39">
        <f t="shared" si="0"/>
        <v>18.75</v>
      </c>
      <c r="G39">
        <f t="shared" si="1"/>
        <v>0.5</v>
      </c>
      <c r="H39">
        <v>0</v>
      </c>
      <c r="I39" t="str">
        <f t="shared" si="6"/>
        <v>0%-25%</v>
      </c>
      <c r="J39">
        <v>10</v>
      </c>
      <c r="K39">
        <v>11</v>
      </c>
      <c r="L39">
        <v>8</v>
      </c>
      <c r="M39">
        <v>1</v>
      </c>
      <c r="N39">
        <v>25</v>
      </c>
      <c r="O39">
        <v>22</v>
      </c>
      <c r="P39" t="str">
        <f t="shared" si="2"/>
        <v>20-30</v>
      </c>
      <c r="Q39" t="s">
        <v>32</v>
      </c>
      <c r="R39" t="s">
        <v>53</v>
      </c>
      <c r="S39" t="s">
        <v>51</v>
      </c>
      <c r="T39">
        <f t="shared" si="3"/>
        <v>900</v>
      </c>
      <c r="U39">
        <f t="shared" si="4"/>
        <v>200</v>
      </c>
      <c r="V39">
        <f t="shared" si="5"/>
        <v>10</v>
      </c>
    </row>
    <row r="40" spans="1:22" hidden="1" x14ac:dyDescent="0.25">
      <c r="A40" t="s">
        <v>1</v>
      </c>
      <c r="B40">
        <v>30</v>
      </c>
      <c r="C40">
        <v>30</v>
      </c>
      <c r="D40">
        <v>19</v>
      </c>
      <c r="E40">
        <v>19.5</v>
      </c>
      <c r="F40">
        <f t="shared" si="0"/>
        <v>19.25</v>
      </c>
      <c r="G40">
        <f t="shared" si="1"/>
        <v>0.5</v>
      </c>
      <c r="H40">
        <v>0</v>
      </c>
      <c r="I40" t="str">
        <f t="shared" si="6"/>
        <v>0%-25%</v>
      </c>
      <c r="J40">
        <v>10</v>
      </c>
      <c r="K40">
        <v>14</v>
      </c>
      <c r="L40">
        <v>8</v>
      </c>
      <c r="M40">
        <v>1</v>
      </c>
      <c r="N40">
        <v>25</v>
      </c>
      <c r="O40">
        <v>23</v>
      </c>
      <c r="P40" t="str">
        <f t="shared" si="2"/>
        <v>20-30</v>
      </c>
      <c r="Q40" t="s">
        <v>32</v>
      </c>
      <c r="R40" t="s">
        <v>53</v>
      </c>
      <c r="S40" t="s">
        <v>51</v>
      </c>
      <c r="T40">
        <f t="shared" si="3"/>
        <v>900</v>
      </c>
      <c r="U40">
        <f t="shared" si="4"/>
        <v>200</v>
      </c>
      <c r="V40">
        <f t="shared" si="5"/>
        <v>10</v>
      </c>
    </row>
    <row r="41" spans="1:22" hidden="1" x14ac:dyDescent="0.25">
      <c r="A41" t="s">
        <v>1</v>
      </c>
      <c r="B41">
        <v>30</v>
      </c>
      <c r="C41">
        <v>30</v>
      </c>
      <c r="D41">
        <v>19.5</v>
      </c>
      <c r="E41">
        <v>20</v>
      </c>
      <c r="F41">
        <f t="shared" si="0"/>
        <v>19.75</v>
      </c>
      <c r="G41">
        <f t="shared" si="1"/>
        <v>0.5</v>
      </c>
      <c r="H41">
        <v>0</v>
      </c>
      <c r="I41" t="str">
        <f t="shared" si="6"/>
        <v>0%-25%</v>
      </c>
      <c r="J41">
        <v>10</v>
      </c>
      <c r="K41">
        <v>23</v>
      </c>
      <c r="L41">
        <v>7</v>
      </c>
      <c r="M41">
        <v>2</v>
      </c>
      <c r="N41">
        <v>25</v>
      </c>
      <c r="O41">
        <v>23</v>
      </c>
      <c r="P41" t="str">
        <f t="shared" si="2"/>
        <v>20-30</v>
      </c>
      <c r="Q41" t="s">
        <v>31</v>
      </c>
      <c r="R41" t="s">
        <v>53</v>
      </c>
      <c r="S41" t="s">
        <v>51</v>
      </c>
      <c r="T41">
        <f t="shared" si="3"/>
        <v>1000</v>
      </c>
      <c r="U41">
        <f t="shared" si="4"/>
        <v>200</v>
      </c>
      <c r="V41">
        <f t="shared" si="5"/>
        <v>10</v>
      </c>
    </row>
    <row r="42" spans="1:22" hidden="1" x14ac:dyDescent="0.25">
      <c r="A42" t="s">
        <v>1</v>
      </c>
      <c r="B42">
        <v>30</v>
      </c>
      <c r="C42">
        <v>30</v>
      </c>
      <c r="D42">
        <v>20</v>
      </c>
      <c r="E42">
        <v>20.5</v>
      </c>
      <c r="F42">
        <f t="shared" si="0"/>
        <v>20.25</v>
      </c>
      <c r="G42">
        <f t="shared" si="1"/>
        <v>0.5</v>
      </c>
      <c r="H42">
        <v>22</v>
      </c>
      <c r="I42" t="str">
        <f t="shared" si="6"/>
        <v>0%-25%</v>
      </c>
      <c r="J42">
        <v>5</v>
      </c>
      <c r="K42">
        <v>34</v>
      </c>
      <c r="L42">
        <v>11</v>
      </c>
      <c r="M42">
        <v>2</v>
      </c>
      <c r="N42">
        <v>34</v>
      </c>
      <c r="O42">
        <v>33</v>
      </c>
      <c r="P42" t="str">
        <f t="shared" si="2"/>
        <v>30-40</v>
      </c>
      <c r="Q42" t="s">
        <v>31</v>
      </c>
      <c r="R42" t="s">
        <v>56</v>
      </c>
      <c r="S42" t="s">
        <v>51</v>
      </c>
      <c r="T42">
        <f t="shared" si="3"/>
        <v>1000</v>
      </c>
      <c r="U42">
        <f t="shared" si="4"/>
        <v>300</v>
      </c>
      <c r="V42">
        <f t="shared" si="5"/>
        <v>10</v>
      </c>
    </row>
    <row r="43" spans="1:22" hidden="1" x14ac:dyDescent="0.25">
      <c r="A43" t="s">
        <v>1</v>
      </c>
      <c r="B43">
        <v>30</v>
      </c>
      <c r="C43">
        <v>30</v>
      </c>
      <c r="D43">
        <v>20.5</v>
      </c>
      <c r="E43">
        <v>21</v>
      </c>
      <c r="F43">
        <f t="shared" si="0"/>
        <v>20.75</v>
      </c>
      <c r="G43">
        <f t="shared" si="1"/>
        <v>0.5</v>
      </c>
      <c r="H43">
        <v>0</v>
      </c>
      <c r="I43" t="str">
        <f t="shared" si="6"/>
        <v>0%-25%</v>
      </c>
      <c r="J43">
        <v>10</v>
      </c>
      <c r="K43">
        <v>13</v>
      </c>
      <c r="L43">
        <v>11</v>
      </c>
      <c r="M43">
        <v>0</v>
      </c>
      <c r="N43">
        <v>27</v>
      </c>
      <c r="O43">
        <v>25</v>
      </c>
      <c r="P43" t="str">
        <f t="shared" si="2"/>
        <v>20-30</v>
      </c>
      <c r="Q43" t="s">
        <v>28</v>
      </c>
      <c r="R43" t="s">
        <v>53</v>
      </c>
      <c r="S43" t="s">
        <v>51</v>
      </c>
      <c r="T43">
        <f t="shared" si="3"/>
        <v>800</v>
      </c>
      <c r="U43">
        <f t="shared" si="4"/>
        <v>200</v>
      </c>
      <c r="V43">
        <f t="shared" si="5"/>
        <v>10</v>
      </c>
    </row>
    <row r="44" spans="1:22" hidden="1" x14ac:dyDescent="0.25">
      <c r="A44" t="s">
        <v>1</v>
      </c>
      <c r="B44">
        <v>30</v>
      </c>
      <c r="C44">
        <v>30</v>
      </c>
      <c r="D44">
        <v>21</v>
      </c>
      <c r="E44">
        <v>21.5</v>
      </c>
      <c r="F44">
        <f t="shared" si="0"/>
        <v>21.25</v>
      </c>
      <c r="G44">
        <f t="shared" si="1"/>
        <v>0.5</v>
      </c>
      <c r="H44">
        <v>0</v>
      </c>
      <c r="I44" t="str">
        <f t="shared" si="6"/>
        <v>0%-25%</v>
      </c>
      <c r="J44">
        <v>6</v>
      </c>
      <c r="K44">
        <v>51.666666666666664</v>
      </c>
      <c r="L44">
        <v>11</v>
      </c>
      <c r="M44">
        <v>2</v>
      </c>
      <c r="N44">
        <v>28</v>
      </c>
      <c r="O44">
        <v>29</v>
      </c>
      <c r="P44" t="str">
        <f t="shared" si="2"/>
        <v>20-30</v>
      </c>
      <c r="Q44" t="s">
        <v>31</v>
      </c>
      <c r="R44" t="s">
        <v>53</v>
      </c>
      <c r="S44" t="s">
        <v>51</v>
      </c>
      <c r="T44">
        <f t="shared" si="3"/>
        <v>1000</v>
      </c>
      <c r="U44">
        <f t="shared" si="4"/>
        <v>200</v>
      </c>
      <c r="V44">
        <f t="shared" si="5"/>
        <v>10</v>
      </c>
    </row>
    <row r="45" spans="1:22" hidden="1" x14ac:dyDescent="0.25">
      <c r="A45" t="s">
        <v>1</v>
      </c>
      <c r="B45">
        <v>30</v>
      </c>
      <c r="C45">
        <v>10</v>
      </c>
      <c r="D45">
        <v>21.5</v>
      </c>
      <c r="E45">
        <v>22</v>
      </c>
      <c r="F45">
        <f t="shared" si="0"/>
        <v>21.75</v>
      </c>
      <c r="G45">
        <f t="shared" si="1"/>
        <v>0.5</v>
      </c>
      <c r="H45">
        <v>52</v>
      </c>
      <c r="I45" t="str">
        <f t="shared" si="6"/>
        <v>50%-75%</v>
      </c>
      <c r="J45">
        <v>5</v>
      </c>
      <c r="K45">
        <v>54</v>
      </c>
      <c r="L45">
        <v>19</v>
      </c>
      <c r="M45">
        <v>4</v>
      </c>
      <c r="N45">
        <v>47</v>
      </c>
      <c r="O45">
        <v>55</v>
      </c>
      <c r="P45" t="str">
        <f t="shared" si="2"/>
        <v>50-60</v>
      </c>
      <c r="Q45" t="s">
        <v>29</v>
      </c>
      <c r="R45" t="s">
        <v>61</v>
      </c>
      <c r="S45" t="s">
        <v>57</v>
      </c>
      <c r="T45">
        <f t="shared" si="3"/>
        <v>1100</v>
      </c>
      <c r="U45">
        <f t="shared" si="4"/>
        <v>500</v>
      </c>
      <c r="V45">
        <f t="shared" si="5"/>
        <v>30</v>
      </c>
    </row>
    <row r="46" spans="1:22" hidden="1" x14ac:dyDescent="0.25">
      <c r="A46" t="s">
        <v>1</v>
      </c>
      <c r="B46">
        <v>30</v>
      </c>
      <c r="C46">
        <v>10</v>
      </c>
      <c r="D46">
        <v>22</v>
      </c>
      <c r="E46">
        <v>22.5</v>
      </c>
      <c r="F46">
        <f t="shared" si="0"/>
        <v>22.25</v>
      </c>
      <c r="G46">
        <f t="shared" si="1"/>
        <v>0.5</v>
      </c>
      <c r="H46">
        <v>36</v>
      </c>
      <c r="I46" t="str">
        <f t="shared" si="6"/>
        <v>25%-50%</v>
      </c>
      <c r="J46">
        <v>4</v>
      </c>
      <c r="K46">
        <v>110</v>
      </c>
      <c r="L46">
        <v>19</v>
      </c>
      <c r="M46">
        <v>7</v>
      </c>
      <c r="N46">
        <v>52</v>
      </c>
      <c r="O46">
        <v>56</v>
      </c>
      <c r="P46" t="str">
        <f t="shared" si="2"/>
        <v>50-60</v>
      </c>
      <c r="Q46" t="s">
        <v>30</v>
      </c>
      <c r="R46" t="s">
        <v>61</v>
      </c>
      <c r="S46" t="s">
        <v>54</v>
      </c>
      <c r="T46">
        <f t="shared" si="3"/>
        <v>1200</v>
      </c>
      <c r="U46">
        <f t="shared" si="4"/>
        <v>500</v>
      </c>
      <c r="V46">
        <f t="shared" si="5"/>
        <v>20</v>
      </c>
    </row>
    <row r="47" spans="1:22" hidden="1" x14ac:dyDescent="0.25">
      <c r="A47" t="s">
        <v>1</v>
      </c>
      <c r="B47">
        <v>30</v>
      </c>
      <c r="C47">
        <v>10</v>
      </c>
      <c r="D47">
        <v>22.5</v>
      </c>
      <c r="E47">
        <v>23</v>
      </c>
      <c r="F47">
        <f t="shared" si="0"/>
        <v>22.75</v>
      </c>
      <c r="G47">
        <f t="shared" si="1"/>
        <v>0.5</v>
      </c>
      <c r="H47">
        <v>100</v>
      </c>
      <c r="I47" t="str">
        <f t="shared" si="6"/>
        <v>90%-100%</v>
      </c>
      <c r="J47">
        <v>1</v>
      </c>
      <c r="K47">
        <v>500</v>
      </c>
      <c r="L47">
        <v>21</v>
      </c>
      <c r="M47">
        <v>7</v>
      </c>
      <c r="N47">
        <v>74</v>
      </c>
      <c r="O47">
        <v>75</v>
      </c>
      <c r="P47" t="str">
        <f t="shared" si="2"/>
        <v>70-80</v>
      </c>
      <c r="Q47" t="s">
        <v>30</v>
      </c>
      <c r="R47" t="s">
        <v>64</v>
      </c>
      <c r="S47" t="s">
        <v>62</v>
      </c>
      <c r="T47">
        <f t="shared" si="3"/>
        <v>1200</v>
      </c>
      <c r="U47">
        <f t="shared" si="4"/>
        <v>700</v>
      </c>
      <c r="V47">
        <f t="shared" si="5"/>
        <v>50</v>
      </c>
    </row>
    <row r="48" spans="1:22" hidden="1" x14ac:dyDescent="0.25">
      <c r="A48" t="s">
        <v>1</v>
      </c>
      <c r="B48">
        <v>30</v>
      </c>
      <c r="C48">
        <v>10</v>
      </c>
      <c r="D48">
        <v>23</v>
      </c>
      <c r="E48">
        <v>23.5</v>
      </c>
      <c r="F48">
        <f t="shared" si="0"/>
        <v>23.25</v>
      </c>
      <c r="G48">
        <f t="shared" si="1"/>
        <v>0.5</v>
      </c>
      <c r="H48">
        <v>62</v>
      </c>
      <c r="I48" t="str">
        <f t="shared" si="6"/>
        <v>50%-75%</v>
      </c>
      <c r="J48">
        <v>3</v>
      </c>
      <c r="K48">
        <v>166.66666666666666</v>
      </c>
      <c r="L48">
        <v>21</v>
      </c>
      <c r="M48">
        <v>4</v>
      </c>
      <c r="N48">
        <v>57</v>
      </c>
      <c r="O48">
        <v>62</v>
      </c>
      <c r="P48" t="str">
        <f t="shared" si="2"/>
        <v>60-70</v>
      </c>
      <c r="Q48" t="s">
        <v>29</v>
      </c>
      <c r="R48" t="s">
        <v>63</v>
      </c>
      <c r="S48" t="s">
        <v>57</v>
      </c>
      <c r="T48">
        <f t="shared" si="3"/>
        <v>1100</v>
      </c>
      <c r="U48">
        <f t="shared" si="4"/>
        <v>600</v>
      </c>
      <c r="V48">
        <f t="shared" si="5"/>
        <v>30</v>
      </c>
    </row>
    <row r="49" spans="1:22" hidden="1" x14ac:dyDescent="0.25">
      <c r="A49" t="s">
        <v>1</v>
      </c>
      <c r="B49">
        <v>10</v>
      </c>
      <c r="C49">
        <v>10</v>
      </c>
      <c r="D49">
        <v>23.5</v>
      </c>
      <c r="E49">
        <v>24.83</v>
      </c>
      <c r="F49">
        <f t="shared" si="0"/>
        <v>24.164999999999999</v>
      </c>
      <c r="G49">
        <f t="shared" si="1"/>
        <v>1.3299999999999983</v>
      </c>
      <c r="H49">
        <v>94.736842105263278</v>
      </c>
      <c r="I49" t="str">
        <f t="shared" si="6"/>
        <v>90%-100%</v>
      </c>
      <c r="J49">
        <v>2</v>
      </c>
      <c r="K49">
        <v>665</v>
      </c>
      <c r="L49">
        <v>20</v>
      </c>
      <c r="M49">
        <v>4</v>
      </c>
      <c r="N49">
        <v>72</v>
      </c>
      <c r="O49">
        <v>71</v>
      </c>
      <c r="P49" t="str">
        <f t="shared" si="2"/>
        <v>70-80</v>
      </c>
      <c r="Q49" t="s">
        <v>29</v>
      </c>
      <c r="R49" t="s">
        <v>64</v>
      </c>
      <c r="S49" t="s">
        <v>62</v>
      </c>
      <c r="T49">
        <f t="shared" si="3"/>
        <v>1100</v>
      </c>
      <c r="U49">
        <f t="shared" si="4"/>
        <v>700</v>
      </c>
      <c r="V49">
        <f t="shared" si="5"/>
        <v>50</v>
      </c>
    </row>
    <row r="50" spans="1:22" hidden="1" x14ac:dyDescent="0.25">
      <c r="A50" t="s">
        <v>1</v>
      </c>
      <c r="B50">
        <v>10</v>
      </c>
      <c r="C50">
        <v>10</v>
      </c>
      <c r="D50">
        <v>24.83</v>
      </c>
      <c r="E50">
        <v>25.33</v>
      </c>
      <c r="F50">
        <f t="shared" si="0"/>
        <v>25.08</v>
      </c>
      <c r="G50">
        <f t="shared" si="1"/>
        <v>0.5</v>
      </c>
      <c r="H50">
        <v>34</v>
      </c>
      <c r="I50" t="str">
        <f t="shared" si="6"/>
        <v>25%-50%</v>
      </c>
      <c r="J50">
        <v>4</v>
      </c>
      <c r="K50">
        <v>87.5</v>
      </c>
      <c r="L50">
        <v>20</v>
      </c>
      <c r="M50">
        <v>4</v>
      </c>
      <c r="N50">
        <v>47</v>
      </c>
      <c r="O50">
        <v>53</v>
      </c>
      <c r="P50" t="str">
        <f t="shared" si="2"/>
        <v>50-60</v>
      </c>
      <c r="Q50" t="s">
        <v>29</v>
      </c>
      <c r="R50" t="s">
        <v>61</v>
      </c>
      <c r="S50" t="s">
        <v>54</v>
      </c>
      <c r="T50">
        <f t="shared" si="3"/>
        <v>1100</v>
      </c>
      <c r="U50">
        <f t="shared" si="4"/>
        <v>500</v>
      </c>
      <c r="V50">
        <f t="shared" si="5"/>
        <v>20</v>
      </c>
    </row>
    <row r="51" spans="1:22" hidden="1" x14ac:dyDescent="0.25">
      <c r="A51" t="s">
        <v>1</v>
      </c>
      <c r="B51">
        <v>10</v>
      </c>
      <c r="C51">
        <v>10</v>
      </c>
      <c r="D51">
        <v>25.33</v>
      </c>
      <c r="E51">
        <v>25.83</v>
      </c>
      <c r="F51">
        <f t="shared" si="0"/>
        <v>25.58</v>
      </c>
      <c r="G51">
        <f t="shared" si="1"/>
        <v>0.5</v>
      </c>
      <c r="H51">
        <v>32</v>
      </c>
      <c r="I51" t="str">
        <f t="shared" si="6"/>
        <v>25%-50%</v>
      </c>
      <c r="J51">
        <v>4</v>
      </c>
      <c r="K51">
        <v>47.5</v>
      </c>
      <c r="L51">
        <v>20</v>
      </c>
      <c r="M51">
        <v>4</v>
      </c>
      <c r="N51">
        <v>45</v>
      </c>
      <c r="O51">
        <v>52</v>
      </c>
      <c r="P51" t="str">
        <f t="shared" si="2"/>
        <v>50-60</v>
      </c>
      <c r="Q51" t="s">
        <v>29</v>
      </c>
      <c r="R51" t="s">
        <v>61</v>
      </c>
      <c r="S51" t="s">
        <v>54</v>
      </c>
      <c r="T51">
        <f t="shared" si="3"/>
        <v>1100</v>
      </c>
      <c r="U51">
        <f t="shared" si="4"/>
        <v>500</v>
      </c>
      <c r="V51">
        <f t="shared" si="5"/>
        <v>20</v>
      </c>
    </row>
    <row r="52" spans="1:22" hidden="1" x14ac:dyDescent="0.25">
      <c r="A52" t="s">
        <v>1</v>
      </c>
      <c r="B52">
        <v>10</v>
      </c>
      <c r="C52">
        <v>10</v>
      </c>
      <c r="D52">
        <v>25.83</v>
      </c>
      <c r="E52">
        <v>26.33</v>
      </c>
      <c r="F52">
        <f t="shared" si="0"/>
        <v>26.08</v>
      </c>
      <c r="G52">
        <f t="shared" si="1"/>
        <v>0.5</v>
      </c>
      <c r="H52">
        <v>22</v>
      </c>
      <c r="I52" t="str">
        <f t="shared" si="6"/>
        <v>0%-25%</v>
      </c>
      <c r="J52">
        <v>3</v>
      </c>
      <c r="K52">
        <v>103.33333333333333</v>
      </c>
      <c r="L52">
        <v>20</v>
      </c>
      <c r="M52">
        <v>4</v>
      </c>
      <c r="N52">
        <v>46</v>
      </c>
      <c r="O52">
        <v>51</v>
      </c>
      <c r="P52" t="str">
        <f t="shared" si="2"/>
        <v>50-60</v>
      </c>
      <c r="Q52" t="s">
        <v>29</v>
      </c>
      <c r="R52" t="s">
        <v>61</v>
      </c>
      <c r="S52" t="s">
        <v>51</v>
      </c>
      <c r="T52">
        <f t="shared" si="3"/>
        <v>1100</v>
      </c>
      <c r="U52">
        <f t="shared" si="4"/>
        <v>500</v>
      </c>
      <c r="V52">
        <f t="shared" si="5"/>
        <v>10</v>
      </c>
    </row>
    <row r="53" spans="1:22" hidden="1" x14ac:dyDescent="0.25">
      <c r="A53" t="s">
        <v>1</v>
      </c>
      <c r="B53">
        <v>10</v>
      </c>
      <c r="C53">
        <v>10</v>
      </c>
      <c r="D53">
        <v>26.33</v>
      </c>
      <c r="E53">
        <v>27.03</v>
      </c>
      <c r="F53">
        <f t="shared" si="0"/>
        <v>26.68</v>
      </c>
      <c r="G53">
        <f t="shared" si="1"/>
        <v>0.70000000000000284</v>
      </c>
      <c r="H53">
        <v>85.714285714285367</v>
      </c>
      <c r="I53" t="str">
        <f t="shared" si="6"/>
        <v>75%-90%</v>
      </c>
      <c r="J53">
        <v>2</v>
      </c>
      <c r="K53">
        <v>305</v>
      </c>
      <c r="L53">
        <v>20</v>
      </c>
      <c r="M53">
        <v>4</v>
      </c>
      <c r="N53">
        <v>65</v>
      </c>
      <c r="O53">
        <v>67</v>
      </c>
      <c r="P53" t="str">
        <f t="shared" si="2"/>
        <v>60-70</v>
      </c>
      <c r="Q53" t="s">
        <v>29</v>
      </c>
      <c r="R53" t="s">
        <v>63</v>
      </c>
      <c r="S53" t="s">
        <v>60</v>
      </c>
      <c r="T53">
        <f t="shared" si="3"/>
        <v>1100</v>
      </c>
      <c r="U53">
        <f t="shared" si="4"/>
        <v>600</v>
      </c>
      <c r="V53">
        <f t="shared" si="5"/>
        <v>40</v>
      </c>
    </row>
    <row r="54" spans="1:22" hidden="1" x14ac:dyDescent="0.25">
      <c r="A54" t="s">
        <v>1</v>
      </c>
      <c r="B54">
        <v>10</v>
      </c>
      <c r="C54">
        <v>10</v>
      </c>
      <c r="D54">
        <v>27.03</v>
      </c>
      <c r="E54">
        <v>27.97</v>
      </c>
      <c r="F54">
        <f t="shared" si="0"/>
        <v>27.5</v>
      </c>
      <c r="G54">
        <f t="shared" si="1"/>
        <v>0.93999999999999773</v>
      </c>
      <c r="H54">
        <v>91.48936170212788</v>
      </c>
      <c r="I54" t="str">
        <f t="shared" si="6"/>
        <v>90%-100%</v>
      </c>
      <c r="J54">
        <v>3</v>
      </c>
      <c r="K54">
        <v>286.66666666666669</v>
      </c>
      <c r="L54">
        <v>20</v>
      </c>
      <c r="M54">
        <v>4</v>
      </c>
      <c r="N54">
        <v>66</v>
      </c>
      <c r="O54">
        <v>67</v>
      </c>
      <c r="P54" t="str">
        <f t="shared" si="2"/>
        <v>60-70</v>
      </c>
      <c r="Q54" t="s">
        <v>29</v>
      </c>
      <c r="R54" t="s">
        <v>63</v>
      </c>
      <c r="S54" t="s">
        <v>62</v>
      </c>
      <c r="T54">
        <f t="shared" si="3"/>
        <v>1100</v>
      </c>
      <c r="U54">
        <f t="shared" si="4"/>
        <v>600</v>
      </c>
      <c r="V54">
        <f t="shared" si="5"/>
        <v>50</v>
      </c>
    </row>
    <row r="55" spans="1:22" hidden="1" x14ac:dyDescent="0.25">
      <c r="A55" t="s">
        <v>1</v>
      </c>
      <c r="B55">
        <v>10</v>
      </c>
      <c r="C55">
        <v>10</v>
      </c>
      <c r="D55">
        <v>27.97</v>
      </c>
      <c r="E55">
        <v>29</v>
      </c>
      <c r="F55">
        <f t="shared" si="0"/>
        <v>28.484999999999999</v>
      </c>
      <c r="G55">
        <f t="shared" si="1"/>
        <v>1.0300000000000011</v>
      </c>
      <c r="H55">
        <v>52.427184466019362</v>
      </c>
      <c r="I55" t="str">
        <f t="shared" si="6"/>
        <v>50%-75%</v>
      </c>
      <c r="J55">
        <v>5</v>
      </c>
      <c r="K55">
        <v>164</v>
      </c>
      <c r="L55">
        <v>20</v>
      </c>
      <c r="M55">
        <v>7</v>
      </c>
      <c r="N55">
        <v>58</v>
      </c>
      <c r="O55">
        <v>62</v>
      </c>
      <c r="P55" t="str">
        <f t="shared" si="2"/>
        <v>60-70</v>
      </c>
      <c r="Q55" t="s">
        <v>30</v>
      </c>
      <c r="R55" t="s">
        <v>63</v>
      </c>
      <c r="S55" t="s">
        <v>57</v>
      </c>
      <c r="T55">
        <f t="shared" si="3"/>
        <v>1200</v>
      </c>
      <c r="U55">
        <f t="shared" si="4"/>
        <v>600</v>
      </c>
      <c r="V55">
        <f t="shared" si="5"/>
        <v>30</v>
      </c>
    </row>
    <row r="56" spans="1:22" hidden="1" x14ac:dyDescent="0.25">
      <c r="A56" t="s">
        <v>1</v>
      </c>
      <c r="B56">
        <v>10</v>
      </c>
      <c r="C56">
        <v>10</v>
      </c>
      <c r="D56">
        <v>29</v>
      </c>
      <c r="E56">
        <v>29.5</v>
      </c>
      <c r="F56">
        <f t="shared" si="0"/>
        <v>29.25</v>
      </c>
      <c r="G56">
        <f t="shared" si="1"/>
        <v>0.5</v>
      </c>
      <c r="H56">
        <v>80</v>
      </c>
      <c r="I56" t="str">
        <f t="shared" si="6"/>
        <v>75%-90%</v>
      </c>
      <c r="J56">
        <v>2</v>
      </c>
      <c r="K56">
        <v>240</v>
      </c>
      <c r="L56">
        <v>20</v>
      </c>
      <c r="M56">
        <v>7</v>
      </c>
      <c r="N56">
        <v>65</v>
      </c>
      <c r="O56">
        <v>68</v>
      </c>
      <c r="P56" t="str">
        <f t="shared" si="2"/>
        <v>60-70</v>
      </c>
      <c r="Q56" t="s">
        <v>30</v>
      </c>
      <c r="R56" t="s">
        <v>63</v>
      </c>
      <c r="S56" t="s">
        <v>60</v>
      </c>
      <c r="T56">
        <f t="shared" si="3"/>
        <v>1200</v>
      </c>
      <c r="U56">
        <f t="shared" si="4"/>
        <v>600</v>
      </c>
      <c r="V56">
        <f t="shared" si="5"/>
        <v>40</v>
      </c>
    </row>
    <row r="57" spans="1:22" hidden="1" x14ac:dyDescent="0.25">
      <c r="A57" t="s">
        <v>1</v>
      </c>
      <c r="B57">
        <v>10</v>
      </c>
      <c r="C57">
        <v>10</v>
      </c>
      <c r="D57">
        <v>29.5</v>
      </c>
      <c r="E57">
        <v>30.24</v>
      </c>
      <c r="F57">
        <f t="shared" si="0"/>
        <v>29.869999999999997</v>
      </c>
      <c r="G57">
        <f t="shared" si="1"/>
        <v>0.73999999999999844</v>
      </c>
      <c r="H57">
        <v>82.432432432432606</v>
      </c>
      <c r="I57" t="str">
        <f t="shared" si="6"/>
        <v>75%-90%</v>
      </c>
      <c r="J57">
        <v>3</v>
      </c>
      <c r="K57">
        <v>233.33333333333334</v>
      </c>
      <c r="L57">
        <v>20</v>
      </c>
      <c r="M57">
        <v>7</v>
      </c>
      <c r="N57">
        <v>66</v>
      </c>
      <c r="O57">
        <v>69</v>
      </c>
      <c r="P57" t="str">
        <f t="shared" si="2"/>
        <v>60-70</v>
      </c>
      <c r="Q57" t="s">
        <v>30</v>
      </c>
      <c r="R57" t="s">
        <v>63</v>
      </c>
      <c r="S57" t="s">
        <v>60</v>
      </c>
      <c r="T57">
        <f t="shared" si="3"/>
        <v>1200</v>
      </c>
      <c r="U57">
        <f t="shared" si="4"/>
        <v>600</v>
      </c>
      <c r="V57">
        <f t="shared" si="5"/>
        <v>40</v>
      </c>
    </row>
    <row r="58" spans="1:22" hidden="1" x14ac:dyDescent="0.25">
      <c r="A58" t="s">
        <v>1</v>
      </c>
      <c r="B58">
        <v>10</v>
      </c>
      <c r="C58">
        <v>10</v>
      </c>
      <c r="D58">
        <v>30.24</v>
      </c>
      <c r="E58">
        <v>31.04</v>
      </c>
      <c r="F58">
        <f t="shared" si="0"/>
        <v>30.64</v>
      </c>
      <c r="G58">
        <f t="shared" si="1"/>
        <v>0.80000000000000071</v>
      </c>
      <c r="H58">
        <v>74.999999999999929</v>
      </c>
      <c r="I58" t="str">
        <f t="shared" si="6"/>
        <v>50%-75%</v>
      </c>
      <c r="J58">
        <v>3</v>
      </c>
      <c r="K58">
        <v>236.66666666666666</v>
      </c>
      <c r="L58">
        <v>20</v>
      </c>
      <c r="M58">
        <v>7</v>
      </c>
      <c r="N58">
        <v>64</v>
      </c>
      <c r="O58">
        <v>67</v>
      </c>
      <c r="P58" t="str">
        <f t="shared" si="2"/>
        <v>60-70</v>
      </c>
      <c r="Q58" t="s">
        <v>30</v>
      </c>
      <c r="R58" t="s">
        <v>63</v>
      </c>
      <c r="S58" t="s">
        <v>57</v>
      </c>
      <c r="T58">
        <f t="shared" si="3"/>
        <v>1200</v>
      </c>
      <c r="U58">
        <f t="shared" si="4"/>
        <v>600</v>
      </c>
      <c r="V58">
        <f t="shared" si="5"/>
        <v>30</v>
      </c>
    </row>
    <row r="59" spans="1:22" hidden="1" x14ac:dyDescent="0.25">
      <c r="A59" t="s">
        <v>1</v>
      </c>
      <c r="B59">
        <v>10</v>
      </c>
      <c r="C59">
        <v>10</v>
      </c>
      <c r="D59">
        <v>31.04</v>
      </c>
      <c r="E59">
        <v>32.04</v>
      </c>
      <c r="F59">
        <f t="shared" si="0"/>
        <v>31.54</v>
      </c>
      <c r="G59">
        <f t="shared" si="1"/>
        <v>1</v>
      </c>
      <c r="H59">
        <v>40</v>
      </c>
      <c r="I59" t="str">
        <f t="shared" si="6"/>
        <v>25%-50%</v>
      </c>
      <c r="J59">
        <v>6</v>
      </c>
      <c r="K59">
        <v>150</v>
      </c>
      <c r="L59">
        <v>20</v>
      </c>
      <c r="M59">
        <v>7</v>
      </c>
      <c r="N59">
        <v>55</v>
      </c>
      <c r="O59">
        <v>58</v>
      </c>
      <c r="P59" t="str">
        <f t="shared" si="2"/>
        <v>50-60</v>
      </c>
      <c r="Q59" t="s">
        <v>30</v>
      </c>
      <c r="R59" t="s">
        <v>61</v>
      </c>
      <c r="S59" t="s">
        <v>54</v>
      </c>
      <c r="T59">
        <f t="shared" si="3"/>
        <v>1200</v>
      </c>
      <c r="U59">
        <f t="shared" si="4"/>
        <v>500</v>
      </c>
      <c r="V59">
        <f t="shared" si="5"/>
        <v>20</v>
      </c>
    </row>
    <row r="60" spans="1:22" hidden="1" x14ac:dyDescent="0.25">
      <c r="A60" t="s">
        <v>1</v>
      </c>
      <c r="B60">
        <v>10</v>
      </c>
      <c r="C60">
        <v>10</v>
      </c>
      <c r="D60">
        <v>32.04</v>
      </c>
      <c r="E60">
        <v>32.54</v>
      </c>
      <c r="F60">
        <f t="shared" si="0"/>
        <v>32.29</v>
      </c>
      <c r="G60">
        <f t="shared" si="1"/>
        <v>0.5</v>
      </c>
      <c r="H60">
        <v>30</v>
      </c>
      <c r="I60" t="str">
        <f t="shared" si="6"/>
        <v>25%-50%</v>
      </c>
      <c r="J60">
        <v>5</v>
      </c>
      <c r="K60">
        <v>72</v>
      </c>
      <c r="L60">
        <v>20</v>
      </c>
      <c r="M60">
        <v>7</v>
      </c>
      <c r="N60">
        <v>48</v>
      </c>
      <c r="O60">
        <v>54</v>
      </c>
      <c r="P60" t="str">
        <f t="shared" si="2"/>
        <v>50-60</v>
      </c>
      <c r="Q60" t="s">
        <v>30</v>
      </c>
      <c r="R60" t="s">
        <v>61</v>
      </c>
      <c r="S60" t="s">
        <v>54</v>
      </c>
      <c r="T60">
        <f t="shared" si="3"/>
        <v>1200</v>
      </c>
      <c r="U60">
        <f t="shared" si="4"/>
        <v>500</v>
      </c>
      <c r="V60">
        <f t="shared" si="5"/>
        <v>20</v>
      </c>
    </row>
    <row r="61" spans="1:22" hidden="1" x14ac:dyDescent="0.25">
      <c r="A61" t="s">
        <v>1</v>
      </c>
      <c r="B61">
        <v>10</v>
      </c>
      <c r="C61">
        <v>10</v>
      </c>
      <c r="D61">
        <v>32.54</v>
      </c>
      <c r="E61">
        <v>33.29</v>
      </c>
      <c r="F61">
        <f t="shared" si="0"/>
        <v>32.914999999999999</v>
      </c>
      <c r="G61">
        <f t="shared" si="1"/>
        <v>0.75</v>
      </c>
      <c r="H61">
        <v>26.666666666666668</v>
      </c>
      <c r="I61" t="str">
        <f t="shared" si="6"/>
        <v>25%-50%</v>
      </c>
      <c r="J61">
        <v>7</v>
      </c>
      <c r="K61">
        <v>105.71428571428571</v>
      </c>
      <c r="L61">
        <v>20</v>
      </c>
      <c r="M61">
        <v>7</v>
      </c>
      <c r="N61">
        <v>51</v>
      </c>
      <c r="O61">
        <v>55</v>
      </c>
      <c r="P61" t="str">
        <f t="shared" si="2"/>
        <v>50-60</v>
      </c>
      <c r="Q61" t="s">
        <v>30</v>
      </c>
      <c r="R61" t="s">
        <v>61</v>
      </c>
      <c r="S61" t="s">
        <v>54</v>
      </c>
      <c r="T61">
        <f t="shared" si="3"/>
        <v>1200</v>
      </c>
      <c r="U61">
        <f t="shared" si="4"/>
        <v>500</v>
      </c>
      <c r="V61">
        <f t="shared" si="5"/>
        <v>20</v>
      </c>
    </row>
    <row r="62" spans="1:22" hidden="1" x14ac:dyDescent="0.25">
      <c r="A62" t="s">
        <v>1</v>
      </c>
      <c r="B62">
        <v>10</v>
      </c>
      <c r="C62">
        <v>10</v>
      </c>
      <c r="D62">
        <v>33.29</v>
      </c>
      <c r="E62">
        <v>33.85</v>
      </c>
      <c r="F62">
        <f t="shared" si="0"/>
        <v>33.57</v>
      </c>
      <c r="G62">
        <f t="shared" si="1"/>
        <v>0.56000000000000227</v>
      </c>
      <c r="H62">
        <v>92.857142857142478</v>
      </c>
      <c r="I62" t="str">
        <f t="shared" si="6"/>
        <v>90%-100%</v>
      </c>
      <c r="J62">
        <v>1</v>
      </c>
      <c r="K62">
        <v>520</v>
      </c>
      <c r="L62">
        <v>20</v>
      </c>
      <c r="M62">
        <v>7</v>
      </c>
      <c r="N62">
        <v>73</v>
      </c>
      <c r="O62">
        <v>73</v>
      </c>
      <c r="P62" t="str">
        <f t="shared" si="2"/>
        <v>70-80</v>
      </c>
      <c r="Q62" t="s">
        <v>30</v>
      </c>
      <c r="R62" t="s">
        <v>64</v>
      </c>
      <c r="S62" t="s">
        <v>62</v>
      </c>
      <c r="T62">
        <f t="shared" si="3"/>
        <v>1200</v>
      </c>
      <c r="U62">
        <f t="shared" si="4"/>
        <v>700</v>
      </c>
      <c r="V62">
        <f t="shared" si="5"/>
        <v>50</v>
      </c>
    </row>
    <row r="63" spans="1:22" hidden="1" x14ac:dyDescent="0.25">
      <c r="A63" t="s">
        <v>1</v>
      </c>
      <c r="B63">
        <v>10</v>
      </c>
      <c r="C63">
        <v>10</v>
      </c>
      <c r="D63">
        <v>33.85</v>
      </c>
      <c r="E63">
        <v>34.35</v>
      </c>
      <c r="F63">
        <f t="shared" si="0"/>
        <v>34.1</v>
      </c>
      <c r="G63">
        <f t="shared" si="1"/>
        <v>0.5</v>
      </c>
      <c r="H63">
        <v>64</v>
      </c>
      <c r="I63" t="str">
        <f t="shared" si="6"/>
        <v>50%-75%</v>
      </c>
      <c r="J63">
        <v>3</v>
      </c>
      <c r="K63">
        <v>123.33333333333333</v>
      </c>
      <c r="L63">
        <v>20</v>
      </c>
      <c r="M63">
        <v>7</v>
      </c>
      <c r="N63">
        <v>58</v>
      </c>
      <c r="O63">
        <v>63</v>
      </c>
      <c r="P63" t="str">
        <f t="shared" si="2"/>
        <v>60-70</v>
      </c>
      <c r="Q63" t="s">
        <v>30</v>
      </c>
      <c r="R63" t="s">
        <v>63</v>
      </c>
      <c r="S63" t="s">
        <v>57</v>
      </c>
      <c r="T63">
        <f t="shared" si="3"/>
        <v>1200</v>
      </c>
      <c r="U63">
        <f t="shared" si="4"/>
        <v>600</v>
      </c>
      <c r="V63">
        <f t="shared" si="5"/>
        <v>30</v>
      </c>
    </row>
    <row r="64" spans="1:22" hidden="1" x14ac:dyDescent="0.25">
      <c r="A64" t="s">
        <v>1</v>
      </c>
      <c r="B64">
        <v>10</v>
      </c>
      <c r="C64">
        <v>10</v>
      </c>
      <c r="D64">
        <v>34.35</v>
      </c>
      <c r="E64">
        <v>34.85</v>
      </c>
      <c r="F64">
        <f t="shared" si="0"/>
        <v>34.6</v>
      </c>
      <c r="G64">
        <f t="shared" si="1"/>
        <v>0.5</v>
      </c>
      <c r="H64">
        <v>40</v>
      </c>
      <c r="I64" t="str">
        <f t="shared" si="6"/>
        <v>25%-50%</v>
      </c>
      <c r="J64">
        <v>6</v>
      </c>
      <c r="K64">
        <v>73.333333333333329</v>
      </c>
      <c r="L64">
        <v>20</v>
      </c>
      <c r="M64">
        <v>7</v>
      </c>
      <c r="N64">
        <v>50</v>
      </c>
      <c r="O64">
        <v>57</v>
      </c>
      <c r="P64" t="str">
        <f t="shared" si="2"/>
        <v>50-60</v>
      </c>
      <c r="Q64" t="s">
        <v>30</v>
      </c>
      <c r="R64" t="s">
        <v>61</v>
      </c>
      <c r="S64" t="s">
        <v>54</v>
      </c>
      <c r="T64">
        <f t="shared" si="3"/>
        <v>1200</v>
      </c>
      <c r="U64">
        <f t="shared" si="4"/>
        <v>500</v>
      </c>
      <c r="V64">
        <f t="shared" si="5"/>
        <v>20</v>
      </c>
    </row>
    <row r="65" spans="1:22" hidden="1" x14ac:dyDescent="0.25">
      <c r="A65" t="s">
        <v>1</v>
      </c>
      <c r="B65">
        <v>10</v>
      </c>
      <c r="C65">
        <v>10</v>
      </c>
      <c r="D65">
        <v>34.85</v>
      </c>
      <c r="E65">
        <v>35.35</v>
      </c>
      <c r="F65">
        <f t="shared" si="0"/>
        <v>35.1</v>
      </c>
      <c r="G65">
        <f t="shared" si="1"/>
        <v>0.5</v>
      </c>
      <c r="H65">
        <v>0</v>
      </c>
      <c r="I65" t="str">
        <f t="shared" si="6"/>
        <v>0%-25%</v>
      </c>
      <c r="J65">
        <v>10</v>
      </c>
      <c r="K65">
        <v>49</v>
      </c>
      <c r="L65">
        <v>13</v>
      </c>
      <c r="M65">
        <v>4</v>
      </c>
      <c r="N65">
        <v>33</v>
      </c>
      <c r="O65">
        <v>38</v>
      </c>
      <c r="P65" t="str">
        <f t="shared" si="2"/>
        <v>30-40</v>
      </c>
      <c r="Q65" t="s">
        <v>29</v>
      </c>
      <c r="R65" t="s">
        <v>56</v>
      </c>
      <c r="S65" t="s">
        <v>51</v>
      </c>
      <c r="T65">
        <f t="shared" si="3"/>
        <v>1100</v>
      </c>
      <c r="U65">
        <f t="shared" si="4"/>
        <v>300</v>
      </c>
      <c r="V65">
        <f t="shared" si="5"/>
        <v>10</v>
      </c>
    </row>
    <row r="66" spans="1:22" hidden="1" x14ac:dyDescent="0.25">
      <c r="A66" t="s">
        <v>1</v>
      </c>
      <c r="B66">
        <v>10</v>
      </c>
      <c r="C66">
        <v>10</v>
      </c>
      <c r="D66">
        <v>35.35</v>
      </c>
      <c r="E66">
        <v>35.85</v>
      </c>
      <c r="F66">
        <f t="shared" si="0"/>
        <v>35.6</v>
      </c>
      <c r="G66">
        <f t="shared" si="1"/>
        <v>0.5</v>
      </c>
      <c r="H66">
        <v>57.999999999999993</v>
      </c>
      <c r="I66" t="str">
        <f t="shared" si="6"/>
        <v>50%-75%</v>
      </c>
      <c r="J66">
        <v>4</v>
      </c>
      <c r="K66">
        <v>125</v>
      </c>
      <c r="L66">
        <v>13</v>
      </c>
      <c r="M66">
        <v>4</v>
      </c>
      <c r="N66">
        <v>50</v>
      </c>
      <c r="O66">
        <v>52</v>
      </c>
      <c r="P66" t="str">
        <f t="shared" si="2"/>
        <v>50-60</v>
      </c>
      <c r="Q66" t="s">
        <v>29</v>
      </c>
      <c r="R66" t="s">
        <v>61</v>
      </c>
      <c r="S66" t="s">
        <v>57</v>
      </c>
      <c r="T66">
        <f t="shared" si="3"/>
        <v>1100</v>
      </c>
      <c r="U66">
        <f t="shared" si="4"/>
        <v>500</v>
      </c>
      <c r="V66">
        <f t="shared" si="5"/>
        <v>30</v>
      </c>
    </row>
    <row r="67" spans="1:22" hidden="1" x14ac:dyDescent="0.25">
      <c r="A67" t="s">
        <v>1</v>
      </c>
      <c r="B67">
        <v>10</v>
      </c>
      <c r="C67">
        <v>10</v>
      </c>
      <c r="D67">
        <v>35.85</v>
      </c>
      <c r="E67">
        <v>36.35</v>
      </c>
      <c r="F67">
        <f t="shared" ref="F67:F130" si="7">(E67+D67)/2</f>
        <v>36.1</v>
      </c>
      <c r="G67">
        <f t="shared" ref="G67:G130" si="8">E67-D67</f>
        <v>0.5</v>
      </c>
      <c r="H67">
        <v>36</v>
      </c>
      <c r="I67" t="str">
        <f t="shared" ref="I67:I130" si="9">+IF(H67&lt;=25,"0%-25%",IF(H67&lt;=50,"25%-50%",IF(H67&lt;=75,"50%-75%",IF(H67&lt;=90,"75%-90%",IF(H67&lt;=100,"90%-100%","-")))))</f>
        <v>25%-50%</v>
      </c>
      <c r="J67">
        <v>3</v>
      </c>
      <c r="K67">
        <v>146.66666666666666</v>
      </c>
      <c r="L67">
        <v>13</v>
      </c>
      <c r="M67">
        <v>4</v>
      </c>
      <c r="N67">
        <v>46</v>
      </c>
      <c r="O67">
        <v>48</v>
      </c>
      <c r="P67" t="str">
        <f t="shared" ref="P67:P130" si="10">+IF(O67&lt;=20,"0-20",IF(O67&lt;=30,"20-30",IF(O67&lt;=40,"30-40",IF(O67&lt;=50,"40-50",IF(O67&lt;=60,"50-60", IF(O67&lt;=70,"60-70",IF(O67&lt;=80,"70-80",IF(O67&lt;=100,"80-100","-"))))))))</f>
        <v>40-50</v>
      </c>
      <c r="Q67" t="s">
        <v>29</v>
      </c>
      <c r="R67" t="s">
        <v>59</v>
      </c>
      <c r="S67" t="s">
        <v>54</v>
      </c>
      <c r="T67">
        <f t="shared" ref="T67:T130" si="11">VLOOKUP(Q67,$AG$3:$AH$17,2,FALSE)</f>
        <v>1100</v>
      </c>
      <c r="U67">
        <f t="shared" ref="U67:U130" si="12">VLOOKUP(R67,$AJ$3:$AK$11,2,FALSE)</f>
        <v>400</v>
      </c>
      <c r="V67">
        <f t="shared" ref="V67:V130" si="13">VLOOKUP(S67,$AM$3:$AN$8,2,FALSE)</f>
        <v>20</v>
      </c>
    </row>
    <row r="68" spans="1:22" hidden="1" x14ac:dyDescent="0.25">
      <c r="A68" t="s">
        <v>1</v>
      </c>
      <c r="B68">
        <v>10</v>
      </c>
      <c r="C68">
        <v>10</v>
      </c>
      <c r="D68">
        <v>36.35</v>
      </c>
      <c r="E68">
        <v>36.85</v>
      </c>
      <c r="F68">
        <f t="shared" si="7"/>
        <v>36.6</v>
      </c>
      <c r="G68">
        <f t="shared" si="8"/>
        <v>0.5</v>
      </c>
      <c r="H68">
        <v>0</v>
      </c>
      <c r="I68" t="str">
        <f t="shared" si="9"/>
        <v>0%-25%</v>
      </c>
      <c r="J68">
        <v>15</v>
      </c>
      <c r="K68">
        <v>32.666666666666664</v>
      </c>
      <c r="L68">
        <v>13</v>
      </c>
      <c r="M68">
        <v>4</v>
      </c>
      <c r="N68">
        <v>33</v>
      </c>
      <c r="O68">
        <v>37</v>
      </c>
      <c r="P68" t="str">
        <f t="shared" si="10"/>
        <v>30-40</v>
      </c>
      <c r="Q68" t="s">
        <v>29</v>
      </c>
      <c r="R68" t="s">
        <v>56</v>
      </c>
      <c r="S68" t="s">
        <v>51</v>
      </c>
      <c r="T68">
        <f t="shared" si="11"/>
        <v>1100</v>
      </c>
      <c r="U68">
        <f t="shared" si="12"/>
        <v>300</v>
      </c>
      <c r="V68">
        <f t="shared" si="13"/>
        <v>10</v>
      </c>
    </row>
    <row r="69" spans="1:22" hidden="1" x14ac:dyDescent="0.25">
      <c r="A69" t="s">
        <v>1</v>
      </c>
      <c r="B69">
        <v>10</v>
      </c>
      <c r="C69">
        <v>10</v>
      </c>
      <c r="D69">
        <v>36.85</v>
      </c>
      <c r="E69">
        <v>37.549999999999997</v>
      </c>
      <c r="F69">
        <f t="shared" si="7"/>
        <v>37.200000000000003</v>
      </c>
      <c r="G69">
        <f t="shared" si="8"/>
        <v>0.69999999999999574</v>
      </c>
      <c r="H69">
        <v>32.85714285714306</v>
      </c>
      <c r="I69" t="str">
        <f t="shared" si="9"/>
        <v>25%-50%</v>
      </c>
      <c r="J69">
        <v>5</v>
      </c>
      <c r="K69">
        <v>124</v>
      </c>
      <c r="L69">
        <v>13</v>
      </c>
      <c r="M69">
        <v>4</v>
      </c>
      <c r="N69">
        <v>44</v>
      </c>
      <c r="O69">
        <v>47</v>
      </c>
      <c r="P69" t="str">
        <f t="shared" si="10"/>
        <v>40-50</v>
      </c>
      <c r="Q69" t="s">
        <v>29</v>
      </c>
      <c r="R69" t="s">
        <v>59</v>
      </c>
      <c r="S69" t="s">
        <v>54</v>
      </c>
      <c r="T69">
        <f t="shared" si="11"/>
        <v>1100</v>
      </c>
      <c r="U69">
        <f t="shared" si="12"/>
        <v>400</v>
      </c>
      <c r="V69">
        <f t="shared" si="13"/>
        <v>20</v>
      </c>
    </row>
    <row r="70" spans="1:22" hidden="1" x14ac:dyDescent="0.25">
      <c r="A70" t="s">
        <v>1</v>
      </c>
      <c r="B70">
        <v>10</v>
      </c>
      <c r="C70">
        <v>10</v>
      </c>
      <c r="D70">
        <v>37.549999999999997</v>
      </c>
      <c r="E70">
        <v>38.15</v>
      </c>
      <c r="F70">
        <f t="shared" si="7"/>
        <v>37.849999999999994</v>
      </c>
      <c r="G70">
        <f t="shared" si="8"/>
        <v>0.60000000000000142</v>
      </c>
      <c r="H70">
        <v>49.999999999999879</v>
      </c>
      <c r="I70" t="str">
        <f t="shared" si="9"/>
        <v>25%-50%</v>
      </c>
      <c r="J70">
        <v>5</v>
      </c>
      <c r="K70">
        <v>98</v>
      </c>
      <c r="L70">
        <v>13</v>
      </c>
      <c r="M70">
        <v>4</v>
      </c>
      <c r="N70">
        <v>46</v>
      </c>
      <c r="O70">
        <v>49</v>
      </c>
      <c r="P70" t="str">
        <f t="shared" si="10"/>
        <v>40-50</v>
      </c>
      <c r="Q70" t="s">
        <v>29</v>
      </c>
      <c r="R70" t="s">
        <v>59</v>
      </c>
      <c r="S70" t="s">
        <v>54</v>
      </c>
      <c r="T70">
        <f t="shared" si="11"/>
        <v>1100</v>
      </c>
      <c r="U70">
        <f t="shared" si="12"/>
        <v>400</v>
      </c>
      <c r="V70">
        <f t="shared" si="13"/>
        <v>20</v>
      </c>
    </row>
    <row r="71" spans="1:22" hidden="1" x14ac:dyDescent="0.25">
      <c r="A71" t="s">
        <v>1</v>
      </c>
      <c r="B71">
        <v>10</v>
      </c>
      <c r="C71">
        <v>10</v>
      </c>
      <c r="D71">
        <v>38.15</v>
      </c>
      <c r="E71">
        <v>38.65</v>
      </c>
      <c r="F71">
        <f t="shared" si="7"/>
        <v>38.4</v>
      </c>
      <c r="G71">
        <f t="shared" si="8"/>
        <v>0.5</v>
      </c>
      <c r="H71">
        <v>22</v>
      </c>
      <c r="I71" t="str">
        <f t="shared" si="9"/>
        <v>0%-25%</v>
      </c>
      <c r="J71">
        <v>4</v>
      </c>
      <c r="K71">
        <v>120</v>
      </c>
      <c r="L71">
        <v>13</v>
      </c>
      <c r="M71">
        <v>4</v>
      </c>
      <c r="N71">
        <v>42</v>
      </c>
      <c r="O71">
        <v>45</v>
      </c>
      <c r="P71" t="str">
        <f t="shared" si="10"/>
        <v>40-50</v>
      </c>
      <c r="Q71" t="s">
        <v>29</v>
      </c>
      <c r="R71" t="s">
        <v>59</v>
      </c>
      <c r="S71" t="s">
        <v>51</v>
      </c>
      <c r="T71">
        <f t="shared" si="11"/>
        <v>1100</v>
      </c>
      <c r="U71">
        <f t="shared" si="12"/>
        <v>400</v>
      </c>
      <c r="V71">
        <f t="shared" si="13"/>
        <v>10</v>
      </c>
    </row>
    <row r="72" spans="1:22" hidden="1" x14ac:dyDescent="0.25">
      <c r="A72" t="s">
        <v>1</v>
      </c>
      <c r="B72">
        <v>10</v>
      </c>
      <c r="C72">
        <v>10</v>
      </c>
      <c r="D72">
        <v>38.65</v>
      </c>
      <c r="E72">
        <v>39.15</v>
      </c>
      <c r="F72">
        <f t="shared" si="7"/>
        <v>38.9</v>
      </c>
      <c r="G72">
        <f t="shared" si="8"/>
        <v>0.5</v>
      </c>
      <c r="H72">
        <v>0</v>
      </c>
      <c r="I72" t="str">
        <f t="shared" si="9"/>
        <v>0%-25%</v>
      </c>
      <c r="J72">
        <v>15</v>
      </c>
      <c r="K72">
        <v>32.666666666666664</v>
      </c>
      <c r="L72">
        <v>2</v>
      </c>
      <c r="M72">
        <v>2</v>
      </c>
      <c r="N72">
        <v>19</v>
      </c>
      <c r="O72">
        <v>24</v>
      </c>
      <c r="P72" t="str">
        <f t="shared" si="10"/>
        <v>20-30</v>
      </c>
      <c r="Q72" t="s">
        <v>31</v>
      </c>
      <c r="R72" t="s">
        <v>53</v>
      </c>
      <c r="S72" t="s">
        <v>51</v>
      </c>
      <c r="T72">
        <f t="shared" si="11"/>
        <v>1000</v>
      </c>
      <c r="U72">
        <f t="shared" si="12"/>
        <v>200</v>
      </c>
      <c r="V72">
        <f t="shared" si="13"/>
        <v>10</v>
      </c>
    </row>
    <row r="73" spans="1:22" hidden="1" x14ac:dyDescent="0.25">
      <c r="A73" t="s">
        <v>1</v>
      </c>
      <c r="B73">
        <v>10</v>
      </c>
      <c r="C73">
        <v>10</v>
      </c>
      <c r="D73">
        <v>39.15</v>
      </c>
      <c r="E73">
        <v>39.75</v>
      </c>
      <c r="F73">
        <f t="shared" si="7"/>
        <v>39.450000000000003</v>
      </c>
      <c r="G73">
        <f t="shared" si="8"/>
        <v>0.60000000000000142</v>
      </c>
      <c r="H73">
        <v>39.999999999999901</v>
      </c>
      <c r="I73" t="str">
        <f t="shared" si="9"/>
        <v>25%-50%</v>
      </c>
      <c r="J73">
        <v>3</v>
      </c>
      <c r="K73">
        <v>150</v>
      </c>
      <c r="L73">
        <v>9</v>
      </c>
      <c r="M73">
        <v>4</v>
      </c>
      <c r="N73">
        <v>43</v>
      </c>
      <c r="O73">
        <v>44</v>
      </c>
      <c r="P73" t="str">
        <f t="shared" si="10"/>
        <v>40-50</v>
      </c>
      <c r="Q73" t="s">
        <v>29</v>
      </c>
      <c r="R73" t="s">
        <v>59</v>
      </c>
      <c r="S73" t="s">
        <v>54</v>
      </c>
      <c r="T73">
        <f t="shared" si="11"/>
        <v>1100</v>
      </c>
      <c r="U73">
        <f t="shared" si="12"/>
        <v>400</v>
      </c>
      <c r="V73">
        <f t="shared" si="13"/>
        <v>20</v>
      </c>
    </row>
    <row r="74" spans="1:22" hidden="1" x14ac:dyDescent="0.25">
      <c r="A74" t="s">
        <v>1</v>
      </c>
      <c r="B74">
        <v>10</v>
      </c>
      <c r="C74">
        <v>10</v>
      </c>
      <c r="D74">
        <v>39.75</v>
      </c>
      <c r="E74">
        <v>40</v>
      </c>
      <c r="F74">
        <f t="shared" si="7"/>
        <v>39.875</v>
      </c>
      <c r="G74">
        <f t="shared" si="8"/>
        <v>0.25</v>
      </c>
      <c r="H74">
        <v>56.000000000000007</v>
      </c>
      <c r="I74" t="str">
        <f t="shared" si="9"/>
        <v>50%-75%</v>
      </c>
      <c r="J74">
        <v>3</v>
      </c>
      <c r="K74">
        <v>126.66666666666667</v>
      </c>
      <c r="L74">
        <v>13</v>
      </c>
      <c r="M74">
        <v>4</v>
      </c>
      <c r="N74">
        <v>50</v>
      </c>
      <c r="O74">
        <v>52</v>
      </c>
      <c r="P74" t="str">
        <f t="shared" si="10"/>
        <v>50-60</v>
      </c>
      <c r="Q74" t="s">
        <v>29</v>
      </c>
      <c r="R74" t="s">
        <v>61</v>
      </c>
      <c r="S74" t="s">
        <v>57</v>
      </c>
      <c r="T74">
        <f t="shared" si="11"/>
        <v>1100</v>
      </c>
      <c r="U74">
        <f t="shared" si="12"/>
        <v>500</v>
      </c>
      <c r="V74">
        <f t="shared" si="13"/>
        <v>30</v>
      </c>
    </row>
    <row r="75" spans="1:22" hidden="1" x14ac:dyDescent="0.25">
      <c r="A75" t="s">
        <v>1</v>
      </c>
      <c r="B75">
        <v>10</v>
      </c>
      <c r="C75">
        <v>10</v>
      </c>
      <c r="D75">
        <v>40</v>
      </c>
      <c r="E75">
        <v>40.450000000000003</v>
      </c>
      <c r="F75">
        <f t="shared" si="7"/>
        <v>40.225000000000001</v>
      </c>
      <c r="G75">
        <f t="shared" si="8"/>
        <v>0.45000000000000284</v>
      </c>
      <c r="H75">
        <v>0</v>
      </c>
      <c r="I75" t="str">
        <f t="shared" si="9"/>
        <v>0%-25%</v>
      </c>
      <c r="J75">
        <v>5</v>
      </c>
      <c r="K75">
        <v>46</v>
      </c>
      <c r="L75">
        <v>15</v>
      </c>
      <c r="M75">
        <v>4</v>
      </c>
      <c r="N75">
        <v>35</v>
      </c>
      <c r="O75">
        <v>40</v>
      </c>
      <c r="P75" t="str">
        <f t="shared" si="10"/>
        <v>30-40</v>
      </c>
      <c r="Q75" t="s">
        <v>29</v>
      </c>
      <c r="R75" t="s">
        <v>56</v>
      </c>
      <c r="S75" t="s">
        <v>51</v>
      </c>
      <c r="T75">
        <f t="shared" si="11"/>
        <v>1100</v>
      </c>
      <c r="U75">
        <f t="shared" si="12"/>
        <v>300</v>
      </c>
      <c r="V75">
        <f t="shared" si="13"/>
        <v>10</v>
      </c>
    </row>
    <row r="76" spans="1:22" hidden="1" x14ac:dyDescent="0.25">
      <c r="A76" t="s">
        <v>1</v>
      </c>
      <c r="B76">
        <v>10</v>
      </c>
      <c r="C76">
        <v>10</v>
      </c>
      <c r="D76">
        <v>40.450000000000003</v>
      </c>
      <c r="E76">
        <v>41.25</v>
      </c>
      <c r="F76">
        <f t="shared" si="7"/>
        <v>40.85</v>
      </c>
      <c r="G76">
        <f t="shared" si="8"/>
        <v>0.79999999999999716</v>
      </c>
      <c r="H76">
        <v>47.500000000000171</v>
      </c>
      <c r="I76" t="str">
        <f t="shared" si="9"/>
        <v>25%-50%</v>
      </c>
      <c r="J76">
        <v>6</v>
      </c>
      <c r="K76">
        <v>126.66666666666667</v>
      </c>
      <c r="L76">
        <v>9</v>
      </c>
      <c r="M76">
        <v>4</v>
      </c>
      <c r="N76">
        <v>44</v>
      </c>
      <c r="O76">
        <v>46</v>
      </c>
      <c r="P76" t="str">
        <f t="shared" si="10"/>
        <v>40-50</v>
      </c>
      <c r="Q76" t="s">
        <v>29</v>
      </c>
      <c r="R76" t="s">
        <v>59</v>
      </c>
      <c r="S76" t="s">
        <v>54</v>
      </c>
      <c r="T76">
        <f t="shared" si="11"/>
        <v>1100</v>
      </c>
      <c r="U76">
        <f t="shared" si="12"/>
        <v>400</v>
      </c>
      <c r="V76">
        <f t="shared" si="13"/>
        <v>20</v>
      </c>
    </row>
    <row r="77" spans="1:22" hidden="1" x14ac:dyDescent="0.25">
      <c r="A77" t="s">
        <v>1</v>
      </c>
      <c r="B77">
        <v>10</v>
      </c>
      <c r="C77">
        <v>10</v>
      </c>
      <c r="D77">
        <v>41.25</v>
      </c>
      <c r="E77">
        <v>41.85</v>
      </c>
      <c r="F77">
        <f t="shared" si="7"/>
        <v>41.55</v>
      </c>
      <c r="G77">
        <f t="shared" si="8"/>
        <v>0.60000000000000142</v>
      </c>
      <c r="H77">
        <v>31.666666666666593</v>
      </c>
      <c r="I77" t="str">
        <f t="shared" si="9"/>
        <v>25%-50%</v>
      </c>
      <c r="J77">
        <v>3</v>
      </c>
      <c r="K77">
        <v>156.66666666666666</v>
      </c>
      <c r="L77">
        <v>13</v>
      </c>
      <c r="M77">
        <v>2</v>
      </c>
      <c r="N77">
        <v>44</v>
      </c>
      <c r="O77">
        <v>45</v>
      </c>
      <c r="P77" t="str">
        <f t="shared" si="10"/>
        <v>40-50</v>
      </c>
      <c r="Q77" t="s">
        <v>31</v>
      </c>
      <c r="R77" t="s">
        <v>59</v>
      </c>
      <c r="S77" t="s">
        <v>54</v>
      </c>
      <c r="T77">
        <f t="shared" si="11"/>
        <v>1000</v>
      </c>
      <c r="U77">
        <f t="shared" si="12"/>
        <v>400</v>
      </c>
      <c r="V77">
        <f t="shared" si="13"/>
        <v>20</v>
      </c>
    </row>
    <row r="78" spans="1:22" hidden="1" x14ac:dyDescent="0.25">
      <c r="A78" t="s">
        <v>1</v>
      </c>
      <c r="B78">
        <v>10</v>
      </c>
      <c r="C78">
        <v>10</v>
      </c>
      <c r="D78">
        <v>41.85</v>
      </c>
      <c r="E78">
        <v>42.35</v>
      </c>
      <c r="F78">
        <f t="shared" si="7"/>
        <v>42.1</v>
      </c>
      <c r="G78">
        <f t="shared" si="8"/>
        <v>0.5</v>
      </c>
      <c r="H78">
        <v>30</v>
      </c>
      <c r="I78" t="str">
        <f t="shared" si="9"/>
        <v>25%-50%</v>
      </c>
      <c r="J78">
        <v>5</v>
      </c>
      <c r="K78">
        <v>86</v>
      </c>
      <c r="L78">
        <v>9</v>
      </c>
      <c r="M78">
        <v>2</v>
      </c>
      <c r="N78">
        <v>35</v>
      </c>
      <c r="O78">
        <v>39</v>
      </c>
      <c r="P78" t="str">
        <f t="shared" si="10"/>
        <v>30-40</v>
      </c>
      <c r="Q78" t="s">
        <v>31</v>
      </c>
      <c r="R78" t="s">
        <v>56</v>
      </c>
      <c r="S78" t="s">
        <v>54</v>
      </c>
      <c r="T78">
        <f t="shared" si="11"/>
        <v>1000</v>
      </c>
      <c r="U78">
        <f t="shared" si="12"/>
        <v>300</v>
      </c>
      <c r="V78">
        <f t="shared" si="13"/>
        <v>20</v>
      </c>
    </row>
    <row r="79" spans="1:22" hidden="1" x14ac:dyDescent="0.25">
      <c r="A79" t="s">
        <v>1</v>
      </c>
      <c r="B79">
        <v>10</v>
      </c>
      <c r="C79">
        <v>10</v>
      </c>
      <c r="D79">
        <v>42.35</v>
      </c>
      <c r="E79">
        <v>43.05</v>
      </c>
      <c r="F79">
        <f t="shared" si="7"/>
        <v>42.7</v>
      </c>
      <c r="G79">
        <f t="shared" si="8"/>
        <v>0.69999999999999574</v>
      </c>
      <c r="H79">
        <v>21.428571428571558</v>
      </c>
      <c r="I79" t="str">
        <f t="shared" si="9"/>
        <v>0%-25%</v>
      </c>
      <c r="J79">
        <v>4</v>
      </c>
      <c r="K79">
        <v>125</v>
      </c>
      <c r="L79">
        <v>13</v>
      </c>
      <c r="M79">
        <v>2</v>
      </c>
      <c r="N79">
        <v>41</v>
      </c>
      <c r="O79">
        <v>43</v>
      </c>
      <c r="P79" t="str">
        <f t="shared" si="10"/>
        <v>40-50</v>
      </c>
      <c r="Q79" t="s">
        <v>31</v>
      </c>
      <c r="R79" t="s">
        <v>59</v>
      </c>
      <c r="S79" t="s">
        <v>51</v>
      </c>
      <c r="T79">
        <f t="shared" si="11"/>
        <v>1000</v>
      </c>
      <c r="U79">
        <f t="shared" si="12"/>
        <v>400</v>
      </c>
      <c r="V79">
        <f t="shared" si="13"/>
        <v>10</v>
      </c>
    </row>
    <row r="80" spans="1:22" hidden="1" x14ac:dyDescent="0.25">
      <c r="A80" t="s">
        <v>1</v>
      </c>
      <c r="B80">
        <v>10</v>
      </c>
      <c r="C80">
        <v>10</v>
      </c>
      <c r="D80">
        <v>43.05</v>
      </c>
      <c r="E80">
        <v>43.55</v>
      </c>
      <c r="F80">
        <f t="shared" si="7"/>
        <v>43.3</v>
      </c>
      <c r="G80">
        <f t="shared" si="8"/>
        <v>0.5</v>
      </c>
      <c r="H80">
        <v>0</v>
      </c>
      <c r="I80" t="str">
        <f t="shared" si="9"/>
        <v>0%-25%</v>
      </c>
      <c r="J80">
        <v>6</v>
      </c>
      <c r="K80">
        <v>41.666666666666664</v>
      </c>
      <c r="L80">
        <v>11</v>
      </c>
      <c r="M80">
        <v>2</v>
      </c>
      <c r="N80">
        <v>29</v>
      </c>
      <c r="O80">
        <v>33</v>
      </c>
      <c r="P80" t="str">
        <f t="shared" si="10"/>
        <v>30-40</v>
      </c>
      <c r="Q80" t="s">
        <v>31</v>
      </c>
      <c r="R80" t="s">
        <v>56</v>
      </c>
      <c r="S80" t="s">
        <v>51</v>
      </c>
      <c r="T80">
        <f t="shared" si="11"/>
        <v>1000</v>
      </c>
      <c r="U80">
        <f t="shared" si="12"/>
        <v>300</v>
      </c>
      <c r="V80">
        <f t="shared" si="13"/>
        <v>10</v>
      </c>
    </row>
    <row r="81" spans="1:22" hidden="1" x14ac:dyDescent="0.25">
      <c r="A81" t="s">
        <v>1</v>
      </c>
      <c r="B81">
        <v>10</v>
      </c>
      <c r="C81">
        <v>10</v>
      </c>
      <c r="D81">
        <v>43.55</v>
      </c>
      <c r="E81">
        <v>44.05</v>
      </c>
      <c r="F81">
        <f t="shared" si="7"/>
        <v>43.8</v>
      </c>
      <c r="G81">
        <f t="shared" si="8"/>
        <v>0.5</v>
      </c>
      <c r="H81">
        <v>0</v>
      </c>
      <c r="I81" t="str">
        <f t="shared" si="9"/>
        <v>0%-25%</v>
      </c>
      <c r="J81">
        <v>4</v>
      </c>
      <c r="K81">
        <v>55</v>
      </c>
      <c r="L81">
        <v>11</v>
      </c>
      <c r="M81">
        <v>2</v>
      </c>
      <c r="N81">
        <v>29</v>
      </c>
      <c r="O81">
        <v>34</v>
      </c>
      <c r="P81" t="str">
        <f t="shared" si="10"/>
        <v>30-40</v>
      </c>
      <c r="Q81" t="s">
        <v>31</v>
      </c>
      <c r="R81" t="s">
        <v>56</v>
      </c>
      <c r="S81" t="s">
        <v>51</v>
      </c>
      <c r="T81">
        <f t="shared" si="11"/>
        <v>1000</v>
      </c>
      <c r="U81">
        <f t="shared" si="12"/>
        <v>300</v>
      </c>
      <c r="V81">
        <f t="shared" si="13"/>
        <v>10</v>
      </c>
    </row>
    <row r="82" spans="1:22" hidden="1" x14ac:dyDescent="0.25">
      <c r="A82" t="s">
        <v>1</v>
      </c>
      <c r="B82">
        <v>10</v>
      </c>
      <c r="C82">
        <v>10</v>
      </c>
      <c r="D82">
        <v>44.05</v>
      </c>
      <c r="E82">
        <v>44.55</v>
      </c>
      <c r="F82">
        <f t="shared" si="7"/>
        <v>44.3</v>
      </c>
      <c r="G82">
        <f t="shared" si="8"/>
        <v>0.5</v>
      </c>
      <c r="H82">
        <v>0</v>
      </c>
      <c r="I82" t="str">
        <f t="shared" si="9"/>
        <v>0%-25%</v>
      </c>
      <c r="J82">
        <v>6</v>
      </c>
      <c r="K82">
        <v>43.333333333333336</v>
      </c>
      <c r="L82">
        <v>8</v>
      </c>
      <c r="M82">
        <v>2</v>
      </c>
      <c r="N82">
        <v>25</v>
      </c>
      <c r="O82">
        <v>30</v>
      </c>
      <c r="P82" t="str">
        <f t="shared" si="10"/>
        <v>20-30</v>
      </c>
      <c r="Q82" t="s">
        <v>31</v>
      </c>
      <c r="R82" t="s">
        <v>53</v>
      </c>
      <c r="S82" t="s">
        <v>51</v>
      </c>
      <c r="T82">
        <f t="shared" si="11"/>
        <v>1000</v>
      </c>
      <c r="U82">
        <f t="shared" si="12"/>
        <v>200</v>
      </c>
      <c r="V82">
        <f t="shared" si="13"/>
        <v>10</v>
      </c>
    </row>
    <row r="83" spans="1:22" hidden="1" x14ac:dyDescent="0.25">
      <c r="A83" t="s">
        <v>1</v>
      </c>
      <c r="B83">
        <v>10</v>
      </c>
      <c r="C83">
        <v>10</v>
      </c>
      <c r="D83">
        <v>44.55</v>
      </c>
      <c r="E83">
        <v>45.05</v>
      </c>
      <c r="F83">
        <f t="shared" si="7"/>
        <v>44.8</v>
      </c>
      <c r="G83">
        <f t="shared" si="8"/>
        <v>0.5</v>
      </c>
      <c r="H83">
        <v>0</v>
      </c>
      <c r="I83" t="str">
        <f t="shared" si="9"/>
        <v>0%-25%</v>
      </c>
      <c r="J83">
        <v>10</v>
      </c>
      <c r="K83">
        <v>24</v>
      </c>
      <c r="L83">
        <v>8</v>
      </c>
      <c r="M83">
        <v>1</v>
      </c>
      <c r="N83">
        <v>25</v>
      </c>
      <c r="O83">
        <v>28</v>
      </c>
      <c r="P83" t="str">
        <f t="shared" si="10"/>
        <v>20-30</v>
      </c>
      <c r="Q83" t="s">
        <v>32</v>
      </c>
      <c r="R83" t="s">
        <v>53</v>
      </c>
      <c r="S83" t="s">
        <v>51</v>
      </c>
      <c r="T83">
        <f t="shared" si="11"/>
        <v>900</v>
      </c>
      <c r="U83">
        <f t="shared" si="12"/>
        <v>200</v>
      </c>
      <c r="V83">
        <f t="shared" si="13"/>
        <v>10</v>
      </c>
    </row>
    <row r="84" spans="1:22" hidden="1" x14ac:dyDescent="0.25">
      <c r="A84" t="s">
        <v>1</v>
      </c>
      <c r="B84">
        <v>10</v>
      </c>
      <c r="C84">
        <v>10</v>
      </c>
      <c r="D84">
        <v>45.05</v>
      </c>
      <c r="E84">
        <v>45.55</v>
      </c>
      <c r="F84">
        <f t="shared" si="7"/>
        <v>45.3</v>
      </c>
      <c r="G84">
        <f t="shared" si="8"/>
        <v>0.5</v>
      </c>
      <c r="H84">
        <v>0</v>
      </c>
      <c r="I84" t="str">
        <f t="shared" si="9"/>
        <v>0%-25%</v>
      </c>
      <c r="J84">
        <v>10</v>
      </c>
      <c r="K84">
        <v>28</v>
      </c>
      <c r="L84">
        <v>8</v>
      </c>
      <c r="M84">
        <v>1</v>
      </c>
      <c r="N84">
        <v>25</v>
      </c>
      <c r="O84">
        <v>29</v>
      </c>
      <c r="P84" t="str">
        <f t="shared" si="10"/>
        <v>20-30</v>
      </c>
      <c r="Q84" t="s">
        <v>32</v>
      </c>
      <c r="R84" t="s">
        <v>53</v>
      </c>
      <c r="S84" t="s">
        <v>51</v>
      </c>
      <c r="T84">
        <f t="shared" si="11"/>
        <v>900</v>
      </c>
      <c r="U84">
        <f t="shared" si="12"/>
        <v>200</v>
      </c>
      <c r="V84">
        <f t="shared" si="13"/>
        <v>10</v>
      </c>
    </row>
    <row r="85" spans="1:22" hidden="1" x14ac:dyDescent="0.25">
      <c r="A85" t="s">
        <v>1</v>
      </c>
      <c r="B85">
        <v>10</v>
      </c>
      <c r="C85">
        <v>10</v>
      </c>
      <c r="D85">
        <v>45.55</v>
      </c>
      <c r="E85">
        <v>46.05</v>
      </c>
      <c r="F85">
        <f t="shared" si="7"/>
        <v>45.8</v>
      </c>
      <c r="G85">
        <f t="shared" si="8"/>
        <v>0.5</v>
      </c>
      <c r="H85">
        <v>0</v>
      </c>
      <c r="I85" t="str">
        <f t="shared" si="9"/>
        <v>0%-25%</v>
      </c>
      <c r="J85">
        <v>8</v>
      </c>
      <c r="K85">
        <v>33.75</v>
      </c>
      <c r="L85">
        <v>9</v>
      </c>
      <c r="M85">
        <v>1</v>
      </c>
      <c r="N85">
        <v>26</v>
      </c>
      <c r="O85">
        <v>30</v>
      </c>
      <c r="P85" t="str">
        <f t="shared" si="10"/>
        <v>20-30</v>
      </c>
      <c r="Q85" t="s">
        <v>32</v>
      </c>
      <c r="R85" t="s">
        <v>53</v>
      </c>
      <c r="S85" t="s">
        <v>51</v>
      </c>
      <c r="T85">
        <f t="shared" si="11"/>
        <v>900</v>
      </c>
      <c r="U85">
        <f t="shared" si="12"/>
        <v>200</v>
      </c>
      <c r="V85">
        <f t="shared" si="13"/>
        <v>10</v>
      </c>
    </row>
    <row r="86" spans="1:22" hidden="1" x14ac:dyDescent="0.25">
      <c r="A86" t="s">
        <v>1</v>
      </c>
      <c r="B86">
        <v>10</v>
      </c>
      <c r="C86">
        <v>10</v>
      </c>
      <c r="D86">
        <v>46.05</v>
      </c>
      <c r="E86">
        <v>46.55</v>
      </c>
      <c r="F86">
        <f t="shared" si="7"/>
        <v>46.3</v>
      </c>
      <c r="G86">
        <f t="shared" si="8"/>
        <v>0.5</v>
      </c>
      <c r="H86">
        <v>0</v>
      </c>
      <c r="I86" t="str">
        <f t="shared" si="9"/>
        <v>0%-25%</v>
      </c>
      <c r="J86">
        <v>5</v>
      </c>
      <c r="K86">
        <v>74</v>
      </c>
      <c r="L86">
        <v>13</v>
      </c>
      <c r="M86">
        <v>2</v>
      </c>
      <c r="N86">
        <v>32</v>
      </c>
      <c r="O86">
        <v>37</v>
      </c>
      <c r="P86" t="str">
        <f t="shared" si="10"/>
        <v>30-40</v>
      </c>
      <c r="Q86" t="s">
        <v>31</v>
      </c>
      <c r="R86" t="s">
        <v>56</v>
      </c>
      <c r="S86" t="s">
        <v>51</v>
      </c>
      <c r="T86">
        <f t="shared" si="11"/>
        <v>1000</v>
      </c>
      <c r="U86">
        <f t="shared" si="12"/>
        <v>300</v>
      </c>
      <c r="V86">
        <f t="shared" si="13"/>
        <v>10</v>
      </c>
    </row>
    <row r="87" spans="1:22" hidden="1" x14ac:dyDescent="0.25">
      <c r="A87" t="s">
        <v>1</v>
      </c>
      <c r="B87">
        <v>10</v>
      </c>
      <c r="C87">
        <v>10</v>
      </c>
      <c r="D87">
        <v>46.55</v>
      </c>
      <c r="E87">
        <v>47.05</v>
      </c>
      <c r="F87">
        <f t="shared" si="7"/>
        <v>46.8</v>
      </c>
      <c r="G87">
        <f t="shared" si="8"/>
        <v>0.5</v>
      </c>
      <c r="H87">
        <v>0</v>
      </c>
      <c r="I87" t="str">
        <f t="shared" si="9"/>
        <v>0%-25%</v>
      </c>
      <c r="J87">
        <v>7</v>
      </c>
      <c r="K87">
        <v>47.142857142857146</v>
      </c>
      <c r="L87">
        <v>9</v>
      </c>
      <c r="M87">
        <v>2</v>
      </c>
      <c r="N87">
        <v>27</v>
      </c>
      <c r="O87">
        <v>32</v>
      </c>
      <c r="P87" t="str">
        <f t="shared" si="10"/>
        <v>30-40</v>
      </c>
      <c r="Q87" t="s">
        <v>31</v>
      </c>
      <c r="R87" t="s">
        <v>56</v>
      </c>
      <c r="S87" t="s">
        <v>51</v>
      </c>
      <c r="T87">
        <f t="shared" si="11"/>
        <v>1000</v>
      </c>
      <c r="U87">
        <f t="shared" si="12"/>
        <v>300</v>
      </c>
      <c r="V87">
        <f t="shared" si="13"/>
        <v>10</v>
      </c>
    </row>
    <row r="88" spans="1:22" hidden="1" x14ac:dyDescent="0.25">
      <c r="A88" t="s">
        <v>1</v>
      </c>
      <c r="B88">
        <v>10</v>
      </c>
      <c r="C88">
        <v>10</v>
      </c>
      <c r="D88">
        <v>47.05</v>
      </c>
      <c r="E88">
        <v>47.55</v>
      </c>
      <c r="F88">
        <f t="shared" si="7"/>
        <v>47.3</v>
      </c>
      <c r="G88">
        <f t="shared" si="8"/>
        <v>0.5</v>
      </c>
      <c r="H88">
        <v>36</v>
      </c>
      <c r="I88" t="str">
        <f t="shared" si="9"/>
        <v>25%-50%</v>
      </c>
      <c r="J88">
        <v>3</v>
      </c>
      <c r="K88">
        <v>150</v>
      </c>
      <c r="L88">
        <v>15</v>
      </c>
      <c r="M88">
        <v>2</v>
      </c>
      <c r="N88">
        <v>47</v>
      </c>
      <c r="O88">
        <v>48</v>
      </c>
      <c r="P88" t="str">
        <f t="shared" si="10"/>
        <v>40-50</v>
      </c>
      <c r="Q88" t="s">
        <v>31</v>
      </c>
      <c r="R88" t="s">
        <v>59</v>
      </c>
      <c r="S88" t="s">
        <v>54</v>
      </c>
      <c r="T88">
        <f t="shared" si="11"/>
        <v>1000</v>
      </c>
      <c r="U88">
        <f t="shared" si="12"/>
        <v>400</v>
      </c>
      <c r="V88">
        <f t="shared" si="13"/>
        <v>20</v>
      </c>
    </row>
    <row r="89" spans="1:22" hidden="1" x14ac:dyDescent="0.25">
      <c r="A89" t="s">
        <v>1</v>
      </c>
      <c r="B89">
        <v>10</v>
      </c>
      <c r="C89">
        <v>10</v>
      </c>
      <c r="D89">
        <v>47.55</v>
      </c>
      <c r="E89">
        <v>48.05</v>
      </c>
      <c r="F89">
        <f t="shared" si="7"/>
        <v>47.8</v>
      </c>
      <c r="G89">
        <f t="shared" si="8"/>
        <v>0.5</v>
      </c>
      <c r="H89">
        <v>28.000000000000004</v>
      </c>
      <c r="I89" t="str">
        <f t="shared" si="9"/>
        <v>25%-50%</v>
      </c>
      <c r="J89">
        <v>6</v>
      </c>
      <c r="K89">
        <v>65</v>
      </c>
      <c r="L89">
        <v>10</v>
      </c>
      <c r="M89">
        <v>1</v>
      </c>
      <c r="N89">
        <v>33</v>
      </c>
      <c r="O89">
        <v>38</v>
      </c>
      <c r="P89" t="str">
        <f t="shared" si="10"/>
        <v>30-40</v>
      </c>
      <c r="Q89" t="s">
        <v>32</v>
      </c>
      <c r="R89" t="s">
        <v>56</v>
      </c>
      <c r="S89" t="s">
        <v>54</v>
      </c>
      <c r="T89">
        <f t="shared" si="11"/>
        <v>900</v>
      </c>
      <c r="U89">
        <f t="shared" si="12"/>
        <v>300</v>
      </c>
      <c r="V89">
        <f t="shared" si="13"/>
        <v>20</v>
      </c>
    </row>
    <row r="90" spans="1:22" hidden="1" x14ac:dyDescent="0.25">
      <c r="A90" t="s">
        <v>1</v>
      </c>
      <c r="B90">
        <v>10</v>
      </c>
      <c r="C90">
        <v>10</v>
      </c>
      <c r="D90">
        <v>48.05</v>
      </c>
      <c r="E90">
        <v>48.55</v>
      </c>
      <c r="F90">
        <f t="shared" si="7"/>
        <v>48.3</v>
      </c>
      <c r="G90">
        <f t="shared" si="8"/>
        <v>0.5</v>
      </c>
      <c r="H90">
        <v>24</v>
      </c>
      <c r="I90" t="str">
        <f t="shared" si="9"/>
        <v>0%-25%</v>
      </c>
      <c r="J90">
        <v>6</v>
      </c>
      <c r="K90">
        <v>70</v>
      </c>
      <c r="L90">
        <v>10</v>
      </c>
      <c r="M90">
        <v>1</v>
      </c>
      <c r="N90">
        <v>32</v>
      </c>
      <c r="O90">
        <v>37</v>
      </c>
      <c r="P90" t="str">
        <f t="shared" si="10"/>
        <v>30-40</v>
      </c>
      <c r="Q90" t="s">
        <v>32</v>
      </c>
      <c r="R90" t="s">
        <v>56</v>
      </c>
      <c r="S90" t="s">
        <v>51</v>
      </c>
      <c r="T90">
        <f t="shared" si="11"/>
        <v>900</v>
      </c>
      <c r="U90">
        <f t="shared" si="12"/>
        <v>300</v>
      </c>
      <c r="V90">
        <f t="shared" si="13"/>
        <v>10</v>
      </c>
    </row>
    <row r="91" spans="1:22" hidden="1" x14ac:dyDescent="0.25">
      <c r="A91" t="s">
        <v>1</v>
      </c>
      <c r="B91">
        <v>10</v>
      </c>
      <c r="C91">
        <v>10</v>
      </c>
      <c r="D91">
        <v>48.55</v>
      </c>
      <c r="E91">
        <v>49.05</v>
      </c>
      <c r="F91">
        <f t="shared" si="7"/>
        <v>48.8</v>
      </c>
      <c r="G91">
        <f t="shared" si="8"/>
        <v>0.5</v>
      </c>
      <c r="H91">
        <v>0</v>
      </c>
      <c r="I91" t="str">
        <f t="shared" si="9"/>
        <v>0%-25%</v>
      </c>
      <c r="J91">
        <v>14</v>
      </c>
      <c r="K91">
        <v>28.571428571428573</v>
      </c>
      <c r="L91">
        <v>9</v>
      </c>
      <c r="M91">
        <v>1</v>
      </c>
      <c r="N91">
        <v>25</v>
      </c>
      <c r="O91">
        <v>30</v>
      </c>
      <c r="P91" t="str">
        <f t="shared" si="10"/>
        <v>20-30</v>
      </c>
      <c r="Q91" t="s">
        <v>32</v>
      </c>
      <c r="R91" t="s">
        <v>53</v>
      </c>
      <c r="S91" t="s">
        <v>51</v>
      </c>
      <c r="T91">
        <f t="shared" si="11"/>
        <v>900</v>
      </c>
      <c r="U91">
        <f t="shared" si="12"/>
        <v>200</v>
      </c>
      <c r="V91">
        <f t="shared" si="13"/>
        <v>10</v>
      </c>
    </row>
    <row r="92" spans="1:22" hidden="1" x14ac:dyDescent="0.25">
      <c r="A92" t="s">
        <v>1</v>
      </c>
      <c r="B92">
        <v>10</v>
      </c>
      <c r="C92">
        <v>10</v>
      </c>
      <c r="D92">
        <v>49.05</v>
      </c>
      <c r="E92">
        <v>49.6</v>
      </c>
      <c r="F92">
        <f t="shared" si="7"/>
        <v>49.325000000000003</v>
      </c>
      <c r="G92">
        <f t="shared" si="8"/>
        <v>0.55000000000000426</v>
      </c>
      <c r="H92">
        <v>34.545454545454277</v>
      </c>
      <c r="I92" t="str">
        <f t="shared" si="9"/>
        <v>25%-50%</v>
      </c>
      <c r="J92">
        <v>6</v>
      </c>
      <c r="K92">
        <v>71.666666666666671</v>
      </c>
      <c r="L92">
        <v>7</v>
      </c>
      <c r="M92">
        <v>1</v>
      </c>
      <c r="N92">
        <v>31</v>
      </c>
      <c r="O92">
        <v>36</v>
      </c>
      <c r="P92" t="str">
        <f t="shared" si="10"/>
        <v>30-40</v>
      </c>
      <c r="Q92" t="s">
        <v>32</v>
      </c>
      <c r="R92" t="s">
        <v>56</v>
      </c>
      <c r="S92" t="s">
        <v>54</v>
      </c>
      <c r="T92">
        <f t="shared" si="11"/>
        <v>900</v>
      </c>
      <c r="U92">
        <f t="shared" si="12"/>
        <v>300</v>
      </c>
      <c r="V92">
        <f t="shared" si="13"/>
        <v>20</v>
      </c>
    </row>
    <row r="93" spans="1:22" hidden="1" x14ac:dyDescent="0.25">
      <c r="A93" t="s">
        <v>1</v>
      </c>
      <c r="B93">
        <v>10</v>
      </c>
      <c r="C93">
        <v>10</v>
      </c>
      <c r="D93">
        <v>49.6</v>
      </c>
      <c r="E93">
        <v>50.15</v>
      </c>
      <c r="F93">
        <f t="shared" si="7"/>
        <v>49.875</v>
      </c>
      <c r="G93">
        <f t="shared" si="8"/>
        <v>0.54999999999999716</v>
      </c>
      <c r="H93">
        <v>0</v>
      </c>
      <c r="I93" t="str">
        <f t="shared" si="9"/>
        <v>0%-25%</v>
      </c>
      <c r="J93">
        <v>10</v>
      </c>
      <c r="K93">
        <v>53</v>
      </c>
      <c r="L93">
        <v>9</v>
      </c>
      <c r="M93">
        <v>1</v>
      </c>
      <c r="N93">
        <v>25</v>
      </c>
      <c r="O93">
        <v>31</v>
      </c>
      <c r="P93" t="str">
        <f t="shared" si="10"/>
        <v>30-40</v>
      </c>
      <c r="Q93" t="s">
        <v>32</v>
      </c>
      <c r="R93" t="s">
        <v>56</v>
      </c>
      <c r="S93" t="s">
        <v>51</v>
      </c>
      <c r="T93">
        <f t="shared" si="11"/>
        <v>900</v>
      </c>
      <c r="U93">
        <f t="shared" si="12"/>
        <v>300</v>
      </c>
      <c r="V93">
        <f t="shared" si="13"/>
        <v>10</v>
      </c>
    </row>
    <row r="94" spans="1:22" hidden="1" x14ac:dyDescent="0.25">
      <c r="A94" t="s">
        <v>1</v>
      </c>
      <c r="B94">
        <v>10</v>
      </c>
      <c r="C94">
        <v>10</v>
      </c>
      <c r="D94">
        <v>50.15</v>
      </c>
      <c r="E94">
        <v>50.85</v>
      </c>
      <c r="F94">
        <f t="shared" si="7"/>
        <v>50.5</v>
      </c>
      <c r="G94">
        <f t="shared" si="8"/>
        <v>0.70000000000000284</v>
      </c>
      <c r="H94">
        <v>35.714285714285573</v>
      </c>
      <c r="I94" t="str">
        <f t="shared" si="9"/>
        <v>25%-50%</v>
      </c>
      <c r="J94">
        <v>7</v>
      </c>
      <c r="K94">
        <v>100</v>
      </c>
      <c r="L94">
        <v>9</v>
      </c>
      <c r="M94">
        <v>2</v>
      </c>
      <c r="N94">
        <v>38</v>
      </c>
      <c r="O94">
        <v>41</v>
      </c>
      <c r="P94" t="str">
        <f t="shared" si="10"/>
        <v>40-50</v>
      </c>
      <c r="Q94" t="s">
        <v>31</v>
      </c>
      <c r="R94" t="s">
        <v>59</v>
      </c>
      <c r="S94" t="s">
        <v>54</v>
      </c>
      <c r="T94">
        <f t="shared" si="11"/>
        <v>1000</v>
      </c>
      <c r="U94">
        <f t="shared" si="12"/>
        <v>400</v>
      </c>
      <c r="V94">
        <f t="shared" si="13"/>
        <v>20</v>
      </c>
    </row>
    <row r="95" spans="1:22" hidden="1" x14ac:dyDescent="0.25">
      <c r="A95" t="s">
        <v>1</v>
      </c>
      <c r="B95">
        <v>10</v>
      </c>
      <c r="C95">
        <v>10</v>
      </c>
      <c r="D95">
        <v>50.85</v>
      </c>
      <c r="E95">
        <v>51.85</v>
      </c>
      <c r="F95">
        <f t="shared" si="7"/>
        <v>51.35</v>
      </c>
      <c r="G95">
        <f t="shared" si="8"/>
        <v>1</v>
      </c>
      <c r="H95">
        <v>81</v>
      </c>
      <c r="I95" t="str">
        <f t="shared" si="9"/>
        <v>75%-90%</v>
      </c>
      <c r="J95">
        <v>2</v>
      </c>
      <c r="K95">
        <v>485</v>
      </c>
      <c r="L95">
        <v>11</v>
      </c>
      <c r="M95">
        <v>7</v>
      </c>
      <c r="N95">
        <v>63</v>
      </c>
      <c r="O95">
        <v>61</v>
      </c>
      <c r="P95" t="str">
        <f t="shared" si="10"/>
        <v>60-70</v>
      </c>
      <c r="Q95" t="s">
        <v>30</v>
      </c>
      <c r="R95" t="s">
        <v>63</v>
      </c>
      <c r="S95" t="s">
        <v>60</v>
      </c>
      <c r="T95">
        <f t="shared" si="11"/>
        <v>1200</v>
      </c>
      <c r="U95">
        <f t="shared" si="12"/>
        <v>600</v>
      </c>
      <c r="V95">
        <f t="shared" si="13"/>
        <v>40</v>
      </c>
    </row>
    <row r="96" spans="1:22" hidden="1" x14ac:dyDescent="0.25">
      <c r="A96" t="s">
        <v>1</v>
      </c>
      <c r="B96">
        <v>10</v>
      </c>
      <c r="C96">
        <v>10</v>
      </c>
      <c r="D96">
        <v>51.85</v>
      </c>
      <c r="E96">
        <v>52.35</v>
      </c>
      <c r="F96">
        <f t="shared" si="7"/>
        <v>52.1</v>
      </c>
      <c r="G96">
        <f t="shared" si="8"/>
        <v>0.5</v>
      </c>
      <c r="H96">
        <v>28.000000000000004</v>
      </c>
      <c r="I96" t="str">
        <f t="shared" si="9"/>
        <v>25%-50%</v>
      </c>
      <c r="J96">
        <v>7</v>
      </c>
      <c r="K96">
        <v>71.428571428571431</v>
      </c>
      <c r="L96">
        <v>9</v>
      </c>
      <c r="M96">
        <v>2</v>
      </c>
      <c r="N96">
        <v>34</v>
      </c>
      <c r="O96">
        <v>38</v>
      </c>
      <c r="P96" t="str">
        <f t="shared" si="10"/>
        <v>30-40</v>
      </c>
      <c r="Q96" t="s">
        <v>31</v>
      </c>
      <c r="R96" t="s">
        <v>56</v>
      </c>
      <c r="S96" t="s">
        <v>54</v>
      </c>
      <c r="T96">
        <f t="shared" si="11"/>
        <v>1000</v>
      </c>
      <c r="U96">
        <f t="shared" si="12"/>
        <v>300</v>
      </c>
      <c r="V96">
        <f t="shared" si="13"/>
        <v>20</v>
      </c>
    </row>
    <row r="97" spans="1:22" hidden="1" x14ac:dyDescent="0.25">
      <c r="A97" t="s">
        <v>1</v>
      </c>
      <c r="B97">
        <v>10</v>
      </c>
      <c r="C97">
        <v>10</v>
      </c>
      <c r="D97">
        <v>52.35</v>
      </c>
      <c r="E97">
        <v>52.85</v>
      </c>
      <c r="F97">
        <f t="shared" si="7"/>
        <v>52.6</v>
      </c>
      <c r="G97">
        <f t="shared" si="8"/>
        <v>0.5</v>
      </c>
      <c r="H97">
        <v>0</v>
      </c>
      <c r="I97" t="str">
        <f t="shared" si="9"/>
        <v>0%-25%</v>
      </c>
      <c r="J97">
        <v>10</v>
      </c>
      <c r="K97">
        <v>27</v>
      </c>
      <c r="L97">
        <v>9</v>
      </c>
      <c r="M97">
        <v>1</v>
      </c>
      <c r="N97">
        <v>26</v>
      </c>
      <c r="O97">
        <v>30</v>
      </c>
      <c r="P97" t="str">
        <f t="shared" si="10"/>
        <v>20-30</v>
      </c>
      <c r="Q97" t="s">
        <v>32</v>
      </c>
      <c r="R97" t="s">
        <v>53</v>
      </c>
      <c r="S97" t="s">
        <v>51</v>
      </c>
      <c r="T97">
        <f t="shared" si="11"/>
        <v>900</v>
      </c>
      <c r="U97">
        <f t="shared" si="12"/>
        <v>200</v>
      </c>
      <c r="V97">
        <f t="shared" si="13"/>
        <v>10</v>
      </c>
    </row>
    <row r="98" spans="1:22" hidden="1" x14ac:dyDescent="0.25">
      <c r="A98" t="s">
        <v>1</v>
      </c>
      <c r="B98">
        <v>10</v>
      </c>
      <c r="C98">
        <v>10</v>
      </c>
      <c r="D98">
        <v>52.85</v>
      </c>
      <c r="E98">
        <v>53.35</v>
      </c>
      <c r="F98">
        <f t="shared" si="7"/>
        <v>53.1</v>
      </c>
      <c r="G98">
        <f t="shared" si="8"/>
        <v>0.5</v>
      </c>
      <c r="H98">
        <v>0</v>
      </c>
      <c r="I98" t="str">
        <f t="shared" si="9"/>
        <v>0%-25%</v>
      </c>
      <c r="J98">
        <v>10</v>
      </c>
      <c r="K98">
        <v>25</v>
      </c>
      <c r="L98">
        <v>9</v>
      </c>
      <c r="M98">
        <v>1</v>
      </c>
      <c r="N98">
        <v>26</v>
      </c>
      <c r="O98">
        <v>30</v>
      </c>
      <c r="P98" t="str">
        <f t="shared" si="10"/>
        <v>20-30</v>
      </c>
      <c r="Q98" t="s">
        <v>32</v>
      </c>
      <c r="R98" t="s">
        <v>53</v>
      </c>
      <c r="S98" t="s">
        <v>51</v>
      </c>
      <c r="T98">
        <f t="shared" si="11"/>
        <v>900</v>
      </c>
      <c r="U98">
        <f t="shared" si="12"/>
        <v>200</v>
      </c>
      <c r="V98">
        <f t="shared" si="13"/>
        <v>10</v>
      </c>
    </row>
    <row r="99" spans="1:22" hidden="1" x14ac:dyDescent="0.25">
      <c r="A99" t="s">
        <v>1</v>
      </c>
      <c r="B99">
        <v>10</v>
      </c>
      <c r="C99">
        <v>10</v>
      </c>
      <c r="D99">
        <v>53.35</v>
      </c>
      <c r="E99">
        <v>53.85</v>
      </c>
      <c r="F99">
        <f t="shared" si="7"/>
        <v>53.6</v>
      </c>
      <c r="G99">
        <f t="shared" si="8"/>
        <v>0.5</v>
      </c>
      <c r="H99">
        <v>54</v>
      </c>
      <c r="I99" t="str">
        <f t="shared" si="9"/>
        <v>50%-75%</v>
      </c>
      <c r="J99">
        <v>4</v>
      </c>
      <c r="K99">
        <v>100</v>
      </c>
      <c r="L99">
        <v>11</v>
      </c>
      <c r="M99">
        <v>4</v>
      </c>
      <c r="N99">
        <v>45</v>
      </c>
      <c r="O99">
        <v>48</v>
      </c>
      <c r="P99" t="str">
        <f t="shared" si="10"/>
        <v>40-50</v>
      </c>
      <c r="Q99" t="s">
        <v>29</v>
      </c>
      <c r="R99" t="s">
        <v>59</v>
      </c>
      <c r="S99" t="s">
        <v>57</v>
      </c>
      <c r="T99">
        <f t="shared" si="11"/>
        <v>1100</v>
      </c>
      <c r="U99">
        <f t="shared" si="12"/>
        <v>400</v>
      </c>
      <c r="V99">
        <f t="shared" si="13"/>
        <v>30</v>
      </c>
    </row>
    <row r="100" spans="1:22" hidden="1" x14ac:dyDescent="0.25">
      <c r="A100" t="s">
        <v>1</v>
      </c>
      <c r="B100">
        <v>10</v>
      </c>
      <c r="C100">
        <v>10</v>
      </c>
      <c r="D100">
        <v>53.85</v>
      </c>
      <c r="E100">
        <v>54.35</v>
      </c>
      <c r="F100">
        <f t="shared" si="7"/>
        <v>54.1</v>
      </c>
      <c r="G100">
        <f t="shared" si="8"/>
        <v>0.5</v>
      </c>
      <c r="H100">
        <v>20</v>
      </c>
      <c r="I100" t="str">
        <f t="shared" si="9"/>
        <v>0%-25%</v>
      </c>
      <c r="J100">
        <v>3</v>
      </c>
      <c r="K100">
        <v>146.66666666666666</v>
      </c>
      <c r="L100">
        <v>9</v>
      </c>
      <c r="M100">
        <v>2</v>
      </c>
      <c r="N100">
        <v>36</v>
      </c>
      <c r="O100">
        <v>38</v>
      </c>
      <c r="P100" t="str">
        <f t="shared" si="10"/>
        <v>30-40</v>
      </c>
      <c r="Q100" t="s">
        <v>31</v>
      </c>
      <c r="R100" t="s">
        <v>56</v>
      </c>
      <c r="S100" t="s">
        <v>51</v>
      </c>
      <c r="T100">
        <f t="shared" si="11"/>
        <v>1000</v>
      </c>
      <c r="U100">
        <f t="shared" si="12"/>
        <v>300</v>
      </c>
      <c r="V100">
        <f t="shared" si="13"/>
        <v>10</v>
      </c>
    </row>
    <row r="101" spans="1:22" hidden="1" x14ac:dyDescent="0.25">
      <c r="A101" t="s">
        <v>1</v>
      </c>
      <c r="B101">
        <v>10</v>
      </c>
      <c r="C101">
        <v>10</v>
      </c>
      <c r="D101">
        <v>54.35</v>
      </c>
      <c r="E101">
        <v>54.85</v>
      </c>
      <c r="F101">
        <f t="shared" si="7"/>
        <v>54.6</v>
      </c>
      <c r="G101">
        <f t="shared" si="8"/>
        <v>0.5</v>
      </c>
      <c r="H101">
        <v>32</v>
      </c>
      <c r="I101" t="str">
        <f t="shared" si="9"/>
        <v>25%-50%</v>
      </c>
      <c r="J101">
        <v>4</v>
      </c>
      <c r="K101">
        <v>100</v>
      </c>
      <c r="L101">
        <v>9</v>
      </c>
      <c r="M101">
        <v>2</v>
      </c>
      <c r="N101">
        <v>36</v>
      </c>
      <c r="O101">
        <v>40</v>
      </c>
      <c r="P101" t="str">
        <f t="shared" si="10"/>
        <v>30-40</v>
      </c>
      <c r="Q101" t="s">
        <v>31</v>
      </c>
      <c r="R101" t="s">
        <v>56</v>
      </c>
      <c r="S101" t="s">
        <v>54</v>
      </c>
      <c r="T101">
        <f t="shared" si="11"/>
        <v>1000</v>
      </c>
      <c r="U101">
        <f t="shared" si="12"/>
        <v>300</v>
      </c>
      <c r="V101">
        <f t="shared" si="13"/>
        <v>20</v>
      </c>
    </row>
    <row r="102" spans="1:22" hidden="1" x14ac:dyDescent="0.25">
      <c r="A102" t="s">
        <v>1</v>
      </c>
      <c r="B102">
        <v>10</v>
      </c>
      <c r="C102">
        <v>10</v>
      </c>
      <c r="D102">
        <v>54.85</v>
      </c>
      <c r="E102">
        <v>55.35</v>
      </c>
      <c r="F102">
        <f t="shared" si="7"/>
        <v>55.1</v>
      </c>
      <c r="G102">
        <f t="shared" si="8"/>
        <v>0.5</v>
      </c>
      <c r="H102">
        <v>32</v>
      </c>
      <c r="I102" t="str">
        <f t="shared" si="9"/>
        <v>25%-50%</v>
      </c>
      <c r="J102">
        <v>3</v>
      </c>
      <c r="K102">
        <v>83.333333333333329</v>
      </c>
      <c r="L102">
        <v>8</v>
      </c>
      <c r="M102">
        <v>2</v>
      </c>
      <c r="N102">
        <v>35</v>
      </c>
      <c r="O102">
        <v>39</v>
      </c>
      <c r="P102" t="str">
        <f t="shared" si="10"/>
        <v>30-40</v>
      </c>
      <c r="Q102" t="s">
        <v>31</v>
      </c>
      <c r="R102" t="s">
        <v>56</v>
      </c>
      <c r="S102" t="s">
        <v>54</v>
      </c>
      <c r="T102">
        <f t="shared" si="11"/>
        <v>1000</v>
      </c>
      <c r="U102">
        <f t="shared" si="12"/>
        <v>300</v>
      </c>
      <c r="V102">
        <f t="shared" si="13"/>
        <v>20</v>
      </c>
    </row>
    <row r="103" spans="1:22" hidden="1" x14ac:dyDescent="0.25">
      <c r="A103" t="s">
        <v>1</v>
      </c>
      <c r="B103">
        <v>10</v>
      </c>
      <c r="C103">
        <v>10</v>
      </c>
      <c r="D103">
        <v>55.35</v>
      </c>
      <c r="E103">
        <v>55.85</v>
      </c>
      <c r="F103">
        <f t="shared" si="7"/>
        <v>55.6</v>
      </c>
      <c r="G103">
        <f t="shared" si="8"/>
        <v>0.5</v>
      </c>
      <c r="H103">
        <v>30</v>
      </c>
      <c r="I103" t="str">
        <f t="shared" si="9"/>
        <v>25%-50%</v>
      </c>
      <c r="J103">
        <v>5</v>
      </c>
      <c r="K103">
        <v>90</v>
      </c>
      <c r="L103">
        <v>6</v>
      </c>
      <c r="M103">
        <v>1</v>
      </c>
      <c r="N103">
        <v>31</v>
      </c>
      <c r="O103">
        <v>35</v>
      </c>
      <c r="P103" t="str">
        <f t="shared" si="10"/>
        <v>30-40</v>
      </c>
      <c r="Q103" t="s">
        <v>32</v>
      </c>
      <c r="R103" t="s">
        <v>56</v>
      </c>
      <c r="S103" t="s">
        <v>54</v>
      </c>
      <c r="T103">
        <f t="shared" si="11"/>
        <v>900</v>
      </c>
      <c r="U103">
        <f t="shared" si="12"/>
        <v>300</v>
      </c>
      <c r="V103">
        <f t="shared" si="13"/>
        <v>20</v>
      </c>
    </row>
    <row r="104" spans="1:22" hidden="1" x14ac:dyDescent="0.25">
      <c r="A104" t="s">
        <v>1</v>
      </c>
      <c r="B104">
        <v>10</v>
      </c>
      <c r="C104">
        <v>10</v>
      </c>
      <c r="D104">
        <v>55.85</v>
      </c>
      <c r="E104">
        <v>56.35</v>
      </c>
      <c r="F104">
        <f t="shared" si="7"/>
        <v>56.1</v>
      </c>
      <c r="G104">
        <f t="shared" si="8"/>
        <v>0.5</v>
      </c>
      <c r="H104">
        <v>0</v>
      </c>
      <c r="I104" t="str">
        <f t="shared" si="9"/>
        <v>0%-25%</v>
      </c>
      <c r="J104">
        <v>6</v>
      </c>
      <c r="K104">
        <v>60</v>
      </c>
      <c r="L104">
        <v>7</v>
      </c>
      <c r="M104">
        <v>0</v>
      </c>
      <c r="N104">
        <v>23</v>
      </c>
      <c r="O104">
        <v>28</v>
      </c>
      <c r="P104" t="str">
        <f t="shared" si="10"/>
        <v>20-30</v>
      </c>
      <c r="Q104" t="s">
        <v>28</v>
      </c>
      <c r="R104" t="s">
        <v>53</v>
      </c>
      <c r="S104" t="s">
        <v>51</v>
      </c>
      <c r="T104">
        <f t="shared" si="11"/>
        <v>800</v>
      </c>
      <c r="U104">
        <f t="shared" si="12"/>
        <v>200</v>
      </c>
      <c r="V104">
        <f t="shared" si="13"/>
        <v>10</v>
      </c>
    </row>
    <row r="105" spans="1:22" hidden="1" x14ac:dyDescent="0.25">
      <c r="A105" t="s">
        <v>1</v>
      </c>
      <c r="B105">
        <v>10</v>
      </c>
      <c r="C105">
        <v>10</v>
      </c>
      <c r="D105">
        <v>56.35</v>
      </c>
      <c r="E105">
        <v>56.85</v>
      </c>
      <c r="F105">
        <f t="shared" si="7"/>
        <v>56.6</v>
      </c>
      <c r="G105">
        <f t="shared" si="8"/>
        <v>0.5</v>
      </c>
      <c r="H105">
        <v>0</v>
      </c>
      <c r="I105" t="str">
        <f t="shared" si="9"/>
        <v>0%-25%</v>
      </c>
      <c r="J105">
        <v>5</v>
      </c>
      <c r="K105">
        <v>86</v>
      </c>
      <c r="L105">
        <v>9</v>
      </c>
      <c r="M105">
        <v>2</v>
      </c>
      <c r="N105">
        <v>29</v>
      </c>
      <c r="O105">
        <v>33</v>
      </c>
      <c r="P105" t="str">
        <f t="shared" si="10"/>
        <v>30-40</v>
      </c>
      <c r="Q105" t="s">
        <v>31</v>
      </c>
      <c r="R105" t="s">
        <v>56</v>
      </c>
      <c r="S105" t="s">
        <v>51</v>
      </c>
      <c r="T105">
        <f t="shared" si="11"/>
        <v>1000</v>
      </c>
      <c r="U105">
        <f t="shared" si="12"/>
        <v>300</v>
      </c>
      <c r="V105">
        <f t="shared" si="13"/>
        <v>10</v>
      </c>
    </row>
    <row r="106" spans="1:22" hidden="1" x14ac:dyDescent="0.25">
      <c r="A106" t="s">
        <v>1</v>
      </c>
      <c r="B106">
        <v>10</v>
      </c>
      <c r="C106">
        <v>10</v>
      </c>
      <c r="D106">
        <v>56.85</v>
      </c>
      <c r="E106">
        <v>57.35</v>
      </c>
      <c r="F106">
        <f t="shared" si="7"/>
        <v>57.1</v>
      </c>
      <c r="G106">
        <f t="shared" si="8"/>
        <v>0.5</v>
      </c>
      <c r="H106">
        <v>0</v>
      </c>
      <c r="I106" t="str">
        <f t="shared" si="9"/>
        <v>0%-25%</v>
      </c>
      <c r="J106">
        <v>10</v>
      </c>
      <c r="K106">
        <v>29</v>
      </c>
      <c r="L106">
        <v>2</v>
      </c>
      <c r="M106">
        <v>1</v>
      </c>
      <c r="N106">
        <v>18</v>
      </c>
      <c r="O106">
        <v>23</v>
      </c>
      <c r="P106" t="str">
        <f t="shared" si="10"/>
        <v>20-30</v>
      </c>
      <c r="Q106" t="s">
        <v>32</v>
      </c>
      <c r="R106" t="s">
        <v>53</v>
      </c>
      <c r="S106" t="s">
        <v>51</v>
      </c>
      <c r="T106">
        <f t="shared" si="11"/>
        <v>900</v>
      </c>
      <c r="U106">
        <f t="shared" si="12"/>
        <v>200</v>
      </c>
      <c r="V106">
        <f t="shared" si="13"/>
        <v>10</v>
      </c>
    </row>
    <row r="107" spans="1:22" hidden="1" x14ac:dyDescent="0.25">
      <c r="A107" t="s">
        <v>1</v>
      </c>
      <c r="B107">
        <v>10</v>
      </c>
      <c r="C107">
        <v>10</v>
      </c>
      <c r="D107">
        <v>57.35</v>
      </c>
      <c r="E107">
        <v>57.85</v>
      </c>
      <c r="F107">
        <f t="shared" si="7"/>
        <v>57.6</v>
      </c>
      <c r="G107">
        <f t="shared" si="8"/>
        <v>0.5</v>
      </c>
      <c r="H107">
        <v>0</v>
      </c>
      <c r="I107" t="str">
        <f t="shared" si="9"/>
        <v>0%-25%</v>
      </c>
      <c r="J107">
        <v>15</v>
      </c>
      <c r="K107">
        <v>16.666666666666668</v>
      </c>
      <c r="L107">
        <v>2</v>
      </c>
      <c r="M107">
        <v>1</v>
      </c>
      <c r="N107">
        <v>18</v>
      </c>
      <c r="O107">
        <v>22</v>
      </c>
      <c r="P107" t="str">
        <f t="shared" si="10"/>
        <v>20-30</v>
      </c>
      <c r="Q107" t="s">
        <v>32</v>
      </c>
      <c r="R107" t="s">
        <v>53</v>
      </c>
      <c r="S107" t="s">
        <v>51</v>
      </c>
      <c r="T107">
        <f t="shared" si="11"/>
        <v>900</v>
      </c>
      <c r="U107">
        <f t="shared" si="12"/>
        <v>200</v>
      </c>
      <c r="V107">
        <f t="shared" si="13"/>
        <v>10</v>
      </c>
    </row>
    <row r="108" spans="1:22" hidden="1" x14ac:dyDescent="0.25">
      <c r="A108" t="s">
        <v>1</v>
      </c>
      <c r="B108">
        <v>10</v>
      </c>
      <c r="C108">
        <v>10</v>
      </c>
      <c r="D108">
        <v>57.85</v>
      </c>
      <c r="E108">
        <v>58.35</v>
      </c>
      <c r="F108">
        <f t="shared" si="7"/>
        <v>58.1</v>
      </c>
      <c r="G108">
        <f t="shared" si="8"/>
        <v>0.5</v>
      </c>
      <c r="H108">
        <v>80</v>
      </c>
      <c r="I108" t="str">
        <f t="shared" si="9"/>
        <v>75%-90%</v>
      </c>
      <c r="J108">
        <v>2</v>
      </c>
      <c r="K108">
        <v>235</v>
      </c>
      <c r="L108">
        <v>13</v>
      </c>
      <c r="M108">
        <v>4</v>
      </c>
      <c r="N108">
        <v>57</v>
      </c>
      <c r="O108">
        <v>58</v>
      </c>
      <c r="P108" t="str">
        <f t="shared" si="10"/>
        <v>50-60</v>
      </c>
      <c r="Q108" t="s">
        <v>29</v>
      </c>
      <c r="R108" t="s">
        <v>61</v>
      </c>
      <c r="S108" t="s">
        <v>60</v>
      </c>
      <c r="T108">
        <f t="shared" si="11"/>
        <v>1100</v>
      </c>
      <c r="U108">
        <f t="shared" si="12"/>
        <v>500</v>
      </c>
      <c r="V108">
        <f t="shared" si="13"/>
        <v>40</v>
      </c>
    </row>
    <row r="109" spans="1:22" hidden="1" x14ac:dyDescent="0.25">
      <c r="A109" t="s">
        <v>1</v>
      </c>
      <c r="B109">
        <v>10</v>
      </c>
      <c r="C109">
        <v>10</v>
      </c>
      <c r="D109">
        <v>58.35</v>
      </c>
      <c r="E109">
        <v>58.9</v>
      </c>
      <c r="F109">
        <f t="shared" si="7"/>
        <v>58.625</v>
      </c>
      <c r="G109">
        <f t="shared" si="8"/>
        <v>0.54999999999999716</v>
      </c>
      <c r="H109">
        <v>54.545454545454831</v>
      </c>
      <c r="I109" t="str">
        <f t="shared" si="9"/>
        <v>50%-75%</v>
      </c>
      <c r="J109">
        <v>3</v>
      </c>
      <c r="K109">
        <v>170</v>
      </c>
      <c r="L109">
        <v>11</v>
      </c>
      <c r="M109">
        <v>4</v>
      </c>
      <c r="N109">
        <v>48</v>
      </c>
      <c r="O109">
        <v>50</v>
      </c>
      <c r="P109" t="str">
        <f t="shared" si="10"/>
        <v>40-50</v>
      </c>
      <c r="Q109" t="s">
        <v>29</v>
      </c>
      <c r="R109" t="s">
        <v>59</v>
      </c>
      <c r="S109" t="s">
        <v>57</v>
      </c>
      <c r="T109">
        <f t="shared" si="11"/>
        <v>1100</v>
      </c>
      <c r="U109">
        <f t="shared" si="12"/>
        <v>400</v>
      </c>
      <c r="V109">
        <f t="shared" si="13"/>
        <v>30</v>
      </c>
    </row>
    <row r="110" spans="1:22" hidden="1" x14ac:dyDescent="0.25">
      <c r="A110" t="s">
        <v>1</v>
      </c>
      <c r="B110">
        <v>10</v>
      </c>
      <c r="C110">
        <v>10</v>
      </c>
      <c r="D110">
        <v>58.9</v>
      </c>
      <c r="E110">
        <v>59.5</v>
      </c>
      <c r="F110">
        <f t="shared" si="7"/>
        <v>59.2</v>
      </c>
      <c r="G110">
        <f t="shared" si="8"/>
        <v>0.60000000000000142</v>
      </c>
      <c r="H110">
        <v>69.999999999999829</v>
      </c>
      <c r="I110" t="str">
        <f t="shared" si="9"/>
        <v>50%-75%</v>
      </c>
      <c r="J110">
        <v>3</v>
      </c>
      <c r="K110">
        <v>170</v>
      </c>
      <c r="L110">
        <v>13</v>
      </c>
      <c r="M110">
        <v>4</v>
      </c>
      <c r="N110">
        <v>53</v>
      </c>
      <c r="O110">
        <v>55</v>
      </c>
      <c r="P110" t="str">
        <f t="shared" si="10"/>
        <v>50-60</v>
      </c>
      <c r="Q110" t="s">
        <v>29</v>
      </c>
      <c r="R110" t="s">
        <v>61</v>
      </c>
      <c r="S110" t="s">
        <v>57</v>
      </c>
      <c r="T110">
        <f t="shared" si="11"/>
        <v>1100</v>
      </c>
      <c r="U110">
        <f t="shared" si="12"/>
        <v>500</v>
      </c>
      <c r="V110">
        <f t="shared" si="13"/>
        <v>30</v>
      </c>
    </row>
    <row r="111" spans="1:22" hidden="1" x14ac:dyDescent="0.25">
      <c r="A111" t="s">
        <v>1</v>
      </c>
      <c r="B111">
        <v>10</v>
      </c>
      <c r="C111">
        <v>10</v>
      </c>
      <c r="D111">
        <v>59.5</v>
      </c>
      <c r="E111">
        <v>60</v>
      </c>
      <c r="F111">
        <f t="shared" si="7"/>
        <v>59.75</v>
      </c>
      <c r="G111">
        <f t="shared" si="8"/>
        <v>0.5</v>
      </c>
      <c r="H111">
        <v>32</v>
      </c>
      <c r="I111" t="str">
        <f t="shared" si="9"/>
        <v>25%-50%</v>
      </c>
      <c r="J111">
        <v>5</v>
      </c>
      <c r="K111">
        <v>100</v>
      </c>
      <c r="L111">
        <v>13</v>
      </c>
      <c r="M111">
        <v>2</v>
      </c>
      <c r="N111">
        <v>41</v>
      </c>
      <c r="O111">
        <v>44</v>
      </c>
      <c r="P111" t="str">
        <f t="shared" si="10"/>
        <v>40-50</v>
      </c>
      <c r="Q111" t="s">
        <v>31</v>
      </c>
      <c r="R111" t="s">
        <v>59</v>
      </c>
      <c r="S111" t="s">
        <v>54</v>
      </c>
      <c r="T111">
        <f t="shared" si="11"/>
        <v>1000</v>
      </c>
      <c r="U111">
        <f t="shared" si="12"/>
        <v>400</v>
      </c>
      <c r="V111">
        <f t="shared" si="13"/>
        <v>20</v>
      </c>
    </row>
    <row r="112" spans="1:22" hidden="1" x14ac:dyDescent="0.25">
      <c r="A112" t="s">
        <v>2</v>
      </c>
      <c r="B112">
        <v>60</v>
      </c>
      <c r="C112">
        <v>60</v>
      </c>
      <c r="D112">
        <v>0</v>
      </c>
      <c r="E112">
        <v>0.5</v>
      </c>
      <c r="F112">
        <f t="shared" si="7"/>
        <v>0.25</v>
      </c>
      <c r="G112">
        <f t="shared" si="8"/>
        <v>0.5</v>
      </c>
      <c r="H112">
        <v>0</v>
      </c>
      <c r="I112" t="str">
        <f t="shared" si="9"/>
        <v>0%-25%</v>
      </c>
      <c r="J112">
        <v>10</v>
      </c>
      <c r="K112">
        <v>25</v>
      </c>
      <c r="L112">
        <v>0</v>
      </c>
      <c r="M112">
        <v>0</v>
      </c>
      <c r="N112">
        <v>15</v>
      </c>
      <c r="O112">
        <v>20</v>
      </c>
      <c r="P112" t="str">
        <f t="shared" si="10"/>
        <v>0-20</v>
      </c>
      <c r="Q112" t="s">
        <v>28</v>
      </c>
      <c r="R112" t="s">
        <v>50</v>
      </c>
      <c r="S112" t="s">
        <v>51</v>
      </c>
      <c r="T112">
        <f t="shared" si="11"/>
        <v>800</v>
      </c>
      <c r="U112">
        <f t="shared" si="12"/>
        <v>100</v>
      </c>
      <c r="V112">
        <f t="shared" si="13"/>
        <v>10</v>
      </c>
    </row>
    <row r="113" spans="1:22" hidden="1" x14ac:dyDescent="0.25">
      <c r="A113" t="s">
        <v>2</v>
      </c>
      <c r="B113">
        <v>60</v>
      </c>
      <c r="C113">
        <v>60</v>
      </c>
      <c r="D113">
        <v>0.5</v>
      </c>
      <c r="E113">
        <v>1</v>
      </c>
      <c r="F113">
        <f t="shared" si="7"/>
        <v>0.75</v>
      </c>
      <c r="G113">
        <f t="shared" si="8"/>
        <v>0.5</v>
      </c>
      <c r="H113">
        <v>0</v>
      </c>
      <c r="I113" t="str">
        <f t="shared" si="9"/>
        <v>0%-25%</v>
      </c>
      <c r="J113">
        <v>10</v>
      </c>
      <c r="K113">
        <v>37</v>
      </c>
      <c r="L113">
        <v>0</v>
      </c>
      <c r="M113">
        <v>0</v>
      </c>
      <c r="N113">
        <v>15</v>
      </c>
      <c r="O113">
        <v>20</v>
      </c>
      <c r="P113" t="str">
        <f t="shared" si="10"/>
        <v>0-20</v>
      </c>
      <c r="Q113" t="s">
        <v>28</v>
      </c>
      <c r="R113" t="s">
        <v>50</v>
      </c>
      <c r="S113" t="s">
        <v>51</v>
      </c>
      <c r="T113">
        <f t="shared" si="11"/>
        <v>800</v>
      </c>
      <c r="U113">
        <f t="shared" si="12"/>
        <v>100</v>
      </c>
      <c r="V113">
        <f t="shared" si="13"/>
        <v>10</v>
      </c>
    </row>
    <row r="114" spans="1:22" hidden="1" x14ac:dyDescent="0.25">
      <c r="A114" t="s">
        <v>2</v>
      </c>
      <c r="B114">
        <v>60</v>
      </c>
      <c r="C114">
        <v>60</v>
      </c>
      <c r="D114">
        <v>1</v>
      </c>
      <c r="E114">
        <v>1.5</v>
      </c>
      <c r="F114">
        <f t="shared" si="7"/>
        <v>1.25</v>
      </c>
      <c r="G114">
        <f t="shared" si="8"/>
        <v>0.5</v>
      </c>
      <c r="H114">
        <v>0</v>
      </c>
      <c r="I114" t="str">
        <f t="shared" si="9"/>
        <v>0%-25%</v>
      </c>
      <c r="J114">
        <v>10</v>
      </c>
      <c r="K114">
        <v>37</v>
      </c>
      <c r="L114">
        <v>0</v>
      </c>
      <c r="M114">
        <v>0</v>
      </c>
      <c r="N114">
        <v>15</v>
      </c>
      <c r="O114">
        <v>20</v>
      </c>
      <c r="P114" t="str">
        <f t="shared" si="10"/>
        <v>0-20</v>
      </c>
      <c r="Q114" t="s">
        <v>28</v>
      </c>
      <c r="R114" t="s">
        <v>50</v>
      </c>
      <c r="S114" t="s">
        <v>51</v>
      </c>
      <c r="T114">
        <f t="shared" si="11"/>
        <v>800</v>
      </c>
      <c r="U114">
        <f t="shared" si="12"/>
        <v>100</v>
      </c>
      <c r="V114">
        <f t="shared" si="13"/>
        <v>10</v>
      </c>
    </row>
    <row r="115" spans="1:22" hidden="1" x14ac:dyDescent="0.25">
      <c r="A115" t="s">
        <v>2</v>
      </c>
      <c r="B115">
        <v>40</v>
      </c>
      <c r="C115">
        <v>40</v>
      </c>
      <c r="D115">
        <v>1.5</v>
      </c>
      <c r="E115">
        <v>2</v>
      </c>
      <c r="F115">
        <f t="shared" si="7"/>
        <v>1.75</v>
      </c>
      <c r="G115">
        <f t="shared" si="8"/>
        <v>0.5</v>
      </c>
      <c r="H115">
        <v>0</v>
      </c>
      <c r="I115" t="str">
        <f t="shared" si="9"/>
        <v>0%-25%</v>
      </c>
      <c r="J115">
        <v>10</v>
      </c>
      <c r="K115">
        <v>26</v>
      </c>
      <c r="L115">
        <v>0</v>
      </c>
      <c r="M115">
        <v>0</v>
      </c>
      <c r="N115">
        <v>15</v>
      </c>
      <c r="O115">
        <v>20</v>
      </c>
      <c r="P115" t="str">
        <f t="shared" si="10"/>
        <v>0-20</v>
      </c>
      <c r="Q115" t="s">
        <v>28</v>
      </c>
      <c r="R115" t="s">
        <v>50</v>
      </c>
      <c r="S115" t="s">
        <v>51</v>
      </c>
      <c r="T115">
        <f t="shared" si="11"/>
        <v>800</v>
      </c>
      <c r="U115">
        <f t="shared" si="12"/>
        <v>100</v>
      </c>
      <c r="V115">
        <f t="shared" si="13"/>
        <v>10</v>
      </c>
    </row>
    <row r="116" spans="1:22" hidden="1" x14ac:dyDescent="0.25">
      <c r="A116" t="s">
        <v>2</v>
      </c>
      <c r="B116">
        <v>40</v>
      </c>
      <c r="C116">
        <v>40</v>
      </c>
      <c r="D116">
        <v>2</v>
      </c>
      <c r="E116">
        <v>2.5</v>
      </c>
      <c r="F116">
        <f t="shared" si="7"/>
        <v>2.25</v>
      </c>
      <c r="G116">
        <f t="shared" si="8"/>
        <v>0.5</v>
      </c>
      <c r="H116">
        <v>0</v>
      </c>
      <c r="I116" t="str">
        <f t="shared" si="9"/>
        <v>0%-25%</v>
      </c>
      <c r="J116">
        <v>10</v>
      </c>
      <c r="K116">
        <v>26</v>
      </c>
      <c r="L116">
        <v>0</v>
      </c>
      <c r="M116">
        <v>0</v>
      </c>
      <c r="N116">
        <v>15</v>
      </c>
      <c r="O116">
        <v>20</v>
      </c>
      <c r="P116" t="str">
        <f t="shared" si="10"/>
        <v>0-20</v>
      </c>
      <c r="Q116" t="s">
        <v>28</v>
      </c>
      <c r="R116" t="s">
        <v>50</v>
      </c>
      <c r="S116" t="s">
        <v>51</v>
      </c>
      <c r="T116">
        <f t="shared" si="11"/>
        <v>800</v>
      </c>
      <c r="U116">
        <f t="shared" si="12"/>
        <v>100</v>
      </c>
      <c r="V116">
        <f t="shared" si="13"/>
        <v>10</v>
      </c>
    </row>
    <row r="117" spans="1:22" hidden="1" x14ac:dyDescent="0.25">
      <c r="A117" t="s">
        <v>2</v>
      </c>
      <c r="B117">
        <v>60</v>
      </c>
      <c r="C117">
        <v>40</v>
      </c>
      <c r="D117">
        <v>2.5</v>
      </c>
      <c r="E117">
        <v>3</v>
      </c>
      <c r="F117">
        <f t="shared" si="7"/>
        <v>2.75</v>
      </c>
      <c r="G117">
        <f t="shared" si="8"/>
        <v>0.5</v>
      </c>
      <c r="H117">
        <v>0</v>
      </c>
      <c r="I117" t="str">
        <f t="shared" si="9"/>
        <v>0%-25%</v>
      </c>
      <c r="J117">
        <v>10</v>
      </c>
      <c r="K117">
        <v>24</v>
      </c>
      <c r="L117">
        <v>0</v>
      </c>
      <c r="M117">
        <v>0</v>
      </c>
      <c r="N117">
        <v>15</v>
      </c>
      <c r="O117">
        <v>19</v>
      </c>
      <c r="P117" t="str">
        <f t="shared" si="10"/>
        <v>0-20</v>
      </c>
      <c r="Q117" t="s">
        <v>28</v>
      </c>
      <c r="R117" t="s">
        <v>50</v>
      </c>
      <c r="S117" t="s">
        <v>51</v>
      </c>
      <c r="T117">
        <f t="shared" si="11"/>
        <v>800</v>
      </c>
      <c r="U117">
        <f t="shared" si="12"/>
        <v>100</v>
      </c>
      <c r="V117">
        <f t="shared" si="13"/>
        <v>10</v>
      </c>
    </row>
    <row r="118" spans="1:22" hidden="1" x14ac:dyDescent="0.25">
      <c r="A118" t="s">
        <v>2</v>
      </c>
      <c r="B118">
        <v>60</v>
      </c>
      <c r="C118">
        <v>40</v>
      </c>
      <c r="D118">
        <v>3</v>
      </c>
      <c r="E118">
        <v>3.5</v>
      </c>
      <c r="F118">
        <f t="shared" si="7"/>
        <v>3.25</v>
      </c>
      <c r="G118">
        <f t="shared" si="8"/>
        <v>0.5</v>
      </c>
      <c r="H118">
        <v>0</v>
      </c>
      <c r="I118" t="str">
        <f t="shared" si="9"/>
        <v>0%-25%</v>
      </c>
      <c r="J118">
        <v>10</v>
      </c>
      <c r="K118">
        <v>23</v>
      </c>
      <c r="L118">
        <v>0</v>
      </c>
      <c r="M118">
        <v>0</v>
      </c>
      <c r="N118">
        <v>15</v>
      </c>
      <c r="O118">
        <v>19</v>
      </c>
      <c r="P118" t="str">
        <f t="shared" si="10"/>
        <v>0-20</v>
      </c>
      <c r="Q118" t="s">
        <v>28</v>
      </c>
      <c r="R118" t="s">
        <v>50</v>
      </c>
      <c r="S118" t="s">
        <v>51</v>
      </c>
      <c r="T118">
        <f t="shared" si="11"/>
        <v>800</v>
      </c>
      <c r="U118">
        <f t="shared" si="12"/>
        <v>100</v>
      </c>
      <c r="V118">
        <f t="shared" si="13"/>
        <v>10</v>
      </c>
    </row>
    <row r="119" spans="1:22" hidden="1" x14ac:dyDescent="0.25">
      <c r="A119" t="s">
        <v>2</v>
      </c>
      <c r="B119">
        <v>60</v>
      </c>
      <c r="C119">
        <v>40</v>
      </c>
      <c r="D119">
        <v>3.5</v>
      </c>
      <c r="E119">
        <v>4</v>
      </c>
      <c r="F119">
        <f t="shared" si="7"/>
        <v>3.75</v>
      </c>
      <c r="G119">
        <f t="shared" si="8"/>
        <v>0.5</v>
      </c>
      <c r="H119">
        <v>0</v>
      </c>
      <c r="I119" t="str">
        <f t="shared" si="9"/>
        <v>0%-25%</v>
      </c>
      <c r="J119">
        <v>10</v>
      </c>
      <c r="K119">
        <v>22</v>
      </c>
      <c r="L119">
        <v>0</v>
      </c>
      <c r="M119">
        <v>0</v>
      </c>
      <c r="N119">
        <v>15</v>
      </c>
      <c r="O119">
        <v>19</v>
      </c>
      <c r="P119" t="str">
        <f t="shared" si="10"/>
        <v>0-20</v>
      </c>
      <c r="Q119" t="s">
        <v>28</v>
      </c>
      <c r="R119" t="s">
        <v>50</v>
      </c>
      <c r="S119" t="s">
        <v>51</v>
      </c>
      <c r="T119">
        <f t="shared" si="11"/>
        <v>800</v>
      </c>
      <c r="U119">
        <f t="shared" si="12"/>
        <v>100</v>
      </c>
      <c r="V119">
        <f t="shared" si="13"/>
        <v>10</v>
      </c>
    </row>
    <row r="120" spans="1:22" hidden="1" x14ac:dyDescent="0.25">
      <c r="A120" t="s">
        <v>2</v>
      </c>
      <c r="B120">
        <v>60</v>
      </c>
      <c r="C120">
        <v>40</v>
      </c>
      <c r="D120">
        <v>4</v>
      </c>
      <c r="E120">
        <v>4.5</v>
      </c>
      <c r="F120">
        <f t="shared" si="7"/>
        <v>4.25</v>
      </c>
      <c r="G120">
        <f t="shared" si="8"/>
        <v>0.5</v>
      </c>
      <c r="H120">
        <v>0</v>
      </c>
      <c r="I120" t="str">
        <f t="shared" si="9"/>
        <v>0%-25%</v>
      </c>
      <c r="J120">
        <v>10</v>
      </c>
      <c r="K120">
        <v>20</v>
      </c>
      <c r="L120">
        <v>0</v>
      </c>
      <c r="M120">
        <v>0</v>
      </c>
      <c r="N120">
        <v>15</v>
      </c>
      <c r="O120">
        <v>19</v>
      </c>
      <c r="P120" t="str">
        <f t="shared" si="10"/>
        <v>0-20</v>
      </c>
      <c r="Q120" t="s">
        <v>28</v>
      </c>
      <c r="R120" t="s">
        <v>50</v>
      </c>
      <c r="S120" t="s">
        <v>51</v>
      </c>
      <c r="T120">
        <f t="shared" si="11"/>
        <v>800</v>
      </c>
      <c r="U120">
        <f t="shared" si="12"/>
        <v>100</v>
      </c>
      <c r="V120">
        <f t="shared" si="13"/>
        <v>10</v>
      </c>
    </row>
    <row r="121" spans="1:22" hidden="1" x14ac:dyDescent="0.25">
      <c r="A121" t="s">
        <v>2</v>
      </c>
      <c r="B121">
        <v>40</v>
      </c>
      <c r="C121">
        <v>50</v>
      </c>
      <c r="D121">
        <v>4.5</v>
      </c>
      <c r="E121">
        <v>5</v>
      </c>
      <c r="F121">
        <f t="shared" si="7"/>
        <v>4.75</v>
      </c>
      <c r="G121">
        <f t="shared" si="8"/>
        <v>0.5</v>
      </c>
      <c r="H121">
        <v>0</v>
      </c>
      <c r="I121" t="str">
        <f t="shared" si="9"/>
        <v>0%-25%</v>
      </c>
      <c r="J121">
        <v>10</v>
      </c>
      <c r="K121">
        <v>24</v>
      </c>
      <c r="L121">
        <v>0</v>
      </c>
      <c r="M121">
        <v>0</v>
      </c>
      <c r="N121">
        <v>15</v>
      </c>
      <c r="O121">
        <v>19</v>
      </c>
      <c r="P121" t="str">
        <f t="shared" si="10"/>
        <v>0-20</v>
      </c>
      <c r="Q121" t="s">
        <v>28</v>
      </c>
      <c r="R121" t="s">
        <v>50</v>
      </c>
      <c r="S121" t="s">
        <v>51</v>
      </c>
      <c r="T121">
        <f t="shared" si="11"/>
        <v>800</v>
      </c>
      <c r="U121">
        <f t="shared" si="12"/>
        <v>100</v>
      </c>
      <c r="V121">
        <f t="shared" si="13"/>
        <v>10</v>
      </c>
    </row>
    <row r="122" spans="1:22" hidden="1" x14ac:dyDescent="0.25">
      <c r="A122" t="s">
        <v>2</v>
      </c>
      <c r="B122">
        <v>40</v>
      </c>
      <c r="C122">
        <v>50</v>
      </c>
      <c r="D122">
        <v>5</v>
      </c>
      <c r="E122">
        <v>5.5</v>
      </c>
      <c r="F122">
        <f t="shared" si="7"/>
        <v>5.25</v>
      </c>
      <c r="G122">
        <f t="shared" si="8"/>
        <v>0.5</v>
      </c>
      <c r="H122">
        <v>0</v>
      </c>
      <c r="I122" t="str">
        <f t="shared" si="9"/>
        <v>0%-25%</v>
      </c>
      <c r="J122">
        <v>10</v>
      </c>
      <c r="K122">
        <v>15</v>
      </c>
      <c r="L122">
        <v>0</v>
      </c>
      <c r="M122">
        <v>0</v>
      </c>
      <c r="N122">
        <v>15</v>
      </c>
      <c r="O122">
        <v>19</v>
      </c>
      <c r="P122" t="str">
        <f t="shared" si="10"/>
        <v>0-20</v>
      </c>
      <c r="Q122" t="s">
        <v>28</v>
      </c>
      <c r="R122" t="s">
        <v>50</v>
      </c>
      <c r="S122" t="s">
        <v>51</v>
      </c>
      <c r="T122">
        <f t="shared" si="11"/>
        <v>800</v>
      </c>
      <c r="U122">
        <f t="shared" si="12"/>
        <v>100</v>
      </c>
      <c r="V122">
        <f t="shared" si="13"/>
        <v>10</v>
      </c>
    </row>
    <row r="123" spans="1:22" hidden="1" x14ac:dyDescent="0.25">
      <c r="A123" t="s">
        <v>2</v>
      </c>
      <c r="B123">
        <v>40</v>
      </c>
      <c r="C123">
        <v>40</v>
      </c>
      <c r="D123">
        <v>5.5</v>
      </c>
      <c r="E123">
        <v>6</v>
      </c>
      <c r="F123">
        <f t="shared" si="7"/>
        <v>5.75</v>
      </c>
      <c r="G123">
        <f t="shared" si="8"/>
        <v>0.5</v>
      </c>
      <c r="H123">
        <v>38</v>
      </c>
      <c r="I123" t="str">
        <f t="shared" si="9"/>
        <v>25%-50%</v>
      </c>
      <c r="J123">
        <v>5</v>
      </c>
      <c r="K123">
        <v>38</v>
      </c>
      <c r="L123">
        <v>5</v>
      </c>
      <c r="M123">
        <v>4</v>
      </c>
      <c r="N123">
        <v>32</v>
      </c>
      <c r="O123">
        <v>37</v>
      </c>
      <c r="P123" t="str">
        <f t="shared" si="10"/>
        <v>30-40</v>
      </c>
      <c r="Q123" t="s">
        <v>29</v>
      </c>
      <c r="R123" t="s">
        <v>56</v>
      </c>
      <c r="S123" t="s">
        <v>54</v>
      </c>
      <c r="T123">
        <f t="shared" si="11"/>
        <v>1100</v>
      </c>
      <c r="U123">
        <f t="shared" si="12"/>
        <v>300</v>
      </c>
      <c r="V123">
        <f t="shared" si="13"/>
        <v>20</v>
      </c>
    </row>
    <row r="124" spans="1:22" hidden="1" x14ac:dyDescent="0.25">
      <c r="A124" t="s">
        <v>2</v>
      </c>
      <c r="B124">
        <v>50</v>
      </c>
      <c r="C124">
        <v>40</v>
      </c>
      <c r="D124">
        <v>6</v>
      </c>
      <c r="E124">
        <v>6.5</v>
      </c>
      <c r="F124">
        <f t="shared" si="7"/>
        <v>6.25</v>
      </c>
      <c r="G124">
        <f t="shared" si="8"/>
        <v>0.5</v>
      </c>
      <c r="H124">
        <v>0</v>
      </c>
      <c r="I124" t="str">
        <f t="shared" si="9"/>
        <v>0%-25%</v>
      </c>
      <c r="J124">
        <v>10</v>
      </c>
      <c r="K124">
        <v>20</v>
      </c>
      <c r="L124">
        <v>3</v>
      </c>
      <c r="M124">
        <v>4</v>
      </c>
      <c r="N124">
        <v>22</v>
      </c>
      <c r="O124">
        <v>26</v>
      </c>
      <c r="P124" t="str">
        <f t="shared" si="10"/>
        <v>20-30</v>
      </c>
      <c r="Q124" t="s">
        <v>29</v>
      </c>
      <c r="R124" t="s">
        <v>53</v>
      </c>
      <c r="S124" t="s">
        <v>51</v>
      </c>
      <c r="T124">
        <f t="shared" si="11"/>
        <v>1100</v>
      </c>
      <c r="U124">
        <f t="shared" si="12"/>
        <v>200</v>
      </c>
      <c r="V124">
        <f t="shared" si="13"/>
        <v>10</v>
      </c>
    </row>
    <row r="125" spans="1:22" hidden="1" x14ac:dyDescent="0.25">
      <c r="A125" t="s">
        <v>2</v>
      </c>
      <c r="B125">
        <v>50</v>
      </c>
      <c r="C125">
        <v>40</v>
      </c>
      <c r="D125">
        <v>6.5</v>
      </c>
      <c r="E125">
        <v>7</v>
      </c>
      <c r="F125">
        <f t="shared" si="7"/>
        <v>6.75</v>
      </c>
      <c r="G125">
        <f t="shared" si="8"/>
        <v>0.5</v>
      </c>
      <c r="H125">
        <v>0</v>
      </c>
      <c r="I125" t="str">
        <f t="shared" si="9"/>
        <v>0%-25%</v>
      </c>
      <c r="J125">
        <v>10</v>
      </c>
      <c r="K125">
        <v>24</v>
      </c>
      <c r="L125">
        <v>3</v>
      </c>
      <c r="M125">
        <v>4</v>
      </c>
      <c r="N125">
        <v>22</v>
      </c>
      <c r="O125">
        <v>26</v>
      </c>
      <c r="P125" t="str">
        <f t="shared" si="10"/>
        <v>20-30</v>
      </c>
      <c r="Q125" t="s">
        <v>29</v>
      </c>
      <c r="R125" t="s">
        <v>53</v>
      </c>
      <c r="S125" t="s">
        <v>51</v>
      </c>
      <c r="T125">
        <f t="shared" si="11"/>
        <v>1100</v>
      </c>
      <c r="U125">
        <f t="shared" si="12"/>
        <v>200</v>
      </c>
      <c r="V125">
        <f t="shared" si="13"/>
        <v>10</v>
      </c>
    </row>
    <row r="126" spans="1:22" hidden="1" x14ac:dyDescent="0.25">
      <c r="A126" t="s">
        <v>2</v>
      </c>
      <c r="B126">
        <v>50</v>
      </c>
      <c r="C126">
        <v>40</v>
      </c>
      <c r="D126">
        <v>7</v>
      </c>
      <c r="E126">
        <v>7.5</v>
      </c>
      <c r="F126">
        <f t="shared" si="7"/>
        <v>7.25</v>
      </c>
      <c r="G126">
        <f t="shared" si="8"/>
        <v>0.5</v>
      </c>
      <c r="H126">
        <v>24</v>
      </c>
      <c r="I126" t="str">
        <f t="shared" si="9"/>
        <v>0%-25%</v>
      </c>
      <c r="J126">
        <v>3</v>
      </c>
      <c r="K126">
        <v>56.666666666666664</v>
      </c>
      <c r="L126">
        <v>0</v>
      </c>
      <c r="M126">
        <v>4</v>
      </c>
      <c r="N126">
        <v>24</v>
      </c>
      <c r="O126">
        <v>30</v>
      </c>
      <c r="P126" t="str">
        <f t="shared" si="10"/>
        <v>20-30</v>
      </c>
      <c r="Q126" t="s">
        <v>29</v>
      </c>
      <c r="R126" t="s">
        <v>53</v>
      </c>
      <c r="S126" t="s">
        <v>51</v>
      </c>
      <c r="T126">
        <f t="shared" si="11"/>
        <v>1100</v>
      </c>
      <c r="U126">
        <f t="shared" si="12"/>
        <v>200</v>
      </c>
      <c r="V126">
        <f t="shared" si="13"/>
        <v>10</v>
      </c>
    </row>
    <row r="127" spans="1:22" hidden="1" x14ac:dyDescent="0.25">
      <c r="A127" t="s">
        <v>2</v>
      </c>
      <c r="B127">
        <v>50</v>
      </c>
      <c r="C127">
        <v>40</v>
      </c>
      <c r="D127">
        <v>7.5</v>
      </c>
      <c r="E127">
        <v>8</v>
      </c>
      <c r="F127">
        <f t="shared" si="7"/>
        <v>7.75</v>
      </c>
      <c r="G127">
        <f t="shared" si="8"/>
        <v>0.5</v>
      </c>
      <c r="H127">
        <v>42</v>
      </c>
      <c r="I127" t="str">
        <f t="shared" si="9"/>
        <v>25%-50%</v>
      </c>
      <c r="J127">
        <v>3</v>
      </c>
      <c r="K127">
        <v>70</v>
      </c>
      <c r="L127">
        <v>0</v>
      </c>
      <c r="M127">
        <v>7</v>
      </c>
      <c r="N127">
        <v>32</v>
      </c>
      <c r="O127">
        <v>37</v>
      </c>
      <c r="P127" t="str">
        <f t="shared" si="10"/>
        <v>30-40</v>
      </c>
      <c r="Q127" t="s">
        <v>30</v>
      </c>
      <c r="R127" t="s">
        <v>56</v>
      </c>
      <c r="S127" t="s">
        <v>54</v>
      </c>
      <c r="T127">
        <f t="shared" si="11"/>
        <v>1200</v>
      </c>
      <c r="U127">
        <f t="shared" si="12"/>
        <v>300</v>
      </c>
      <c r="V127">
        <f t="shared" si="13"/>
        <v>20</v>
      </c>
    </row>
    <row r="128" spans="1:22" hidden="1" x14ac:dyDescent="0.25">
      <c r="A128" t="s">
        <v>2</v>
      </c>
      <c r="B128">
        <v>50</v>
      </c>
      <c r="C128">
        <v>40</v>
      </c>
      <c r="D128">
        <v>8</v>
      </c>
      <c r="E128">
        <v>8.5</v>
      </c>
      <c r="F128">
        <f t="shared" si="7"/>
        <v>8.25</v>
      </c>
      <c r="G128">
        <f t="shared" si="8"/>
        <v>0.5</v>
      </c>
      <c r="H128">
        <v>0</v>
      </c>
      <c r="I128" t="str">
        <f t="shared" si="9"/>
        <v>0%-25%</v>
      </c>
      <c r="J128">
        <v>3</v>
      </c>
      <c r="K128">
        <v>76.666666666666671</v>
      </c>
      <c r="L128">
        <v>2</v>
      </c>
      <c r="M128">
        <v>4</v>
      </c>
      <c r="N128">
        <v>23</v>
      </c>
      <c r="O128">
        <v>28</v>
      </c>
      <c r="P128" t="str">
        <f t="shared" si="10"/>
        <v>20-30</v>
      </c>
      <c r="Q128" t="s">
        <v>29</v>
      </c>
      <c r="R128" t="s">
        <v>53</v>
      </c>
      <c r="S128" t="s">
        <v>51</v>
      </c>
      <c r="T128">
        <f t="shared" si="11"/>
        <v>1100</v>
      </c>
      <c r="U128">
        <f t="shared" si="12"/>
        <v>200</v>
      </c>
      <c r="V128">
        <f t="shared" si="13"/>
        <v>10</v>
      </c>
    </row>
    <row r="129" spans="1:22" hidden="1" x14ac:dyDescent="0.25">
      <c r="A129" t="s">
        <v>2</v>
      </c>
      <c r="B129">
        <v>50</v>
      </c>
      <c r="C129">
        <v>40</v>
      </c>
      <c r="D129">
        <v>8.5</v>
      </c>
      <c r="E129">
        <v>9</v>
      </c>
      <c r="F129">
        <f t="shared" si="7"/>
        <v>8.75</v>
      </c>
      <c r="G129">
        <f t="shared" si="8"/>
        <v>0.5</v>
      </c>
      <c r="H129">
        <v>0</v>
      </c>
      <c r="I129" t="str">
        <f t="shared" si="9"/>
        <v>0%-25%</v>
      </c>
      <c r="J129">
        <v>5</v>
      </c>
      <c r="K129">
        <v>26</v>
      </c>
      <c r="L129">
        <v>0</v>
      </c>
      <c r="M129">
        <v>4</v>
      </c>
      <c r="N129">
        <v>19</v>
      </c>
      <c r="O129">
        <v>24</v>
      </c>
      <c r="P129" t="str">
        <f t="shared" si="10"/>
        <v>20-30</v>
      </c>
      <c r="Q129" t="s">
        <v>29</v>
      </c>
      <c r="R129" t="s">
        <v>53</v>
      </c>
      <c r="S129" t="s">
        <v>51</v>
      </c>
      <c r="T129">
        <f t="shared" si="11"/>
        <v>1100</v>
      </c>
      <c r="U129">
        <f t="shared" si="12"/>
        <v>200</v>
      </c>
      <c r="V129">
        <f t="shared" si="13"/>
        <v>10</v>
      </c>
    </row>
    <row r="130" spans="1:22" hidden="1" x14ac:dyDescent="0.25">
      <c r="A130" t="s">
        <v>2</v>
      </c>
      <c r="B130">
        <v>50</v>
      </c>
      <c r="C130">
        <v>40</v>
      </c>
      <c r="D130">
        <v>9</v>
      </c>
      <c r="E130">
        <v>9.5</v>
      </c>
      <c r="F130">
        <f t="shared" si="7"/>
        <v>9.25</v>
      </c>
      <c r="G130">
        <f t="shared" si="8"/>
        <v>0.5</v>
      </c>
      <c r="H130">
        <v>0</v>
      </c>
      <c r="I130" t="str">
        <f t="shared" si="9"/>
        <v>0%-25%</v>
      </c>
      <c r="J130">
        <v>5</v>
      </c>
      <c r="K130">
        <v>40</v>
      </c>
      <c r="L130">
        <v>11</v>
      </c>
      <c r="M130">
        <v>2</v>
      </c>
      <c r="N130">
        <v>29</v>
      </c>
      <c r="O130">
        <v>33</v>
      </c>
      <c r="P130" t="str">
        <f t="shared" si="10"/>
        <v>30-40</v>
      </c>
      <c r="Q130" t="s">
        <v>31</v>
      </c>
      <c r="R130" t="s">
        <v>56</v>
      </c>
      <c r="S130" t="s">
        <v>51</v>
      </c>
      <c r="T130">
        <f t="shared" si="11"/>
        <v>1000</v>
      </c>
      <c r="U130">
        <f t="shared" si="12"/>
        <v>300</v>
      </c>
      <c r="V130">
        <f t="shared" si="13"/>
        <v>10</v>
      </c>
    </row>
    <row r="131" spans="1:22" hidden="1" x14ac:dyDescent="0.25">
      <c r="A131" t="s">
        <v>2</v>
      </c>
      <c r="B131">
        <v>50</v>
      </c>
      <c r="C131">
        <v>40</v>
      </c>
      <c r="D131">
        <v>9.5</v>
      </c>
      <c r="E131">
        <v>10</v>
      </c>
      <c r="F131">
        <f t="shared" ref="F131:F194" si="14">(E131+D131)/2</f>
        <v>9.75</v>
      </c>
      <c r="G131">
        <f t="shared" ref="G131:G194" si="15">E131-D131</f>
        <v>0.5</v>
      </c>
      <c r="H131">
        <v>0</v>
      </c>
      <c r="I131" t="str">
        <f t="shared" ref="I131:I194" si="16">+IF(H131&lt;=25,"0%-25%",IF(H131&lt;=50,"25%-50%",IF(H131&lt;=75,"50%-75%",IF(H131&lt;=90,"75%-90%",IF(H131&lt;=100,"90%-100%","-")))))</f>
        <v>0%-25%</v>
      </c>
      <c r="J131">
        <v>3</v>
      </c>
      <c r="K131">
        <v>50</v>
      </c>
      <c r="L131">
        <v>6</v>
      </c>
      <c r="M131">
        <v>2</v>
      </c>
      <c r="N131">
        <v>23</v>
      </c>
      <c r="O131">
        <v>29</v>
      </c>
      <c r="P131" t="str">
        <f t="shared" ref="P131:P194" si="17">+IF(O131&lt;=20,"0-20",IF(O131&lt;=30,"20-30",IF(O131&lt;=40,"30-40",IF(O131&lt;=50,"40-50",IF(O131&lt;=60,"50-60", IF(O131&lt;=70,"60-70",IF(O131&lt;=80,"70-80",IF(O131&lt;=100,"80-100","-"))))))))</f>
        <v>20-30</v>
      </c>
      <c r="Q131" t="s">
        <v>31</v>
      </c>
      <c r="R131" t="s">
        <v>53</v>
      </c>
      <c r="S131" t="s">
        <v>51</v>
      </c>
      <c r="T131">
        <f t="shared" ref="T131:T194" si="18">VLOOKUP(Q131,$AG$3:$AH$17,2,FALSE)</f>
        <v>1000</v>
      </c>
      <c r="U131">
        <f t="shared" ref="U131:U194" si="19">VLOOKUP(R131,$AJ$3:$AK$11,2,FALSE)</f>
        <v>200</v>
      </c>
      <c r="V131">
        <f t="shared" ref="V131:V194" si="20">VLOOKUP(S131,$AM$3:$AN$8,2,FALSE)</f>
        <v>10</v>
      </c>
    </row>
    <row r="132" spans="1:22" hidden="1" x14ac:dyDescent="0.25">
      <c r="A132" t="s">
        <v>2</v>
      </c>
      <c r="B132">
        <v>50</v>
      </c>
      <c r="C132">
        <v>40</v>
      </c>
      <c r="D132">
        <v>10</v>
      </c>
      <c r="E132">
        <v>10.5</v>
      </c>
      <c r="F132">
        <f t="shared" si="14"/>
        <v>10.25</v>
      </c>
      <c r="G132">
        <f t="shared" si="15"/>
        <v>0.5</v>
      </c>
      <c r="H132">
        <v>24</v>
      </c>
      <c r="I132" t="str">
        <f t="shared" si="16"/>
        <v>0%-25%</v>
      </c>
      <c r="J132">
        <v>5</v>
      </c>
      <c r="K132">
        <v>60</v>
      </c>
      <c r="L132">
        <v>11</v>
      </c>
      <c r="M132">
        <v>4</v>
      </c>
      <c r="N132">
        <v>36</v>
      </c>
      <c r="O132">
        <v>41</v>
      </c>
      <c r="P132" t="str">
        <f t="shared" si="17"/>
        <v>40-50</v>
      </c>
      <c r="Q132" t="s">
        <v>29</v>
      </c>
      <c r="R132" t="s">
        <v>59</v>
      </c>
      <c r="S132" t="s">
        <v>51</v>
      </c>
      <c r="T132">
        <f t="shared" si="18"/>
        <v>1100</v>
      </c>
      <c r="U132">
        <f t="shared" si="19"/>
        <v>400</v>
      </c>
      <c r="V132">
        <f t="shared" si="20"/>
        <v>10</v>
      </c>
    </row>
    <row r="133" spans="1:22" hidden="1" x14ac:dyDescent="0.25">
      <c r="A133" t="s">
        <v>2</v>
      </c>
      <c r="B133">
        <v>50</v>
      </c>
      <c r="C133">
        <v>40</v>
      </c>
      <c r="D133">
        <v>10.5</v>
      </c>
      <c r="E133">
        <v>11</v>
      </c>
      <c r="F133">
        <f t="shared" si="14"/>
        <v>10.75</v>
      </c>
      <c r="G133">
        <f t="shared" si="15"/>
        <v>0.5</v>
      </c>
      <c r="H133">
        <v>54</v>
      </c>
      <c r="I133" t="str">
        <f t="shared" si="16"/>
        <v>50%-75%</v>
      </c>
      <c r="J133">
        <v>2</v>
      </c>
      <c r="K133">
        <v>135</v>
      </c>
      <c r="L133">
        <v>11</v>
      </c>
      <c r="M133">
        <v>4</v>
      </c>
      <c r="N133">
        <v>47</v>
      </c>
      <c r="O133">
        <v>49</v>
      </c>
      <c r="P133" t="str">
        <f t="shared" si="17"/>
        <v>40-50</v>
      </c>
      <c r="Q133" t="s">
        <v>29</v>
      </c>
      <c r="R133" t="s">
        <v>59</v>
      </c>
      <c r="S133" t="s">
        <v>57</v>
      </c>
      <c r="T133">
        <f t="shared" si="18"/>
        <v>1100</v>
      </c>
      <c r="U133">
        <f t="shared" si="19"/>
        <v>400</v>
      </c>
      <c r="V133">
        <f t="shared" si="20"/>
        <v>30</v>
      </c>
    </row>
    <row r="134" spans="1:22" hidden="1" x14ac:dyDescent="0.25">
      <c r="A134" t="s">
        <v>2</v>
      </c>
      <c r="B134">
        <v>50</v>
      </c>
      <c r="C134">
        <v>40</v>
      </c>
      <c r="D134">
        <v>11</v>
      </c>
      <c r="E134">
        <v>11.5</v>
      </c>
      <c r="F134">
        <f t="shared" si="14"/>
        <v>11.25</v>
      </c>
      <c r="G134">
        <f t="shared" si="15"/>
        <v>0.5</v>
      </c>
      <c r="H134">
        <v>0</v>
      </c>
      <c r="I134" t="str">
        <f t="shared" si="16"/>
        <v>0%-25%</v>
      </c>
      <c r="J134">
        <v>4</v>
      </c>
      <c r="K134">
        <v>60</v>
      </c>
      <c r="L134">
        <v>8</v>
      </c>
      <c r="M134">
        <v>4</v>
      </c>
      <c r="N134">
        <v>28</v>
      </c>
      <c r="O134">
        <v>33</v>
      </c>
      <c r="P134" t="str">
        <f t="shared" si="17"/>
        <v>30-40</v>
      </c>
      <c r="Q134" t="s">
        <v>29</v>
      </c>
      <c r="R134" t="s">
        <v>56</v>
      </c>
      <c r="S134" t="s">
        <v>51</v>
      </c>
      <c r="T134">
        <f t="shared" si="18"/>
        <v>1100</v>
      </c>
      <c r="U134">
        <f t="shared" si="19"/>
        <v>300</v>
      </c>
      <c r="V134">
        <f t="shared" si="20"/>
        <v>10</v>
      </c>
    </row>
    <row r="135" spans="1:22" hidden="1" x14ac:dyDescent="0.25">
      <c r="A135" t="s">
        <v>2</v>
      </c>
      <c r="B135">
        <v>50</v>
      </c>
      <c r="C135">
        <v>40</v>
      </c>
      <c r="D135">
        <v>11.5</v>
      </c>
      <c r="E135">
        <v>12</v>
      </c>
      <c r="F135">
        <f t="shared" si="14"/>
        <v>11.75</v>
      </c>
      <c r="G135">
        <f t="shared" si="15"/>
        <v>0.5</v>
      </c>
      <c r="H135">
        <v>0</v>
      </c>
      <c r="I135" t="str">
        <f t="shared" si="16"/>
        <v>0%-25%</v>
      </c>
      <c r="J135">
        <v>6</v>
      </c>
      <c r="K135">
        <v>43.333333333333336</v>
      </c>
      <c r="L135">
        <v>6</v>
      </c>
      <c r="M135">
        <v>7</v>
      </c>
      <c r="N135">
        <v>28</v>
      </c>
      <c r="O135">
        <v>33</v>
      </c>
      <c r="P135" t="str">
        <f t="shared" si="17"/>
        <v>30-40</v>
      </c>
      <c r="Q135" t="s">
        <v>30</v>
      </c>
      <c r="R135" t="s">
        <v>56</v>
      </c>
      <c r="S135" t="s">
        <v>51</v>
      </c>
      <c r="T135">
        <f t="shared" si="18"/>
        <v>1200</v>
      </c>
      <c r="U135">
        <f t="shared" si="19"/>
        <v>300</v>
      </c>
      <c r="V135">
        <f t="shared" si="20"/>
        <v>10</v>
      </c>
    </row>
    <row r="136" spans="1:22" hidden="1" x14ac:dyDescent="0.25">
      <c r="A136" t="s">
        <v>2</v>
      </c>
      <c r="B136">
        <v>50</v>
      </c>
      <c r="C136">
        <v>40</v>
      </c>
      <c r="D136">
        <v>12</v>
      </c>
      <c r="E136">
        <v>12.5</v>
      </c>
      <c r="F136">
        <f t="shared" si="14"/>
        <v>12.25</v>
      </c>
      <c r="G136">
        <f t="shared" si="15"/>
        <v>0.5</v>
      </c>
      <c r="H136">
        <v>46</v>
      </c>
      <c r="I136" t="str">
        <f t="shared" si="16"/>
        <v>25%-50%</v>
      </c>
      <c r="J136">
        <v>4</v>
      </c>
      <c r="K136">
        <v>102.5</v>
      </c>
      <c r="L136">
        <v>4</v>
      </c>
      <c r="M136">
        <v>7</v>
      </c>
      <c r="N136">
        <v>39</v>
      </c>
      <c r="O136">
        <v>43</v>
      </c>
      <c r="P136" t="str">
        <f t="shared" si="17"/>
        <v>40-50</v>
      </c>
      <c r="Q136" t="s">
        <v>30</v>
      </c>
      <c r="R136" t="s">
        <v>59</v>
      </c>
      <c r="S136" t="s">
        <v>54</v>
      </c>
      <c r="T136">
        <f t="shared" si="18"/>
        <v>1200</v>
      </c>
      <c r="U136">
        <f t="shared" si="19"/>
        <v>400</v>
      </c>
      <c r="V136">
        <f t="shared" si="20"/>
        <v>20</v>
      </c>
    </row>
    <row r="137" spans="1:22" hidden="1" x14ac:dyDescent="0.25">
      <c r="A137" t="s">
        <v>2</v>
      </c>
      <c r="B137">
        <v>50</v>
      </c>
      <c r="C137">
        <v>40</v>
      </c>
      <c r="D137">
        <v>12.5</v>
      </c>
      <c r="E137">
        <v>13</v>
      </c>
      <c r="F137">
        <f t="shared" si="14"/>
        <v>12.75</v>
      </c>
      <c r="G137">
        <f t="shared" si="15"/>
        <v>0.5</v>
      </c>
      <c r="H137">
        <v>68</v>
      </c>
      <c r="I137" t="str">
        <f t="shared" si="16"/>
        <v>50%-75%</v>
      </c>
      <c r="J137">
        <v>2</v>
      </c>
      <c r="K137">
        <v>215</v>
      </c>
      <c r="L137">
        <v>9</v>
      </c>
      <c r="M137">
        <v>7</v>
      </c>
      <c r="N137">
        <v>54</v>
      </c>
      <c r="O137">
        <v>54</v>
      </c>
      <c r="P137" t="str">
        <f t="shared" si="17"/>
        <v>50-60</v>
      </c>
      <c r="Q137" t="s">
        <v>30</v>
      </c>
      <c r="R137" t="s">
        <v>61</v>
      </c>
      <c r="S137" t="s">
        <v>57</v>
      </c>
      <c r="T137">
        <f t="shared" si="18"/>
        <v>1200</v>
      </c>
      <c r="U137">
        <f t="shared" si="19"/>
        <v>500</v>
      </c>
      <c r="V137">
        <f t="shared" si="20"/>
        <v>30</v>
      </c>
    </row>
    <row r="138" spans="1:22" hidden="1" x14ac:dyDescent="0.25">
      <c r="A138" t="s">
        <v>2</v>
      </c>
      <c r="B138">
        <v>50</v>
      </c>
      <c r="C138">
        <v>40</v>
      </c>
      <c r="D138">
        <v>13</v>
      </c>
      <c r="E138">
        <v>13.5</v>
      </c>
      <c r="F138">
        <f t="shared" si="14"/>
        <v>13.25</v>
      </c>
      <c r="G138">
        <f t="shared" si="15"/>
        <v>0.5</v>
      </c>
      <c r="H138">
        <v>24</v>
      </c>
      <c r="I138" t="str">
        <f t="shared" si="16"/>
        <v>0%-25%</v>
      </c>
      <c r="J138">
        <v>3</v>
      </c>
      <c r="K138">
        <v>70</v>
      </c>
      <c r="L138">
        <v>9</v>
      </c>
      <c r="M138">
        <v>4</v>
      </c>
      <c r="N138">
        <v>35</v>
      </c>
      <c r="O138">
        <v>39</v>
      </c>
      <c r="P138" t="str">
        <f t="shared" si="17"/>
        <v>30-40</v>
      </c>
      <c r="Q138" t="s">
        <v>29</v>
      </c>
      <c r="R138" t="s">
        <v>56</v>
      </c>
      <c r="S138" t="s">
        <v>51</v>
      </c>
      <c r="T138">
        <f t="shared" si="18"/>
        <v>1100</v>
      </c>
      <c r="U138">
        <f t="shared" si="19"/>
        <v>300</v>
      </c>
      <c r="V138">
        <f t="shared" si="20"/>
        <v>10</v>
      </c>
    </row>
    <row r="139" spans="1:22" hidden="1" x14ac:dyDescent="0.25">
      <c r="A139" t="s">
        <v>2</v>
      </c>
      <c r="B139">
        <v>50</v>
      </c>
      <c r="C139">
        <v>40</v>
      </c>
      <c r="D139">
        <v>13.5</v>
      </c>
      <c r="E139">
        <v>14</v>
      </c>
      <c r="F139">
        <f t="shared" si="14"/>
        <v>13.75</v>
      </c>
      <c r="G139">
        <f t="shared" si="15"/>
        <v>0.5</v>
      </c>
      <c r="H139">
        <v>0</v>
      </c>
      <c r="I139" t="str">
        <f t="shared" si="16"/>
        <v>0%-25%</v>
      </c>
      <c r="J139">
        <v>3</v>
      </c>
      <c r="K139">
        <v>73.333333333333329</v>
      </c>
      <c r="L139">
        <v>4</v>
      </c>
      <c r="M139">
        <v>4</v>
      </c>
      <c r="N139">
        <v>24</v>
      </c>
      <c r="O139">
        <v>30</v>
      </c>
      <c r="P139" t="str">
        <f t="shared" si="17"/>
        <v>20-30</v>
      </c>
      <c r="Q139" t="s">
        <v>29</v>
      </c>
      <c r="R139" t="s">
        <v>53</v>
      </c>
      <c r="S139" t="s">
        <v>51</v>
      </c>
      <c r="T139">
        <f t="shared" si="18"/>
        <v>1100</v>
      </c>
      <c r="U139">
        <f t="shared" si="19"/>
        <v>200</v>
      </c>
      <c r="V139">
        <f t="shared" si="20"/>
        <v>10</v>
      </c>
    </row>
    <row r="140" spans="1:22" hidden="1" x14ac:dyDescent="0.25">
      <c r="A140" t="s">
        <v>2</v>
      </c>
      <c r="B140">
        <v>50</v>
      </c>
      <c r="C140">
        <v>40</v>
      </c>
      <c r="D140">
        <v>14</v>
      </c>
      <c r="E140">
        <v>14.5</v>
      </c>
      <c r="F140">
        <f t="shared" si="14"/>
        <v>14.25</v>
      </c>
      <c r="G140">
        <f t="shared" si="15"/>
        <v>0.5</v>
      </c>
      <c r="H140">
        <v>20</v>
      </c>
      <c r="I140" t="str">
        <f t="shared" si="16"/>
        <v>0%-25%</v>
      </c>
      <c r="J140">
        <v>1</v>
      </c>
      <c r="K140">
        <v>100</v>
      </c>
      <c r="L140">
        <v>4</v>
      </c>
      <c r="M140">
        <v>4</v>
      </c>
      <c r="N140">
        <v>30</v>
      </c>
      <c r="O140">
        <v>34</v>
      </c>
      <c r="P140" t="str">
        <f t="shared" si="17"/>
        <v>30-40</v>
      </c>
      <c r="Q140" t="s">
        <v>29</v>
      </c>
      <c r="R140" t="s">
        <v>56</v>
      </c>
      <c r="S140" t="s">
        <v>51</v>
      </c>
      <c r="T140">
        <f t="shared" si="18"/>
        <v>1100</v>
      </c>
      <c r="U140">
        <f t="shared" si="19"/>
        <v>300</v>
      </c>
      <c r="V140">
        <f t="shared" si="20"/>
        <v>10</v>
      </c>
    </row>
    <row r="141" spans="1:22" hidden="1" x14ac:dyDescent="0.25">
      <c r="A141" t="s">
        <v>2</v>
      </c>
      <c r="B141">
        <v>50</v>
      </c>
      <c r="C141">
        <v>40</v>
      </c>
      <c r="D141">
        <v>14.5</v>
      </c>
      <c r="E141">
        <v>15</v>
      </c>
      <c r="F141">
        <f t="shared" si="14"/>
        <v>14.75</v>
      </c>
      <c r="G141">
        <f t="shared" si="15"/>
        <v>0.5</v>
      </c>
      <c r="H141">
        <v>0</v>
      </c>
      <c r="I141" t="str">
        <f t="shared" si="16"/>
        <v>0%-25%</v>
      </c>
      <c r="J141">
        <v>2</v>
      </c>
      <c r="K141">
        <v>70</v>
      </c>
      <c r="L141">
        <v>4</v>
      </c>
      <c r="M141">
        <v>4</v>
      </c>
      <c r="N141">
        <v>24</v>
      </c>
      <c r="O141">
        <v>29</v>
      </c>
      <c r="P141" t="str">
        <f t="shared" si="17"/>
        <v>20-30</v>
      </c>
      <c r="Q141" t="s">
        <v>29</v>
      </c>
      <c r="R141" t="s">
        <v>53</v>
      </c>
      <c r="S141" t="s">
        <v>51</v>
      </c>
      <c r="T141">
        <f t="shared" si="18"/>
        <v>1100</v>
      </c>
      <c r="U141">
        <f t="shared" si="19"/>
        <v>200</v>
      </c>
      <c r="V141">
        <f t="shared" si="20"/>
        <v>10</v>
      </c>
    </row>
    <row r="142" spans="1:22" hidden="1" x14ac:dyDescent="0.25">
      <c r="A142" t="s">
        <v>2</v>
      </c>
      <c r="B142">
        <v>50</v>
      </c>
      <c r="C142">
        <v>40</v>
      </c>
      <c r="D142">
        <v>15</v>
      </c>
      <c r="E142">
        <v>15.5</v>
      </c>
      <c r="F142">
        <f t="shared" si="14"/>
        <v>15.25</v>
      </c>
      <c r="G142">
        <f t="shared" si="15"/>
        <v>0.5</v>
      </c>
      <c r="H142">
        <v>20</v>
      </c>
      <c r="I142" t="str">
        <f t="shared" si="16"/>
        <v>0%-25%</v>
      </c>
      <c r="J142">
        <v>3</v>
      </c>
      <c r="K142">
        <v>53.333333333333336</v>
      </c>
      <c r="L142">
        <v>4</v>
      </c>
      <c r="M142">
        <v>2</v>
      </c>
      <c r="N142">
        <v>24</v>
      </c>
      <c r="O142">
        <v>31</v>
      </c>
      <c r="P142" t="str">
        <f t="shared" si="17"/>
        <v>30-40</v>
      </c>
      <c r="Q142" t="s">
        <v>31</v>
      </c>
      <c r="R142" t="s">
        <v>56</v>
      </c>
      <c r="S142" t="s">
        <v>51</v>
      </c>
      <c r="T142">
        <f t="shared" si="18"/>
        <v>1000</v>
      </c>
      <c r="U142">
        <f t="shared" si="19"/>
        <v>300</v>
      </c>
      <c r="V142">
        <f t="shared" si="20"/>
        <v>10</v>
      </c>
    </row>
    <row r="143" spans="1:22" hidden="1" x14ac:dyDescent="0.25">
      <c r="A143" t="s">
        <v>2</v>
      </c>
      <c r="B143">
        <v>50</v>
      </c>
      <c r="C143">
        <v>40</v>
      </c>
      <c r="D143">
        <v>15.5</v>
      </c>
      <c r="E143">
        <v>16</v>
      </c>
      <c r="F143">
        <f t="shared" si="14"/>
        <v>15.75</v>
      </c>
      <c r="G143">
        <f t="shared" si="15"/>
        <v>0.5</v>
      </c>
      <c r="H143">
        <v>0</v>
      </c>
      <c r="I143" t="str">
        <f t="shared" si="16"/>
        <v>0%-25%</v>
      </c>
      <c r="J143">
        <v>5</v>
      </c>
      <c r="K143">
        <v>32</v>
      </c>
      <c r="L143">
        <v>4</v>
      </c>
      <c r="M143">
        <v>1</v>
      </c>
      <c r="N143">
        <v>20</v>
      </c>
      <c r="O143">
        <v>25</v>
      </c>
      <c r="P143" t="str">
        <f t="shared" si="17"/>
        <v>20-30</v>
      </c>
      <c r="Q143" t="s">
        <v>32</v>
      </c>
      <c r="R143" t="s">
        <v>53</v>
      </c>
      <c r="S143" t="s">
        <v>51</v>
      </c>
      <c r="T143">
        <f t="shared" si="18"/>
        <v>900</v>
      </c>
      <c r="U143">
        <f t="shared" si="19"/>
        <v>200</v>
      </c>
      <c r="V143">
        <f t="shared" si="20"/>
        <v>10</v>
      </c>
    </row>
    <row r="144" spans="1:22" hidden="1" x14ac:dyDescent="0.25">
      <c r="A144" t="s">
        <v>2</v>
      </c>
      <c r="B144">
        <v>50</v>
      </c>
      <c r="C144">
        <v>50</v>
      </c>
      <c r="D144">
        <v>16</v>
      </c>
      <c r="E144">
        <v>16.5</v>
      </c>
      <c r="F144">
        <f t="shared" si="14"/>
        <v>16.25</v>
      </c>
      <c r="G144">
        <f t="shared" si="15"/>
        <v>0.5</v>
      </c>
      <c r="H144">
        <v>0</v>
      </c>
      <c r="I144" t="str">
        <f t="shared" si="16"/>
        <v>0%-25%</v>
      </c>
      <c r="J144">
        <v>4</v>
      </c>
      <c r="K144">
        <v>35</v>
      </c>
      <c r="L144">
        <v>4</v>
      </c>
      <c r="M144">
        <v>1</v>
      </c>
      <c r="N144">
        <v>20</v>
      </c>
      <c r="O144">
        <v>25</v>
      </c>
      <c r="P144" t="str">
        <f t="shared" si="17"/>
        <v>20-30</v>
      </c>
      <c r="Q144" t="s">
        <v>32</v>
      </c>
      <c r="R144" t="s">
        <v>53</v>
      </c>
      <c r="S144" t="s">
        <v>51</v>
      </c>
      <c r="T144">
        <f t="shared" si="18"/>
        <v>900</v>
      </c>
      <c r="U144">
        <f t="shared" si="19"/>
        <v>200</v>
      </c>
      <c r="V144">
        <f t="shared" si="20"/>
        <v>10</v>
      </c>
    </row>
    <row r="145" spans="1:22" hidden="1" x14ac:dyDescent="0.25">
      <c r="A145" t="s">
        <v>2</v>
      </c>
      <c r="B145">
        <v>50</v>
      </c>
      <c r="C145">
        <v>50</v>
      </c>
      <c r="D145">
        <v>16.5</v>
      </c>
      <c r="E145">
        <v>17</v>
      </c>
      <c r="F145">
        <f t="shared" si="14"/>
        <v>16.75</v>
      </c>
      <c r="G145">
        <f t="shared" si="15"/>
        <v>0.5</v>
      </c>
      <c r="H145">
        <v>0</v>
      </c>
      <c r="I145" t="str">
        <f t="shared" si="16"/>
        <v>0%-25%</v>
      </c>
      <c r="J145">
        <v>5</v>
      </c>
      <c r="K145">
        <v>28</v>
      </c>
      <c r="L145">
        <v>4</v>
      </c>
      <c r="M145">
        <v>1</v>
      </c>
      <c r="N145">
        <v>20</v>
      </c>
      <c r="O145">
        <v>25</v>
      </c>
      <c r="P145" t="str">
        <f t="shared" si="17"/>
        <v>20-30</v>
      </c>
      <c r="Q145" t="s">
        <v>32</v>
      </c>
      <c r="R145" t="s">
        <v>53</v>
      </c>
      <c r="S145" t="s">
        <v>51</v>
      </c>
      <c r="T145">
        <f t="shared" si="18"/>
        <v>900</v>
      </c>
      <c r="U145">
        <f t="shared" si="19"/>
        <v>200</v>
      </c>
      <c r="V145">
        <f t="shared" si="20"/>
        <v>10</v>
      </c>
    </row>
    <row r="146" spans="1:22" hidden="1" x14ac:dyDescent="0.25">
      <c r="A146" t="s">
        <v>2</v>
      </c>
      <c r="B146">
        <v>50</v>
      </c>
      <c r="C146">
        <v>50</v>
      </c>
      <c r="D146">
        <v>17</v>
      </c>
      <c r="E146">
        <v>17.5</v>
      </c>
      <c r="F146">
        <f t="shared" si="14"/>
        <v>17.25</v>
      </c>
      <c r="G146">
        <f t="shared" si="15"/>
        <v>0.5</v>
      </c>
      <c r="H146">
        <v>0</v>
      </c>
      <c r="I146" t="str">
        <f t="shared" si="16"/>
        <v>0%-25%</v>
      </c>
      <c r="J146">
        <v>3</v>
      </c>
      <c r="K146">
        <v>36.666666666666664</v>
      </c>
      <c r="L146">
        <v>4</v>
      </c>
      <c r="M146">
        <v>1</v>
      </c>
      <c r="N146">
        <v>20</v>
      </c>
      <c r="O146">
        <v>25</v>
      </c>
      <c r="P146" t="str">
        <f t="shared" si="17"/>
        <v>20-30</v>
      </c>
      <c r="Q146" t="s">
        <v>32</v>
      </c>
      <c r="R146" t="s">
        <v>53</v>
      </c>
      <c r="S146" t="s">
        <v>51</v>
      </c>
      <c r="T146">
        <f t="shared" si="18"/>
        <v>900</v>
      </c>
      <c r="U146">
        <f t="shared" si="19"/>
        <v>200</v>
      </c>
      <c r="V146">
        <f t="shared" si="20"/>
        <v>10</v>
      </c>
    </row>
    <row r="147" spans="1:22" hidden="1" x14ac:dyDescent="0.25">
      <c r="A147" t="s">
        <v>2</v>
      </c>
      <c r="B147">
        <v>50</v>
      </c>
      <c r="C147">
        <v>50</v>
      </c>
      <c r="D147">
        <v>17.5</v>
      </c>
      <c r="E147">
        <v>18</v>
      </c>
      <c r="F147">
        <f t="shared" si="14"/>
        <v>17.75</v>
      </c>
      <c r="G147">
        <f t="shared" si="15"/>
        <v>0.5</v>
      </c>
      <c r="H147">
        <v>0</v>
      </c>
      <c r="I147" t="str">
        <f t="shared" si="16"/>
        <v>0%-25%</v>
      </c>
      <c r="J147">
        <v>5</v>
      </c>
      <c r="K147">
        <v>22</v>
      </c>
      <c r="L147">
        <v>4</v>
      </c>
      <c r="M147">
        <v>1</v>
      </c>
      <c r="N147">
        <v>20</v>
      </c>
      <c r="O147">
        <v>24</v>
      </c>
      <c r="P147" t="str">
        <f t="shared" si="17"/>
        <v>20-30</v>
      </c>
      <c r="Q147" t="s">
        <v>32</v>
      </c>
      <c r="R147" t="s">
        <v>53</v>
      </c>
      <c r="S147" t="s">
        <v>51</v>
      </c>
      <c r="T147">
        <f t="shared" si="18"/>
        <v>900</v>
      </c>
      <c r="U147">
        <f t="shared" si="19"/>
        <v>200</v>
      </c>
      <c r="V147">
        <f t="shared" si="20"/>
        <v>10</v>
      </c>
    </row>
    <row r="148" spans="1:22" hidden="1" x14ac:dyDescent="0.25">
      <c r="A148" t="s">
        <v>2</v>
      </c>
      <c r="B148">
        <v>50</v>
      </c>
      <c r="C148">
        <v>50</v>
      </c>
      <c r="D148">
        <v>18</v>
      </c>
      <c r="E148">
        <v>18.5</v>
      </c>
      <c r="F148">
        <f t="shared" si="14"/>
        <v>18.25</v>
      </c>
      <c r="G148">
        <f t="shared" si="15"/>
        <v>0.5</v>
      </c>
      <c r="H148">
        <v>0</v>
      </c>
      <c r="I148" t="str">
        <f t="shared" si="16"/>
        <v>0%-25%</v>
      </c>
      <c r="J148">
        <v>10</v>
      </c>
      <c r="K148">
        <v>10</v>
      </c>
      <c r="L148">
        <v>4</v>
      </c>
      <c r="M148">
        <v>0</v>
      </c>
      <c r="N148">
        <v>19</v>
      </c>
      <c r="O148">
        <v>22</v>
      </c>
      <c r="P148" t="str">
        <f t="shared" si="17"/>
        <v>20-30</v>
      </c>
      <c r="Q148" t="s">
        <v>28</v>
      </c>
      <c r="R148" t="s">
        <v>53</v>
      </c>
      <c r="S148" t="s">
        <v>51</v>
      </c>
      <c r="T148">
        <f t="shared" si="18"/>
        <v>800</v>
      </c>
      <c r="U148">
        <f t="shared" si="19"/>
        <v>200</v>
      </c>
      <c r="V148">
        <f t="shared" si="20"/>
        <v>10</v>
      </c>
    </row>
    <row r="149" spans="1:22" hidden="1" x14ac:dyDescent="0.25">
      <c r="A149" t="s">
        <v>2</v>
      </c>
      <c r="B149">
        <v>50</v>
      </c>
      <c r="C149">
        <v>50</v>
      </c>
      <c r="D149">
        <v>18.5</v>
      </c>
      <c r="E149">
        <v>19</v>
      </c>
      <c r="F149">
        <f t="shared" si="14"/>
        <v>18.75</v>
      </c>
      <c r="G149">
        <f t="shared" si="15"/>
        <v>0.5</v>
      </c>
      <c r="H149">
        <v>0</v>
      </c>
      <c r="I149" t="str">
        <f t="shared" si="16"/>
        <v>0%-25%</v>
      </c>
      <c r="J149">
        <v>10</v>
      </c>
      <c r="K149">
        <v>10</v>
      </c>
      <c r="L149">
        <v>1</v>
      </c>
      <c r="M149">
        <v>1</v>
      </c>
      <c r="N149">
        <v>17</v>
      </c>
      <c r="O149">
        <v>20</v>
      </c>
      <c r="P149" t="str">
        <f t="shared" si="17"/>
        <v>0-20</v>
      </c>
      <c r="Q149" t="s">
        <v>32</v>
      </c>
      <c r="R149" t="s">
        <v>50</v>
      </c>
      <c r="S149" t="s">
        <v>51</v>
      </c>
      <c r="T149">
        <f t="shared" si="18"/>
        <v>900</v>
      </c>
      <c r="U149">
        <f t="shared" si="19"/>
        <v>100</v>
      </c>
      <c r="V149">
        <f t="shared" si="20"/>
        <v>10</v>
      </c>
    </row>
    <row r="150" spans="1:22" hidden="1" x14ac:dyDescent="0.25">
      <c r="A150" t="s">
        <v>2</v>
      </c>
      <c r="B150">
        <v>50</v>
      </c>
      <c r="C150">
        <v>50</v>
      </c>
      <c r="D150">
        <v>19</v>
      </c>
      <c r="E150">
        <v>19.5</v>
      </c>
      <c r="F150">
        <f t="shared" si="14"/>
        <v>19.25</v>
      </c>
      <c r="G150">
        <f t="shared" si="15"/>
        <v>0.5</v>
      </c>
      <c r="H150">
        <v>0</v>
      </c>
      <c r="I150" t="str">
        <f t="shared" si="16"/>
        <v>0%-25%</v>
      </c>
      <c r="J150">
        <v>5</v>
      </c>
      <c r="K150">
        <v>36</v>
      </c>
      <c r="L150">
        <v>1</v>
      </c>
      <c r="M150">
        <v>1</v>
      </c>
      <c r="N150">
        <v>17</v>
      </c>
      <c r="O150">
        <v>22</v>
      </c>
      <c r="P150" t="str">
        <f t="shared" si="17"/>
        <v>20-30</v>
      </c>
      <c r="Q150" t="s">
        <v>32</v>
      </c>
      <c r="R150" t="s">
        <v>53</v>
      </c>
      <c r="S150" t="s">
        <v>51</v>
      </c>
      <c r="T150">
        <f t="shared" si="18"/>
        <v>900</v>
      </c>
      <c r="U150">
        <f t="shared" si="19"/>
        <v>200</v>
      </c>
      <c r="V150">
        <f t="shared" si="20"/>
        <v>10</v>
      </c>
    </row>
    <row r="151" spans="1:22" hidden="1" x14ac:dyDescent="0.25">
      <c r="A151" t="s">
        <v>2</v>
      </c>
      <c r="B151">
        <v>50</v>
      </c>
      <c r="C151">
        <v>50</v>
      </c>
      <c r="D151">
        <v>19.5</v>
      </c>
      <c r="E151">
        <v>20</v>
      </c>
      <c r="F151">
        <f t="shared" si="14"/>
        <v>19.75</v>
      </c>
      <c r="G151">
        <f t="shared" si="15"/>
        <v>0.5</v>
      </c>
      <c r="H151">
        <v>0</v>
      </c>
      <c r="I151" t="str">
        <f t="shared" si="16"/>
        <v>0%-25%</v>
      </c>
      <c r="J151">
        <v>6</v>
      </c>
      <c r="K151">
        <v>51.666666666666664</v>
      </c>
      <c r="L151">
        <v>1</v>
      </c>
      <c r="M151">
        <v>1</v>
      </c>
      <c r="N151">
        <v>16</v>
      </c>
      <c r="O151">
        <v>23</v>
      </c>
      <c r="P151" t="str">
        <f t="shared" si="17"/>
        <v>20-30</v>
      </c>
      <c r="Q151" t="s">
        <v>32</v>
      </c>
      <c r="R151" t="s">
        <v>53</v>
      </c>
      <c r="S151" t="s">
        <v>51</v>
      </c>
      <c r="T151">
        <f t="shared" si="18"/>
        <v>900</v>
      </c>
      <c r="U151">
        <f t="shared" si="19"/>
        <v>200</v>
      </c>
      <c r="V151">
        <f t="shared" si="20"/>
        <v>10</v>
      </c>
    </row>
    <row r="152" spans="1:22" hidden="1" x14ac:dyDescent="0.25">
      <c r="A152" t="s">
        <v>2</v>
      </c>
      <c r="B152">
        <v>50</v>
      </c>
      <c r="C152">
        <v>50</v>
      </c>
      <c r="D152">
        <v>20</v>
      </c>
      <c r="E152">
        <v>20.5</v>
      </c>
      <c r="F152">
        <f t="shared" si="14"/>
        <v>20.25</v>
      </c>
      <c r="G152">
        <f t="shared" si="15"/>
        <v>0.5</v>
      </c>
      <c r="H152">
        <v>0</v>
      </c>
      <c r="I152" t="str">
        <f t="shared" si="16"/>
        <v>0%-25%</v>
      </c>
      <c r="J152">
        <v>4</v>
      </c>
      <c r="K152">
        <v>60</v>
      </c>
      <c r="L152">
        <v>1</v>
      </c>
      <c r="M152">
        <v>1</v>
      </c>
      <c r="N152">
        <v>17</v>
      </c>
      <c r="O152">
        <v>23</v>
      </c>
      <c r="P152" t="str">
        <f t="shared" si="17"/>
        <v>20-30</v>
      </c>
      <c r="Q152" t="s">
        <v>32</v>
      </c>
      <c r="R152" t="s">
        <v>53</v>
      </c>
      <c r="S152" t="s">
        <v>51</v>
      </c>
      <c r="T152">
        <f t="shared" si="18"/>
        <v>900</v>
      </c>
      <c r="U152">
        <f t="shared" si="19"/>
        <v>200</v>
      </c>
      <c r="V152">
        <f t="shared" si="20"/>
        <v>10</v>
      </c>
    </row>
    <row r="153" spans="1:22" hidden="1" x14ac:dyDescent="0.25">
      <c r="A153" t="s">
        <v>2</v>
      </c>
      <c r="B153">
        <v>50</v>
      </c>
      <c r="C153">
        <v>50</v>
      </c>
      <c r="D153">
        <v>20.5</v>
      </c>
      <c r="E153">
        <v>21</v>
      </c>
      <c r="F153">
        <f t="shared" si="14"/>
        <v>20.75</v>
      </c>
      <c r="G153">
        <f t="shared" si="15"/>
        <v>0.5</v>
      </c>
      <c r="H153">
        <v>0</v>
      </c>
      <c r="I153" t="str">
        <f t="shared" si="16"/>
        <v>0%-25%</v>
      </c>
      <c r="J153">
        <v>6</v>
      </c>
      <c r="K153">
        <v>36.666666666666664</v>
      </c>
      <c r="L153">
        <v>1</v>
      </c>
      <c r="M153">
        <v>1</v>
      </c>
      <c r="N153">
        <v>17</v>
      </c>
      <c r="O153">
        <v>22</v>
      </c>
      <c r="P153" t="str">
        <f t="shared" si="17"/>
        <v>20-30</v>
      </c>
      <c r="Q153" t="s">
        <v>32</v>
      </c>
      <c r="R153" t="s">
        <v>53</v>
      </c>
      <c r="S153" t="s">
        <v>51</v>
      </c>
      <c r="T153">
        <f t="shared" si="18"/>
        <v>900</v>
      </c>
      <c r="U153">
        <f t="shared" si="19"/>
        <v>200</v>
      </c>
      <c r="V153">
        <f t="shared" si="20"/>
        <v>10</v>
      </c>
    </row>
    <row r="154" spans="1:22" hidden="1" x14ac:dyDescent="0.25">
      <c r="A154" t="s">
        <v>2</v>
      </c>
      <c r="B154">
        <v>50</v>
      </c>
      <c r="C154">
        <v>50</v>
      </c>
      <c r="D154">
        <v>21</v>
      </c>
      <c r="E154">
        <v>21.5</v>
      </c>
      <c r="F154">
        <f t="shared" si="14"/>
        <v>21.25</v>
      </c>
      <c r="G154">
        <f t="shared" si="15"/>
        <v>0.5</v>
      </c>
      <c r="H154">
        <v>0</v>
      </c>
      <c r="I154" t="str">
        <f t="shared" si="16"/>
        <v>0%-25%</v>
      </c>
      <c r="J154">
        <v>5</v>
      </c>
      <c r="K154">
        <v>46</v>
      </c>
      <c r="L154">
        <v>1</v>
      </c>
      <c r="M154">
        <v>1</v>
      </c>
      <c r="N154">
        <v>17</v>
      </c>
      <c r="O154">
        <v>23</v>
      </c>
      <c r="P154" t="str">
        <f t="shared" si="17"/>
        <v>20-30</v>
      </c>
      <c r="Q154" t="s">
        <v>32</v>
      </c>
      <c r="R154" t="s">
        <v>53</v>
      </c>
      <c r="S154" t="s">
        <v>51</v>
      </c>
      <c r="T154">
        <f t="shared" si="18"/>
        <v>900</v>
      </c>
      <c r="U154">
        <f t="shared" si="19"/>
        <v>200</v>
      </c>
      <c r="V154">
        <f t="shared" si="20"/>
        <v>10</v>
      </c>
    </row>
    <row r="155" spans="1:22" hidden="1" x14ac:dyDescent="0.25">
      <c r="A155" t="s">
        <v>2</v>
      </c>
      <c r="B155">
        <v>50</v>
      </c>
      <c r="C155">
        <v>50</v>
      </c>
      <c r="D155">
        <v>21.5</v>
      </c>
      <c r="E155">
        <v>22</v>
      </c>
      <c r="F155">
        <f t="shared" si="14"/>
        <v>21.75</v>
      </c>
      <c r="G155">
        <f t="shared" si="15"/>
        <v>0.5</v>
      </c>
      <c r="H155">
        <v>0</v>
      </c>
      <c r="I155" t="str">
        <f t="shared" si="16"/>
        <v>0%-25%</v>
      </c>
      <c r="J155">
        <v>5</v>
      </c>
      <c r="K155">
        <v>34</v>
      </c>
      <c r="L155">
        <v>1</v>
      </c>
      <c r="M155">
        <v>1</v>
      </c>
      <c r="N155">
        <v>17</v>
      </c>
      <c r="O155">
        <v>22</v>
      </c>
      <c r="P155" t="str">
        <f t="shared" si="17"/>
        <v>20-30</v>
      </c>
      <c r="Q155" t="s">
        <v>32</v>
      </c>
      <c r="R155" t="s">
        <v>53</v>
      </c>
      <c r="S155" t="s">
        <v>51</v>
      </c>
      <c r="T155">
        <f t="shared" si="18"/>
        <v>900</v>
      </c>
      <c r="U155">
        <f t="shared" si="19"/>
        <v>200</v>
      </c>
      <c r="V155">
        <f t="shared" si="20"/>
        <v>10</v>
      </c>
    </row>
    <row r="156" spans="1:22" hidden="1" x14ac:dyDescent="0.25">
      <c r="A156" t="s">
        <v>2</v>
      </c>
      <c r="B156">
        <v>50</v>
      </c>
      <c r="C156">
        <v>50</v>
      </c>
      <c r="D156">
        <v>22</v>
      </c>
      <c r="E156">
        <v>22.5</v>
      </c>
      <c r="F156">
        <f t="shared" si="14"/>
        <v>22.25</v>
      </c>
      <c r="G156">
        <f t="shared" si="15"/>
        <v>0.5</v>
      </c>
      <c r="H156">
        <v>0</v>
      </c>
      <c r="I156" t="str">
        <f t="shared" si="16"/>
        <v>0%-25%</v>
      </c>
      <c r="J156">
        <v>5</v>
      </c>
      <c r="K156">
        <v>30</v>
      </c>
      <c r="L156">
        <v>1</v>
      </c>
      <c r="M156">
        <v>1</v>
      </c>
      <c r="N156">
        <v>17</v>
      </c>
      <c r="O156">
        <v>22</v>
      </c>
      <c r="P156" t="str">
        <f t="shared" si="17"/>
        <v>20-30</v>
      </c>
      <c r="Q156" t="s">
        <v>32</v>
      </c>
      <c r="R156" t="s">
        <v>53</v>
      </c>
      <c r="S156" t="s">
        <v>51</v>
      </c>
      <c r="T156">
        <f t="shared" si="18"/>
        <v>900</v>
      </c>
      <c r="U156">
        <f t="shared" si="19"/>
        <v>200</v>
      </c>
      <c r="V156">
        <f t="shared" si="20"/>
        <v>10</v>
      </c>
    </row>
    <row r="157" spans="1:22" hidden="1" x14ac:dyDescent="0.25">
      <c r="A157" t="s">
        <v>2</v>
      </c>
      <c r="B157">
        <v>50</v>
      </c>
      <c r="C157">
        <v>50</v>
      </c>
      <c r="D157">
        <v>22.5</v>
      </c>
      <c r="E157">
        <v>23</v>
      </c>
      <c r="F157">
        <f t="shared" si="14"/>
        <v>22.75</v>
      </c>
      <c r="G157">
        <f t="shared" si="15"/>
        <v>0.5</v>
      </c>
      <c r="H157">
        <v>0</v>
      </c>
      <c r="I157" t="str">
        <f t="shared" si="16"/>
        <v>0%-25%</v>
      </c>
      <c r="J157">
        <v>10</v>
      </c>
      <c r="K157">
        <v>19</v>
      </c>
      <c r="L157">
        <v>1</v>
      </c>
      <c r="M157">
        <v>1</v>
      </c>
      <c r="N157">
        <v>17</v>
      </c>
      <c r="O157">
        <v>21</v>
      </c>
      <c r="P157" t="str">
        <f t="shared" si="17"/>
        <v>20-30</v>
      </c>
      <c r="Q157" t="s">
        <v>32</v>
      </c>
      <c r="R157" t="s">
        <v>53</v>
      </c>
      <c r="S157" t="s">
        <v>51</v>
      </c>
      <c r="T157">
        <f t="shared" si="18"/>
        <v>900</v>
      </c>
      <c r="U157">
        <f t="shared" si="19"/>
        <v>200</v>
      </c>
      <c r="V157">
        <f t="shared" si="20"/>
        <v>10</v>
      </c>
    </row>
    <row r="158" spans="1:22" hidden="1" x14ac:dyDescent="0.25">
      <c r="A158" t="s">
        <v>2</v>
      </c>
      <c r="B158">
        <v>50</v>
      </c>
      <c r="C158">
        <v>50</v>
      </c>
      <c r="D158">
        <v>23</v>
      </c>
      <c r="E158">
        <v>23.5</v>
      </c>
      <c r="F158">
        <f t="shared" si="14"/>
        <v>23.25</v>
      </c>
      <c r="G158">
        <f t="shared" si="15"/>
        <v>0.5</v>
      </c>
      <c r="H158">
        <v>0</v>
      </c>
      <c r="I158" t="str">
        <f t="shared" si="16"/>
        <v>0%-25%</v>
      </c>
      <c r="J158">
        <v>5</v>
      </c>
      <c r="K158">
        <v>24</v>
      </c>
      <c r="L158">
        <v>1</v>
      </c>
      <c r="M158">
        <v>1</v>
      </c>
      <c r="N158">
        <v>17</v>
      </c>
      <c r="O158">
        <v>21</v>
      </c>
      <c r="P158" t="str">
        <f t="shared" si="17"/>
        <v>20-30</v>
      </c>
      <c r="Q158" t="s">
        <v>32</v>
      </c>
      <c r="R158" t="s">
        <v>53</v>
      </c>
      <c r="S158" t="s">
        <v>51</v>
      </c>
      <c r="T158">
        <f t="shared" si="18"/>
        <v>900</v>
      </c>
      <c r="U158">
        <f t="shared" si="19"/>
        <v>200</v>
      </c>
      <c r="V158">
        <f t="shared" si="20"/>
        <v>10</v>
      </c>
    </row>
    <row r="159" spans="1:22" hidden="1" x14ac:dyDescent="0.25">
      <c r="A159" t="s">
        <v>2</v>
      </c>
      <c r="B159">
        <v>50</v>
      </c>
      <c r="C159">
        <v>50</v>
      </c>
      <c r="D159">
        <v>23.5</v>
      </c>
      <c r="E159">
        <v>24</v>
      </c>
      <c r="F159">
        <f t="shared" si="14"/>
        <v>23.75</v>
      </c>
      <c r="G159">
        <f t="shared" si="15"/>
        <v>0.5</v>
      </c>
      <c r="H159">
        <v>0</v>
      </c>
      <c r="I159" t="str">
        <f t="shared" si="16"/>
        <v>0%-25%</v>
      </c>
      <c r="J159">
        <v>10</v>
      </c>
      <c r="K159">
        <v>19</v>
      </c>
      <c r="L159">
        <v>1</v>
      </c>
      <c r="M159">
        <v>1</v>
      </c>
      <c r="N159">
        <v>17</v>
      </c>
      <c r="O159">
        <v>21</v>
      </c>
      <c r="P159" t="str">
        <f t="shared" si="17"/>
        <v>20-30</v>
      </c>
      <c r="Q159" t="s">
        <v>32</v>
      </c>
      <c r="R159" t="s">
        <v>53</v>
      </c>
      <c r="S159" t="s">
        <v>51</v>
      </c>
      <c r="T159">
        <f t="shared" si="18"/>
        <v>900</v>
      </c>
      <c r="U159">
        <f t="shared" si="19"/>
        <v>200</v>
      </c>
      <c r="V159">
        <f t="shared" si="20"/>
        <v>10</v>
      </c>
    </row>
    <row r="160" spans="1:22" hidden="1" x14ac:dyDescent="0.25">
      <c r="A160" t="s">
        <v>2</v>
      </c>
      <c r="B160">
        <v>50</v>
      </c>
      <c r="C160">
        <v>50</v>
      </c>
      <c r="D160">
        <v>24</v>
      </c>
      <c r="E160">
        <v>24.5</v>
      </c>
      <c r="F160">
        <f t="shared" si="14"/>
        <v>24.25</v>
      </c>
      <c r="G160">
        <f t="shared" si="15"/>
        <v>0.5</v>
      </c>
      <c r="H160">
        <v>0</v>
      </c>
      <c r="I160" t="str">
        <f t="shared" si="16"/>
        <v>0%-25%</v>
      </c>
      <c r="J160">
        <v>0</v>
      </c>
      <c r="L160">
        <v>1</v>
      </c>
      <c r="M160">
        <v>1</v>
      </c>
      <c r="N160">
        <v>17</v>
      </c>
      <c r="O160">
        <v>17</v>
      </c>
      <c r="P160" t="str">
        <f t="shared" si="17"/>
        <v>0-20</v>
      </c>
      <c r="Q160" t="s">
        <v>32</v>
      </c>
      <c r="R160" t="s">
        <v>50</v>
      </c>
      <c r="S160" t="s">
        <v>51</v>
      </c>
      <c r="T160">
        <f t="shared" si="18"/>
        <v>900</v>
      </c>
      <c r="U160">
        <f t="shared" si="19"/>
        <v>100</v>
      </c>
      <c r="V160">
        <f t="shared" si="20"/>
        <v>10</v>
      </c>
    </row>
    <row r="161" spans="1:22" hidden="1" x14ac:dyDescent="0.25">
      <c r="A161" t="s">
        <v>2</v>
      </c>
      <c r="B161">
        <v>50</v>
      </c>
      <c r="C161">
        <v>50</v>
      </c>
      <c r="D161">
        <v>24.5</v>
      </c>
      <c r="E161">
        <v>25</v>
      </c>
      <c r="F161">
        <f t="shared" si="14"/>
        <v>24.75</v>
      </c>
      <c r="G161">
        <f t="shared" si="15"/>
        <v>0.5</v>
      </c>
      <c r="H161">
        <v>0</v>
      </c>
      <c r="I161" t="str">
        <f t="shared" si="16"/>
        <v>0%-25%</v>
      </c>
      <c r="J161">
        <v>10</v>
      </c>
      <c r="K161">
        <v>20</v>
      </c>
      <c r="L161">
        <v>1</v>
      </c>
      <c r="M161">
        <v>1</v>
      </c>
      <c r="N161">
        <v>17</v>
      </c>
      <c r="O161">
        <v>21</v>
      </c>
      <c r="P161" t="str">
        <f t="shared" si="17"/>
        <v>20-30</v>
      </c>
      <c r="Q161" t="s">
        <v>32</v>
      </c>
      <c r="R161" t="s">
        <v>53</v>
      </c>
      <c r="S161" t="s">
        <v>51</v>
      </c>
      <c r="T161">
        <f t="shared" si="18"/>
        <v>900</v>
      </c>
      <c r="U161">
        <f t="shared" si="19"/>
        <v>200</v>
      </c>
      <c r="V161">
        <f t="shared" si="20"/>
        <v>10</v>
      </c>
    </row>
    <row r="162" spans="1:22" hidden="1" x14ac:dyDescent="0.25">
      <c r="A162" t="s">
        <v>2</v>
      </c>
      <c r="B162">
        <v>50</v>
      </c>
      <c r="C162">
        <v>50</v>
      </c>
      <c r="D162">
        <v>25</v>
      </c>
      <c r="E162">
        <v>25.5</v>
      </c>
      <c r="F162">
        <f t="shared" si="14"/>
        <v>25.25</v>
      </c>
      <c r="G162">
        <f t="shared" si="15"/>
        <v>0.5</v>
      </c>
      <c r="H162">
        <v>0</v>
      </c>
      <c r="I162" t="str">
        <f t="shared" si="16"/>
        <v>0%-25%</v>
      </c>
      <c r="J162">
        <v>10</v>
      </c>
      <c r="K162">
        <v>23</v>
      </c>
      <c r="L162">
        <v>1</v>
      </c>
      <c r="M162">
        <v>1</v>
      </c>
      <c r="N162">
        <v>17</v>
      </c>
      <c r="O162">
        <v>21</v>
      </c>
      <c r="P162" t="str">
        <f t="shared" si="17"/>
        <v>20-30</v>
      </c>
      <c r="Q162" t="s">
        <v>32</v>
      </c>
      <c r="R162" t="s">
        <v>53</v>
      </c>
      <c r="S162" t="s">
        <v>51</v>
      </c>
      <c r="T162">
        <f t="shared" si="18"/>
        <v>900</v>
      </c>
      <c r="U162">
        <f t="shared" si="19"/>
        <v>200</v>
      </c>
      <c r="V162">
        <f t="shared" si="20"/>
        <v>10</v>
      </c>
    </row>
    <row r="163" spans="1:22" hidden="1" x14ac:dyDescent="0.25">
      <c r="A163" t="s">
        <v>2</v>
      </c>
      <c r="B163">
        <v>50</v>
      </c>
      <c r="C163">
        <v>50</v>
      </c>
      <c r="D163">
        <v>25.5</v>
      </c>
      <c r="E163">
        <v>26</v>
      </c>
      <c r="F163">
        <f t="shared" si="14"/>
        <v>25.75</v>
      </c>
      <c r="G163">
        <f t="shared" si="15"/>
        <v>0.5</v>
      </c>
      <c r="H163">
        <v>0</v>
      </c>
      <c r="I163" t="str">
        <f t="shared" si="16"/>
        <v>0%-25%</v>
      </c>
      <c r="J163">
        <v>10</v>
      </c>
      <c r="K163">
        <v>25</v>
      </c>
      <c r="L163">
        <v>1</v>
      </c>
      <c r="M163">
        <v>1</v>
      </c>
      <c r="N163">
        <v>17</v>
      </c>
      <c r="O163">
        <v>22</v>
      </c>
      <c r="P163" t="str">
        <f t="shared" si="17"/>
        <v>20-30</v>
      </c>
      <c r="Q163" t="s">
        <v>32</v>
      </c>
      <c r="R163" t="s">
        <v>53</v>
      </c>
      <c r="S163" t="s">
        <v>51</v>
      </c>
      <c r="T163">
        <f t="shared" si="18"/>
        <v>900</v>
      </c>
      <c r="U163">
        <f t="shared" si="19"/>
        <v>200</v>
      </c>
      <c r="V163">
        <f t="shared" si="20"/>
        <v>10</v>
      </c>
    </row>
    <row r="164" spans="1:22" hidden="1" x14ac:dyDescent="0.25">
      <c r="A164" t="s">
        <v>2</v>
      </c>
      <c r="B164">
        <v>50</v>
      </c>
      <c r="C164">
        <v>40</v>
      </c>
      <c r="D164">
        <v>26</v>
      </c>
      <c r="E164">
        <v>26.5</v>
      </c>
      <c r="F164">
        <f t="shared" si="14"/>
        <v>26.25</v>
      </c>
      <c r="G164">
        <f t="shared" si="15"/>
        <v>0.5</v>
      </c>
      <c r="H164">
        <v>0</v>
      </c>
      <c r="I164" t="str">
        <f t="shared" si="16"/>
        <v>0%-25%</v>
      </c>
      <c r="J164">
        <v>10</v>
      </c>
      <c r="K164">
        <v>28</v>
      </c>
      <c r="L164">
        <v>1</v>
      </c>
      <c r="M164">
        <v>1</v>
      </c>
      <c r="N164">
        <v>17</v>
      </c>
      <c r="O164">
        <v>22</v>
      </c>
      <c r="P164" t="str">
        <f t="shared" si="17"/>
        <v>20-30</v>
      </c>
      <c r="Q164" t="s">
        <v>32</v>
      </c>
      <c r="R164" t="s">
        <v>53</v>
      </c>
      <c r="S164" t="s">
        <v>51</v>
      </c>
      <c r="T164">
        <f t="shared" si="18"/>
        <v>900</v>
      </c>
      <c r="U164">
        <f t="shared" si="19"/>
        <v>200</v>
      </c>
      <c r="V164">
        <f t="shared" si="20"/>
        <v>10</v>
      </c>
    </row>
    <row r="165" spans="1:22" hidden="1" x14ac:dyDescent="0.25">
      <c r="A165" t="s">
        <v>2</v>
      </c>
      <c r="B165">
        <v>50</v>
      </c>
      <c r="C165">
        <v>40</v>
      </c>
      <c r="D165">
        <v>26.5</v>
      </c>
      <c r="E165">
        <v>27</v>
      </c>
      <c r="F165">
        <f t="shared" si="14"/>
        <v>26.75</v>
      </c>
      <c r="G165">
        <f t="shared" si="15"/>
        <v>0.5</v>
      </c>
      <c r="H165">
        <v>0</v>
      </c>
      <c r="I165" t="str">
        <f t="shared" si="16"/>
        <v>0%-25%</v>
      </c>
      <c r="J165">
        <v>10</v>
      </c>
      <c r="K165">
        <v>24</v>
      </c>
      <c r="L165">
        <v>1</v>
      </c>
      <c r="M165">
        <v>1</v>
      </c>
      <c r="N165">
        <v>17</v>
      </c>
      <c r="O165">
        <v>21</v>
      </c>
      <c r="P165" t="str">
        <f t="shared" si="17"/>
        <v>20-30</v>
      </c>
      <c r="Q165" t="s">
        <v>32</v>
      </c>
      <c r="R165" t="s">
        <v>53</v>
      </c>
      <c r="S165" t="s">
        <v>51</v>
      </c>
      <c r="T165">
        <f t="shared" si="18"/>
        <v>900</v>
      </c>
      <c r="U165">
        <f t="shared" si="19"/>
        <v>200</v>
      </c>
      <c r="V165">
        <f t="shared" si="20"/>
        <v>10</v>
      </c>
    </row>
    <row r="166" spans="1:22" hidden="1" x14ac:dyDescent="0.25">
      <c r="A166" t="s">
        <v>2</v>
      </c>
      <c r="B166">
        <v>50</v>
      </c>
      <c r="C166">
        <v>40</v>
      </c>
      <c r="D166">
        <v>27</v>
      </c>
      <c r="E166">
        <v>27.5</v>
      </c>
      <c r="F166">
        <f t="shared" si="14"/>
        <v>27.25</v>
      </c>
      <c r="G166">
        <f t="shared" si="15"/>
        <v>0.5</v>
      </c>
      <c r="H166">
        <v>0</v>
      </c>
      <c r="I166" t="str">
        <f t="shared" si="16"/>
        <v>0%-25%</v>
      </c>
      <c r="J166">
        <v>5</v>
      </c>
      <c r="K166">
        <v>42</v>
      </c>
      <c r="L166">
        <v>1</v>
      </c>
      <c r="M166">
        <v>1</v>
      </c>
      <c r="N166">
        <v>17</v>
      </c>
      <c r="O166">
        <v>22</v>
      </c>
      <c r="P166" t="str">
        <f t="shared" si="17"/>
        <v>20-30</v>
      </c>
      <c r="Q166" t="s">
        <v>32</v>
      </c>
      <c r="R166" t="s">
        <v>53</v>
      </c>
      <c r="S166" t="s">
        <v>51</v>
      </c>
      <c r="T166">
        <f t="shared" si="18"/>
        <v>900</v>
      </c>
      <c r="U166">
        <f t="shared" si="19"/>
        <v>200</v>
      </c>
      <c r="V166">
        <f t="shared" si="20"/>
        <v>10</v>
      </c>
    </row>
    <row r="167" spans="1:22" hidden="1" x14ac:dyDescent="0.25">
      <c r="A167" t="s">
        <v>2</v>
      </c>
      <c r="B167">
        <v>50</v>
      </c>
      <c r="C167">
        <v>40</v>
      </c>
      <c r="D167">
        <v>27.5</v>
      </c>
      <c r="E167">
        <v>28</v>
      </c>
      <c r="F167">
        <f t="shared" si="14"/>
        <v>27.75</v>
      </c>
      <c r="G167">
        <f t="shared" si="15"/>
        <v>0.5</v>
      </c>
      <c r="H167">
        <v>0</v>
      </c>
      <c r="I167" t="str">
        <f t="shared" si="16"/>
        <v>0%-25%</v>
      </c>
      <c r="J167">
        <v>10</v>
      </c>
      <c r="K167">
        <v>20</v>
      </c>
      <c r="L167">
        <v>1</v>
      </c>
      <c r="M167">
        <v>1</v>
      </c>
      <c r="N167">
        <v>17</v>
      </c>
      <c r="O167">
        <v>21</v>
      </c>
      <c r="P167" t="str">
        <f t="shared" si="17"/>
        <v>20-30</v>
      </c>
      <c r="Q167" t="s">
        <v>32</v>
      </c>
      <c r="R167" t="s">
        <v>53</v>
      </c>
      <c r="S167" t="s">
        <v>51</v>
      </c>
      <c r="T167">
        <f t="shared" si="18"/>
        <v>900</v>
      </c>
      <c r="U167">
        <f t="shared" si="19"/>
        <v>200</v>
      </c>
      <c r="V167">
        <f t="shared" si="20"/>
        <v>10</v>
      </c>
    </row>
    <row r="168" spans="1:22" hidden="1" x14ac:dyDescent="0.25">
      <c r="A168" t="s">
        <v>2</v>
      </c>
      <c r="B168">
        <v>50</v>
      </c>
      <c r="C168">
        <v>40</v>
      </c>
      <c r="D168">
        <v>28</v>
      </c>
      <c r="E168">
        <v>28.5</v>
      </c>
      <c r="F168">
        <f t="shared" si="14"/>
        <v>28.25</v>
      </c>
      <c r="G168">
        <f t="shared" si="15"/>
        <v>0.5</v>
      </c>
      <c r="H168">
        <v>0</v>
      </c>
      <c r="I168" t="str">
        <f t="shared" si="16"/>
        <v>0%-25%</v>
      </c>
      <c r="J168">
        <v>10</v>
      </c>
      <c r="L168">
        <v>1</v>
      </c>
      <c r="M168">
        <v>1</v>
      </c>
      <c r="N168">
        <v>17</v>
      </c>
      <c r="O168">
        <v>17</v>
      </c>
      <c r="P168" t="str">
        <f t="shared" si="17"/>
        <v>0-20</v>
      </c>
      <c r="Q168" t="s">
        <v>32</v>
      </c>
      <c r="R168" t="s">
        <v>50</v>
      </c>
      <c r="S168" t="s">
        <v>51</v>
      </c>
      <c r="T168">
        <f t="shared" si="18"/>
        <v>900</v>
      </c>
      <c r="U168">
        <f t="shared" si="19"/>
        <v>100</v>
      </c>
      <c r="V168">
        <f t="shared" si="20"/>
        <v>10</v>
      </c>
    </row>
    <row r="169" spans="1:22" hidden="1" x14ac:dyDescent="0.25">
      <c r="A169" t="s">
        <v>2</v>
      </c>
      <c r="B169">
        <v>50</v>
      </c>
      <c r="C169">
        <v>40</v>
      </c>
      <c r="D169">
        <v>28.5</v>
      </c>
      <c r="E169">
        <v>29</v>
      </c>
      <c r="F169">
        <f t="shared" si="14"/>
        <v>28.75</v>
      </c>
      <c r="G169">
        <f t="shared" si="15"/>
        <v>0.5</v>
      </c>
      <c r="H169">
        <v>0</v>
      </c>
      <c r="I169" t="str">
        <f t="shared" si="16"/>
        <v>0%-25%</v>
      </c>
      <c r="J169">
        <v>10</v>
      </c>
      <c r="K169">
        <v>13</v>
      </c>
      <c r="L169">
        <v>1</v>
      </c>
      <c r="M169">
        <v>1</v>
      </c>
      <c r="N169">
        <v>17</v>
      </c>
      <c r="O169">
        <v>21</v>
      </c>
      <c r="P169" t="str">
        <f t="shared" si="17"/>
        <v>20-30</v>
      </c>
      <c r="Q169" t="s">
        <v>32</v>
      </c>
      <c r="R169" t="s">
        <v>53</v>
      </c>
      <c r="S169" t="s">
        <v>51</v>
      </c>
      <c r="T169">
        <f t="shared" si="18"/>
        <v>900</v>
      </c>
      <c r="U169">
        <f t="shared" si="19"/>
        <v>200</v>
      </c>
      <c r="V169">
        <f t="shared" si="20"/>
        <v>10</v>
      </c>
    </row>
    <row r="170" spans="1:22" hidden="1" x14ac:dyDescent="0.25">
      <c r="A170" t="s">
        <v>2</v>
      </c>
      <c r="B170">
        <v>50</v>
      </c>
      <c r="C170">
        <v>40</v>
      </c>
      <c r="D170">
        <v>29</v>
      </c>
      <c r="E170">
        <v>29.5</v>
      </c>
      <c r="F170">
        <f t="shared" si="14"/>
        <v>29.25</v>
      </c>
      <c r="G170">
        <f t="shared" si="15"/>
        <v>0.5</v>
      </c>
      <c r="H170">
        <v>0</v>
      </c>
      <c r="I170" t="str">
        <f t="shared" si="16"/>
        <v>0%-25%</v>
      </c>
      <c r="J170">
        <v>10</v>
      </c>
      <c r="K170">
        <v>17</v>
      </c>
      <c r="L170">
        <v>1</v>
      </c>
      <c r="M170">
        <v>1</v>
      </c>
      <c r="N170">
        <v>17</v>
      </c>
      <c r="O170">
        <v>21</v>
      </c>
      <c r="P170" t="str">
        <f t="shared" si="17"/>
        <v>20-30</v>
      </c>
      <c r="Q170" t="s">
        <v>32</v>
      </c>
      <c r="R170" t="s">
        <v>53</v>
      </c>
      <c r="S170" t="s">
        <v>51</v>
      </c>
      <c r="T170">
        <f t="shared" si="18"/>
        <v>900</v>
      </c>
      <c r="U170">
        <f t="shared" si="19"/>
        <v>200</v>
      </c>
      <c r="V170">
        <f t="shared" si="20"/>
        <v>10</v>
      </c>
    </row>
    <row r="171" spans="1:22" hidden="1" x14ac:dyDescent="0.25">
      <c r="A171" t="s">
        <v>2</v>
      </c>
      <c r="B171">
        <v>40</v>
      </c>
      <c r="C171">
        <v>40</v>
      </c>
      <c r="D171">
        <v>29.5</v>
      </c>
      <c r="E171">
        <v>30</v>
      </c>
      <c r="F171">
        <f t="shared" si="14"/>
        <v>29.75</v>
      </c>
      <c r="G171">
        <f t="shared" si="15"/>
        <v>0.5</v>
      </c>
      <c r="H171">
        <v>0</v>
      </c>
      <c r="I171" t="str">
        <f t="shared" si="16"/>
        <v>0%-25%</v>
      </c>
      <c r="J171">
        <v>10</v>
      </c>
      <c r="K171">
        <v>16</v>
      </c>
      <c r="L171">
        <v>1</v>
      </c>
      <c r="M171">
        <v>1</v>
      </c>
      <c r="N171">
        <v>17</v>
      </c>
      <c r="O171">
        <v>21</v>
      </c>
      <c r="P171" t="str">
        <f t="shared" si="17"/>
        <v>20-30</v>
      </c>
      <c r="Q171" t="s">
        <v>32</v>
      </c>
      <c r="R171" t="s">
        <v>53</v>
      </c>
      <c r="S171" t="s">
        <v>51</v>
      </c>
      <c r="T171">
        <f t="shared" si="18"/>
        <v>900</v>
      </c>
      <c r="U171">
        <f t="shared" si="19"/>
        <v>200</v>
      </c>
      <c r="V171">
        <f t="shared" si="20"/>
        <v>10</v>
      </c>
    </row>
    <row r="172" spans="1:22" hidden="1" x14ac:dyDescent="0.25">
      <c r="A172" t="s">
        <v>2</v>
      </c>
      <c r="B172">
        <v>40</v>
      </c>
      <c r="C172">
        <v>40</v>
      </c>
      <c r="D172">
        <v>30</v>
      </c>
      <c r="E172">
        <v>30.5</v>
      </c>
      <c r="F172">
        <f t="shared" si="14"/>
        <v>30.25</v>
      </c>
      <c r="G172">
        <f t="shared" si="15"/>
        <v>0.5</v>
      </c>
      <c r="H172">
        <v>0</v>
      </c>
      <c r="I172" t="str">
        <f t="shared" si="16"/>
        <v>0%-25%</v>
      </c>
      <c r="J172">
        <v>10</v>
      </c>
      <c r="K172">
        <v>14</v>
      </c>
      <c r="L172">
        <v>1</v>
      </c>
      <c r="M172">
        <v>1</v>
      </c>
      <c r="N172">
        <v>17</v>
      </c>
      <c r="O172">
        <v>21</v>
      </c>
      <c r="P172" t="str">
        <f t="shared" si="17"/>
        <v>20-30</v>
      </c>
      <c r="Q172" t="s">
        <v>32</v>
      </c>
      <c r="R172" t="s">
        <v>53</v>
      </c>
      <c r="S172" t="s">
        <v>51</v>
      </c>
      <c r="T172">
        <f t="shared" si="18"/>
        <v>900</v>
      </c>
      <c r="U172">
        <f t="shared" si="19"/>
        <v>200</v>
      </c>
      <c r="V172">
        <f t="shared" si="20"/>
        <v>10</v>
      </c>
    </row>
    <row r="173" spans="1:22" hidden="1" x14ac:dyDescent="0.25">
      <c r="A173" t="s">
        <v>2</v>
      </c>
      <c r="B173">
        <v>40</v>
      </c>
      <c r="C173">
        <v>40</v>
      </c>
      <c r="D173">
        <v>30.5</v>
      </c>
      <c r="E173">
        <v>31</v>
      </c>
      <c r="F173">
        <f t="shared" si="14"/>
        <v>30.75</v>
      </c>
      <c r="G173">
        <f t="shared" si="15"/>
        <v>0.5</v>
      </c>
      <c r="H173">
        <v>0</v>
      </c>
      <c r="I173" t="str">
        <f t="shared" si="16"/>
        <v>0%-25%</v>
      </c>
      <c r="J173">
        <v>10</v>
      </c>
      <c r="K173">
        <v>17</v>
      </c>
      <c r="L173">
        <v>1</v>
      </c>
      <c r="M173">
        <v>1</v>
      </c>
      <c r="N173">
        <v>17</v>
      </c>
      <c r="O173">
        <v>21</v>
      </c>
      <c r="P173" t="str">
        <f t="shared" si="17"/>
        <v>20-30</v>
      </c>
      <c r="Q173" t="s">
        <v>32</v>
      </c>
      <c r="R173" t="s">
        <v>53</v>
      </c>
      <c r="S173" t="s">
        <v>51</v>
      </c>
      <c r="T173">
        <f t="shared" si="18"/>
        <v>900</v>
      </c>
      <c r="U173">
        <f t="shared" si="19"/>
        <v>200</v>
      </c>
      <c r="V173">
        <f t="shared" si="20"/>
        <v>10</v>
      </c>
    </row>
    <row r="174" spans="1:22" hidden="1" x14ac:dyDescent="0.25">
      <c r="A174" t="s">
        <v>2</v>
      </c>
      <c r="B174">
        <v>40</v>
      </c>
      <c r="C174">
        <v>40</v>
      </c>
      <c r="D174">
        <v>31</v>
      </c>
      <c r="E174">
        <v>31.5</v>
      </c>
      <c r="F174">
        <f t="shared" si="14"/>
        <v>31.25</v>
      </c>
      <c r="G174">
        <f t="shared" si="15"/>
        <v>0.5</v>
      </c>
      <c r="H174">
        <v>0</v>
      </c>
      <c r="I174" t="str">
        <f t="shared" si="16"/>
        <v>0%-25%</v>
      </c>
      <c r="J174">
        <v>10</v>
      </c>
      <c r="K174">
        <v>23</v>
      </c>
      <c r="L174">
        <v>1</v>
      </c>
      <c r="M174">
        <v>1</v>
      </c>
      <c r="N174">
        <v>17</v>
      </c>
      <c r="O174">
        <v>21</v>
      </c>
      <c r="P174" t="str">
        <f t="shared" si="17"/>
        <v>20-30</v>
      </c>
      <c r="Q174" t="s">
        <v>32</v>
      </c>
      <c r="R174" t="s">
        <v>53</v>
      </c>
      <c r="S174" t="s">
        <v>51</v>
      </c>
      <c r="T174">
        <f t="shared" si="18"/>
        <v>900</v>
      </c>
      <c r="U174">
        <f t="shared" si="19"/>
        <v>200</v>
      </c>
      <c r="V174">
        <f t="shared" si="20"/>
        <v>10</v>
      </c>
    </row>
    <row r="175" spans="1:22" hidden="1" x14ac:dyDescent="0.25">
      <c r="A175" t="s">
        <v>2</v>
      </c>
      <c r="B175">
        <v>40</v>
      </c>
      <c r="C175">
        <v>40</v>
      </c>
      <c r="D175">
        <v>31.5</v>
      </c>
      <c r="E175">
        <v>32</v>
      </c>
      <c r="F175">
        <f t="shared" si="14"/>
        <v>31.75</v>
      </c>
      <c r="G175">
        <f t="shared" si="15"/>
        <v>0.5</v>
      </c>
      <c r="H175">
        <v>0</v>
      </c>
      <c r="I175" t="str">
        <f t="shared" si="16"/>
        <v>0%-25%</v>
      </c>
      <c r="J175">
        <v>10</v>
      </c>
      <c r="K175">
        <v>20</v>
      </c>
      <c r="L175">
        <v>1</v>
      </c>
      <c r="M175">
        <v>1</v>
      </c>
      <c r="N175">
        <v>17</v>
      </c>
      <c r="O175">
        <v>21</v>
      </c>
      <c r="P175" t="str">
        <f t="shared" si="17"/>
        <v>20-30</v>
      </c>
      <c r="Q175" t="s">
        <v>32</v>
      </c>
      <c r="R175" t="s">
        <v>53</v>
      </c>
      <c r="S175" t="s">
        <v>51</v>
      </c>
      <c r="T175">
        <f t="shared" si="18"/>
        <v>900</v>
      </c>
      <c r="U175">
        <f t="shared" si="19"/>
        <v>200</v>
      </c>
      <c r="V175">
        <f t="shared" si="20"/>
        <v>10</v>
      </c>
    </row>
    <row r="176" spans="1:22" hidden="1" x14ac:dyDescent="0.25">
      <c r="A176" t="s">
        <v>2</v>
      </c>
      <c r="B176">
        <v>40</v>
      </c>
      <c r="C176">
        <v>40</v>
      </c>
      <c r="D176">
        <v>32</v>
      </c>
      <c r="E176">
        <v>32.5</v>
      </c>
      <c r="F176">
        <f t="shared" si="14"/>
        <v>32.25</v>
      </c>
      <c r="G176">
        <f t="shared" si="15"/>
        <v>0.5</v>
      </c>
      <c r="H176">
        <v>0</v>
      </c>
      <c r="I176" t="str">
        <f t="shared" si="16"/>
        <v>0%-25%</v>
      </c>
      <c r="J176">
        <v>10</v>
      </c>
      <c r="K176">
        <v>17</v>
      </c>
      <c r="L176">
        <v>8</v>
      </c>
      <c r="M176">
        <v>1</v>
      </c>
      <c r="N176">
        <v>24</v>
      </c>
      <c r="O176">
        <v>28</v>
      </c>
      <c r="P176" t="str">
        <f t="shared" si="17"/>
        <v>20-30</v>
      </c>
      <c r="Q176" t="s">
        <v>32</v>
      </c>
      <c r="R176" t="s">
        <v>53</v>
      </c>
      <c r="S176" t="s">
        <v>51</v>
      </c>
      <c r="T176">
        <f t="shared" si="18"/>
        <v>900</v>
      </c>
      <c r="U176">
        <f t="shared" si="19"/>
        <v>200</v>
      </c>
      <c r="V176">
        <f t="shared" si="20"/>
        <v>10</v>
      </c>
    </row>
    <row r="177" spans="1:22" hidden="1" x14ac:dyDescent="0.25">
      <c r="A177" t="s">
        <v>2</v>
      </c>
      <c r="B177">
        <v>40</v>
      </c>
      <c r="C177">
        <v>40</v>
      </c>
      <c r="D177">
        <v>32.5</v>
      </c>
      <c r="E177">
        <v>33</v>
      </c>
      <c r="F177">
        <f t="shared" si="14"/>
        <v>32.75</v>
      </c>
      <c r="G177">
        <f t="shared" si="15"/>
        <v>0.5</v>
      </c>
      <c r="H177">
        <v>0</v>
      </c>
      <c r="I177" t="str">
        <f t="shared" si="16"/>
        <v>0%-25%</v>
      </c>
      <c r="J177">
        <v>10</v>
      </c>
      <c r="K177">
        <v>18</v>
      </c>
      <c r="L177">
        <v>8</v>
      </c>
      <c r="M177">
        <v>1</v>
      </c>
      <c r="N177">
        <v>24</v>
      </c>
      <c r="O177">
        <v>28</v>
      </c>
      <c r="P177" t="str">
        <f t="shared" si="17"/>
        <v>20-30</v>
      </c>
      <c r="Q177" t="s">
        <v>32</v>
      </c>
      <c r="R177" t="s">
        <v>53</v>
      </c>
      <c r="S177" t="s">
        <v>51</v>
      </c>
      <c r="T177">
        <f t="shared" si="18"/>
        <v>900</v>
      </c>
      <c r="U177">
        <f t="shared" si="19"/>
        <v>200</v>
      </c>
      <c r="V177">
        <f t="shared" si="20"/>
        <v>10</v>
      </c>
    </row>
    <row r="178" spans="1:22" hidden="1" x14ac:dyDescent="0.25">
      <c r="A178" t="s">
        <v>2</v>
      </c>
      <c r="B178">
        <v>40</v>
      </c>
      <c r="C178">
        <v>40</v>
      </c>
      <c r="D178">
        <v>33</v>
      </c>
      <c r="E178">
        <v>33.5</v>
      </c>
      <c r="F178">
        <f t="shared" si="14"/>
        <v>33.25</v>
      </c>
      <c r="G178">
        <f t="shared" si="15"/>
        <v>0.5</v>
      </c>
      <c r="H178">
        <v>0</v>
      </c>
      <c r="I178" t="str">
        <f t="shared" si="16"/>
        <v>0%-25%</v>
      </c>
      <c r="J178">
        <v>10</v>
      </c>
      <c r="K178">
        <v>19</v>
      </c>
      <c r="L178">
        <v>8</v>
      </c>
      <c r="M178">
        <v>1</v>
      </c>
      <c r="N178">
        <v>24</v>
      </c>
      <c r="O178">
        <v>28</v>
      </c>
      <c r="P178" t="str">
        <f t="shared" si="17"/>
        <v>20-30</v>
      </c>
      <c r="Q178" t="s">
        <v>32</v>
      </c>
      <c r="R178" t="s">
        <v>53</v>
      </c>
      <c r="S178" t="s">
        <v>51</v>
      </c>
      <c r="T178">
        <f t="shared" si="18"/>
        <v>900</v>
      </c>
      <c r="U178">
        <f t="shared" si="19"/>
        <v>200</v>
      </c>
      <c r="V178">
        <f t="shared" si="20"/>
        <v>10</v>
      </c>
    </row>
    <row r="179" spans="1:22" hidden="1" x14ac:dyDescent="0.25">
      <c r="A179" t="s">
        <v>2</v>
      </c>
      <c r="B179">
        <v>40</v>
      </c>
      <c r="C179">
        <v>40</v>
      </c>
      <c r="D179">
        <v>33.5</v>
      </c>
      <c r="E179">
        <v>34</v>
      </c>
      <c r="F179">
        <f t="shared" si="14"/>
        <v>33.75</v>
      </c>
      <c r="G179">
        <f t="shared" si="15"/>
        <v>0.5</v>
      </c>
      <c r="H179">
        <v>0</v>
      </c>
      <c r="I179" t="str">
        <f t="shared" si="16"/>
        <v>0%-25%</v>
      </c>
      <c r="J179">
        <v>11</v>
      </c>
      <c r="K179">
        <v>16.363636363636363</v>
      </c>
      <c r="L179">
        <v>8</v>
      </c>
      <c r="M179">
        <v>1</v>
      </c>
      <c r="N179">
        <v>24</v>
      </c>
      <c r="O179">
        <v>28</v>
      </c>
      <c r="P179" t="str">
        <f t="shared" si="17"/>
        <v>20-30</v>
      </c>
      <c r="Q179" t="s">
        <v>32</v>
      </c>
      <c r="R179" t="s">
        <v>53</v>
      </c>
      <c r="S179" t="s">
        <v>51</v>
      </c>
      <c r="T179">
        <f t="shared" si="18"/>
        <v>900</v>
      </c>
      <c r="U179">
        <f t="shared" si="19"/>
        <v>200</v>
      </c>
      <c r="V179">
        <f t="shared" si="20"/>
        <v>10</v>
      </c>
    </row>
    <row r="180" spans="1:22" hidden="1" x14ac:dyDescent="0.25">
      <c r="A180" t="s">
        <v>2</v>
      </c>
      <c r="B180">
        <v>40</v>
      </c>
      <c r="C180">
        <v>40</v>
      </c>
      <c r="D180">
        <v>34</v>
      </c>
      <c r="E180">
        <v>34.5</v>
      </c>
      <c r="F180">
        <f t="shared" si="14"/>
        <v>34.25</v>
      </c>
      <c r="G180">
        <f t="shared" si="15"/>
        <v>0.5</v>
      </c>
      <c r="H180">
        <v>0</v>
      </c>
      <c r="I180" t="str">
        <f t="shared" si="16"/>
        <v>0%-25%</v>
      </c>
      <c r="J180">
        <v>11</v>
      </c>
      <c r="K180">
        <v>10.909090909090908</v>
      </c>
      <c r="L180">
        <v>8</v>
      </c>
      <c r="M180">
        <v>1</v>
      </c>
      <c r="N180">
        <v>24</v>
      </c>
      <c r="O180">
        <v>27</v>
      </c>
      <c r="P180" t="str">
        <f t="shared" si="17"/>
        <v>20-30</v>
      </c>
      <c r="Q180" t="s">
        <v>32</v>
      </c>
      <c r="R180" t="s">
        <v>53</v>
      </c>
      <c r="S180" t="s">
        <v>51</v>
      </c>
      <c r="T180">
        <f t="shared" si="18"/>
        <v>900</v>
      </c>
      <c r="U180">
        <f t="shared" si="19"/>
        <v>200</v>
      </c>
      <c r="V180">
        <f t="shared" si="20"/>
        <v>10</v>
      </c>
    </row>
    <row r="181" spans="1:22" hidden="1" x14ac:dyDescent="0.25">
      <c r="A181" t="s">
        <v>2</v>
      </c>
      <c r="B181">
        <v>40</v>
      </c>
      <c r="C181">
        <v>40</v>
      </c>
      <c r="D181">
        <v>34.5</v>
      </c>
      <c r="E181">
        <v>35</v>
      </c>
      <c r="F181">
        <f t="shared" si="14"/>
        <v>34.75</v>
      </c>
      <c r="G181">
        <f t="shared" si="15"/>
        <v>0.5</v>
      </c>
      <c r="H181">
        <v>0</v>
      </c>
      <c r="I181" t="str">
        <f t="shared" si="16"/>
        <v>0%-25%</v>
      </c>
      <c r="L181">
        <v>8</v>
      </c>
      <c r="M181">
        <v>0</v>
      </c>
      <c r="N181">
        <v>23</v>
      </c>
      <c r="O181">
        <v>23</v>
      </c>
      <c r="P181" t="str">
        <f t="shared" si="17"/>
        <v>20-30</v>
      </c>
      <c r="Q181" t="s">
        <v>28</v>
      </c>
      <c r="R181" t="s">
        <v>53</v>
      </c>
      <c r="S181" t="s">
        <v>51</v>
      </c>
      <c r="T181">
        <f t="shared" si="18"/>
        <v>800</v>
      </c>
      <c r="U181">
        <f t="shared" si="19"/>
        <v>200</v>
      </c>
      <c r="V181">
        <f t="shared" si="20"/>
        <v>10</v>
      </c>
    </row>
    <row r="182" spans="1:22" hidden="1" x14ac:dyDescent="0.25">
      <c r="A182" t="s">
        <v>2</v>
      </c>
      <c r="B182">
        <v>40</v>
      </c>
      <c r="C182">
        <v>40</v>
      </c>
      <c r="D182">
        <v>35</v>
      </c>
      <c r="E182">
        <v>35.5</v>
      </c>
      <c r="F182">
        <f t="shared" si="14"/>
        <v>35.25</v>
      </c>
      <c r="G182">
        <f t="shared" si="15"/>
        <v>0.5</v>
      </c>
      <c r="H182">
        <v>0</v>
      </c>
      <c r="I182" t="str">
        <f t="shared" si="16"/>
        <v>0%-25%</v>
      </c>
      <c r="J182">
        <v>5</v>
      </c>
      <c r="K182">
        <v>24</v>
      </c>
      <c r="L182">
        <v>8</v>
      </c>
      <c r="M182">
        <v>1</v>
      </c>
      <c r="N182">
        <v>24</v>
      </c>
      <c r="O182">
        <v>28</v>
      </c>
      <c r="P182" t="str">
        <f t="shared" si="17"/>
        <v>20-30</v>
      </c>
      <c r="Q182" t="s">
        <v>32</v>
      </c>
      <c r="R182" t="s">
        <v>53</v>
      </c>
      <c r="S182" t="s">
        <v>51</v>
      </c>
      <c r="T182">
        <f t="shared" si="18"/>
        <v>900</v>
      </c>
      <c r="U182">
        <f t="shared" si="19"/>
        <v>200</v>
      </c>
      <c r="V182">
        <f t="shared" si="20"/>
        <v>10</v>
      </c>
    </row>
    <row r="183" spans="1:22" hidden="1" x14ac:dyDescent="0.25">
      <c r="A183" t="s">
        <v>2</v>
      </c>
      <c r="B183">
        <v>40</v>
      </c>
      <c r="C183">
        <v>40</v>
      </c>
      <c r="D183">
        <v>35.5</v>
      </c>
      <c r="E183">
        <v>36</v>
      </c>
      <c r="F183">
        <f t="shared" si="14"/>
        <v>35.75</v>
      </c>
      <c r="G183">
        <f t="shared" si="15"/>
        <v>0.5</v>
      </c>
      <c r="H183">
        <v>0</v>
      </c>
      <c r="I183" t="str">
        <f t="shared" si="16"/>
        <v>0%-25%</v>
      </c>
      <c r="L183">
        <v>8</v>
      </c>
      <c r="M183">
        <v>0</v>
      </c>
      <c r="N183">
        <v>23</v>
      </c>
      <c r="O183">
        <v>23</v>
      </c>
      <c r="P183" t="str">
        <f t="shared" si="17"/>
        <v>20-30</v>
      </c>
      <c r="Q183" t="s">
        <v>28</v>
      </c>
      <c r="R183" t="s">
        <v>53</v>
      </c>
      <c r="S183" t="s">
        <v>51</v>
      </c>
      <c r="T183">
        <f t="shared" si="18"/>
        <v>800</v>
      </c>
      <c r="U183">
        <f t="shared" si="19"/>
        <v>200</v>
      </c>
      <c r="V183">
        <f t="shared" si="20"/>
        <v>10</v>
      </c>
    </row>
    <row r="184" spans="1:22" hidden="1" x14ac:dyDescent="0.25">
      <c r="A184" t="s">
        <v>2</v>
      </c>
      <c r="B184">
        <v>40</v>
      </c>
      <c r="C184">
        <v>40</v>
      </c>
      <c r="D184">
        <v>36</v>
      </c>
      <c r="E184">
        <v>36.5</v>
      </c>
      <c r="F184">
        <f t="shared" si="14"/>
        <v>36.25</v>
      </c>
      <c r="G184">
        <f t="shared" si="15"/>
        <v>0.5</v>
      </c>
      <c r="H184">
        <v>0</v>
      </c>
      <c r="I184" t="str">
        <f t="shared" si="16"/>
        <v>0%-25%</v>
      </c>
      <c r="J184">
        <v>10</v>
      </c>
      <c r="K184">
        <v>24</v>
      </c>
      <c r="L184">
        <v>8</v>
      </c>
      <c r="M184">
        <v>1</v>
      </c>
      <c r="N184">
        <v>24</v>
      </c>
      <c r="O184">
        <v>28</v>
      </c>
      <c r="P184" t="str">
        <f t="shared" si="17"/>
        <v>20-30</v>
      </c>
      <c r="Q184" t="s">
        <v>32</v>
      </c>
      <c r="R184" t="s">
        <v>53</v>
      </c>
      <c r="S184" t="s">
        <v>51</v>
      </c>
      <c r="T184">
        <f t="shared" si="18"/>
        <v>900</v>
      </c>
      <c r="U184">
        <f t="shared" si="19"/>
        <v>200</v>
      </c>
      <c r="V184">
        <f t="shared" si="20"/>
        <v>10</v>
      </c>
    </row>
    <row r="185" spans="1:22" hidden="1" x14ac:dyDescent="0.25">
      <c r="A185" t="s">
        <v>2</v>
      </c>
      <c r="B185">
        <v>40</v>
      </c>
      <c r="C185">
        <v>40</v>
      </c>
      <c r="D185">
        <v>36.5</v>
      </c>
      <c r="E185">
        <v>37</v>
      </c>
      <c r="F185">
        <f t="shared" si="14"/>
        <v>36.75</v>
      </c>
      <c r="G185">
        <f t="shared" si="15"/>
        <v>0.5</v>
      </c>
      <c r="H185">
        <v>0</v>
      </c>
      <c r="I185" t="str">
        <f t="shared" si="16"/>
        <v>0%-25%</v>
      </c>
      <c r="J185">
        <v>10</v>
      </c>
      <c r="K185">
        <v>11</v>
      </c>
      <c r="L185">
        <v>8</v>
      </c>
      <c r="M185">
        <v>1</v>
      </c>
      <c r="N185">
        <v>24</v>
      </c>
      <c r="O185">
        <v>27</v>
      </c>
      <c r="P185" t="str">
        <f t="shared" si="17"/>
        <v>20-30</v>
      </c>
      <c r="Q185" t="s">
        <v>32</v>
      </c>
      <c r="R185" t="s">
        <v>53</v>
      </c>
      <c r="S185" t="s">
        <v>51</v>
      </c>
      <c r="T185">
        <f t="shared" si="18"/>
        <v>900</v>
      </c>
      <c r="U185">
        <f t="shared" si="19"/>
        <v>200</v>
      </c>
      <c r="V185">
        <f t="shared" si="20"/>
        <v>10</v>
      </c>
    </row>
    <row r="186" spans="1:22" hidden="1" x14ac:dyDescent="0.25">
      <c r="A186" t="s">
        <v>2</v>
      </c>
      <c r="B186">
        <v>40</v>
      </c>
      <c r="C186">
        <v>40</v>
      </c>
      <c r="D186">
        <v>37</v>
      </c>
      <c r="E186">
        <v>37.5</v>
      </c>
      <c r="F186">
        <f t="shared" si="14"/>
        <v>37.25</v>
      </c>
      <c r="G186">
        <f t="shared" si="15"/>
        <v>0.5</v>
      </c>
      <c r="H186">
        <v>0</v>
      </c>
      <c r="I186" t="str">
        <f t="shared" si="16"/>
        <v>0%-25%</v>
      </c>
      <c r="J186">
        <v>10</v>
      </c>
      <c r="K186">
        <v>12</v>
      </c>
      <c r="L186">
        <v>8</v>
      </c>
      <c r="M186">
        <v>1</v>
      </c>
      <c r="N186">
        <v>24</v>
      </c>
      <c r="O186">
        <v>28</v>
      </c>
      <c r="P186" t="str">
        <f t="shared" si="17"/>
        <v>20-30</v>
      </c>
      <c r="Q186" t="s">
        <v>32</v>
      </c>
      <c r="R186" t="s">
        <v>53</v>
      </c>
      <c r="S186" t="s">
        <v>51</v>
      </c>
      <c r="T186">
        <f t="shared" si="18"/>
        <v>900</v>
      </c>
      <c r="U186">
        <f t="shared" si="19"/>
        <v>200</v>
      </c>
      <c r="V186">
        <f t="shared" si="20"/>
        <v>10</v>
      </c>
    </row>
    <row r="187" spans="1:22" hidden="1" x14ac:dyDescent="0.25">
      <c r="A187" t="s">
        <v>2</v>
      </c>
      <c r="B187">
        <v>40</v>
      </c>
      <c r="C187">
        <v>40</v>
      </c>
      <c r="D187">
        <v>37.5</v>
      </c>
      <c r="E187">
        <v>38</v>
      </c>
      <c r="F187">
        <f t="shared" si="14"/>
        <v>37.75</v>
      </c>
      <c r="G187">
        <f t="shared" si="15"/>
        <v>0.5</v>
      </c>
      <c r="H187">
        <v>0</v>
      </c>
      <c r="I187" t="str">
        <f t="shared" si="16"/>
        <v>0%-25%</v>
      </c>
      <c r="J187">
        <v>3</v>
      </c>
      <c r="K187">
        <v>86.666666666666671</v>
      </c>
      <c r="L187">
        <v>7</v>
      </c>
      <c r="M187">
        <v>2</v>
      </c>
      <c r="N187">
        <v>27</v>
      </c>
      <c r="O187">
        <v>31</v>
      </c>
      <c r="P187" t="str">
        <f t="shared" si="17"/>
        <v>30-40</v>
      </c>
      <c r="Q187" t="s">
        <v>31</v>
      </c>
      <c r="R187" t="s">
        <v>56</v>
      </c>
      <c r="S187" t="s">
        <v>51</v>
      </c>
      <c r="T187">
        <f t="shared" si="18"/>
        <v>1000</v>
      </c>
      <c r="U187">
        <f t="shared" si="19"/>
        <v>300</v>
      </c>
      <c r="V187">
        <f t="shared" si="20"/>
        <v>10</v>
      </c>
    </row>
    <row r="188" spans="1:22" hidden="1" x14ac:dyDescent="0.25">
      <c r="A188" t="s">
        <v>2</v>
      </c>
      <c r="B188">
        <v>40</v>
      </c>
      <c r="C188">
        <v>40</v>
      </c>
      <c r="D188">
        <v>38</v>
      </c>
      <c r="E188">
        <v>38.5</v>
      </c>
      <c r="F188">
        <f t="shared" si="14"/>
        <v>38.25</v>
      </c>
      <c r="G188">
        <f t="shared" si="15"/>
        <v>0.5</v>
      </c>
      <c r="H188">
        <v>0</v>
      </c>
      <c r="I188" t="str">
        <f t="shared" si="16"/>
        <v>0%-25%</v>
      </c>
      <c r="J188">
        <v>10</v>
      </c>
      <c r="K188">
        <v>26</v>
      </c>
      <c r="L188">
        <v>2</v>
      </c>
      <c r="M188">
        <v>0</v>
      </c>
      <c r="N188">
        <v>17</v>
      </c>
      <c r="O188">
        <v>22</v>
      </c>
      <c r="P188" t="str">
        <f t="shared" si="17"/>
        <v>20-30</v>
      </c>
      <c r="Q188" t="s">
        <v>28</v>
      </c>
      <c r="R188" t="s">
        <v>53</v>
      </c>
      <c r="S188" t="s">
        <v>51</v>
      </c>
      <c r="T188">
        <f t="shared" si="18"/>
        <v>800</v>
      </c>
      <c r="U188">
        <f t="shared" si="19"/>
        <v>200</v>
      </c>
      <c r="V188">
        <f t="shared" si="20"/>
        <v>10</v>
      </c>
    </row>
    <row r="189" spans="1:22" hidden="1" x14ac:dyDescent="0.25">
      <c r="A189" t="s">
        <v>2</v>
      </c>
      <c r="B189">
        <v>40</v>
      </c>
      <c r="C189">
        <v>40</v>
      </c>
      <c r="D189">
        <v>38.5</v>
      </c>
      <c r="E189">
        <v>39</v>
      </c>
      <c r="F189">
        <f t="shared" si="14"/>
        <v>38.75</v>
      </c>
      <c r="G189">
        <f t="shared" si="15"/>
        <v>0.5</v>
      </c>
      <c r="H189">
        <v>0</v>
      </c>
      <c r="I189" t="str">
        <f t="shared" si="16"/>
        <v>0%-25%</v>
      </c>
      <c r="J189">
        <v>15</v>
      </c>
      <c r="K189">
        <v>10.666666666666666</v>
      </c>
      <c r="L189">
        <v>2</v>
      </c>
      <c r="M189">
        <v>2</v>
      </c>
      <c r="N189">
        <v>19</v>
      </c>
      <c r="O189">
        <v>22</v>
      </c>
      <c r="P189" t="str">
        <f t="shared" si="17"/>
        <v>20-30</v>
      </c>
      <c r="Q189" t="s">
        <v>31</v>
      </c>
      <c r="R189" t="s">
        <v>53</v>
      </c>
      <c r="S189" t="s">
        <v>51</v>
      </c>
      <c r="T189">
        <f t="shared" si="18"/>
        <v>1000</v>
      </c>
      <c r="U189">
        <f t="shared" si="19"/>
        <v>200</v>
      </c>
      <c r="V189">
        <f t="shared" si="20"/>
        <v>10</v>
      </c>
    </row>
    <row r="190" spans="1:22" hidden="1" x14ac:dyDescent="0.25">
      <c r="A190" t="s">
        <v>2</v>
      </c>
      <c r="B190">
        <v>40</v>
      </c>
      <c r="C190">
        <v>40</v>
      </c>
      <c r="D190">
        <v>39</v>
      </c>
      <c r="E190">
        <v>39.5</v>
      </c>
      <c r="F190">
        <f t="shared" si="14"/>
        <v>39.25</v>
      </c>
      <c r="G190">
        <f t="shared" si="15"/>
        <v>0.5</v>
      </c>
      <c r="H190">
        <v>0</v>
      </c>
      <c r="I190" t="str">
        <f t="shared" si="16"/>
        <v>0%-25%</v>
      </c>
      <c r="J190">
        <v>15</v>
      </c>
      <c r="K190">
        <v>12</v>
      </c>
      <c r="L190">
        <v>2</v>
      </c>
      <c r="M190">
        <v>2</v>
      </c>
      <c r="N190">
        <v>19</v>
      </c>
      <c r="O190">
        <v>23</v>
      </c>
      <c r="P190" t="str">
        <f t="shared" si="17"/>
        <v>20-30</v>
      </c>
      <c r="Q190" t="s">
        <v>31</v>
      </c>
      <c r="R190" t="s">
        <v>53</v>
      </c>
      <c r="S190" t="s">
        <v>51</v>
      </c>
      <c r="T190">
        <f t="shared" si="18"/>
        <v>1000</v>
      </c>
      <c r="U190">
        <f t="shared" si="19"/>
        <v>200</v>
      </c>
      <c r="V190">
        <f t="shared" si="20"/>
        <v>10</v>
      </c>
    </row>
    <row r="191" spans="1:22" hidden="1" x14ac:dyDescent="0.25">
      <c r="A191" t="s">
        <v>2</v>
      </c>
      <c r="B191">
        <v>40</v>
      </c>
      <c r="C191">
        <v>40</v>
      </c>
      <c r="D191">
        <v>39.5</v>
      </c>
      <c r="E191">
        <v>40</v>
      </c>
      <c r="F191">
        <f t="shared" si="14"/>
        <v>39.75</v>
      </c>
      <c r="G191">
        <f t="shared" si="15"/>
        <v>0.5</v>
      </c>
      <c r="H191">
        <v>0</v>
      </c>
      <c r="I191" t="str">
        <f t="shared" si="16"/>
        <v>0%-25%</v>
      </c>
      <c r="J191">
        <v>7</v>
      </c>
      <c r="K191">
        <v>45.714285714285715</v>
      </c>
      <c r="L191">
        <v>8</v>
      </c>
      <c r="M191">
        <v>2</v>
      </c>
      <c r="N191">
        <v>25</v>
      </c>
      <c r="O191">
        <v>31</v>
      </c>
      <c r="P191" t="str">
        <f t="shared" si="17"/>
        <v>30-40</v>
      </c>
      <c r="Q191" t="s">
        <v>31</v>
      </c>
      <c r="R191" t="s">
        <v>56</v>
      </c>
      <c r="S191" t="s">
        <v>51</v>
      </c>
      <c r="T191">
        <f t="shared" si="18"/>
        <v>1000</v>
      </c>
      <c r="U191">
        <f t="shared" si="19"/>
        <v>300</v>
      </c>
      <c r="V191">
        <f t="shared" si="20"/>
        <v>10</v>
      </c>
    </row>
    <row r="192" spans="1:22" hidden="1" x14ac:dyDescent="0.25">
      <c r="A192" t="s">
        <v>2</v>
      </c>
      <c r="B192">
        <v>40</v>
      </c>
      <c r="C192">
        <v>40</v>
      </c>
      <c r="D192">
        <v>40</v>
      </c>
      <c r="E192">
        <v>40.5</v>
      </c>
      <c r="F192">
        <f t="shared" si="14"/>
        <v>40.25</v>
      </c>
      <c r="G192">
        <f t="shared" si="15"/>
        <v>0.5</v>
      </c>
      <c r="H192">
        <v>0</v>
      </c>
      <c r="I192" t="str">
        <f t="shared" si="16"/>
        <v>0%-25%</v>
      </c>
      <c r="J192">
        <v>8</v>
      </c>
      <c r="K192">
        <v>20</v>
      </c>
      <c r="L192">
        <v>8</v>
      </c>
      <c r="M192">
        <v>2</v>
      </c>
      <c r="N192">
        <v>25</v>
      </c>
      <c r="O192">
        <v>29</v>
      </c>
      <c r="P192" t="str">
        <f t="shared" si="17"/>
        <v>20-30</v>
      </c>
      <c r="Q192" t="s">
        <v>31</v>
      </c>
      <c r="R192" t="s">
        <v>53</v>
      </c>
      <c r="S192" t="s">
        <v>51</v>
      </c>
      <c r="T192">
        <f t="shared" si="18"/>
        <v>1000</v>
      </c>
      <c r="U192">
        <f t="shared" si="19"/>
        <v>200</v>
      </c>
      <c r="V192">
        <f t="shared" si="20"/>
        <v>10</v>
      </c>
    </row>
    <row r="193" spans="1:22" hidden="1" x14ac:dyDescent="0.25">
      <c r="A193" t="s">
        <v>2</v>
      </c>
      <c r="B193">
        <v>40</v>
      </c>
      <c r="C193">
        <v>40</v>
      </c>
      <c r="D193">
        <v>40.5</v>
      </c>
      <c r="E193">
        <v>41</v>
      </c>
      <c r="F193">
        <f t="shared" si="14"/>
        <v>40.75</v>
      </c>
      <c r="G193">
        <f t="shared" si="15"/>
        <v>0.5</v>
      </c>
      <c r="H193">
        <v>0</v>
      </c>
      <c r="I193" t="str">
        <f t="shared" si="16"/>
        <v>0%-25%</v>
      </c>
      <c r="J193">
        <v>5</v>
      </c>
      <c r="K193">
        <v>32</v>
      </c>
      <c r="L193">
        <v>8</v>
      </c>
      <c r="M193">
        <v>2</v>
      </c>
      <c r="N193">
        <v>25</v>
      </c>
      <c r="O193">
        <v>30</v>
      </c>
      <c r="P193" t="str">
        <f t="shared" si="17"/>
        <v>20-30</v>
      </c>
      <c r="Q193" t="s">
        <v>31</v>
      </c>
      <c r="R193" t="s">
        <v>53</v>
      </c>
      <c r="S193" t="s">
        <v>51</v>
      </c>
      <c r="T193">
        <f t="shared" si="18"/>
        <v>1000</v>
      </c>
      <c r="U193">
        <f t="shared" si="19"/>
        <v>200</v>
      </c>
      <c r="V193">
        <f t="shared" si="20"/>
        <v>10</v>
      </c>
    </row>
    <row r="194" spans="1:22" hidden="1" x14ac:dyDescent="0.25">
      <c r="A194" t="s">
        <v>2</v>
      </c>
      <c r="B194">
        <v>40</v>
      </c>
      <c r="C194">
        <v>40</v>
      </c>
      <c r="D194">
        <v>41</v>
      </c>
      <c r="E194">
        <v>41.5</v>
      </c>
      <c r="F194">
        <f t="shared" si="14"/>
        <v>41.25</v>
      </c>
      <c r="G194">
        <f t="shared" si="15"/>
        <v>0.5</v>
      </c>
      <c r="H194">
        <v>22</v>
      </c>
      <c r="I194" t="str">
        <f t="shared" si="16"/>
        <v>0%-25%</v>
      </c>
      <c r="J194">
        <v>5</v>
      </c>
      <c r="K194">
        <v>44</v>
      </c>
      <c r="L194">
        <v>8</v>
      </c>
      <c r="M194">
        <v>2</v>
      </c>
      <c r="N194">
        <v>30</v>
      </c>
      <c r="O194">
        <v>36</v>
      </c>
      <c r="P194" t="str">
        <f t="shared" si="17"/>
        <v>30-40</v>
      </c>
      <c r="Q194" t="s">
        <v>31</v>
      </c>
      <c r="R194" t="s">
        <v>56</v>
      </c>
      <c r="S194" t="s">
        <v>51</v>
      </c>
      <c r="T194">
        <f t="shared" si="18"/>
        <v>1000</v>
      </c>
      <c r="U194">
        <f t="shared" si="19"/>
        <v>300</v>
      </c>
      <c r="V194">
        <f t="shared" si="20"/>
        <v>10</v>
      </c>
    </row>
    <row r="195" spans="1:22" hidden="1" x14ac:dyDescent="0.25">
      <c r="A195" t="s">
        <v>2</v>
      </c>
      <c r="B195">
        <v>40</v>
      </c>
      <c r="C195">
        <v>40</v>
      </c>
      <c r="D195">
        <v>41.5</v>
      </c>
      <c r="E195">
        <v>42</v>
      </c>
      <c r="F195">
        <f t="shared" ref="F195:F258" si="21">(E195+D195)/2</f>
        <v>41.75</v>
      </c>
      <c r="G195">
        <f t="shared" ref="G195:G258" si="22">E195-D195</f>
        <v>0.5</v>
      </c>
      <c r="H195">
        <v>0</v>
      </c>
      <c r="I195" t="str">
        <f t="shared" ref="I195:I258" si="23">+IF(H195&lt;=25,"0%-25%",IF(H195&lt;=50,"25%-50%",IF(H195&lt;=75,"50%-75%",IF(H195&lt;=90,"75%-90%",IF(H195&lt;=100,"90%-100%","-")))))</f>
        <v>0%-25%</v>
      </c>
      <c r="J195">
        <v>10</v>
      </c>
      <c r="K195">
        <v>12</v>
      </c>
      <c r="L195">
        <v>8</v>
      </c>
      <c r="M195">
        <v>2</v>
      </c>
      <c r="N195">
        <v>25</v>
      </c>
      <c r="O195">
        <v>29</v>
      </c>
      <c r="P195" t="str">
        <f t="shared" ref="P195:P258" si="24">+IF(O195&lt;=20,"0-20",IF(O195&lt;=30,"20-30",IF(O195&lt;=40,"30-40",IF(O195&lt;=50,"40-50",IF(O195&lt;=60,"50-60", IF(O195&lt;=70,"60-70",IF(O195&lt;=80,"70-80",IF(O195&lt;=100,"80-100","-"))))))))</f>
        <v>20-30</v>
      </c>
      <c r="Q195" t="s">
        <v>31</v>
      </c>
      <c r="R195" t="s">
        <v>53</v>
      </c>
      <c r="S195" t="s">
        <v>51</v>
      </c>
      <c r="T195">
        <f t="shared" ref="T195:T258" si="25">VLOOKUP(Q195,$AG$3:$AH$17,2,FALSE)</f>
        <v>1000</v>
      </c>
      <c r="U195">
        <f t="shared" ref="U195:U258" si="26">VLOOKUP(R195,$AJ$3:$AK$11,2,FALSE)</f>
        <v>200</v>
      </c>
      <c r="V195">
        <f t="shared" ref="V195:V258" si="27">VLOOKUP(S195,$AM$3:$AN$8,2,FALSE)</f>
        <v>10</v>
      </c>
    </row>
    <row r="196" spans="1:22" hidden="1" x14ac:dyDescent="0.25">
      <c r="A196" t="s">
        <v>2</v>
      </c>
      <c r="B196">
        <v>40</v>
      </c>
      <c r="C196">
        <v>40</v>
      </c>
      <c r="D196">
        <v>42</v>
      </c>
      <c r="E196">
        <v>42.5</v>
      </c>
      <c r="F196">
        <f t="shared" si="21"/>
        <v>42.25</v>
      </c>
      <c r="G196">
        <f t="shared" si="22"/>
        <v>0.5</v>
      </c>
      <c r="H196">
        <v>0</v>
      </c>
      <c r="I196" t="str">
        <f t="shared" si="23"/>
        <v>0%-25%</v>
      </c>
      <c r="J196">
        <v>10</v>
      </c>
      <c r="K196">
        <v>15</v>
      </c>
      <c r="L196">
        <v>8</v>
      </c>
      <c r="M196">
        <v>2</v>
      </c>
      <c r="N196">
        <v>25</v>
      </c>
      <c r="O196">
        <v>29</v>
      </c>
      <c r="P196" t="str">
        <f t="shared" si="24"/>
        <v>20-30</v>
      </c>
      <c r="Q196" t="s">
        <v>31</v>
      </c>
      <c r="R196" t="s">
        <v>53</v>
      </c>
      <c r="S196" t="s">
        <v>51</v>
      </c>
      <c r="T196">
        <f t="shared" si="25"/>
        <v>1000</v>
      </c>
      <c r="U196">
        <f t="shared" si="26"/>
        <v>200</v>
      </c>
      <c r="V196">
        <f t="shared" si="27"/>
        <v>10</v>
      </c>
    </row>
    <row r="197" spans="1:22" hidden="1" x14ac:dyDescent="0.25">
      <c r="A197" t="s">
        <v>2</v>
      </c>
      <c r="B197">
        <v>40</v>
      </c>
      <c r="C197">
        <v>40</v>
      </c>
      <c r="D197">
        <v>42.5</v>
      </c>
      <c r="E197">
        <v>43</v>
      </c>
      <c r="F197">
        <f t="shared" si="21"/>
        <v>42.75</v>
      </c>
      <c r="G197">
        <f t="shared" si="22"/>
        <v>0.5</v>
      </c>
      <c r="H197">
        <v>0</v>
      </c>
      <c r="I197" t="str">
        <f t="shared" si="23"/>
        <v>0%-25%</v>
      </c>
      <c r="J197">
        <v>7</v>
      </c>
      <c r="K197">
        <v>18.571428571428573</v>
      </c>
      <c r="L197">
        <v>8</v>
      </c>
      <c r="M197">
        <v>2</v>
      </c>
      <c r="N197">
        <v>25</v>
      </c>
      <c r="O197">
        <v>29</v>
      </c>
      <c r="P197" t="str">
        <f t="shared" si="24"/>
        <v>20-30</v>
      </c>
      <c r="Q197" t="s">
        <v>31</v>
      </c>
      <c r="R197" t="s">
        <v>53</v>
      </c>
      <c r="S197" t="s">
        <v>51</v>
      </c>
      <c r="T197">
        <f t="shared" si="25"/>
        <v>1000</v>
      </c>
      <c r="U197">
        <f t="shared" si="26"/>
        <v>200</v>
      </c>
      <c r="V197">
        <f t="shared" si="27"/>
        <v>10</v>
      </c>
    </row>
    <row r="198" spans="1:22" x14ac:dyDescent="0.25">
      <c r="A198" t="s">
        <v>2</v>
      </c>
      <c r="B198">
        <v>40</v>
      </c>
      <c r="C198">
        <v>20</v>
      </c>
      <c r="D198">
        <v>43</v>
      </c>
      <c r="E198">
        <v>43.5</v>
      </c>
      <c r="F198">
        <f t="shared" si="21"/>
        <v>43.25</v>
      </c>
      <c r="G198">
        <f t="shared" si="22"/>
        <v>0.5</v>
      </c>
      <c r="H198">
        <v>0</v>
      </c>
      <c r="I198" t="str">
        <f t="shared" si="23"/>
        <v>0%-25%</v>
      </c>
      <c r="J198">
        <v>3</v>
      </c>
      <c r="K198">
        <v>33.333333333333336</v>
      </c>
      <c r="L198">
        <v>8</v>
      </c>
      <c r="M198">
        <v>0</v>
      </c>
      <c r="N198">
        <v>23</v>
      </c>
      <c r="O198">
        <v>28</v>
      </c>
      <c r="P198" t="str">
        <f t="shared" si="24"/>
        <v>20-30</v>
      </c>
      <c r="Q198" t="s">
        <v>28</v>
      </c>
      <c r="R198" t="s">
        <v>53</v>
      </c>
      <c r="S198" t="s">
        <v>51</v>
      </c>
      <c r="T198">
        <f t="shared" si="25"/>
        <v>800</v>
      </c>
      <c r="U198">
        <f t="shared" si="26"/>
        <v>200</v>
      </c>
      <c r="V198">
        <f t="shared" si="27"/>
        <v>10</v>
      </c>
    </row>
    <row r="199" spans="1:22" x14ac:dyDescent="0.25">
      <c r="A199" t="s">
        <v>2</v>
      </c>
      <c r="B199">
        <v>40</v>
      </c>
      <c r="C199">
        <v>20</v>
      </c>
      <c r="D199">
        <v>43.5</v>
      </c>
      <c r="E199">
        <v>44</v>
      </c>
      <c r="F199">
        <f t="shared" si="21"/>
        <v>43.75</v>
      </c>
      <c r="G199">
        <f t="shared" si="22"/>
        <v>0.5</v>
      </c>
      <c r="H199">
        <v>0</v>
      </c>
      <c r="I199" t="str">
        <f t="shared" si="23"/>
        <v>0%-25%</v>
      </c>
      <c r="J199">
        <v>7</v>
      </c>
      <c r="K199">
        <v>21.428571428571427</v>
      </c>
      <c r="L199">
        <v>8</v>
      </c>
      <c r="M199">
        <v>0</v>
      </c>
      <c r="N199">
        <v>23</v>
      </c>
      <c r="O199">
        <v>27</v>
      </c>
      <c r="P199" t="str">
        <f t="shared" si="24"/>
        <v>20-30</v>
      </c>
      <c r="Q199" t="s">
        <v>28</v>
      </c>
      <c r="R199" t="s">
        <v>53</v>
      </c>
      <c r="S199" t="s">
        <v>51</v>
      </c>
      <c r="T199">
        <f t="shared" si="25"/>
        <v>800</v>
      </c>
      <c r="U199">
        <f t="shared" si="26"/>
        <v>200</v>
      </c>
      <c r="V199">
        <f t="shared" si="27"/>
        <v>10</v>
      </c>
    </row>
    <row r="200" spans="1:22" x14ac:dyDescent="0.25">
      <c r="A200" t="s">
        <v>2</v>
      </c>
      <c r="B200">
        <v>40</v>
      </c>
      <c r="C200">
        <v>20</v>
      </c>
      <c r="D200">
        <v>44</v>
      </c>
      <c r="E200">
        <v>44.5</v>
      </c>
      <c r="F200">
        <f t="shared" si="21"/>
        <v>44.25</v>
      </c>
      <c r="G200">
        <f t="shared" si="22"/>
        <v>0.5</v>
      </c>
      <c r="H200">
        <v>0</v>
      </c>
      <c r="I200" t="str">
        <f t="shared" si="23"/>
        <v>0%-25%</v>
      </c>
      <c r="J200">
        <v>3</v>
      </c>
      <c r="K200">
        <v>40</v>
      </c>
      <c r="L200">
        <v>8</v>
      </c>
      <c r="M200">
        <v>0</v>
      </c>
      <c r="N200">
        <v>23</v>
      </c>
      <c r="O200">
        <v>28</v>
      </c>
      <c r="P200" t="str">
        <f t="shared" si="24"/>
        <v>20-30</v>
      </c>
      <c r="Q200" t="s">
        <v>28</v>
      </c>
      <c r="R200" t="s">
        <v>53</v>
      </c>
      <c r="S200" t="s">
        <v>51</v>
      </c>
      <c r="T200">
        <f t="shared" si="25"/>
        <v>800</v>
      </c>
      <c r="U200">
        <f t="shared" si="26"/>
        <v>200</v>
      </c>
      <c r="V200">
        <f t="shared" si="27"/>
        <v>10</v>
      </c>
    </row>
    <row r="201" spans="1:22" x14ac:dyDescent="0.25">
      <c r="A201" t="s">
        <v>2</v>
      </c>
      <c r="B201">
        <v>40</v>
      </c>
      <c r="C201">
        <v>20</v>
      </c>
      <c r="D201">
        <v>44.5</v>
      </c>
      <c r="E201">
        <v>45</v>
      </c>
      <c r="F201">
        <f t="shared" si="21"/>
        <v>44.75</v>
      </c>
      <c r="G201">
        <f t="shared" si="22"/>
        <v>0.5</v>
      </c>
      <c r="H201">
        <v>0</v>
      </c>
      <c r="I201" t="str">
        <f t="shared" si="23"/>
        <v>0%-25%</v>
      </c>
      <c r="J201">
        <v>5</v>
      </c>
      <c r="K201">
        <v>30</v>
      </c>
      <c r="L201">
        <v>8</v>
      </c>
      <c r="M201">
        <v>0</v>
      </c>
      <c r="N201">
        <v>23</v>
      </c>
      <c r="O201">
        <v>28</v>
      </c>
      <c r="P201" t="str">
        <f t="shared" si="24"/>
        <v>20-30</v>
      </c>
      <c r="Q201" t="s">
        <v>28</v>
      </c>
      <c r="R201" t="s">
        <v>53</v>
      </c>
      <c r="S201" t="s">
        <v>51</v>
      </c>
      <c r="T201">
        <f t="shared" si="25"/>
        <v>800</v>
      </c>
      <c r="U201">
        <f t="shared" si="26"/>
        <v>200</v>
      </c>
      <c r="V201">
        <f t="shared" si="27"/>
        <v>10</v>
      </c>
    </row>
    <row r="202" spans="1:22" x14ac:dyDescent="0.25">
      <c r="A202" t="s">
        <v>2</v>
      </c>
      <c r="B202">
        <v>40</v>
      </c>
      <c r="C202">
        <v>20</v>
      </c>
      <c r="D202">
        <v>45</v>
      </c>
      <c r="E202">
        <v>45.5</v>
      </c>
      <c r="F202">
        <f t="shared" si="21"/>
        <v>45.25</v>
      </c>
      <c r="G202">
        <f t="shared" si="22"/>
        <v>0.5</v>
      </c>
      <c r="H202">
        <v>0</v>
      </c>
      <c r="I202" t="str">
        <f t="shared" si="23"/>
        <v>0%-25%</v>
      </c>
      <c r="J202">
        <v>5</v>
      </c>
      <c r="K202">
        <v>34</v>
      </c>
      <c r="L202">
        <v>8</v>
      </c>
      <c r="M202">
        <v>1</v>
      </c>
      <c r="N202">
        <v>24</v>
      </c>
      <c r="O202">
        <v>29</v>
      </c>
      <c r="P202" t="str">
        <f t="shared" si="24"/>
        <v>20-30</v>
      </c>
      <c r="Q202" t="s">
        <v>32</v>
      </c>
      <c r="R202" t="s">
        <v>53</v>
      </c>
      <c r="S202" t="s">
        <v>51</v>
      </c>
      <c r="T202">
        <f t="shared" si="25"/>
        <v>900</v>
      </c>
      <c r="U202">
        <f t="shared" si="26"/>
        <v>200</v>
      </c>
      <c r="V202">
        <f t="shared" si="27"/>
        <v>10</v>
      </c>
    </row>
    <row r="203" spans="1:22" x14ac:dyDescent="0.25">
      <c r="A203" t="s">
        <v>2</v>
      </c>
      <c r="B203">
        <v>40</v>
      </c>
      <c r="C203">
        <v>20</v>
      </c>
      <c r="D203">
        <v>45.5</v>
      </c>
      <c r="E203">
        <v>46</v>
      </c>
      <c r="F203">
        <f t="shared" si="21"/>
        <v>45.75</v>
      </c>
      <c r="G203">
        <f t="shared" si="22"/>
        <v>0.5</v>
      </c>
      <c r="H203">
        <v>0</v>
      </c>
      <c r="I203" t="str">
        <f t="shared" si="23"/>
        <v>0%-25%</v>
      </c>
      <c r="J203">
        <v>5</v>
      </c>
      <c r="K203">
        <v>28</v>
      </c>
      <c r="L203">
        <v>8</v>
      </c>
      <c r="M203">
        <v>1</v>
      </c>
      <c r="N203">
        <v>24</v>
      </c>
      <c r="O203">
        <v>29</v>
      </c>
      <c r="P203" t="str">
        <f t="shared" si="24"/>
        <v>20-30</v>
      </c>
      <c r="Q203" t="s">
        <v>32</v>
      </c>
      <c r="R203" t="s">
        <v>53</v>
      </c>
      <c r="S203" t="s">
        <v>51</v>
      </c>
      <c r="T203">
        <f t="shared" si="25"/>
        <v>900</v>
      </c>
      <c r="U203">
        <f t="shared" si="26"/>
        <v>200</v>
      </c>
      <c r="V203">
        <f t="shared" si="27"/>
        <v>10</v>
      </c>
    </row>
    <row r="204" spans="1:22" x14ac:dyDescent="0.25">
      <c r="A204" t="s">
        <v>2</v>
      </c>
      <c r="B204">
        <v>40</v>
      </c>
      <c r="C204">
        <v>20</v>
      </c>
      <c r="D204">
        <v>46</v>
      </c>
      <c r="E204">
        <v>46.5</v>
      </c>
      <c r="F204">
        <f t="shared" si="21"/>
        <v>46.25</v>
      </c>
      <c r="G204">
        <f t="shared" si="22"/>
        <v>0.5</v>
      </c>
      <c r="H204">
        <v>0</v>
      </c>
      <c r="I204" t="str">
        <f t="shared" si="23"/>
        <v>0%-25%</v>
      </c>
      <c r="J204">
        <v>5</v>
      </c>
      <c r="K204">
        <v>22</v>
      </c>
      <c r="L204">
        <v>8</v>
      </c>
      <c r="M204">
        <v>1</v>
      </c>
      <c r="N204">
        <v>24</v>
      </c>
      <c r="O204">
        <v>28</v>
      </c>
      <c r="P204" t="str">
        <f t="shared" si="24"/>
        <v>20-30</v>
      </c>
      <c r="Q204" t="s">
        <v>32</v>
      </c>
      <c r="R204" t="s">
        <v>53</v>
      </c>
      <c r="S204" t="s">
        <v>51</v>
      </c>
      <c r="T204">
        <f t="shared" si="25"/>
        <v>900</v>
      </c>
      <c r="U204">
        <f t="shared" si="26"/>
        <v>200</v>
      </c>
      <c r="V204">
        <f t="shared" si="27"/>
        <v>10</v>
      </c>
    </row>
    <row r="205" spans="1:22" x14ac:dyDescent="0.25">
      <c r="A205" t="s">
        <v>2</v>
      </c>
      <c r="B205">
        <v>40</v>
      </c>
      <c r="C205">
        <v>20</v>
      </c>
      <c r="D205">
        <v>46.5</v>
      </c>
      <c r="E205">
        <v>47</v>
      </c>
      <c r="F205">
        <f t="shared" si="21"/>
        <v>46.75</v>
      </c>
      <c r="G205">
        <f t="shared" si="22"/>
        <v>0.5</v>
      </c>
      <c r="H205">
        <v>0</v>
      </c>
      <c r="I205" t="str">
        <f t="shared" si="23"/>
        <v>0%-25%</v>
      </c>
      <c r="J205">
        <v>5</v>
      </c>
      <c r="K205">
        <v>20</v>
      </c>
      <c r="L205">
        <v>8</v>
      </c>
      <c r="M205">
        <v>1</v>
      </c>
      <c r="N205">
        <v>24</v>
      </c>
      <c r="O205">
        <v>28</v>
      </c>
      <c r="P205" t="str">
        <f t="shared" si="24"/>
        <v>20-30</v>
      </c>
      <c r="Q205" t="s">
        <v>32</v>
      </c>
      <c r="R205" t="s">
        <v>53</v>
      </c>
      <c r="S205" t="s">
        <v>51</v>
      </c>
      <c r="T205">
        <f t="shared" si="25"/>
        <v>900</v>
      </c>
      <c r="U205">
        <f t="shared" si="26"/>
        <v>200</v>
      </c>
      <c r="V205">
        <f t="shared" si="27"/>
        <v>10</v>
      </c>
    </row>
    <row r="206" spans="1:22" x14ac:dyDescent="0.25">
      <c r="A206" t="s">
        <v>2</v>
      </c>
      <c r="B206">
        <v>40</v>
      </c>
      <c r="C206">
        <v>20</v>
      </c>
      <c r="D206">
        <v>47</v>
      </c>
      <c r="E206">
        <v>47.5</v>
      </c>
      <c r="F206">
        <f t="shared" si="21"/>
        <v>47.25</v>
      </c>
      <c r="G206">
        <f t="shared" si="22"/>
        <v>0.5</v>
      </c>
      <c r="H206">
        <v>0</v>
      </c>
      <c r="I206" t="str">
        <f t="shared" si="23"/>
        <v>0%-25%</v>
      </c>
      <c r="J206">
        <v>5</v>
      </c>
      <c r="K206">
        <v>22</v>
      </c>
      <c r="L206">
        <v>8</v>
      </c>
      <c r="M206">
        <v>1</v>
      </c>
      <c r="N206">
        <v>24</v>
      </c>
      <c r="O206">
        <v>28</v>
      </c>
      <c r="P206" t="str">
        <f t="shared" si="24"/>
        <v>20-30</v>
      </c>
      <c r="Q206" t="s">
        <v>32</v>
      </c>
      <c r="R206" t="s">
        <v>53</v>
      </c>
      <c r="S206" t="s">
        <v>51</v>
      </c>
      <c r="T206">
        <f t="shared" si="25"/>
        <v>900</v>
      </c>
      <c r="U206">
        <f t="shared" si="26"/>
        <v>200</v>
      </c>
      <c r="V206">
        <f t="shared" si="27"/>
        <v>10</v>
      </c>
    </row>
    <row r="207" spans="1:22" x14ac:dyDescent="0.25">
      <c r="A207" t="s">
        <v>2</v>
      </c>
      <c r="B207">
        <v>40</v>
      </c>
      <c r="C207">
        <v>20</v>
      </c>
      <c r="D207">
        <v>47.5</v>
      </c>
      <c r="E207">
        <v>48</v>
      </c>
      <c r="F207">
        <f t="shared" si="21"/>
        <v>47.75</v>
      </c>
      <c r="G207">
        <f t="shared" si="22"/>
        <v>0.5</v>
      </c>
      <c r="H207">
        <v>20</v>
      </c>
      <c r="I207" t="str">
        <f t="shared" si="23"/>
        <v>0%-25%</v>
      </c>
      <c r="J207">
        <v>3</v>
      </c>
      <c r="K207">
        <v>46.666666666666664</v>
      </c>
      <c r="L207">
        <v>8</v>
      </c>
      <c r="M207">
        <v>1</v>
      </c>
      <c r="N207">
        <v>28</v>
      </c>
      <c r="O207">
        <v>34</v>
      </c>
      <c r="P207" t="str">
        <f t="shared" si="24"/>
        <v>30-40</v>
      </c>
      <c r="Q207" t="s">
        <v>32</v>
      </c>
      <c r="R207" t="s">
        <v>56</v>
      </c>
      <c r="S207" t="s">
        <v>51</v>
      </c>
      <c r="T207">
        <f t="shared" si="25"/>
        <v>900</v>
      </c>
      <c r="U207">
        <f t="shared" si="26"/>
        <v>300</v>
      </c>
      <c r="V207">
        <f t="shared" si="27"/>
        <v>10</v>
      </c>
    </row>
    <row r="208" spans="1:22" x14ac:dyDescent="0.25">
      <c r="A208" t="s">
        <v>2</v>
      </c>
      <c r="B208">
        <v>30</v>
      </c>
      <c r="C208">
        <v>20</v>
      </c>
      <c r="D208">
        <v>48</v>
      </c>
      <c r="E208">
        <v>48.5</v>
      </c>
      <c r="F208">
        <f t="shared" si="21"/>
        <v>48.25</v>
      </c>
      <c r="G208">
        <f t="shared" si="22"/>
        <v>0.5</v>
      </c>
      <c r="H208">
        <v>20</v>
      </c>
      <c r="I208" t="str">
        <f t="shared" si="23"/>
        <v>0%-25%</v>
      </c>
      <c r="J208">
        <v>3</v>
      </c>
      <c r="K208">
        <v>63.333333333333336</v>
      </c>
      <c r="L208">
        <v>8</v>
      </c>
      <c r="M208">
        <v>1</v>
      </c>
      <c r="N208">
        <v>28</v>
      </c>
      <c r="O208">
        <v>34</v>
      </c>
      <c r="P208" t="str">
        <f t="shared" si="24"/>
        <v>30-40</v>
      </c>
      <c r="Q208" t="s">
        <v>32</v>
      </c>
      <c r="R208" t="s">
        <v>56</v>
      </c>
      <c r="S208" t="s">
        <v>51</v>
      </c>
      <c r="T208">
        <f t="shared" si="25"/>
        <v>900</v>
      </c>
      <c r="U208">
        <f t="shared" si="26"/>
        <v>300</v>
      </c>
      <c r="V208">
        <f t="shared" si="27"/>
        <v>10</v>
      </c>
    </row>
    <row r="209" spans="1:22" x14ac:dyDescent="0.25">
      <c r="A209" t="s">
        <v>2</v>
      </c>
      <c r="B209">
        <v>10</v>
      </c>
      <c r="C209">
        <v>20</v>
      </c>
      <c r="D209">
        <v>48.5</v>
      </c>
      <c r="E209">
        <v>49</v>
      </c>
      <c r="F209">
        <f t="shared" si="21"/>
        <v>48.75</v>
      </c>
      <c r="G209">
        <f t="shared" si="22"/>
        <v>0.5</v>
      </c>
      <c r="H209">
        <v>0</v>
      </c>
      <c r="I209" t="str">
        <f t="shared" si="23"/>
        <v>0%-25%</v>
      </c>
      <c r="J209">
        <v>5</v>
      </c>
      <c r="K209">
        <v>24</v>
      </c>
      <c r="L209">
        <v>8</v>
      </c>
      <c r="M209">
        <v>1</v>
      </c>
      <c r="N209">
        <v>24</v>
      </c>
      <c r="O209">
        <v>28</v>
      </c>
      <c r="P209" t="str">
        <f t="shared" si="24"/>
        <v>20-30</v>
      </c>
      <c r="Q209" t="s">
        <v>32</v>
      </c>
      <c r="R209" t="s">
        <v>53</v>
      </c>
      <c r="S209" t="s">
        <v>51</v>
      </c>
      <c r="T209">
        <f t="shared" si="25"/>
        <v>900</v>
      </c>
      <c r="U209">
        <f t="shared" si="26"/>
        <v>200</v>
      </c>
      <c r="V209">
        <f t="shared" si="27"/>
        <v>10</v>
      </c>
    </row>
    <row r="210" spans="1:22" x14ac:dyDescent="0.25">
      <c r="A210" t="s">
        <v>2</v>
      </c>
      <c r="B210">
        <v>10</v>
      </c>
      <c r="C210">
        <v>20</v>
      </c>
      <c r="D210">
        <v>49</v>
      </c>
      <c r="E210">
        <v>49.5</v>
      </c>
      <c r="F210">
        <f t="shared" si="21"/>
        <v>49.25</v>
      </c>
      <c r="G210">
        <f t="shared" si="22"/>
        <v>0.5</v>
      </c>
      <c r="H210">
        <v>0</v>
      </c>
      <c r="I210" t="str">
        <f t="shared" si="23"/>
        <v>0%-25%</v>
      </c>
      <c r="J210">
        <v>5</v>
      </c>
      <c r="K210">
        <v>20</v>
      </c>
      <c r="L210">
        <v>3</v>
      </c>
      <c r="M210">
        <v>1</v>
      </c>
      <c r="N210">
        <v>19</v>
      </c>
      <c r="O210">
        <v>23</v>
      </c>
      <c r="P210" t="str">
        <f t="shared" si="24"/>
        <v>20-30</v>
      </c>
      <c r="Q210" t="s">
        <v>32</v>
      </c>
      <c r="R210" t="s">
        <v>53</v>
      </c>
      <c r="S210" t="s">
        <v>51</v>
      </c>
      <c r="T210">
        <f t="shared" si="25"/>
        <v>900</v>
      </c>
      <c r="U210">
        <f t="shared" si="26"/>
        <v>200</v>
      </c>
      <c r="V210">
        <f t="shared" si="27"/>
        <v>10</v>
      </c>
    </row>
    <row r="211" spans="1:22" x14ac:dyDescent="0.25">
      <c r="A211" t="s">
        <v>2</v>
      </c>
      <c r="B211">
        <v>30</v>
      </c>
      <c r="C211">
        <v>20</v>
      </c>
      <c r="D211">
        <v>49.5</v>
      </c>
      <c r="E211">
        <v>50</v>
      </c>
      <c r="F211">
        <f t="shared" si="21"/>
        <v>49.75</v>
      </c>
      <c r="G211">
        <f t="shared" si="22"/>
        <v>0.5</v>
      </c>
      <c r="H211">
        <v>0</v>
      </c>
      <c r="I211" t="str">
        <f t="shared" si="23"/>
        <v>0%-25%</v>
      </c>
      <c r="J211">
        <v>5</v>
      </c>
      <c r="K211">
        <v>32</v>
      </c>
      <c r="L211">
        <v>3</v>
      </c>
      <c r="M211">
        <v>1</v>
      </c>
      <c r="N211">
        <v>19</v>
      </c>
      <c r="O211">
        <v>24</v>
      </c>
      <c r="P211" t="str">
        <f t="shared" si="24"/>
        <v>20-30</v>
      </c>
      <c r="Q211" t="s">
        <v>32</v>
      </c>
      <c r="R211" t="s">
        <v>53</v>
      </c>
      <c r="S211" t="s">
        <v>51</v>
      </c>
      <c r="T211">
        <f t="shared" si="25"/>
        <v>900</v>
      </c>
      <c r="U211">
        <f t="shared" si="26"/>
        <v>200</v>
      </c>
      <c r="V211">
        <f t="shared" si="27"/>
        <v>10</v>
      </c>
    </row>
    <row r="212" spans="1:22" x14ac:dyDescent="0.25">
      <c r="A212" t="s">
        <v>2</v>
      </c>
      <c r="B212">
        <v>20</v>
      </c>
      <c r="C212">
        <v>20</v>
      </c>
      <c r="D212">
        <v>50</v>
      </c>
      <c r="E212">
        <v>50.5</v>
      </c>
      <c r="F212">
        <f t="shared" si="21"/>
        <v>50.25</v>
      </c>
      <c r="G212">
        <f t="shared" si="22"/>
        <v>0.5</v>
      </c>
      <c r="H212">
        <v>0</v>
      </c>
      <c r="I212" t="str">
        <f t="shared" si="23"/>
        <v>0%-25%</v>
      </c>
      <c r="J212">
        <v>5</v>
      </c>
      <c r="K212">
        <v>24</v>
      </c>
      <c r="L212">
        <v>3</v>
      </c>
      <c r="M212">
        <v>1</v>
      </c>
      <c r="N212">
        <v>19</v>
      </c>
      <c r="O212">
        <v>23</v>
      </c>
      <c r="P212" t="str">
        <f t="shared" si="24"/>
        <v>20-30</v>
      </c>
      <c r="Q212" t="s">
        <v>32</v>
      </c>
      <c r="R212" t="s">
        <v>53</v>
      </c>
      <c r="S212" t="s">
        <v>51</v>
      </c>
      <c r="T212">
        <f t="shared" si="25"/>
        <v>900</v>
      </c>
      <c r="U212">
        <f t="shared" si="26"/>
        <v>200</v>
      </c>
      <c r="V212">
        <f t="shared" si="27"/>
        <v>10</v>
      </c>
    </row>
    <row r="213" spans="1:22" x14ac:dyDescent="0.25">
      <c r="A213" t="s">
        <v>2</v>
      </c>
      <c r="B213">
        <v>20</v>
      </c>
      <c r="C213">
        <v>20</v>
      </c>
      <c r="D213">
        <v>50.5</v>
      </c>
      <c r="E213">
        <v>51</v>
      </c>
      <c r="F213">
        <f t="shared" si="21"/>
        <v>50.75</v>
      </c>
      <c r="G213">
        <f t="shared" si="22"/>
        <v>0.5</v>
      </c>
      <c r="H213">
        <v>0</v>
      </c>
      <c r="I213" t="str">
        <f t="shared" si="23"/>
        <v>0%-25%</v>
      </c>
      <c r="J213">
        <v>6</v>
      </c>
      <c r="K213">
        <v>51.666666666666664</v>
      </c>
      <c r="L213">
        <v>8</v>
      </c>
      <c r="M213">
        <v>1</v>
      </c>
      <c r="N213">
        <v>23</v>
      </c>
      <c r="O213">
        <v>30</v>
      </c>
      <c r="P213" t="str">
        <f t="shared" si="24"/>
        <v>20-30</v>
      </c>
      <c r="Q213" t="s">
        <v>32</v>
      </c>
      <c r="R213" t="s">
        <v>53</v>
      </c>
      <c r="S213" t="s">
        <v>51</v>
      </c>
      <c r="T213">
        <f t="shared" si="25"/>
        <v>900</v>
      </c>
      <c r="U213">
        <f t="shared" si="26"/>
        <v>200</v>
      </c>
      <c r="V213">
        <f t="shared" si="27"/>
        <v>10</v>
      </c>
    </row>
    <row r="214" spans="1:22" x14ac:dyDescent="0.25">
      <c r="A214" t="s">
        <v>2</v>
      </c>
      <c r="B214">
        <v>20</v>
      </c>
      <c r="C214">
        <v>20</v>
      </c>
      <c r="D214">
        <v>51</v>
      </c>
      <c r="E214">
        <v>51.5</v>
      </c>
      <c r="F214">
        <f t="shared" si="21"/>
        <v>51.25</v>
      </c>
      <c r="G214">
        <f t="shared" si="22"/>
        <v>0.5</v>
      </c>
      <c r="H214">
        <v>0</v>
      </c>
      <c r="I214" t="str">
        <f t="shared" si="23"/>
        <v>0%-25%</v>
      </c>
      <c r="J214">
        <v>10</v>
      </c>
      <c r="K214">
        <v>33</v>
      </c>
      <c r="L214">
        <v>5</v>
      </c>
      <c r="M214">
        <v>1</v>
      </c>
      <c r="N214">
        <v>21</v>
      </c>
      <c r="O214">
        <v>26</v>
      </c>
      <c r="P214" t="str">
        <f t="shared" si="24"/>
        <v>20-30</v>
      </c>
      <c r="Q214" t="s">
        <v>32</v>
      </c>
      <c r="R214" t="s">
        <v>53</v>
      </c>
      <c r="S214" t="s">
        <v>51</v>
      </c>
      <c r="T214">
        <f t="shared" si="25"/>
        <v>900</v>
      </c>
      <c r="U214">
        <f t="shared" si="26"/>
        <v>200</v>
      </c>
      <c r="V214">
        <f t="shared" si="27"/>
        <v>10</v>
      </c>
    </row>
    <row r="215" spans="1:22" x14ac:dyDescent="0.25">
      <c r="A215" t="s">
        <v>2</v>
      </c>
      <c r="B215">
        <v>20</v>
      </c>
      <c r="C215">
        <v>20</v>
      </c>
      <c r="D215">
        <v>51.5</v>
      </c>
      <c r="E215">
        <v>52</v>
      </c>
      <c r="F215">
        <f t="shared" si="21"/>
        <v>51.75</v>
      </c>
      <c r="G215">
        <f t="shared" si="22"/>
        <v>0.5</v>
      </c>
      <c r="H215">
        <v>50</v>
      </c>
      <c r="I215" t="str">
        <f t="shared" si="23"/>
        <v>25%-50%</v>
      </c>
      <c r="J215">
        <v>5</v>
      </c>
      <c r="K215">
        <v>94</v>
      </c>
      <c r="L215">
        <v>5</v>
      </c>
      <c r="M215">
        <v>1</v>
      </c>
      <c r="N215">
        <v>34</v>
      </c>
      <c r="O215">
        <v>38</v>
      </c>
      <c r="P215" t="str">
        <f t="shared" si="24"/>
        <v>30-40</v>
      </c>
      <c r="Q215" t="s">
        <v>32</v>
      </c>
      <c r="R215" t="s">
        <v>56</v>
      </c>
      <c r="S215" t="s">
        <v>54</v>
      </c>
      <c r="T215">
        <f t="shared" si="25"/>
        <v>900</v>
      </c>
      <c r="U215">
        <f t="shared" si="26"/>
        <v>300</v>
      </c>
      <c r="V215">
        <f t="shared" si="27"/>
        <v>20</v>
      </c>
    </row>
    <row r="216" spans="1:22" x14ac:dyDescent="0.25">
      <c r="A216" t="s">
        <v>2</v>
      </c>
      <c r="B216">
        <v>20</v>
      </c>
      <c r="C216">
        <v>20</v>
      </c>
      <c r="D216">
        <v>52</v>
      </c>
      <c r="E216">
        <v>52.5</v>
      </c>
      <c r="F216">
        <f t="shared" si="21"/>
        <v>52.25</v>
      </c>
      <c r="G216">
        <f t="shared" si="22"/>
        <v>0.5</v>
      </c>
      <c r="H216">
        <v>0</v>
      </c>
      <c r="I216" t="str">
        <f t="shared" si="23"/>
        <v>0%-25%</v>
      </c>
      <c r="J216">
        <v>8</v>
      </c>
      <c r="K216">
        <v>46.25</v>
      </c>
      <c r="L216">
        <v>8</v>
      </c>
      <c r="M216">
        <v>1</v>
      </c>
      <c r="N216">
        <v>24</v>
      </c>
      <c r="O216">
        <v>30</v>
      </c>
      <c r="P216" t="str">
        <f t="shared" si="24"/>
        <v>20-30</v>
      </c>
      <c r="Q216" t="s">
        <v>32</v>
      </c>
      <c r="R216" t="s">
        <v>53</v>
      </c>
      <c r="S216" t="s">
        <v>51</v>
      </c>
      <c r="T216">
        <f t="shared" si="25"/>
        <v>900</v>
      </c>
      <c r="U216">
        <f t="shared" si="26"/>
        <v>200</v>
      </c>
      <c r="V216">
        <f t="shared" si="27"/>
        <v>10</v>
      </c>
    </row>
    <row r="217" spans="1:22" x14ac:dyDescent="0.25">
      <c r="A217" t="s">
        <v>2</v>
      </c>
      <c r="B217">
        <v>20</v>
      </c>
      <c r="C217">
        <v>20</v>
      </c>
      <c r="D217">
        <v>52.5</v>
      </c>
      <c r="E217">
        <v>53</v>
      </c>
      <c r="F217">
        <f t="shared" si="21"/>
        <v>52.75</v>
      </c>
      <c r="G217">
        <f t="shared" si="22"/>
        <v>0.5</v>
      </c>
      <c r="H217">
        <v>0</v>
      </c>
      <c r="I217" t="str">
        <f t="shared" si="23"/>
        <v>0%-25%</v>
      </c>
      <c r="J217">
        <v>5</v>
      </c>
      <c r="K217">
        <v>44</v>
      </c>
      <c r="L217">
        <v>5</v>
      </c>
      <c r="M217">
        <v>1</v>
      </c>
      <c r="N217">
        <v>21</v>
      </c>
      <c r="O217">
        <v>27</v>
      </c>
      <c r="P217" t="str">
        <f t="shared" si="24"/>
        <v>20-30</v>
      </c>
      <c r="Q217" t="s">
        <v>32</v>
      </c>
      <c r="R217" t="s">
        <v>53</v>
      </c>
      <c r="S217" t="s">
        <v>51</v>
      </c>
      <c r="T217">
        <f t="shared" si="25"/>
        <v>900</v>
      </c>
      <c r="U217">
        <f t="shared" si="26"/>
        <v>200</v>
      </c>
      <c r="V217">
        <f t="shared" si="27"/>
        <v>10</v>
      </c>
    </row>
    <row r="218" spans="1:22" x14ac:dyDescent="0.25">
      <c r="A218" t="s">
        <v>2</v>
      </c>
      <c r="B218">
        <v>20</v>
      </c>
      <c r="C218">
        <v>20</v>
      </c>
      <c r="D218">
        <v>53</v>
      </c>
      <c r="E218">
        <v>53.5</v>
      </c>
      <c r="F218">
        <f t="shared" si="21"/>
        <v>53.25</v>
      </c>
      <c r="G218">
        <f t="shared" si="22"/>
        <v>0.5</v>
      </c>
      <c r="H218">
        <v>44</v>
      </c>
      <c r="I218" t="str">
        <f t="shared" si="23"/>
        <v>25%-50%</v>
      </c>
      <c r="J218">
        <v>6</v>
      </c>
      <c r="K218">
        <v>43.333333333333336</v>
      </c>
      <c r="L218">
        <v>5</v>
      </c>
      <c r="M218">
        <v>1</v>
      </c>
      <c r="N218">
        <v>30</v>
      </c>
      <c r="O218">
        <v>35</v>
      </c>
      <c r="P218" t="str">
        <f t="shared" si="24"/>
        <v>30-40</v>
      </c>
      <c r="Q218" t="s">
        <v>32</v>
      </c>
      <c r="R218" t="s">
        <v>56</v>
      </c>
      <c r="S218" t="s">
        <v>54</v>
      </c>
      <c r="T218">
        <f t="shared" si="25"/>
        <v>900</v>
      </c>
      <c r="U218">
        <f t="shared" si="26"/>
        <v>300</v>
      </c>
      <c r="V218">
        <f t="shared" si="27"/>
        <v>20</v>
      </c>
    </row>
    <row r="219" spans="1:22" x14ac:dyDescent="0.25">
      <c r="A219" t="s">
        <v>2</v>
      </c>
      <c r="B219">
        <v>20</v>
      </c>
      <c r="C219">
        <v>20</v>
      </c>
      <c r="D219">
        <v>53.5</v>
      </c>
      <c r="E219">
        <v>54</v>
      </c>
      <c r="F219">
        <f t="shared" si="21"/>
        <v>53.75</v>
      </c>
      <c r="G219">
        <f t="shared" si="22"/>
        <v>0.5</v>
      </c>
      <c r="H219">
        <v>0</v>
      </c>
      <c r="I219" t="str">
        <f t="shared" si="23"/>
        <v>0%-25%</v>
      </c>
      <c r="J219">
        <v>4</v>
      </c>
      <c r="K219">
        <v>67.5</v>
      </c>
      <c r="L219">
        <v>5</v>
      </c>
      <c r="M219">
        <v>1</v>
      </c>
      <c r="N219">
        <v>22</v>
      </c>
      <c r="O219">
        <v>27</v>
      </c>
      <c r="P219" t="str">
        <f t="shared" si="24"/>
        <v>20-30</v>
      </c>
      <c r="Q219" t="s">
        <v>32</v>
      </c>
      <c r="R219" t="s">
        <v>53</v>
      </c>
      <c r="S219" t="s">
        <v>51</v>
      </c>
      <c r="T219">
        <f t="shared" si="25"/>
        <v>900</v>
      </c>
      <c r="U219">
        <f t="shared" si="26"/>
        <v>200</v>
      </c>
      <c r="V219">
        <f t="shared" si="27"/>
        <v>10</v>
      </c>
    </row>
    <row r="220" spans="1:22" x14ac:dyDescent="0.25">
      <c r="A220" t="s">
        <v>2</v>
      </c>
      <c r="B220">
        <v>20</v>
      </c>
      <c r="C220">
        <v>20</v>
      </c>
      <c r="D220">
        <v>54</v>
      </c>
      <c r="E220">
        <v>54.5</v>
      </c>
      <c r="F220">
        <f t="shared" si="21"/>
        <v>54.25</v>
      </c>
      <c r="G220">
        <f t="shared" si="22"/>
        <v>0.5</v>
      </c>
      <c r="H220">
        <v>26</v>
      </c>
      <c r="I220" t="str">
        <f t="shared" si="23"/>
        <v>25%-50%</v>
      </c>
      <c r="J220">
        <v>5</v>
      </c>
      <c r="K220">
        <v>100</v>
      </c>
      <c r="L220">
        <v>5</v>
      </c>
      <c r="M220">
        <v>1</v>
      </c>
      <c r="N220">
        <v>30</v>
      </c>
      <c r="O220">
        <v>34</v>
      </c>
      <c r="P220" t="str">
        <f t="shared" si="24"/>
        <v>30-40</v>
      </c>
      <c r="Q220" t="s">
        <v>32</v>
      </c>
      <c r="R220" t="s">
        <v>56</v>
      </c>
      <c r="S220" t="s">
        <v>54</v>
      </c>
      <c r="T220">
        <f t="shared" si="25"/>
        <v>900</v>
      </c>
      <c r="U220">
        <f t="shared" si="26"/>
        <v>300</v>
      </c>
      <c r="V220">
        <f t="shared" si="27"/>
        <v>20</v>
      </c>
    </row>
    <row r="221" spans="1:22" x14ac:dyDescent="0.25">
      <c r="A221" t="s">
        <v>2</v>
      </c>
      <c r="B221">
        <v>20</v>
      </c>
      <c r="C221">
        <v>20</v>
      </c>
      <c r="D221">
        <v>54.5</v>
      </c>
      <c r="E221">
        <v>55</v>
      </c>
      <c r="F221">
        <f t="shared" si="21"/>
        <v>54.75</v>
      </c>
      <c r="G221">
        <f t="shared" si="22"/>
        <v>0.5</v>
      </c>
      <c r="H221">
        <v>26</v>
      </c>
      <c r="I221" t="str">
        <f t="shared" si="23"/>
        <v>25%-50%</v>
      </c>
      <c r="J221">
        <v>7</v>
      </c>
      <c r="K221">
        <v>71.428571428571431</v>
      </c>
      <c r="L221">
        <v>7</v>
      </c>
      <c r="M221">
        <v>1</v>
      </c>
      <c r="N221">
        <v>30</v>
      </c>
      <c r="O221">
        <v>35</v>
      </c>
      <c r="P221" t="str">
        <f t="shared" si="24"/>
        <v>30-40</v>
      </c>
      <c r="Q221" t="s">
        <v>32</v>
      </c>
      <c r="R221" t="s">
        <v>56</v>
      </c>
      <c r="S221" t="s">
        <v>54</v>
      </c>
      <c r="T221">
        <f t="shared" si="25"/>
        <v>900</v>
      </c>
      <c r="U221">
        <f t="shared" si="26"/>
        <v>300</v>
      </c>
      <c r="V221">
        <f t="shared" si="27"/>
        <v>20</v>
      </c>
    </row>
    <row r="222" spans="1:22" x14ac:dyDescent="0.25">
      <c r="A222" t="s">
        <v>2</v>
      </c>
      <c r="B222">
        <v>20</v>
      </c>
      <c r="C222">
        <v>20</v>
      </c>
      <c r="D222">
        <v>55</v>
      </c>
      <c r="E222">
        <v>55.5</v>
      </c>
      <c r="F222">
        <f t="shared" si="21"/>
        <v>55.25</v>
      </c>
      <c r="G222">
        <f t="shared" si="22"/>
        <v>0.5</v>
      </c>
      <c r="H222">
        <v>36</v>
      </c>
      <c r="I222" t="str">
        <f t="shared" si="23"/>
        <v>25%-50%</v>
      </c>
      <c r="J222">
        <v>5</v>
      </c>
      <c r="K222">
        <v>84</v>
      </c>
      <c r="L222">
        <v>7</v>
      </c>
      <c r="M222">
        <v>1</v>
      </c>
      <c r="N222">
        <v>33</v>
      </c>
      <c r="O222">
        <v>38</v>
      </c>
      <c r="P222" t="str">
        <f t="shared" si="24"/>
        <v>30-40</v>
      </c>
      <c r="Q222" t="s">
        <v>32</v>
      </c>
      <c r="R222" t="s">
        <v>56</v>
      </c>
      <c r="S222" t="s">
        <v>54</v>
      </c>
      <c r="T222">
        <f t="shared" si="25"/>
        <v>900</v>
      </c>
      <c r="U222">
        <f t="shared" si="26"/>
        <v>300</v>
      </c>
      <c r="V222">
        <f t="shared" si="27"/>
        <v>20</v>
      </c>
    </row>
    <row r="223" spans="1:22" x14ac:dyDescent="0.25">
      <c r="A223" t="s">
        <v>2</v>
      </c>
      <c r="B223">
        <v>20</v>
      </c>
      <c r="C223">
        <v>20</v>
      </c>
      <c r="D223">
        <v>55.5</v>
      </c>
      <c r="E223">
        <v>56</v>
      </c>
      <c r="F223">
        <f t="shared" si="21"/>
        <v>55.75</v>
      </c>
      <c r="G223">
        <f t="shared" si="22"/>
        <v>0.5</v>
      </c>
      <c r="H223">
        <v>0</v>
      </c>
      <c r="I223" t="str">
        <f t="shared" si="23"/>
        <v>0%-25%</v>
      </c>
      <c r="J223">
        <v>7</v>
      </c>
      <c r="K223">
        <v>35.714285714285715</v>
      </c>
      <c r="L223">
        <v>7</v>
      </c>
      <c r="M223">
        <v>1</v>
      </c>
      <c r="N223">
        <v>23</v>
      </c>
      <c r="O223">
        <v>28</v>
      </c>
      <c r="P223" t="str">
        <f t="shared" si="24"/>
        <v>20-30</v>
      </c>
      <c r="Q223" t="s">
        <v>32</v>
      </c>
      <c r="R223" t="s">
        <v>53</v>
      </c>
      <c r="S223" t="s">
        <v>51</v>
      </c>
      <c r="T223">
        <f t="shared" si="25"/>
        <v>900</v>
      </c>
      <c r="U223">
        <f t="shared" si="26"/>
        <v>200</v>
      </c>
      <c r="V223">
        <f t="shared" si="27"/>
        <v>10</v>
      </c>
    </row>
    <row r="224" spans="1:22" x14ac:dyDescent="0.25">
      <c r="A224" t="s">
        <v>2</v>
      </c>
      <c r="B224">
        <v>20</v>
      </c>
      <c r="C224">
        <v>20</v>
      </c>
      <c r="D224">
        <v>56</v>
      </c>
      <c r="E224">
        <v>56.5</v>
      </c>
      <c r="F224">
        <f t="shared" si="21"/>
        <v>56.25</v>
      </c>
      <c r="G224">
        <f t="shared" si="22"/>
        <v>0.5</v>
      </c>
      <c r="H224">
        <v>0</v>
      </c>
      <c r="I224" t="str">
        <f t="shared" si="23"/>
        <v>0%-25%</v>
      </c>
      <c r="J224">
        <v>5</v>
      </c>
      <c r="K224">
        <v>42</v>
      </c>
      <c r="L224">
        <v>7</v>
      </c>
      <c r="M224">
        <v>1</v>
      </c>
      <c r="N224">
        <v>23</v>
      </c>
      <c r="O224">
        <v>28</v>
      </c>
      <c r="P224" t="str">
        <f t="shared" si="24"/>
        <v>20-30</v>
      </c>
      <c r="Q224" t="s">
        <v>32</v>
      </c>
      <c r="R224" t="s">
        <v>53</v>
      </c>
      <c r="S224" t="s">
        <v>51</v>
      </c>
      <c r="T224">
        <f t="shared" si="25"/>
        <v>900</v>
      </c>
      <c r="U224">
        <f t="shared" si="26"/>
        <v>200</v>
      </c>
      <c r="V224">
        <f t="shared" si="27"/>
        <v>10</v>
      </c>
    </row>
    <row r="225" spans="1:22" x14ac:dyDescent="0.25">
      <c r="A225" t="s">
        <v>2</v>
      </c>
      <c r="B225">
        <v>20</v>
      </c>
      <c r="C225">
        <v>20</v>
      </c>
      <c r="D225">
        <v>56.5</v>
      </c>
      <c r="E225">
        <v>57</v>
      </c>
      <c r="F225">
        <f t="shared" si="21"/>
        <v>56.75</v>
      </c>
      <c r="G225">
        <f t="shared" si="22"/>
        <v>0.5</v>
      </c>
      <c r="H225">
        <v>0</v>
      </c>
      <c r="I225" t="str">
        <f t="shared" si="23"/>
        <v>0%-25%</v>
      </c>
      <c r="J225">
        <v>5</v>
      </c>
      <c r="K225">
        <v>36</v>
      </c>
      <c r="L225">
        <v>7</v>
      </c>
      <c r="M225">
        <v>1</v>
      </c>
      <c r="N225">
        <v>23</v>
      </c>
      <c r="O225">
        <v>28</v>
      </c>
      <c r="P225" t="str">
        <f t="shared" si="24"/>
        <v>20-30</v>
      </c>
      <c r="Q225" t="s">
        <v>32</v>
      </c>
      <c r="R225" t="s">
        <v>53</v>
      </c>
      <c r="S225" t="s">
        <v>51</v>
      </c>
      <c r="T225">
        <f t="shared" si="25"/>
        <v>900</v>
      </c>
      <c r="U225">
        <f t="shared" si="26"/>
        <v>200</v>
      </c>
      <c r="V225">
        <f t="shared" si="27"/>
        <v>10</v>
      </c>
    </row>
    <row r="226" spans="1:22" x14ac:dyDescent="0.25">
      <c r="A226" t="s">
        <v>2</v>
      </c>
      <c r="B226">
        <v>20</v>
      </c>
      <c r="C226">
        <v>20</v>
      </c>
      <c r="D226">
        <v>57</v>
      </c>
      <c r="E226">
        <v>57.5</v>
      </c>
      <c r="F226">
        <f t="shared" si="21"/>
        <v>57.25</v>
      </c>
      <c r="G226">
        <f t="shared" si="22"/>
        <v>0.5</v>
      </c>
      <c r="H226">
        <v>0</v>
      </c>
      <c r="I226" t="str">
        <f t="shared" si="23"/>
        <v>0%-25%</v>
      </c>
      <c r="J226">
        <v>5</v>
      </c>
      <c r="K226">
        <v>34</v>
      </c>
      <c r="L226">
        <v>7</v>
      </c>
      <c r="M226">
        <v>1</v>
      </c>
      <c r="N226">
        <v>23</v>
      </c>
      <c r="O226">
        <v>28</v>
      </c>
      <c r="P226" t="str">
        <f t="shared" si="24"/>
        <v>20-30</v>
      </c>
      <c r="Q226" t="s">
        <v>32</v>
      </c>
      <c r="R226" t="s">
        <v>53</v>
      </c>
      <c r="S226" t="s">
        <v>51</v>
      </c>
      <c r="T226">
        <f t="shared" si="25"/>
        <v>900</v>
      </c>
      <c r="U226">
        <f t="shared" si="26"/>
        <v>200</v>
      </c>
      <c r="V226">
        <f t="shared" si="27"/>
        <v>10</v>
      </c>
    </row>
    <row r="227" spans="1:22" x14ac:dyDescent="0.25">
      <c r="A227" t="s">
        <v>2</v>
      </c>
      <c r="B227">
        <v>20</v>
      </c>
      <c r="C227">
        <v>20</v>
      </c>
      <c r="D227">
        <v>57.5</v>
      </c>
      <c r="E227">
        <v>58</v>
      </c>
      <c r="F227">
        <f t="shared" si="21"/>
        <v>57.75</v>
      </c>
      <c r="G227">
        <f t="shared" si="22"/>
        <v>0.5</v>
      </c>
      <c r="H227">
        <v>0</v>
      </c>
      <c r="I227" t="str">
        <f t="shared" si="23"/>
        <v>0%-25%</v>
      </c>
      <c r="J227">
        <v>6</v>
      </c>
      <c r="K227">
        <v>40</v>
      </c>
      <c r="L227">
        <v>7</v>
      </c>
      <c r="M227">
        <v>1</v>
      </c>
      <c r="N227">
        <v>23</v>
      </c>
      <c r="O227">
        <v>28</v>
      </c>
      <c r="P227" t="str">
        <f t="shared" si="24"/>
        <v>20-30</v>
      </c>
      <c r="Q227" t="s">
        <v>32</v>
      </c>
      <c r="R227" t="s">
        <v>53</v>
      </c>
      <c r="S227" t="s">
        <v>51</v>
      </c>
      <c r="T227">
        <f t="shared" si="25"/>
        <v>900</v>
      </c>
      <c r="U227">
        <f t="shared" si="26"/>
        <v>200</v>
      </c>
      <c r="V227">
        <f t="shared" si="27"/>
        <v>10</v>
      </c>
    </row>
    <row r="228" spans="1:22" x14ac:dyDescent="0.25">
      <c r="A228" t="s">
        <v>2</v>
      </c>
      <c r="B228">
        <v>20</v>
      </c>
      <c r="C228">
        <v>20</v>
      </c>
      <c r="D228">
        <v>58</v>
      </c>
      <c r="E228">
        <v>58.5</v>
      </c>
      <c r="F228">
        <f t="shared" si="21"/>
        <v>58.25</v>
      </c>
      <c r="G228">
        <f t="shared" si="22"/>
        <v>0.5</v>
      </c>
      <c r="H228">
        <v>0</v>
      </c>
      <c r="I228" t="str">
        <f t="shared" si="23"/>
        <v>0%-25%</v>
      </c>
      <c r="J228">
        <v>3</v>
      </c>
      <c r="K228">
        <v>66.666666666666671</v>
      </c>
      <c r="L228">
        <v>7</v>
      </c>
      <c r="M228">
        <v>1</v>
      </c>
      <c r="N228">
        <v>24</v>
      </c>
      <c r="O228">
        <v>29</v>
      </c>
      <c r="P228" t="str">
        <f t="shared" si="24"/>
        <v>20-30</v>
      </c>
      <c r="Q228" t="s">
        <v>32</v>
      </c>
      <c r="R228" t="s">
        <v>53</v>
      </c>
      <c r="S228" t="s">
        <v>51</v>
      </c>
      <c r="T228">
        <f t="shared" si="25"/>
        <v>900</v>
      </c>
      <c r="U228">
        <f t="shared" si="26"/>
        <v>200</v>
      </c>
      <c r="V228">
        <f t="shared" si="27"/>
        <v>10</v>
      </c>
    </row>
    <row r="229" spans="1:22" x14ac:dyDescent="0.25">
      <c r="A229" t="s">
        <v>2</v>
      </c>
      <c r="B229">
        <v>20</v>
      </c>
      <c r="C229">
        <v>20</v>
      </c>
      <c r="D229">
        <v>58.5</v>
      </c>
      <c r="E229">
        <v>59</v>
      </c>
      <c r="F229">
        <f t="shared" si="21"/>
        <v>58.75</v>
      </c>
      <c r="G229">
        <f t="shared" si="22"/>
        <v>0.5</v>
      </c>
      <c r="H229">
        <v>0</v>
      </c>
      <c r="I229" t="str">
        <f t="shared" si="23"/>
        <v>0%-25%</v>
      </c>
      <c r="J229">
        <v>4</v>
      </c>
      <c r="K229">
        <v>50</v>
      </c>
      <c r="L229">
        <v>7</v>
      </c>
      <c r="M229">
        <v>1</v>
      </c>
      <c r="N229">
        <v>23</v>
      </c>
      <c r="O229">
        <v>29</v>
      </c>
      <c r="P229" t="str">
        <f t="shared" si="24"/>
        <v>20-30</v>
      </c>
      <c r="Q229" t="s">
        <v>32</v>
      </c>
      <c r="R229" t="s">
        <v>53</v>
      </c>
      <c r="S229" t="s">
        <v>51</v>
      </c>
      <c r="T229">
        <f t="shared" si="25"/>
        <v>900</v>
      </c>
      <c r="U229">
        <f t="shared" si="26"/>
        <v>200</v>
      </c>
      <c r="V229">
        <f t="shared" si="27"/>
        <v>10</v>
      </c>
    </row>
    <row r="230" spans="1:22" x14ac:dyDescent="0.25">
      <c r="A230" t="s">
        <v>2</v>
      </c>
      <c r="B230">
        <v>20</v>
      </c>
      <c r="C230">
        <v>20</v>
      </c>
      <c r="D230">
        <v>59</v>
      </c>
      <c r="E230">
        <v>59.5</v>
      </c>
      <c r="F230">
        <f t="shared" si="21"/>
        <v>59.25</v>
      </c>
      <c r="G230">
        <f t="shared" si="22"/>
        <v>0.5</v>
      </c>
      <c r="H230">
        <v>0</v>
      </c>
      <c r="I230" t="str">
        <f t="shared" si="23"/>
        <v>0%-25%</v>
      </c>
      <c r="J230">
        <v>5</v>
      </c>
      <c r="K230">
        <v>44</v>
      </c>
      <c r="L230">
        <v>7</v>
      </c>
      <c r="M230">
        <v>1</v>
      </c>
      <c r="N230">
        <v>23</v>
      </c>
      <c r="O230">
        <v>29</v>
      </c>
      <c r="P230" t="str">
        <f t="shared" si="24"/>
        <v>20-30</v>
      </c>
      <c r="Q230" t="s">
        <v>32</v>
      </c>
      <c r="R230" t="s">
        <v>53</v>
      </c>
      <c r="S230" t="s">
        <v>51</v>
      </c>
      <c r="T230">
        <f t="shared" si="25"/>
        <v>900</v>
      </c>
      <c r="U230">
        <f t="shared" si="26"/>
        <v>200</v>
      </c>
      <c r="V230">
        <f t="shared" si="27"/>
        <v>10</v>
      </c>
    </row>
    <row r="231" spans="1:22" x14ac:dyDescent="0.25">
      <c r="A231" t="s">
        <v>2</v>
      </c>
      <c r="B231">
        <v>20</v>
      </c>
      <c r="C231">
        <v>20</v>
      </c>
      <c r="D231">
        <v>59.5</v>
      </c>
      <c r="E231">
        <v>60</v>
      </c>
      <c r="F231">
        <f t="shared" si="21"/>
        <v>59.75</v>
      </c>
      <c r="G231">
        <f t="shared" si="22"/>
        <v>0.5</v>
      </c>
      <c r="H231">
        <v>0</v>
      </c>
      <c r="I231" t="str">
        <f t="shared" si="23"/>
        <v>0%-25%</v>
      </c>
      <c r="J231">
        <v>7</v>
      </c>
      <c r="K231">
        <v>37.142857142857146</v>
      </c>
      <c r="L231">
        <v>13</v>
      </c>
      <c r="M231">
        <v>1</v>
      </c>
      <c r="N231">
        <v>30</v>
      </c>
      <c r="O231">
        <v>34</v>
      </c>
      <c r="P231" t="str">
        <f t="shared" si="24"/>
        <v>30-40</v>
      </c>
      <c r="Q231" t="s">
        <v>32</v>
      </c>
      <c r="R231" t="s">
        <v>56</v>
      </c>
      <c r="S231" t="s">
        <v>51</v>
      </c>
      <c r="T231">
        <f t="shared" si="25"/>
        <v>900</v>
      </c>
      <c r="U231">
        <f t="shared" si="26"/>
        <v>300</v>
      </c>
      <c r="V231">
        <f t="shared" si="27"/>
        <v>10</v>
      </c>
    </row>
    <row r="232" spans="1:22" hidden="1" x14ac:dyDescent="0.25">
      <c r="A232" t="s">
        <v>3</v>
      </c>
      <c r="B232">
        <v>60</v>
      </c>
      <c r="C232">
        <v>60</v>
      </c>
      <c r="D232">
        <v>0</v>
      </c>
      <c r="E232">
        <v>0.5</v>
      </c>
      <c r="F232">
        <f t="shared" si="21"/>
        <v>0.25</v>
      </c>
      <c r="G232">
        <f t="shared" si="22"/>
        <v>0.5</v>
      </c>
      <c r="H232">
        <v>0</v>
      </c>
      <c r="I232" t="str">
        <f t="shared" si="23"/>
        <v>0%-25%</v>
      </c>
      <c r="J232">
        <v>10</v>
      </c>
      <c r="K232">
        <v>29</v>
      </c>
      <c r="L232">
        <v>1</v>
      </c>
      <c r="M232">
        <v>0</v>
      </c>
      <c r="N232">
        <v>13</v>
      </c>
      <c r="O232">
        <v>16</v>
      </c>
      <c r="P232" t="str">
        <f t="shared" si="24"/>
        <v>0-20</v>
      </c>
      <c r="Q232" t="s">
        <v>28</v>
      </c>
      <c r="R232" t="s">
        <v>50</v>
      </c>
      <c r="S232" t="s">
        <v>51</v>
      </c>
      <c r="T232">
        <f t="shared" si="25"/>
        <v>800</v>
      </c>
      <c r="U232">
        <f t="shared" si="26"/>
        <v>100</v>
      </c>
      <c r="V232">
        <f t="shared" si="27"/>
        <v>10</v>
      </c>
    </row>
    <row r="233" spans="1:22" hidden="1" x14ac:dyDescent="0.25">
      <c r="A233" t="s">
        <v>3</v>
      </c>
      <c r="B233">
        <v>60</v>
      </c>
      <c r="C233">
        <v>60</v>
      </c>
      <c r="D233">
        <v>0.5</v>
      </c>
      <c r="E233">
        <v>1</v>
      </c>
      <c r="F233">
        <f t="shared" si="21"/>
        <v>0.75</v>
      </c>
      <c r="G233">
        <f t="shared" si="22"/>
        <v>0.5</v>
      </c>
      <c r="H233">
        <v>0</v>
      </c>
      <c r="I233" t="str">
        <f t="shared" si="23"/>
        <v>0%-25%</v>
      </c>
      <c r="J233">
        <v>10</v>
      </c>
      <c r="K233">
        <v>22</v>
      </c>
      <c r="L233">
        <v>1</v>
      </c>
      <c r="M233">
        <v>0</v>
      </c>
      <c r="N233">
        <v>13</v>
      </c>
      <c r="O233">
        <v>15</v>
      </c>
      <c r="P233" t="str">
        <f t="shared" si="24"/>
        <v>0-20</v>
      </c>
      <c r="Q233" t="s">
        <v>28</v>
      </c>
      <c r="R233" t="s">
        <v>50</v>
      </c>
      <c r="S233" t="s">
        <v>51</v>
      </c>
      <c r="T233">
        <f t="shared" si="25"/>
        <v>800</v>
      </c>
      <c r="U233">
        <f t="shared" si="26"/>
        <v>100</v>
      </c>
      <c r="V233">
        <f t="shared" si="27"/>
        <v>10</v>
      </c>
    </row>
    <row r="234" spans="1:22" hidden="1" x14ac:dyDescent="0.25">
      <c r="A234" t="s">
        <v>3</v>
      </c>
      <c r="B234">
        <v>60</v>
      </c>
      <c r="C234">
        <v>60</v>
      </c>
      <c r="D234">
        <v>1</v>
      </c>
      <c r="E234">
        <v>1.5</v>
      </c>
      <c r="F234">
        <f t="shared" si="21"/>
        <v>1.25</v>
      </c>
      <c r="G234">
        <f t="shared" si="22"/>
        <v>0.5</v>
      </c>
      <c r="H234">
        <v>0</v>
      </c>
      <c r="I234" t="str">
        <f t="shared" si="23"/>
        <v>0%-25%</v>
      </c>
      <c r="J234">
        <v>10</v>
      </c>
      <c r="K234">
        <v>26</v>
      </c>
      <c r="L234">
        <v>1</v>
      </c>
      <c r="M234">
        <v>0</v>
      </c>
      <c r="N234">
        <v>13</v>
      </c>
      <c r="O234">
        <v>16</v>
      </c>
      <c r="P234" t="str">
        <f t="shared" si="24"/>
        <v>0-20</v>
      </c>
      <c r="Q234" t="s">
        <v>28</v>
      </c>
      <c r="R234" t="s">
        <v>50</v>
      </c>
      <c r="S234" t="s">
        <v>51</v>
      </c>
      <c r="T234">
        <f t="shared" si="25"/>
        <v>800</v>
      </c>
      <c r="U234">
        <f t="shared" si="26"/>
        <v>100</v>
      </c>
      <c r="V234">
        <f t="shared" si="27"/>
        <v>10</v>
      </c>
    </row>
    <row r="235" spans="1:22" hidden="1" x14ac:dyDescent="0.25">
      <c r="A235" t="s">
        <v>3</v>
      </c>
      <c r="B235">
        <v>60</v>
      </c>
      <c r="C235">
        <v>60</v>
      </c>
      <c r="D235">
        <v>1.5</v>
      </c>
      <c r="E235">
        <v>2</v>
      </c>
      <c r="F235">
        <f t="shared" si="21"/>
        <v>1.75</v>
      </c>
      <c r="G235">
        <f t="shared" si="22"/>
        <v>0.5</v>
      </c>
      <c r="H235">
        <v>0</v>
      </c>
      <c r="I235" t="str">
        <f t="shared" si="23"/>
        <v>0%-25%</v>
      </c>
      <c r="J235">
        <v>10</v>
      </c>
      <c r="K235">
        <v>25</v>
      </c>
      <c r="L235">
        <v>1</v>
      </c>
      <c r="M235">
        <v>0</v>
      </c>
      <c r="N235">
        <v>13</v>
      </c>
      <c r="O235">
        <v>16</v>
      </c>
      <c r="P235" t="str">
        <f t="shared" si="24"/>
        <v>0-20</v>
      </c>
      <c r="Q235" t="s">
        <v>28</v>
      </c>
      <c r="R235" t="s">
        <v>50</v>
      </c>
      <c r="S235" t="s">
        <v>51</v>
      </c>
      <c r="T235">
        <f t="shared" si="25"/>
        <v>800</v>
      </c>
      <c r="U235">
        <f t="shared" si="26"/>
        <v>100</v>
      </c>
      <c r="V235">
        <f t="shared" si="27"/>
        <v>10</v>
      </c>
    </row>
    <row r="236" spans="1:22" hidden="1" x14ac:dyDescent="0.25">
      <c r="A236" t="s">
        <v>3</v>
      </c>
      <c r="B236">
        <v>60</v>
      </c>
      <c r="C236">
        <v>60</v>
      </c>
      <c r="D236">
        <v>2</v>
      </c>
      <c r="E236">
        <v>2.5</v>
      </c>
      <c r="F236">
        <f t="shared" si="21"/>
        <v>2.25</v>
      </c>
      <c r="G236">
        <f t="shared" si="22"/>
        <v>0.5</v>
      </c>
      <c r="H236">
        <v>0</v>
      </c>
      <c r="I236" t="str">
        <f t="shared" si="23"/>
        <v>0%-25%</v>
      </c>
      <c r="J236">
        <v>10</v>
      </c>
      <c r="K236">
        <v>36</v>
      </c>
      <c r="L236">
        <v>1</v>
      </c>
      <c r="M236">
        <v>0</v>
      </c>
      <c r="N236">
        <v>13</v>
      </c>
      <c r="O236">
        <v>16</v>
      </c>
      <c r="P236" t="str">
        <f t="shared" si="24"/>
        <v>0-20</v>
      </c>
      <c r="Q236" t="s">
        <v>28</v>
      </c>
      <c r="R236" t="s">
        <v>50</v>
      </c>
      <c r="S236" t="s">
        <v>51</v>
      </c>
      <c r="T236">
        <f t="shared" si="25"/>
        <v>800</v>
      </c>
      <c r="U236">
        <f t="shared" si="26"/>
        <v>100</v>
      </c>
      <c r="V236">
        <f t="shared" si="27"/>
        <v>10</v>
      </c>
    </row>
    <row r="237" spans="1:22" hidden="1" x14ac:dyDescent="0.25">
      <c r="A237" t="s">
        <v>3</v>
      </c>
      <c r="B237">
        <v>60</v>
      </c>
      <c r="C237">
        <v>60</v>
      </c>
      <c r="D237">
        <v>2.5</v>
      </c>
      <c r="E237">
        <v>3</v>
      </c>
      <c r="F237">
        <f t="shared" si="21"/>
        <v>2.75</v>
      </c>
      <c r="G237">
        <f t="shared" si="22"/>
        <v>0.5</v>
      </c>
      <c r="H237">
        <v>0</v>
      </c>
      <c r="I237" t="str">
        <f t="shared" si="23"/>
        <v>0%-25%</v>
      </c>
      <c r="J237">
        <v>10</v>
      </c>
      <c r="K237">
        <v>42</v>
      </c>
      <c r="L237">
        <v>1</v>
      </c>
      <c r="M237">
        <v>0</v>
      </c>
      <c r="N237">
        <v>13</v>
      </c>
      <c r="O237">
        <v>16</v>
      </c>
      <c r="P237" t="str">
        <f t="shared" si="24"/>
        <v>0-20</v>
      </c>
      <c r="Q237" t="s">
        <v>28</v>
      </c>
      <c r="R237" t="s">
        <v>50</v>
      </c>
      <c r="S237" t="s">
        <v>51</v>
      </c>
      <c r="T237">
        <f t="shared" si="25"/>
        <v>800</v>
      </c>
      <c r="U237">
        <f t="shared" si="26"/>
        <v>100</v>
      </c>
      <c r="V237">
        <f t="shared" si="27"/>
        <v>10</v>
      </c>
    </row>
    <row r="238" spans="1:22" hidden="1" x14ac:dyDescent="0.25">
      <c r="A238" t="s">
        <v>3</v>
      </c>
      <c r="B238">
        <v>60</v>
      </c>
      <c r="C238">
        <v>60</v>
      </c>
      <c r="D238">
        <v>3</v>
      </c>
      <c r="E238">
        <v>3.5</v>
      </c>
      <c r="F238">
        <f t="shared" si="21"/>
        <v>3.25</v>
      </c>
      <c r="G238">
        <f t="shared" si="22"/>
        <v>0.5</v>
      </c>
      <c r="H238">
        <v>0</v>
      </c>
      <c r="I238" t="str">
        <f t="shared" si="23"/>
        <v>0%-25%</v>
      </c>
      <c r="J238">
        <v>10</v>
      </c>
      <c r="K238">
        <v>17</v>
      </c>
      <c r="L238">
        <v>1</v>
      </c>
      <c r="M238">
        <v>0</v>
      </c>
      <c r="N238">
        <v>13</v>
      </c>
      <c r="O238">
        <v>15</v>
      </c>
      <c r="P238" t="str">
        <f t="shared" si="24"/>
        <v>0-20</v>
      </c>
      <c r="Q238" t="s">
        <v>28</v>
      </c>
      <c r="R238" t="s">
        <v>50</v>
      </c>
      <c r="S238" t="s">
        <v>51</v>
      </c>
      <c r="T238">
        <f t="shared" si="25"/>
        <v>800</v>
      </c>
      <c r="U238">
        <f t="shared" si="26"/>
        <v>100</v>
      </c>
      <c r="V238">
        <f t="shared" si="27"/>
        <v>10</v>
      </c>
    </row>
    <row r="239" spans="1:22" hidden="1" x14ac:dyDescent="0.25">
      <c r="A239" t="s">
        <v>3</v>
      </c>
      <c r="B239">
        <v>60</v>
      </c>
      <c r="C239">
        <v>60</v>
      </c>
      <c r="D239">
        <v>3.5</v>
      </c>
      <c r="E239">
        <v>4</v>
      </c>
      <c r="F239">
        <f t="shared" si="21"/>
        <v>3.75</v>
      </c>
      <c r="G239">
        <f t="shared" si="22"/>
        <v>0.5</v>
      </c>
      <c r="H239">
        <v>0</v>
      </c>
      <c r="I239" t="str">
        <f t="shared" si="23"/>
        <v>0%-25%</v>
      </c>
      <c r="J239">
        <v>10</v>
      </c>
      <c r="K239">
        <v>27</v>
      </c>
      <c r="L239">
        <v>1</v>
      </c>
      <c r="M239">
        <v>0</v>
      </c>
      <c r="N239">
        <v>13</v>
      </c>
      <c r="O239">
        <v>16</v>
      </c>
      <c r="P239" t="str">
        <f t="shared" si="24"/>
        <v>0-20</v>
      </c>
      <c r="Q239" t="s">
        <v>28</v>
      </c>
      <c r="R239" t="s">
        <v>50</v>
      </c>
      <c r="S239" t="s">
        <v>51</v>
      </c>
      <c r="T239">
        <f t="shared" si="25"/>
        <v>800</v>
      </c>
      <c r="U239">
        <f t="shared" si="26"/>
        <v>100</v>
      </c>
      <c r="V239">
        <f t="shared" si="27"/>
        <v>10</v>
      </c>
    </row>
    <row r="240" spans="1:22" hidden="1" x14ac:dyDescent="0.25">
      <c r="A240" t="s">
        <v>3</v>
      </c>
      <c r="B240">
        <v>60</v>
      </c>
      <c r="C240">
        <v>40</v>
      </c>
      <c r="D240">
        <v>4</v>
      </c>
      <c r="E240">
        <v>4.5</v>
      </c>
      <c r="F240">
        <f t="shared" si="21"/>
        <v>4.25</v>
      </c>
      <c r="G240">
        <f t="shared" si="22"/>
        <v>0.5</v>
      </c>
      <c r="H240">
        <v>22</v>
      </c>
      <c r="I240" t="str">
        <f t="shared" si="23"/>
        <v>0%-25%</v>
      </c>
      <c r="J240">
        <v>5</v>
      </c>
      <c r="K240">
        <v>52</v>
      </c>
      <c r="L240">
        <v>6</v>
      </c>
      <c r="M240">
        <v>1</v>
      </c>
      <c r="N240">
        <v>23</v>
      </c>
      <c r="O240">
        <v>28</v>
      </c>
      <c r="P240" t="str">
        <f t="shared" si="24"/>
        <v>20-30</v>
      </c>
      <c r="Q240" t="s">
        <v>32</v>
      </c>
      <c r="R240" t="s">
        <v>53</v>
      </c>
      <c r="S240" t="s">
        <v>51</v>
      </c>
      <c r="T240">
        <f t="shared" si="25"/>
        <v>900</v>
      </c>
      <c r="U240">
        <f t="shared" si="26"/>
        <v>200</v>
      </c>
      <c r="V240">
        <f t="shared" si="27"/>
        <v>10</v>
      </c>
    </row>
    <row r="241" spans="1:22" hidden="1" x14ac:dyDescent="0.25">
      <c r="A241" t="s">
        <v>3</v>
      </c>
      <c r="B241">
        <v>40</v>
      </c>
      <c r="C241">
        <v>40</v>
      </c>
      <c r="D241">
        <v>4.5</v>
      </c>
      <c r="E241">
        <v>5</v>
      </c>
      <c r="F241">
        <f t="shared" si="21"/>
        <v>4.75</v>
      </c>
      <c r="G241">
        <f t="shared" si="22"/>
        <v>0.5</v>
      </c>
      <c r="H241">
        <v>28.000000000000004</v>
      </c>
      <c r="I241" t="str">
        <f t="shared" si="23"/>
        <v>25%-50%</v>
      </c>
      <c r="J241">
        <v>7</v>
      </c>
      <c r="K241">
        <v>50</v>
      </c>
      <c r="L241">
        <v>5</v>
      </c>
      <c r="M241">
        <v>1</v>
      </c>
      <c r="N241">
        <v>24</v>
      </c>
      <c r="O241">
        <v>28</v>
      </c>
      <c r="P241" t="str">
        <f t="shared" si="24"/>
        <v>20-30</v>
      </c>
      <c r="Q241" t="s">
        <v>32</v>
      </c>
      <c r="R241" t="s">
        <v>53</v>
      </c>
      <c r="S241" t="s">
        <v>54</v>
      </c>
      <c r="T241">
        <f t="shared" si="25"/>
        <v>900</v>
      </c>
      <c r="U241">
        <f t="shared" si="26"/>
        <v>200</v>
      </c>
      <c r="V241">
        <f t="shared" si="27"/>
        <v>20</v>
      </c>
    </row>
    <row r="242" spans="1:22" hidden="1" x14ac:dyDescent="0.25">
      <c r="A242" t="s">
        <v>3</v>
      </c>
      <c r="B242">
        <v>40</v>
      </c>
      <c r="C242">
        <v>40</v>
      </c>
      <c r="D242">
        <v>5</v>
      </c>
      <c r="E242">
        <v>5.5</v>
      </c>
      <c r="F242">
        <f t="shared" si="21"/>
        <v>5.25</v>
      </c>
      <c r="G242">
        <f t="shared" si="22"/>
        <v>0.5</v>
      </c>
      <c r="H242">
        <v>30</v>
      </c>
      <c r="I242" t="str">
        <f t="shared" si="23"/>
        <v>25%-50%</v>
      </c>
      <c r="J242">
        <v>3</v>
      </c>
      <c r="K242">
        <v>110</v>
      </c>
      <c r="L242">
        <v>6</v>
      </c>
      <c r="M242">
        <v>1</v>
      </c>
      <c r="N242">
        <v>29</v>
      </c>
      <c r="O242">
        <v>30</v>
      </c>
      <c r="P242" t="str">
        <f t="shared" si="24"/>
        <v>20-30</v>
      </c>
      <c r="Q242" t="s">
        <v>32</v>
      </c>
      <c r="R242" t="s">
        <v>53</v>
      </c>
      <c r="S242" t="s">
        <v>54</v>
      </c>
      <c r="T242">
        <f t="shared" si="25"/>
        <v>900</v>
      </c>
      <c r="U242">
        <f t="shared" si="26"/>
        <v>200</v>
      </c>
      <c r="V242">
        <f t="shared" si="27"/>
        <v>20</v>
      </c>
    </row>
    <row r="243" spans="1:22" hidden="1" x14ac:dyDescent="0.25">
      <c r="A243" t="s">
        <v>3</v>
      </c>
      <c r="B243">
        <v>40</v>
      </c>
      <c r="C243">
        <v>40</v>
      </c>
      <c r="D243">
        <v>5.5</v>
      </c>
      <c r="E243">
        <v>6</v>
      </c>
      <c r="F243">
        <f t="shared" si="21"/>
        <v>5.75</v>
      </c>
      <c r="G243">
        <f t="shared" si="22"/>
        <v>0.5</v>
      </c>
      <c r="H243">
        <v>0</v>
      </c>
      <c r="I243" t="str">
        <f t="shared" si="23"/>
        <v>0%-25%</v>
      </c>
      <c r="J243">
        <v>7</v>
      </c>
      <c r="K243">
        <v>47.142857142857146</v>
      </c>
      <c r="L243">
        <v>6</v>
      </c>
      <c r="M243">
        <v>1</v>
      </c>
      <c r="N243">
        <v>19</v>
      </c>
      <c r="O243">
        <v>23</v>
      </c>
      <c r="P243" t="str">
        <f t="shared" si="24"/>
        <v>20-30</v>
      </c>
      <c r="Q243" t="s">
        <v>32</v>
      </c>
      <c r="R243" t="s">
        <v>53</v>
      </c>
      <c r="S243" t="s">
        <v>51</v>
      </c>
      <c r="T243">
        <f t="shared" si="25"/>
        <v>900</v>
      </c>
      <c r="U243">
        <f t="shared" si="26"/>
        <v>200</v>
      </c>
      <c r="V243">
        <f t="shared" si="27"/>
        <v>10</v>
      </c>
    </row>
    <row r="244" spans="1:22" hidden="1" x14ac:dyDescent="0.25">
      <c r="A244" t="s">
        <v>3</v>
      </c>
      <c r="B244">
        <v>40</v>
      </c>
      <c r="C244">
        <v>40</v>
      </c>
      <c r="D244">
        <v>6</v>
      </c>
      <c r="E244">
        <v>6.5</v>
      </c>
      <c r="F244">
        <f t="shared" si="21"/>
        <v>6.25</v>
      </c>
      <c r="G244">
        <f t="shared" si="22"/>
        <v>0.5</v>
      </c>
      <c r="H244">
        <v>0</v>
      </c>
      <c r="I244" t="str">
        <f t="shared" si="23"/>
        <v>0%-25%</v>
      </c>
      <c r="J244">
        <v>7</v>
      </c>
      <c r="K244">
        <v>41.428571428571431</v>
      </c>
      <c r="L244">
        <v>6</v>
      </c>
      <c r="M244">
        <v>1</v>
      </c>
      <c r="N244">
        <v>19</v>
      </c>
      <c r="O244">
        <v>22</v>
      </c>
      <c r="P244" t="str">
        <f t="shared" si="24"/>
        <v>20-30</v>
      </c>
      <c r="Q244" t="s">
        <v>32</v>
      </c>
      <c r="R244" t="s">
        <v>53</v>
      </c>
      <c r="S244" t="s">
        <v>51</v>
      </c>
      <c r="T244">
        <f t="shared" si="25"/>
        <v>900</v>
      </c>
      <c r="U244">
        <f t="shared" si="26"/>
        <v>200</v>
      </c>
      <c r="V244">
        <f t="shared" si="27"/>
        <v>10</v>
      </c>
    </row>
    <row r="245" spans="1:22" hidden="1" x14ac:dyDescent="0.25">
      <c r="A245" t="s">
        <v>3</v>
      </c>
      <c r="B245">
        <v>40</v>
      </c>
      <c r="C245">
        <v>40</v>
      </c>
      <c r="D245">
        <v>6.5</v>
      </c>
      <c r="E245">
        <v>7</v>
      </c>
      <c r="F245">
        <f t="shared" si="21"/>
        <v>6.75</v>
      </c>
      <c r="G245">
        <f t="shared" si="22"/>
        <v>0.5</v>
      </c>
      <c r="H245">
        <v>20</v>
      </c>
      <c r="I245" t="str">
        <f t="shared" si="23"/>
        <v>0%-25%</v>
      </c>
      <c r="J245">
        <v>5</v>
      </c>
      <c r="K245">
        <v>50</v>
      </c>
      <c r="L245">
        <v>5</v>
      </c>
      <c r="M245">
        <v>1</v>
      </c>
      <c r="N245">
        <v>22</v>
      </c>
      <c r="O245">
        <v>26</v>
      </c>
      <c r="P245" t="str">
        <f t="shared" si="24"/>
        <v>20-30</v>
      </c>
      <c r="Q245" t="s">
        <v>32</v>
      </c>
      <c r="R245" t="s">
        <v>53</v>
      </c>
      <c r="S245" t="s">
        <v>51</v>
      </c>
      <c r="T245">
        <f t="shared" si="25"/>
        <v>900</v>
      </c>
      <c r="U245">
        <f t="shared" si="26"/>
        <v>200</v>
      </c>
      <c r="V245">
        <f t="shared" si="27"/>
        <v>10</v>
      </c>
    </row>
    <row r="246" spans="1:22" hidden="1" x14ac:dyDescent="0.25">
      <c r="A246" t="s">
        <v>3</v>
      </c>
      <c r="B246">
        <v>50</v>
      </c>
      <c r="C246">
        <v>40</v>
      </c>
      <c r="D246">
        <v>7</v>
      </c>
      <c r="E246">
        <v>7.5</v>
      </c>
      <c r="F246">
        <f t="shared" si="21"/>
        <v>7.25</v>
      </c>
      <c r="G246">
        <f t="shared" si="22"/>
        <v>0.5</v>
      </c>
      <c r="H246">
        <v>26</v>
      </c>
      <c r="I246" t="str">
        <f t="shared" si="23"/>
        <v>25%-50%</v>
      </c>
      <c r="J246">
        <v>8</v>
      </c>
      <c r="K246">
        <v>51.25</v>
      </c>
      <c r="L246">
        <v>6</v>
      </c>
      <c r="M246">
        <v>1</v>
      </c>
      <c r="N246">
        <v>24</v>
      </c>
      <c r="O246">
        <v>29</v>
      </c>
      <c r="P246" t="str">
        <f t="shared" si="24"/>
        <v>20-30</v>
      </c>
      <c r="Q246" t="s">
        <v>32</v>
      </c>
      <c r="R246" t="s">
        <v>53</v>
      </c>
      <c r="S246" t="s">
        <v>54</v>
      </c>
      <c r="T246">
        <f t="shared" si="25"/>
        <v>900</v>
      </c>
      <c r="U246">
        <f t="shared" si="26"/>
        <v>200</v>
      </c>
      <c r="V246">
        <f t="shared" si="27"/>
        <v>20</v>
      </c>
    </row>
    <row r="247" spans="1:22" hidden="1" x14ac:dyDescent="0.25">
      <c r="A247" t="s">
        <v>3</v>
      </c>
      <c r="B247">
        <v>50</v>
      </c>
      <c r="C247">
        <v>40</v>
      </c>
      <c r="D247">
        <v>7.5</v>
      </c>
      <c r="E247">
        <v>8</v>
      </c>
      <c r="F247">
        <f t="shared" si="21"/>
        <v>7.75</v>
      </c>
      <c r="G247">
        <f t="shared" si="22"/>
        <v>0.5</v>
      </c>
      <c r="H247">
        <v>30</v>
      </c>
      <c r="I247" t="str">
        <f t="shared" si="23"/>
        <v>25%-50%</v>
      </c>
      <c r="J247">
        <v>5</v>
      </c>
      <c r="K247">
        <v>86</v>
      </c>
      <c r="L247">
        <v>6</v>
      </c>
      <c r="M247">
        <v>1</v>
      </c>
      <c r="N247">
        <v>27</v>
      </c>
      <c r="O247">
        <v>30</v>
      </c>
      <c r="P247" t="str">
        <f t="shared" si="24"/>
        <v>20-30</v>
      </c>
      <c r="Q247" t="s">
        <v>32</v>
      </c>
      <c r="R247" t="s">
        <v>53</v>
      </c>
      <c r="S247" t="s">
        <v>54</v>
      </c>
      <c r="T247">
        <f t="shared" si="25"/>
        <v>900</v>
      </c>
      <c r="U247">
        <f t="shared" si="26"/>
        <v>200</v>
      </c>
      <c r="V247">
        <f t="shared" si="27"/>
        <v>20</v>
      </c>
    </row>
    <row r="248" spans="1:22" hidden="1" x14ac:dyDescent="0.25">
      <c r="A248" t="s">
        <v>3</v>
      </c>
      <c r="B248">
        <v>50</v>
      </c>
      <c r="C248">
        <v>40</v>
      </c>
      <c r="D248">
        <v>8</v>
      </c>
      <c r="E248">
        <v>8.5</v>
      </c>
      <c r="F248">
        <f t="shared" si="21"/>
        <v>8.25</v>
      </c>
      <c r="G248">
        <f t="shared" si="22"/>
        <v>0.5</v>
      </c>
      <c r="H248">
        <v>32</v>
      </c>
      <c r="I248" t="str">
        <f t="shared" si="23"/>
        <v>25%-50%</v>
      </c>
      <c r="J248">
        <v>5</v>
      </c>
      <c r="K248">
        <v>74</v>
      </c>
      <c r="L248">
        <v>5</v>
      </c>
      <c r="M248">
        <v>1</v>
      </c>
      <c r="N248">
        <v>26</v>
      </c>
      <c r="O248">
        <v>30</v>
      </c>
      <c r="P248" t="str">
        <f t="shared" si="24"/>
        <v>20-30</v>
      </c>
      <c r="Q248" t="s">
        <v>32</v>
      </c>
      <c r="R248" t="s">
        <v>53</v>
      </c>
      <c r="S248" t="s">
        <v>54</v>
      </c>
      <c r="T248">
        <f t="shared" si="25"/>
        <v>900</v>
      </c>
      <c r="U248">
        <f t="shared" si="26"/>
        <v>200</v>
      </c>
      <c r="V248">
        <f t="shared" si="27"/>
        <v>20</v>
      </c>
    </row>
    <row r="249" spans="1:22" hidden="1" x14ac:dyDescent="0.25">
      <c r="A249" t="s">
        <v>3</v>
      </c>
      <c r="B249">
        <v>50</v>
      </c>
      <c r="C249">
        <v>40</v>
      </c>
      <c r="D249">
        <v>8.5</v>
      </c>
      <c r="E249">
        <v>9</v>
      </c>
      <c r="F249">
        <f t="shared" si="21"/>
        <v>8.75</v>
      </c>
      <c r="G249">
        <f t="shared" si="22"/>
        <v>0.5</v>
      </c>
      <c r="H249">
        <v>56.000000000000007</v>
      </c>
      <c r="I249" t="str">
        <f t="shared" si="23"/>
        <v>50%-75%</v>
      </c>
      <c r="J249">
        <v>4</v>
      </c>
      <c r="K249">
        <v>107.5</v>
      </c>
      <c r="L249">
        <v>6</v>
      </c>
      <c r="M249">
        <v>1</v>
      </c>
      <c r="N249">
        <v>35</v>
      </c>
      <c r="O249">
        <v>36</v>
      </c>
      <c r="P249" t="str">
        <f t="shared" si="24"/>
        <v>30-40</v>
      </c>
      <c r="Q249" t="s">
        <v>32</v>
      </c>
      <c r="R249" t="s">
        <v>56</v>
      </c>
      <c r="S249" t="s">
        <v>57</v>
      </c>
      <c r="T249">
        <f t="shared" si="25"/>
        <v>900</v>
      </c>
      <c r="U249">
        <f t="shared" si="26"/>
        <v>300</v>
      </c>
      <c r="V249">
        <f t="shared" si="27"/>
        <v>30</v>
      </c>
    </row>
    <row r="250" spans="1:22" hidden="1" x14ac:dyDescent="0.25">
      <c r="A250" t="s">
        <v>3</v>
      </c>
      <c r="B250">
        <v>50</v>
      </c>
      <c r="C250">
        <v>40</v>
      </c>
      <c r="D250">
        <v>9</v>
      </c>
      <c r="E250">
        <v>9.5</v>
      </c>
      <c r="F250">
        <f t="shared" si="21"/>
        <v>9.25</v>
      </c>
      <c r="G250">
        <f t="shared" si="22"/>
        <v>0.5</v>
      </c>
      <c r="H250">
        <v>0</v>
      </c>
      <c r="I250" t="str">
        <f t="shared" si="23"/>
        <v>0%-25%</v>
      </c>
      <c r="J250">
        <v>5</v>
      </c>
      <c r="K250">
        <v>60</v>
      </c>
      <c r="L250">
        <v>6</v>
      </c>
      <c r="M250">
        <v>0</v>
      </c>
      <c r="N250">
        <v>18</v>
      </c>
      <c r="O250">
        <v>22</v>
      </c>
      <c r="P250" t="str">
        <f t="shared" si="24"/>
        <v>20-30</v>
      </c>
      <c r="Q250" t="s">
        <v>28</v>
      </c>
      <c r="R250" t="s">
        <v>53</v>
      </c>
      <c r="S250" t="s">
        <v>51</v>
      </c>
      <c r="T250">
        <f t="shared" si="25"/>
        <v>800</v>
      </c>
      <c r="U250">
        <f t="shared" si="26"/>
        <v>200</v>
      </c>
      <c r="V250">
        <f t="shared" si="27"/>
        <v>10</v>
      </c>
    </row>
    <row r="251" spans="1:22" hidden="1" x14ac:dyDescent="0.25">
      <c r="A251" t="s">
        <v>3</v>
      </c>
      <c r="B251">
        <v>50</v>
      </c>
      <c r="C251">
        <v>40</v>
      </c>
      <c r="D251">
        <v>9.5</v>
      </c>
      <c r="E251">
        <v>10</v>
      </c>
      <c r="F251">
        <f t="shared" si="21"/>
        <v>9.75</v>
      </c>
      <c r="G251">
        <f t="shared" si="22"/>
        <v>0.5</v>
      </c>
      <c r="H251">
        <v>0</v>
      </c>
      <c r="I251" t="str">
        <f t="shared" si="23"/>
        <v>0%-25%</v>
      </c>
      <c r="J251">
        <v>10</v>
      </c>
      <c r="K251">
        <v>34</v>
      </c>
      <c r="L251">
        <v>5</v>
      </c>
      <c r="M251">
        <v>0</v>
      </c>
      <c r="N251">
        <v>17</v>
      </c>
      <c r="O251">
        <v>20</v>
      </c>
      <c r="P251" t="str">
        <f t="shared" si="24"/>
        <v>0-20</v>
      </c>
      <c r="Q251" t="s">
        <v>28</v>
      </c>
      <c r="R251" t="s">
        <v>50</v>
      </c>
      <c r="S251" t="s">
        <v>51</v>
      </c>
      <c r="T251">
        <f t="shared" si="25"/>
        <v>800</v>
      </c>
      <c r="U251">
        <f t="shared" si="26"/>
        <v>100</v>
      </c>
      <c r="V251">
        <f t="shared" si="27"/>
        <v>10</v>
      </c>
    </row>
    <row r="252" spans="1:22" hidden="1" x14ac:dyDescent="0.25">
      <c r="A252" t="s">
        <v>3</v>
      </c>
      <c r="B252">
        <v>50</v>
      </c>
      <c r="C252">
        <v>40</v>
      </c>
      <c r="D252">
        <v>10</v>
      </c>
      <c r="E252">
        <v>10.5</v>
      </c>
      <c r="F252">
        <f t="shared" si="21"/>
        <v>10.25</v>
      </c>
      <c r="G252">
        <f t="shared" si="22"/>
        <v>0.5</v>
      </c>
      <c r="H252">
        <v>0</v>
      </c>
      <c r="I252" t="str">
        <f t="shared" si="23"/>
        <v>0%-25%</v>
      </c>
      <c r="J252">
        <v>15</v>
      </c>
      <c r="K252">
        <v>32</v>
      </c>
      <c r="L252">
        <v>5</v>
      </c>
      <c r="M252">
        <v>0</v>
      </c>
      <c r="N252">
        <v>17</v>
      </c>
      <c r="O252">
        <v>20</v>
      </c>
      <c r="P252" t="str">
        <f t="shared" si="24"/>
        <v>0-20</v>
      </c>
      <c r="Q252" t="s">
        <v>28</v>
      </c>
      <c r="R252" t="s">
        <v>50</v>
      </c>
      <c r="S252" t="s">
        <v>51</v>
      </c>
      <c r="T252">
        <f t="shared" si="25"/>
        <v>800</v>
      </c>
      <c r="U252">
        <f t="shared" si="26"/>
        <v>100</v>
      </c>
      <c r="V252">
        <f t="shared" si="27"/>
        <v>10</v>
      </c>
    </row>
    <row r="253" spans="1:22" hidden="1" x14ac:dyDescent="0.25">
      <c r="A253" t="s">
        <v>3</v>
      </c>
      <c r="B253">
        <v>50</v>
      </c>
      <c r="C253">
        <v>40</v>
      </c>
      <c r="D253">
        <v>10.5</v>
      </c>
      <c r="E253">
        <v>11</v>
      </c>
      <c r="F253">
        <f t="shared" si="21"/>
        <v>10.75</v>
      </c>
      <c r="G253">
        <f t="shared" si="22"/>
        <v>0.5</v>
      </c>
      <c r="H253">
        <v>20</v>
      </c>
      <c r="I253" t="str">
        <f t="shared" si="23"/>
        <v>0%-25%</v>
      </c>
      <c r="J253">
        <v>5</v>
      </c>
      <c r="K253">
        <v>70</v>
      </c>
      <c r="L253">
        <v>5</v>
      </c>
      <c r="M253">
        <v>0</v>
      </c>
      <c r="N253">
        <v>22</v>
      </c>
      <c r="O253">
        <v>25</v>
      </c>
      <c r="P253" t="str">
        <f t="shared" si="24"/>
        <v>20-30</v>
      </c>
      <c r="Q253" t="s">
        <v>28</v>
      </c>
      <c r="R253" t="s">
        <v>53</v>
      </c>
      <c r="S253" t="s">
        <v>51</v>
      </c>
      <c r="T253">
        <f t="shared" si="25"/>
        <v>800</v>
      </c>
      <c r="U253">
        <f t="shared" si="26"/>
        <v>200</v>
      </c>
      <c r="V253">
        <f t="shared" si="27"/>
        <v>10</v>
      </c>
    </row>
    <row r="254" spans="1:22" hidden="1" x14ac:dyDescent="0.25">
      <c r="A254" t="s">
        <v>3</v>
      </c>
      <c r="B254">
        <v>50</v>
      </c>
      <c r="C254">
        <v>40</v>
      </c>
      <c r="D254">
        <v>11</v>
      </c>
      <c r="E254">
        <v>11.5</v>
      </c>
      <c r="F254">
        <f t="shared" si="21"/>
        <v>11.25</v>
      </c>
      <c r="G254">
        <f t="shared" si="22"/>
        <v>0.5</v>
      </c>
      <c r="H254">
        <v>0</v>
      </c>
      <c r="I254" t="str">
        <f t="shared" si="23"/>
        <v>0%-25%</v>
      </c>
      <c r="J254">
        <v>10</v>
      </c>
      <c r="K254">
        <v>41</v>
      </c>
      <c r="L254">
        <v>5</v>
      </c>
      <c r="M254">
        <v>0</v>
      </c>
      <c r="N254">
        <v>17</v>
      </c>
      <c r="O254">
        <v>20</v>
      </c>
      <c r="P254" t="str">
        <f t="shared" si="24"/>
        <v>0-20</v>
      </c>
      <c r="Q254" t="s">
        <v>28</v>
      </c>
      <c r="R254" t="s">
        <v>50</v>
      </c>
      <c r="S254" t="s">
        <v>51</v>
      </c>
      <c r="T254">
        <f t="shared" si="25"/>
        <v>800</v>
      </c>
      <c r="U254">
        <f t="shared" si="26"/>
        <v>100</v>
      </c>
      <c r="V254">
        <f t="shared" si="27"/>
        <v>10</v>
      </c>
    </row>
    <row r="255" spans="1:22" hidden="1" x14ac:dyDescent="0.25">
      <c r="A255" t="s">
        <v>3</v>
      </c>
      <c r="B255">
        <v>50</v>
      </c>
      <c r="C255">
        <v>40</v>
      </c>
      <c r="D255">
        <v>11.5</v>
      </c>
      <c r="E255">
        <v>12</v>
      </c>
      <c r="F255">
        <f t="shared" si="21"/>
        <v>11.75</v>
      </c>
      <c r="G255">
        <f t="shared" si="22"/>
        <v>0.5</v>
      </c>
      <c r="H255">
        <v>0</v>
      </c>
      <c r="I255" t="str">
        <f t="shared" si="23"/>
        <v>0%-25%</v>
      </c>
      <c r="J255">
        <v>10</v>
      </c>
      <c r="K255">
        <v>45</v>
      </c>
      <c r="L255">
        <v>3</v>
      </c>
      <c r="M255">
        <v>0</v>
      </c>
      <c r="N255">
        <v>15</v>
      </c>
      <c r="O255">
        <v>19</v>
      </c>
      <c r="P255" t="str">
        <f t="shared" si="24"/>
        <v>0-20</v>
      </c>
      <c r="Q255" t="s">
        <v>28</v>
      </c>
      <c r="R255" t="s">
        <v>50</v>
      </c>
      <c r="S255" t="s">
        <v>51</v>
      </c>
      <c r="T255">
        <f t="shared" si="25"/>
        <v>800</v>
      </c>
      <c r="U255">
        <f t="shared" si="26"/>
        <v>100</v>
      </c>
      <c r="V255">
        <f t="shared" si="27"/>
        <v>10</v>
      </c>
    </row>
    <row r="256" spans="1:22" hidden="1" x14ac:dyDescent="0.25">
      <c r="A256" t="s">
        <v>3</v>
      </c>
      <c r="B256">
        <v>50</v>
      </c>
      <c r="C256">
        <v>40</v>
      </c>
      <c r="D256">
        <v>12</v>
      </c>
      <c r="E256">
        <v>12.5</v>
      </c>
      <c r="F256">
        <f t="shared" si="21"/>
        <v>12.25</v>
      </c>
      <c r="G256">
        <f t="shared" si="22"/>
        <v>0.5</v>
      </c>
      <c r="H256">
        <v>0</v>
      </c>
      <c r="I256" t="str">
        <f t="shared" si="23"/>
        <v>0%-25%</v>
      </c>
      <c r="J256">
        <v>7</v>
      </c>
      <c r="K256">
        <v>70</v>
      </c>
      <c r="L256">
        <v>3</v>
      </c>
      <c r="M256">
        <v>1</v>
      </c>
      <c r="N256">
        <v>17</v>
      </c>
      <c r="O256">
        <v>20</v>
      </c>
      <c r="P256" t="str">
        <f t="shared" si="24"/>
        <v>0-20</v>
      </c>
      <c r="Q256" t="s">
        <v>32</v>
      </c>
      <c r="R256" t="s">
        <v>50</v>
      </c>
      <c r="S256" t="s">
        <v>51</v>
      </c>
      <c r="T256">
        <f t="shared" si="25"/>
        <v>900</v>
      </c>
      <c r="U256">
        <f t="shared" si="26"/>
        <v>100</v>
      </c>
      <c r="V256">
        <f t="shared" si="27"/>
        <v>10</v>
      </c>
    </row>
    <row r="257" spans="1:22" hidden="1" x14ac:dyDescent="0.25">
      <c r="A257" t="s">
        <v>3</v>
      </c>
      <c r="B257">
        <v>40</v>
      </c>
      <c r="C257">
        <v>40</v>
      </c>
      <c r="D257">
        <v>12.5</v>
      </c>
      <c r="E257">
        <v>13</v>
      </c>
      <c r="F257">
        <f t="shared" si="21"/>
        <v>12.75</v>
      </c>
      <c r="G257">
        <f t="shared" si="22"/>
        <v>0.5</v>
      </c>
      <c r="H257">
        <v>0</v>
      </c>
      <c r="I257" t="str">
        <f t="shared" si="23"/>
        <v>0%-25%</v>
      </c>
      <c r="J257">
        <v>8</v>
      </c>
      <c r="K257">
        <v>58.75</v>
      </c>
      <c r="L257">
        <v>2</v>
      </c>
      <c r="M257">
        <v>1</v>
      </c>
      <c r="N257">
        <v>15</v>
      </c>
      <c r="O257">
        <v>19</v>
      </c>
      <c r="P257" t="str">
        <f t="shared" si="24"/>
        <v>0-20</v>
      </c>
      <c r="Q257" t="s">
        <v>32</v>
      </c>
      <c r="R257" t="s">
        <v>50</v>
      </c>
      <c r="S257" t="s">
        <v>51</v>
      </c>
      <c r="T257">
        <f t="shared" si="25"/>
        <v>900</v>
      </c>
      <c r="U257">
        <f t="shared" si="26"/>
        <v>100</v>
      </c>
      <c r="V257">
        <f t="shared" si="27"/>
        <v>10</v>
      </c>
    </row>
    <row r="258" spans="1:22" hidden="1" x14ac:dyDescent="0.25">
      <c r="A258" t="s">
        <v>3</v>
      </c>
      <c r="B258">
        <v>40</v>
      </c>
      <c r="C258">
        <v>30</v>
      </c>
      <c r="D258">
        <v>13</v>
      </c>
      <c r="E258">
        <v>13.5</v>
      </c>
      <c r="F258">
        <f t="shared" si="21"/>
        <v>13.25</v>
      </c>
      <c r="G258">
        <f t="shared" si="22"/>
        <v>0.5</v>
      </c>
      <c r="H258">
        <v>28.000000000000004</v>
      </c>
      <c r="I258" t="str">
        <f t="shared" si="23"/>
        <v>25%-50%</v>
      </c>
      <c r="J258">
        <v>4</v>
      </c>
      <c r="K258">
        <v>122.5</v>
      </c>
      <c r="L258">
        <v>6</v>
      </c>
      <c r="M258">
        <v>1</v>
      </c>
      <c r="N258">
        <v>32</v>
      </c>
      <c r="O258">
        <v>31</v>
      </c>
      <c r="P258" t="str">
        <f t="shared" si="24"/>
        <v>30-40</v>
      </c>
      <c r="Q258" t="s">
        <v>32</v>
      </c>
      <c r="R258" t="s">
        <v>56</v>
      </c>
      <c r="S258" t="s">
        <v>54</v>
      </c>
      <c r="T258">
        <f t="shared" si="25"/>
        <v>900</v>
      </c>
      <c r="U258">
        <f t="shared" si="26"/>
        <v>300</v>
      </c>
      <c r="V258">
        <f t="shared" si="27"/>
        <v>20</v>
      </c>
    </row>
    <row r="259" spans="1:22" hidden="1" x14ac:dyDescent="0.25">
      <c r="A259" t="s">
        <v>3</v>
      </c>
      <c r="B259">
        <v>40</v>
      </c>
      <c r="C259">
        <v>30</v>
      </c>
      <c r="D259">
        <v>13.5</v>
      </c>
      <c r="E259">
        <v>14</v>
      </c>
      <c r="F259">
        <f t="shared" ref="F259:F322" si="28">(E259+D259)/2</f>
        <v>13.75</v>
      </c>
      <c r="G259">
        <f t="shared" ref="G259:G322" si="29">E259-D259</f>
        <v>0.5</v>
      </c>
      <c r="H259">
        <v>28.000000000000004</v>
      </c>
      <c r="I259" t="str">
        <f t="shared" ref="I259:I322" si="30">+IF(H259&lt;=25,"0%-25%",IF(H259&lt;=50,"25%-50%",IF(H259&lt;=75,"50%-75%",IF(H259&lt;=90,"75%-90%",IF(H259&lt;=100,"90%-100%","-")))))</f>
        <v>25%-50%</v>
      </c>
      <c r="J259">
        <v>7</v>
      </c>
      <c r="K259">
        <v>64.285714285714292</v>
      </c>
      <c r="L259">
        <v>7</v>
      </c>
      <c r="M259">
        <v>0</v>
      </c>
      <c r="N259">
        <v>29</v>
      </c>
      <c r="O259">
        <v>29</v>
      </c>
      <c r="P259" t="str">
        <f t="shared" ref="P259:P322" si="31">+IF(O259&lt;=20,"0-20",IF(O259&lt;=30,"20-30",IF(O259&lt;=40,"30-40",IF(O259&lt;=50,"40-50",IF(O259&lt;=60,"50-60", IF(O259&lt;=70,"60-70",IF(O259&lt;=80,"70-80",IF(O259&lt;=100,"80-100","-"))))))))</f>
        <v>20-30</v>
      </c>
      <c r="Q259" t="s">
        <v>28</v>
      </c>
      <c r="R259" t="s">
        <v>53</v>
      </c>
      <c r="S259" t="s">
        <v>54</v>
      </c>
      <c r="T259">
        <f t="shared" ref="T259:T322" si="32">VLOOKUP(Q259,$AG$3:$AH$17,2,FALSE)</f>
        <v>800</v>
      </c>
      <c r="U259">
        <f t="shared" ref="U259:U322" si="33">VLOOKUP(R259,$AJ$3:$AK$11,2,FALSE)</f>
        <v>200</v>
      </c>
      <c r="V259">
        <f t="shared" ref="V259:V322" si="34">VLOOKUP(S259,$AM$3:$AN$8,2,FALSE)</f>
        <v>20</v>
      </c>
    </row>
    <row r="260" spans="1:22" hidden="1" x14ac:dyDescent="0.25">
      <c r="A260" t="s">
        <v>3</v>
      </c>
      <c r="B260">
        <v>40</v>
      </c>
      <c r="C260">
        <v>30</v>
      </c>
      <c r="D260">
        <v>14</v>
      </c>
      <c r="E260">
        <v>14.5</v>
      </c>
      <c r="F260">
        <f t="shared" si="28"/>
        <v>14.25</v>
      </c>
      <c r="G260">
        <f t="shared" si="29"/>
        <v>0.5</v>
      </c>
      <c r="H260">
        <v>0</v>
      </c>
      <c r="I260" t="str">
        <f t="shared" si="30"/>
        <v>0%-25%</v>
      </c>
      <c r="J260">
        <v>4</v>
      </c>
      <c r="K260">
        <v>120</v>
      </c>
      <c r="L260">
        <v>7</v>
      </c>
      <c r="M260">
        <v>0</v>
      </c>
      <c r="N260">
        <v>26</v>
      </c>
      <c r="O260">
        <v>25</v>
      </c>
      <c r="P260" t="str">
        <f t="shared" si="31"/>
        <v>20-30</v>
      </c>
      <c r="Q260" t="s">
        <v>28</v>
      </c>
      <c r="R260" t="s">
        <v>53</v>
      </c>
      <c r="S260" t="s">
        <v>51</v>
      </c>
      <c r="T260">
        <f t="shared" si="32"/>
        <v>800</v>
      </c>
      <c r="U260">
        <f t="shared" si="33"/>
        <v>200</v>
      </c>
      <c r="V260">
        <f t="shared" si="34"/>
        <v>10</v>
      </c>
    </row>
    <row r="261" spans="1:22" x14ac:dyDescent="0.25">
      <c r="A261" t="s">
        <v>3</v>
      </c>
      <c r="B261">
        <v>40</v>
      </c>
      <c r="C261">
        <v>20</v>
      </c>
      <c r="D261">
        <v>14.5</v>
      </c>
      <c r="E261">
        <v>15</v>
      </c>
      <c r="F261">
        <f t="shared" si="28"/>
        <v>14.75</v>
      </c>
      <c r="G261">
        <f t="shared" si="29"/>
        <v>0.5</v>
      </c>
      <c r="H261">
        <v>26</v>
      </c>
      <c r="I261" t="str">
        <f t="shared" si="30"/>
        <v>25%-50%</v>
      </c>
      <c r="J261">
        <v>6</v>
      </c>
      <c r="K261">
        <v>66.666666666666671</v>
      </c>
      <c r="L261">
        <v>6</v>
      </c>
      <c r="M261">
        <v>0</v>
      </c>
      <c r="N261">
        <v>28</v>
      </c>
      <c r="O261">
        <v>33</v>
      </c>
      <c r="P261" t="str">
        <f t="shared" si="31"/>
        <v>30-40</v>
      </c>
      <c r="Q261" t="s">
        <v>28</v>
      </c>
      <c r="R261" t="s">
        <v>56</v>
      </c>
      <c r="S261" t="s">
        <v>54</v>
      </c>
      <c r="T261">
        <f t="shared" si="32"/>
        <v>800</v>
      </c>
      <c r="U261">
        <f t="shared" si="33"/>
        <v>300</v>
      </c>
      <c r="V261">
        <f t="shared" si="34"/>
        <v>20</v>
      </c>
    </row>
    <row r="262" spans="1:22" x14ac:dyDescent="0.25">
      <c r="A262" t="s">
        <v>3</v>
      </c>
      <c r="B262">
        <v>40</v>
      </c>
      <c r="C262">
        <v>20</v>
      </c>
      <c r="D262">
        <v>15</v>
      </c>
      <c r="E262">
        <v>15.5</v>
      </c>
      <c r="F262">
        <f t="shared" si="28"/>
        <v>15.25</v>
      </c>
      <c r="G262">
        <f t="shared" si="29"/>
        <v>0.5</v>
      </c>
      <c r="H262">
        <v>20</v>
      </c>
      <c r="I262" t="str">
        <f t="shared" si="30"/>
        <v>0%-25%</v>
      </c>
      <c r="J262">
        <v>6</v>
      </c>
      <c r="K262">
        <v>83.333333333333329</v>
      </c>
      <c r="L262">
        <v>6</v>
      </c>
      <c r="M262">
        <v>0</v>
      </c>
      <c r="N262">
        <v>27</v>
      </c>
      <c r="O262">
        <v>32</v>
      </c>
      <c r="P262" t="str">
        <f t="shared" si="31"/>
        <v>30-40</v>
      </c>
      <c r="Q262" t="s">
        <v>28</v>
      </c>
      <c r="R262" t="s">
        <v>56</v>
      </c>
      <c r="S262" t="s">
        <v>51</v>
      </c>
      <c r="T262">
        <f t="shared" si="32"/>
        <v>800</v>
      </c>
      <c r="U262">
        <f t="shared" si="33"/>
        <v>300</v>
      </c>
      <c r="V262">
        <f t="shared" si="34"/>
        <v>10</v>
      </c>
    </row>
    <row r="263" spans="1:22" x14ac:dyDescent="0.25">
      <c r="A263" t="s">
        <v>3</v>
      </c>
      <c r="B263">
        <v>40</v>
      </c>
      <c r="C263">
        <v>20</v>
      </c>
      <c r="D263">
        <v>15.5</v>
      </c>
      <c r="E263">
        <v>16</v>
      </c>
      <c r="F263">
        <f t="shared" si="28"/>
        <v>15.75</v>
      </c>
      <c r="G263">
        <f t="shared" si="29"/>
        <v>0.5</v>
      </c>
      <c r="H263">
        <v>0</v>
      </c>
      <c r="I263" t="str">
        <f t="shared" si="30"/>
        <v>0%-25%</v>
      </c>
      <c r="J263">
        <v>8</v>
      </c>
      <c r="K263">
        <v>46.25</v>
      </c>
      <c r="L263">
        <v>8</v>
      </c>
      <c r="M263">
        <v>0</v>
      </c>
      <c r="N263">
        <v>23</v>
      </c>
      <c r="O263">
        <v>29</v>
      </c>
      <c r="P263" t="str">
        <f t="shared" si="31"/>
        <v>20-30</v>
      </c>
      <c r="Q263" t="s">
        <v>28</v>
      </c>
      <c r="R263" t="s">
        <v>53</v>
      </c>
      <c r="S263" t="s">
        <v>51</v>
      </c>
      <c r="T263">
        <f t="shared" si="32"/>
        <v>800</v>
      </c>
      <c r="U263">
        <f t="shared" si="33"/>
        <v>200</v>
      </c>
      <c r="V263">
        <f t="shared" si="34"/>
        <v>10</v>
      </c>
    </row>
    <row r="264" spans="1:22" x14ac:dyDescent="0.25">
      <c r="A264" t="s">
        <v>3</v>
      </c>
      <c r="B264">
        <v>40</v>
      </c>
      <c r="C264">
        <v>20</v>
      </c>
      <c r="D264">
        <v>16</v>
      </c>
      <c r="E264">
        <v>16.5</v>
      </c>
      <c r="F264">
        <f t="shared" si="28"/>
        <v>16.25</v>
      </c>
      <c r="G264">
        <f t="shared" si="29"/>
        <v>0.5</v>
      </c>
      <c r="H264">
        <v>0</v>
      </c>
      <c r="I264" t="str">
        <f t="shared" si="30"/>
        <v>0%-25%</v>
      </c>
      <c r="J264">
        <v>7</v>
      </c>
      <c r="K264">
        <v>54.285714285714285</v>
      </c>
      <c r="L264">
        <v>8</v>
      </c>
      <c r="M264">
        <v>0</v>
      </c>
      <c r="N264">
        <v>22</v>
      </c>
      <c r="O264">
        <v>29</v>
      </c>
      <c r="P264" t="str">
        <f t="shared" si="31"/>
        <v>20-30</v>
      </c>
      <c r="Q264" t="s">
        <v>28</v>
      </c>
      <c r="R264" t="s">
        <v>53</v>
      </c>
      <c r="S264" t="s">
        <v>51</v>
      </c>
      <c r="T264">
        <f t="shared" si="32"/>
        <v>800</v>
      </c>
      <c r="U264">
        <f t="shared" si="33"/>
        <v>200</v>
      </c>
      <c r="V264">
        <f t="shared" si="34"/>
        <v>10</v>
      </c>
    </row>
    <row r="265" spans="1:22" x14ac:dyDescent="0.25">
      <c r="A265" t="s">
        <v>3</v>
      </c>
      <c r="B265">
        <v>40</v>
      </c>
      <c r="C265">
        <v>20</v>
      </c>
      <c r="D265">
        <v>16.5</v>
      </c>
      <c r="E265">
        <v>17</v>
      </c>
      <c r="F265">
        <f t="shared" si="28"/>
        <v>16.75</v>
      </c>
      <c r="G265">
        <f t="shared" si="29"/>
        <v>0.5</v>
      </c>
      <c r="H265">
        <v>48</v>
      </c>
      <c r="I265" t="str">
        <f t="shared" si="30"/>
        <v>25%-50%</v>
      </c>
      <c r="J265">
        <v>4</v>
      </c>
      <c r="K265">
        <v>115</v>
      </c>
      <c r="L265">
        <v>6</v>
      </c>
      <c r="M265">
        <v>0</v>
      </c>
      <c r="N265">
        <v>35</v>
      </c>
      <c r="O265">
        <v>39</v>
      </c>
      <c r="P265" t="str">
        <f t="shared" si="31"/>
        <v>30-40</v>
      </c>
      <c r="Q265" t="s">
        <v>28</v>
      </c>
      <c r="R265" t="s">
        <v>56</v>
      </c>
      <c r="S265" t="s">
        <v>54</v>
      </c>
      <c r="T265">
        <f t="shared" si="32"/>
        <v>800</v>
      </c>
      <c r="U265">
        <f t="shared" si="33"/>
        <v>300</v>
      </c>
      <c r="V265">
        <f t="shared" si="34"/>
        <v>20</v>
      </c>
    </row>
    <row r="266" spans="1:22" x14ac:dyDescent="0.25">
      <c r="A266" t="s">
        <v>3</v>
      </c>
      <c r="B266">
        <v>40</v>
      </c>
      <c r="C266">
        <v>20</v>
      </c>
      <c r="D266">
        <v>17</v>
      </c>
      <c r="E266">
        <v>17.5</v>
      </c>
      <c r="F266">
        <f t="shared" si="28"/>
        <v>17.25</v>
      </c>
      <c r="G266">
        <f t="shared" si="29"/>
        <v>0.5</v>
      </c>
      <c r="H266">
        <v>0</v>
      </c>
      <c r="I266" t="str">
        <f t="shared" si="30"/>
        <v>0%-25%</v>
      </c>
      <c r="J266">
        <v>6</v>
      </c>
      <c r="K266">
        <v>61.666666666666664</v>
      </c>
      <c r="L266">
        <v>6</v>
      </c>
      <c r="M266">
        <v>0</v>
      </c>
      <c r="N266">
        <v>21</v>
      </c>
      <c r="O266">
        <v>27</v>
      </c>
      <c r="P266" t="str">
        <f t="shared" si="31"/>
        <v>20-30</v>
      </c>
      <c r="Q266" t="s">
        <v>28</v>
      </c>
      <c r="R266" t="s">
        <v>53</v>
      </c>
      <c r="S266" t="s">
        <v>51</v>
      </c>
      <c r="T266">
        <f t="shared" si="32"/>
        <v>800</v>
      </c>
      <c r="U266">
        <f t="shared" si="33"/>
        <v>200</v>
      </c>
      <c r="V266">
        <f t="shared" si="34"/>
        <v>10</v>
      </c>
    </row>
    <row r="267" spans="1:22" x14ac:dyDescent="0.25">
      <c r="A267" t="s">
        <v>3</v>
      </c>
      <c r="B267">
        <v>40</v>
      </c>
      <c r="C267">
        <v>20</v>
      </c>
      <c r="D267">
        <v>17.5</v>
      </c>
      <c r="E267">
        <v>18</v>
      </c>
      <c r="F267">
        <f t="shared" si="28"/>
        <v>17.75</v>
      </c>
      <c r="G267">
        <f t="shared" si="29"/>
        <v>0.5</v>
      </c>
      <c r="H267">
        <v>44</v>
      </c>
      <c r="I267" t="str">
        <f t="shared" si="30"/>
        <v>25%-50%</v>
      </c>
      <c r="J267">
        <v>3</v>
      </c>
      <c r="K267">
        <v>153.33333333333334</v>
      </c>
      <c r="L267">
        <v>6</v>
      </c>
      <c r="M267">
        <v>0</v>
      </c>
      <c r="N267">
        <v>36</v>
      </c>
      <c r="O267">
        <v>38</v>
      </c>
      <c r="P267" t="str">
        <f t="shared" si="31"/>
        <v>30-40</v>
      </c>
      <c r="Q267" t="s">
        <v>28</v>
      </c>
      <c r="R267" t="s">
        <v>56</v>
      </c>
      <c r="S267" t="s">
        <v>54</v>
      </c>
      <c r="T267">
        <f t="shared" si="32"/>
        <v>800</v>
      </c>
      <c r="U267">
        <f t="shared" si="33"/>
        <v>300</v>
      </c>
      <c r="V267">
        <f t="shared" si="34"/>
        <v>20</v>
      </c>
    </row>
    <row r="268" spans="1:22" x14ac:dyDescent="0.25">
      <c r="A268" t="s">
        <v>3</v>
      </c>
      <c r="B268">
        <v>30</v>
      </c>
      <c r="C268">
        <v>20</v>
      </c>
      <c r="D268">
        <v>18</v>
      </c>
      <c r="E268">
        <v>18.5</v>
      </c>
      <c r="F268">
        <f t="shared" si="28"/>
        <v>18.25</v>
      </c>
      <c r="G268">
        <f t="shared" si="29"/>
        <v>0.5</v>
      </c>
      <c r="H268">
        <v>0</v>
      </c>
      <c r="I268" t="str">
        <f t="shared" si="30"/>
        <v>0%-25%</v>
      </c>
      <c r="J268">
        <v>9</v>
      </c>
      <c r="K268">
        <v>44.444444444444443</v>
      </c>
      <c r="L268">
        <v>5</v>
      </c>
      <c r="M268">
        <v>0</v>
      </c>
      <c r="N268">
        <v>20</v>
      </c>
      <c r="O268">
        <v>26</v>
      </c>
      <c r="P268" t="str">
        <f t="shared" si="31"/>
        <v>20-30</v>
      </c>
      <c r="Q268" t="s">
        <v>28</v>
      </c>
      <c r="R268" t="s">
        <v>53</v>
      </c>
      <c r="S268" t="s">
        <v>51</v>
      </c>
      <c r="T268">
        <f t="shared" si="32"/>
        <v>800</v>
      </c>
      <c r="U268">
        <f t="shared" si="33"/>
        <v>200</v>
      </c>
      <c r="V268">
        <f t="shared" si="34"/>
        <v>10</v>
      </c>
    </row>
    <row r="269" spans="1:22" x14ac:dyDescent="0.25">
      <c r="A269" t="s">
        <v>3</v>
      </c>
      <c r="B269">
        <v>30</v>
      </c>
      <c r="C269">
        <v>20</v>
      </c>
      <c r="D269">
        <v>18.5</v>
      </c>
      <c r="E269">
        <v>19</v>
      </c>
      <c r="F269">
        <f t="shared" si="28"/>
        <v>18.75</v>
      </c>
      <c r="G269">
        <f t="shared" si="29"/>
        <v>0.5</v>
      </c>
      <c r="H269">
        <v>30</v>
      </c>
      <c r="I269" t="str">
        <f t="shared" si="30"/>
        <v>25%-50%</v>
      </c>
      <c r="J269">
        <v>8</v>
      </c>
      <c r="K269">
        <v>60</v>
      </c>
      <c r="L269">
        <v>8</v>
      </c>
      <c r="M269">
        <v>0</v>
      </c>
      <c r="N269">
        <v>29</v>
      </c>
      <c r="O269">
        <v>35</v>
      </c>
      <c r="P269" t="str">
        <f t="shared" si="31"/>
        <v>30-40</v>
      </c>
      <c r="Q269" t="s">
        <v>28</v>
      </c>
      <c r="R269" t="s">
        <v>56</v>
      </c>
      <c r="S269" t="s">
        <v>54</v>
      </c>
      <c r="T269">
        <f t="shared" si="32"/>
        <v>800</v>
      </c>
      <c r="U269">
        <f t="shared" si="33"/>
        <v>300</v>
      </c>
      <c r="V269">
        <f t="shared" si="34"/>
        <v>20</v>
      </c>
    </row>
    <row r="270" spans="1:22" x14ac:dyDescent="0.25">
      <c r="A270" t="s">
        <v>3</v>
      </c>
      <c r="B270">
        <v>30</v>
      </c>
      <c r="C270">
        <v>20</v>
      </c>
      <c r="D270">
        <v>19</v>
      </c>
      <c r="E270">
        <v>19.5</v>
      </c>
      <c r="F270">
        <f t="shared" si="28"/>
        <v>19.25</v>
      </c>
      <c r="G270">
        <f t="shared" si="29"/>
        <v>0.5</v>
      </c>
      <c r="H270">
        <v>26</v>
      </c>
      <c r="I270" t="str">
        <f t="shared" si="30"/>
        <v>25%-50%</v>
      </c>
      <c r="J270">
        <v>6</v>
      </c>
      <c r="K270">
        <v>83.333333333333329</v>
      </c>
      <c r="L270">
        <v>6</v>
      </c>
      <c r="M270">
        <v>0</v>
      </c>
      <c r="N270">
        <v>29</v>
      </c>
      <c r="O270">
        <v>34</v>
      </c>
      <c r="P270" t="str">
        <f t="shared" si="31"/>
        <v>30-40</v>
      </c>
      <c r="Q270" t="s">
        <v>28</v>
      </c>
      <c r="R270" t="s">
        <v>56</v>
      </c>
      <c r="S270" t="s">
        <v>54</v>
      </c>
      <c r="T270">
        <f t="shared" si="32"/>
        <v>800</v>
      </c>
      <c r="U270">
        <f t="shared" si="33"/>
        <v>300</v>
      </c>
      <c r="V270">
        <f t="shared" si="34"/>
        <v>20</v>
      </c>
    </row>
    <row r="271" spans="1:22" x14ac:dyDescent="0.25">
      <c r="A271" t="s">
        <v>3</v>
      </c>
      <c r="B271">
        <v>30</v>
      </c>
      <c r="C271">
        <v>20</v>
      </c>
      <c r="D271">
        <v>19.5</v>
      </c>
      <c r="E271">
        <v>20</v>
      </c>
      <c r="F271">
        <f t="shared" si="28"/>
        <v>19.75</v>
      </c>
      <c r="G271">
        <f t="shared" si="29"/>
        <v>0.5</v>
      </c>
      <c r="H271">
        <v>0</v>
      </c>
      <c r="I271" t="str">
        <f t="shared" si="30"/>
        <v>0%-25%</v>
      </c>
      <c r="J271">
        <v>10</v>
      </c>
      <c r="K271">
        <v>42.000000000000007</v>
      </c>
      <c r="L271">
        <v>5</v>
      </c>
      <c r="M271">
        <v>0</v>
      </c>
      <c r="N271">
        <v>20</v>
      </c>
      <c r="O271">
        <v>25</v>
      </c>
      <c r="P271" t="str">
        <f t="shared" si="31"/>
        <v>20-30</v>
      </c>
      <c r="Q271" t="s">
        <v>28</v>
      </c>
      <c r="R271" t="s">
        <v>53</v>
      </c>
      <c r="S271" t="s">
        <v>51</v>
      </c>
      <c r="T271">
        <f t="shared" si="32"/>
        <v>800</v>
      </c>
      <c r="U271">
        <f t="shared" si="33"/>
        <v>200</v>
      </c>
      <c r="V271">
        <f t="shared" si="34"/>
        <v>10</v>
      </c>
    </row>
    <row r="272" spans="1:22" x14ac:dyDescent="0.25">
      <c r="A272" t="s">
        <v>3</v>
      </c>
      <c r="B272">
        <v>30</v>
      </c>
      <c r="C272">
        <v>20</v>
      </c>
      <c r="D272">
        <v>20</v>
      </c>
      <c r="E272">
        <v>20.5</v>
      </c>
      <c r="F272">
        <f t="shared" si="28"/>
        <v>20.25</v>
      </c>
      <c r="G272">
        <f t="shared" si="29"/>
        <v>0.5</v>
      </c>
      <c r="H272">
        <v>0</v>
      </c>
      <c r="I272" t="str">
        <f t="shared" si="30"/>
        <v>0%-25%</v>
      </c>
      <c r="J272">
        <v>6</v>
      </c>
      <c r="K272">
        <v>83.333333333333329</v>
      </c>
      <c r="L272">
        <v>6</v>
      </c>
      <c r="M272">
        <v>0</v>
      </c>
      <c r="N272">
        <v>23</v>
      </c>
      <c r="O272">
        <v>28</v>
      </c>
      <c r="P272" t="str">
        <f t="shared" si="31"/>
        <v>20-30</v>
      </c>
      <c r="Q272" t="s">
        <v>28</v>
      </c>
      <c r="R272" t="s">
        <v>53</v>
      </c>
      <c r="S272" t="s">
        <v>51</v>
      </c>
      <c r="T272">
        <f t="shared" si="32"/>
        <v>800</v>
      </c>
      <c r="U272">
        <f t="shared" si="33"/>
        <v>200</v>
      </c>
      <c r="V272">
        <f t="shared" si="34"/>
        <v>10</v>
      </c>
    </row>
    <row r="273" spans="1:22" x14ac:dyDescent="0.25">
      <c r="A273" t="s">
        <v>3</v>
      </c>
      <c r="B273">
        <v>30</v>
      </c>
      <c r="C273">
        <v>20</v>
      </c>
      <c r="D273">
        <v>20.5</v>
      </c>
      <c r="E273">
        <v>21</v>
      </c>
      <c r="F273">
        <f t="shared" si="28"/>
        <v>20.75</v>
      </c>
      <c r="G273">
        <f t="shared" si="29"/>
        <v>0.5</v>
      </c>
      <c r="H273">
        <v>28.000000000000004</v>
      </c>
      <c r="I273" t="str">
        <f t="shared" si="30"/>
        <v>25%-50%</v>
      </c>
      <c r="J273">
        <v>3</v>
      </c>
      <c r="K273">
        <v>146.66666666666666</v>
      </c>
      <c r="L273">
        <v>6</v>
      </c>
      <c r="M273">
        <v>0</v>
      </c>
      <c r="N273">
        <v>32</v>
      </c>
      <c r="O273">
        <v>35</v>
      </c>
      <c r="P273" t="str">
        <f t="shared" si="31"/>
        <v>30-40</v>
      </c>
      <c r="Q273" t="s">
        <v>28</v>
      </c>
      <c r="R273" t="s">
        <v>56</v>
      </c>
      <c r="S273" t="s">
        <v>54</v>
      </c>
      <c r="T273">
        <f t="shared" si="32"/>
        <v>800</v>
      </c>
      <c r="U273">
        <f t="shared" si="33"/>
        <v>300</v>
      </c>
      <c r="V273">
        <f t="shared" si="34"/>
        <v>20</v>
      </c>
    </row>
    <row r="274" spans="1:22" x14ac:dyDescent="0.25">
      <c r="A274" t="s">
        <v>3</v>
      </c>
      <c r="B274">
        <v>30</v>
      </c>
      <c r="C274">
        <v>20</v>
      </c>
      <c r="D274">
        <v>21</v>
      </c>
      <c r="E274">
        <v>21.5</v>
      </c>
      <c r="F274">
        <f t="shared" si="28"/>
        <v>21.25</v>
      </c>
      <c r="G274">
        <f t="shared" si="29"/>
        <v>0.5</v>
      </c>
      <c r="H274">
        <v>50</v>
      </c>
      <c r="I274" t="str">
        <f t="shared" si="30"/>
        <v>25%-50%</v>
      </c>
      <c r="J274">
        <v>3</v>
      </c>
      <c r="K274">
        <v>160</v>
      </c>
      <c r="L274">
        <v>5</v>
      </c>
      <c r="M274">
        <v>0</v>
      </c>
      <c r="N274">
        <v>36</v>
      </c>
      <c r="O274">
        <v>38</v>
      </c>
      <c r="P274" t="str">
        <f t="shared" si="31"/>
        <v>30-40</v>
      </c>
      <c r="Q274" t="s">
        <v>28</v>
      </c>
      <c r="R274" t="s">
        <v>56</v>
      </c>
      <c r="S274" t="s">
        <v>54</v>
      </c>
      <c r="T274">
        <f t="shared" si="32"/>
        <v>800</v>
      </c>
      <c r="U274">
        <f t="shared" si="33"/>
        <v>300</v>
      </c>
      <c r="V274">
        <f t="shared" si="34"/>
        <v>20</v>
      </c>
    </row>
    <row r="275" spans="1:22" x14ac:dyDescent="0.25">
      <c r="A275" t="s">
        <v>3</v>
      </c>
      <c r="B275">
        <v>30</v>
      </c>
      <c r="C275">
        <v>20</v>
      </c>
      <c r="D275">
        <v>21.5</v>
      </c>
      <c r="E275">
        <v>22</v>
      </c>
      <c r="F275">
        <f t="shared" si="28"/>
        <v>21.75</v>
      </c>
      <c r="G275">
        <f t="shared" si="29"/>
        <v>0.5</v>
      </c>
      <c r="H275">
        <v>0</v>
      </c>
      <c r="I275" t="str">
        <f t="shared" si="30"/>
        <v>0%-25%</v>
      </c>
      <c r="J275">
        <v>10</v>
      </c>
      <c r="K275">
        <v>50</v>
      </c>
      <c r="L275">
        <v>5</v>
      </c>
      <c r="M275">
        <v>0</v>
      </c>
      <c r="N275">
        <v>20</v>
      </c>
      <c r="O275">
        <v>26</v>
      </c>
      <c r="P275" t="str">
        <f t="shared" si="31"/>
        <v>20-30</v>
      </c>
      <c r="Q275" t="s">
        <v>28</v>
      </c>
      <c r="R275" t="s">
        <v>53</v>
      </c>
      <c r="S275" t="s">
        <v>51</v>
      </c>
      <c r="T275">
        <f t="shared" si="32"/>
        <v>800</v>
      </c>
      <c r="U275">
        <f t="shared" si="33"/>
        <v>200</v>
      </c>
      <c r="V275">
        <f t="shared" si="34"/>
        <v>10</v>
      </c>
    </row>
    <row r="276" spans="1:22" x14ac:dyDescent="0.25">
      <c r="A276" t="s">
        <v>3</v>
      </c>
      <c r="B276">
        <v>30</v>
      </c>
      <c r="C276">
        <v>20</v>
      </c>
      <c r="D276">
        <v>22</v>
      </c>
      <c r="E276">
        <v>22.5</v>
      </c>
      <c r="F276">
        <f t="shared" si="28"/>
        <v>22.25</v>
      </c>
      <c r="G276">
        <f t="shared" si="29"/>
        <v>0.5</v>
      </c>
      <c r="H276">
        <v>88</v>
      </c>
      <c r="I276" t="str">
        <f t="shared" si="30"/>
        <v>75%-90%</v>
      </c>
      <c r="J276">
        <v>3</v>
      </c>
      <c r="K276">
        <v>166.66666666666666</v>
      </c>
      <c r="L276">
        <v>5</v>
      </c>
      <c r="M276">
        <v>0</v>
      </c>
      <c r="N276">
        <v>44</v>
      </c>
      <c r="O276">
        <v>47</v>
      </c>
      <c r="P276" t="str">
        <f t="shared" si="31"/>
        <v>40-50</v>
      </c>
      <c r="Q276" t="s">
        <v>28</v>
      </c>
      <c r="R276" t="s">
        <v>59</v>
      </c>
      <c r="S276" t="s">
        <v>60</v>
      </c>
      <c r="T276">
        <f t="shared" si="32"/>
        <v>800</v>
      </c>
      <c r="U276">
        <f t="shared" si="33"/>
        <v>400</v>
      </c>
      <c r="V276">
        <f t="shared" si="34"/>
        <v>40</v>
      </c>
    </row>
    <row r="277" spans="1:22" x14ac:dyDescent="0.25">
      <c r="A277" t="s">
        <v>3</v>
      </c>
      <c r="B277">
        <v>30</v>
      </c>
      <c r="C277">
        <v>20</v>
      </c>
      <c r="D277">
        <v>22.5</v>
      </c>
      <c r="E277">
        <v>23</v>
      </c>
      <c r="F277">
        <f t="shared" si="28"/>
        <v>22.75</v>
      </c>
      <c r="G277">
        <f t="shared" si="29"/>
        <v>0.5</v>
      </c>
      <c r="H277">
        <v>54</v>
      </c>
      <c r="I277" t="str">
        <f t="shared" si="30"/>
        <v>50%-75%</v>
      </c>
      <c r="J277">
        <v>4</v>
      </c>
      <c r="K277">
        <v>125</v>
      </c>
      <c r="L277">
        <v>8</v>
      </c>
      <c r="M277">
        <v>4</v>
      </c>
      <c r="N277">
        <v>44</v>
      </c>
      <c r="O277">
        <v>46</v>
      </c>
      <c r="P277" t="str">
        <f t="shared" si="31"/>
        <v>40-50</v>
      </c>
      <c r="Q277" t="s">
        <v>29</v>
      </c>
      <c r="R277" t="s">
        <v>59</v>
      </c>
      <c r="S277" t="s">
        <v>57</v>
      </c>
      <c r="T277">
        <f t="shared" si="32"/>
        <v>1100</v>
      </c>
      <c r="U277">
        <f t="shared" si="33"/>
        <v>400</v>
      </c>
      <c r="V277">
        <f t="shared" si="34"/>
        <v>30</v>
      </c>
    </row>
    <row r="278" spans="1:22" x14ac:dyDescent="0.25">
      <c r="A278" t="s">
        <v>3</v>
      </c>
      <c r="B278">
        <v>30</v>
      </c>
      <c r="C278">
        <v>20</v>
      </c>
      <c r="D278">
        <v>23</v>
      </c>
      <c r="E278">
        <v>23.5</v>
      </c>
      <c r="F278">
        <f t="shared" si="28"/>
        <v>23.25</v>
      </c>
      <c r="G278">
        <f t="shared" si="29"/>
        <v>0.5</v>
      </c>
      <c r="H278">
        <v>92</v>
      </c>
      <c r="I278" t="str">
        <f t="shared" si="30"/>
        <v>90%-100%</v>
      </c>
      <c r="J278">
        <v>2</v>
      </c>
      <c r="K278">
        <v>250</v>
      </c>
      <c r="L278">
        <v>11</v>
      </c>
      <c r="M278">
        <v>4</v>
      </c>
      <c r="N278">
        <v>59</v>
      </c>
      <c r="O278">
        <v>59</v>
      </c>
      <c r="P278" t="str">
        <f t="shared" si="31"/>
        <v>50-60</v>
      </c>
      <c r="Q278" t="s">
        <v>29</v>
      </c>
      <c r="R278" t="s">
        <v>61</v>
      </c>
      <c r="S278" t="s">
        <v>62</v>
      </c>
      <c r="T278">
        <f t="shared" si="32"/>
        <v>1100</v>
      </c>
      <c r="U278">
        <f t="shared" si="33"/>
        <v>500</v>
      </c>
      <c r="V278">
        <f t="shared" si="34"/>
        <v>50</v>
      </c>
    </row>
    <row r="279" spans="1:22" x14ac:dyDescent="0.25">
      <c r="A279" t="s">
        <v>3</v>
      </c>
      <c r="B279">
        <v>30</v>
      </c>
      <c r="C279">
        <v>20</v>
      </c>
      <c r="D279">
        <v>23.5</v>
      </c>
      <c r="E279">
        <v>24</v>
      </c>
      <c r="F279">
        <f t="shared" si="28"/>
        <v>23.75</v>
      </c>
      <c r="G279">
        <f t="shared" si="29"/>
        <v>0.5</v>
      </c>
      <c r="H279">
        <v>57.999999999999993</v>
      </c>
      <c r="I279" t="str">
        <f t="shared" si="30"/>
        <v>50%-75%</v>
      </c>
      <c r="J279">
        <v>4</v>
      </c>
      <c r="K279">
        <v>125</v>
      </c>
      <c r="L279">
        <v>11</v>
      </c>
      <c r="M279">
        <v>4</v>
      </c>
      <c r="N279">
        <v>48</v>
      </c>
      <c r="O279">
        <v>50</v>
      </c>
      <c r="P279" t="str">
        <f t="shared" si="31"/>
        <v>40-50</v>
      </c>
      <c r="Q279" t="s">
        <v>29</v>
      </c>
      <c r="R279" t="s">
        <v>59</v>
      </c>
      <c r="S279" t="s">
        <v>57</v>
      </c>
      <c r="T279">
        <f t="shared" si="32"/>
        <v>1100</v>
      </c>
      <c r="U279">
        <f t="shared" si="33"/>
        <v>400</v>
      </c>
      <c r="V279">
        <f t="shared" si="34"/>
        <v>30</v>
      </c>
    </row>
    <row r="280" spans="1:22" x14ac:dyDescent="0.25">
      <c r="A280" t="s">
        <v>3</v>
      </c>
      <c r="B280">
        <v>30</v>
      </c>
      <c r="C280">
        <v>20</v>
      </c>
      <c r="D280">
        <v>24</v>
      </c>
      <c r="E280">
        <v>24.5</v>
      </c>
      <c r="F280">
        <f t="shared" si="28"/>
        <v>24.25</v>
      </c>
      <c r="G280">
        <f t="shared" si="29"/>
        <v>0.5</v>
      </c>
      <c r="H280">
        <v>56.000000000000007</v>
      </c>
      <c r="I280" t="str">
        <f t="shared" si="30"/>
        <v>50%-75%</v>
      </c>
      <c r="J280">
        <v>4</v>
      </c>
      <c r="K280">
        <v>102.5</v>
      </c>
      <c r="L280">
        <v>11</v>
      </c>
      <c r="M280">
        <v>4</v>
      </c>
      <c r="N280">
        <v>46</v>
      </c>
      <c r="O280">
        <v>49</v>
      </c>
      <c r="P280" t="str">
        <f t="shared" si="31"/>
        <v>40-50</v>
      </c>
      <c r="Q280" t="s">
        <v>29</v>
      </c>
      <c r="R280" t="s">
        <v>59</v>
      </c>
      <c r="S280" t="s">
        <v>57</v>
      </c>
      <c r="T280">
        <f t="shared" si="32"/>
        <v>1100</v>
      </c>
      <c r="U280">
        <f t="shared" si="33"/>
        <v>400</v>
      </c>
      <c r="V280">
        <f t="shared" si="34"/>
        <v>30</v>
      </c>
    </row>
    <row r="281" spans="1:22" x14ac:dyDescent="0.25">
      <c r="A281" t="s">
        <v>3</v>
      </c>
      <c r="B281">
        <v>30</v>
      </c>
      <c r="C281">
        <v>20</v>
      </c>
      <c r="D281">
        <v>24.5</v>
      </c>
      <c r="E281">
        <v>25</v>
      </c>
      <c r="F281">
        <f t="shared" si="28"/>
        <v>24.75</v>
      </c>
      <c r="G281">
        <f t="shared" si="29"/>
        <v>0.5</v>
      </c>
      <c r="H281">
        <v>57.999999999999993</v>
      </c>
      <c r="I281" t="str">
        <f t="shared" si="30"/>
        <v>50%-75%</v>
      </c>
      <c r="J281">
        <v>5</v>
      </c>
      <c r="K281">
        <v>100</v>
      </c>
      <c r="L281">
        <v>11</v>
      </c>
      <c r="M281">
        <v>4</v>
      </c>
      <c r="N281">
        <v>46</v>
      </c>
      <c r="O281">
        <v>49</v>
      </c>
      <c r="P281" t="str">
        <f t="shared" si="31"/>
        <v>40-50</v>
      </c>
      <c r="Q281" t="s">
        <v>29</v>
      </c>
      <c r="R281" t="s">
        <v>59</v>
      </c>
      <c r="S281" t="s">
        <v>57</v>
      </c>
      <c r="T281">
        <f t="shared" si="32"/>
        <v>1100</v>
      </c>
      <c r="U281">
        <f t="shared" si="33"/>
        <v>400</v>
      </c>
      <c r="V281">
        <f t="shared" si="34"/>
        <v>30</v>
      </c>
    </row>
    <row r="282" spans="1:22" x14ac:dyDescent="0.25">
      <c r="A282" t="s">
        <v>3</v>
      </c>
      <c r="B282">
        <v>30</v>
      </c>
      <c r="C282">
        <v>20</v>
      </c>
      <c r="D282">
        <v>25</v>
      </c>
      <c r="E282">
        <v>25.5</v>
      </c>
      <c r="F282">
        <f t="shared" si="28"/>
        <v>25.25</v>
      </c>
      <c r="G282">
        <f t="shared" si="29"/>
        <v>0.5</v>
      </c>
      <c r="H282">
        <v>57.999999999999993</v>
      </c>
      <c r="I282" t="str">
        <f t="shared" si="30"/>
        <v>50%-75%</v>
      </c>
      <c r="J282">
        <v>3</v>
      </c>
      <c r="K282">
        <v>163.33333333333334</v>
      </c>
      <c r="L282">
        <v>9</v>
      </c>
      <c r="M282">
        <v>4</v>
      </c>
      <c r="N282">
        <v>47</v>
      </c>
      <c r="O282">
        <v>49</v>
      </c>
      <c r="P282" t="str">
        <f t="shared" si="31"/>
        <v>40-50</v>
      </c>
      <c r="Q282" t="s">
        <v>29</v>
      </c>
      <c r="R282" t="s">
        <v>59</v>
      </c>
      <c r="S282" t="s">
        <v>57</v>
      </c>
      <c r="T282">
        <f t="shared" si="32"/>
        <v>1100</v>
      </c>
      <c r="U282">
        <f t="shared" si="33"/>
        <v>400</v>
      </c>
      <c r="V282">
        <f t="shared" si="34"/>
        <v>30</v>
      </c>
    </row>
    <row r="283" spans="1:22" x14ac:dyDescent="0.25">
      <c r="A283" t="s">
        <v>3</v>
      </c>
      <c r="B283">
        <v>30</v>
      </c>
      <c r="C283">
        <v>20</v>
      </c>
      <c r="D283">
        <v>25.5</v>
      </c>
      <c r="E283">
        <v>26</v>
      </c>
      <c r="F283">
        <f t="shared" si="28"/>
        <v>25.75</v>
      </c>
      <c r="G283">
        <f t="shared" si="29"/>
        <v>0.5</v>
      </c>
      <c r="H283">
        <v>60</v>
      </c>
      <c r="I283" t="str">
        <f t="shared" si="30"/>
        <v>50%-75%</v>
      </c>
      <c r="J283">
        <v>2</v>
      </c>
      <c r="K283">
        <v>205</v>
      </c>
      <c r="L283">
        <v>9</v>
      </c>
      <c r="M283">
        <v>4</v>
      </c>
      <c r="N283">
        <v>49</v>
      </c>
      <c r="O283">
        <v>49</v>
      </c>
      <c r="P283" t="str">
        <f t="shared" si="31"/>
        <v>40-50</v>
      </c>
      <c r="Q283" t="s">
        <v>29</v>
      </c>
      <c r="R283" t="s">
        <v>59</v>
      </c>
      <c r="S283" t="s">
        <v>57</v>
      </c>
      <c r="T283">
        <f t="shared" si="32"/>
        <v>1100</v>
      </c>
      <c r="U283">
        <f t="shared" si="33"/>
        <v>400</v>
      </c>
      <c r="V283">
        <f t="shared" si="34"/>
        <v>30</v>
      </c>
    </row>
    <row r="284" spans="1:22" x14ac:dyDescent="0.25">
      <c r="A284" t="s">
        <v>3</v>
      </c>
      <c r="B284">
        <v>30</v>
      </c>
      <c r="C284">
        <v>20</v>
      </c>
      <c r="D284">
        <v>26</v>
      </c>
      <c r="E284">
        <v>26.5</v>
      </c>
      <c r="F284">
        <f t="shared" si="28"/>
        <v>26.25</v>
      </c>
      <c r="G284">
        <f t="shared" si="29"/>
        <v>0.5</v>
      </c>
      <c r="H284">
        <v>84</v>
      </c>
      <c r="I284" t="str">
        <f t="shared" si="30"/>
        <v>75%-90%</v>
      </c>
      <c r="J284">
        <v>2</v>
      </c>
      <c r="K284">
        <v>230</v>
      </c>
      <c r="L284">
        <v>11</v>
      </c>
      <c r="M284">
        <v>4</v>
      </c>
      <c r="N284">
        <v>56</v>
      </c>
      <c r="O284">
        <v>57</v>
      </c>
      <c r="P284" t="str">
        <f t="shared" si="31"/>
        <v>50-60</v>
      </c>
      <c r="Q284" t="s">
        <v>29</v>
      </c>
      <c r="R284" t="s">
        <v>61</v>
      </c>
      <c r="S284" t="s">
        <v>60</v>
      </c>
      <c r="T284">
        <f t="shared" si="32"/>
        <v>1100</v>
      </c>
      <c r="U284">
        <f t="shared" si="33"/>
        <v>500</v>
      </c>
      <c r="V284">
        <f t="shared" si="34"/>
        <v>40</v>
      </c>
    </row>
    <row r="285" spans="1:22" x14ac:dyDescent="0.25">
      <c r="A285" t="s">
        <v>3</v>
      </c>
      <c r="B285">
        <v>30</v>
      </c>
      <c r="C285">
        <v>20</v>
      </c>
      <c r="D285">
        <v>26.5</v>
      </c>
      <c r="E285">
        <v>27</v>
      </c>
      <c r="F285">
        <f t="shared" si="28"/>
        <v>26.75</v>
      </c>
      <c r="G285">
        <f t="shared" si="29"/>
        <v>0.5</v>
      </c>
      <c r="H285">
        <v>74</v>
      </c>
      <c r="I285" t="str">
        <f t="shared" si="30"/>
        <v>50%-75%</v>
      </c>
      <c r="J285">
        <v>3</v>
      </c>
      <c r="K285">
        <v>156.66666666666666</v>
      </c>
      <c r="L285">
        <v>11</v>
      </c>
      <c r="M285">
        <v>4</v>
      </c>
      <c r="N285">
        <v>52</v>
      </c>
      <c r="O285">
        <v>53</v>
      </c>
      <c r="P285" t="str">
        <f t="shared" si="31"/>
        <v>50-60</v>
      </c>
      <c r="Q285" t="s">
        <v>29</v>
      </c>
      <c r="R285" t="s">
        <v>61</v>
      </c>
      <c r="S285" t="s">
        <v>57</v>
      </c>
      <c r="T285">
        <f t="shared" si="32"/>
        <v>1100</v>
      </c>
      <c r="U285">
        <f t="shared" si="33"/>
        <v>500</v>
      </c>
      <c r="V285">
        <f t="shared" si="34"/>
        <v>30</v>
      </c>
    </row>
    <row r="286" spans="1:22" x14ac:dyDescent="0.25">
      <c r="A286" t="s">
        <v>3</v>
      </c>
      <c r="B286">
        <v>30</v>
      </c>
      <c r="C286">
        <v>20</v>
      </c>
      <c r="D286">
        <v>27</v>
      </c>
      <c r="E286">
        <v>27.5</v>
      </c>
      <c r="F286">
        <f t="shared" si="28"/>
        <v>27.25</v>
      </c>
      <c r="G286">
        <f t="shared" si="29"/>
        <v>0.5</v>
      </c>
      <c r="H286">
        <v>84</v>
      </c>
      <c r="I286" t="str">
        <f t="shared" si="30"/>
        <v>75%-90%</v>
      </c>
      <c r="J286">
        <v>2</v>
      </c>
      <c r="K286">
        <v>215</v>
      </c>
      <c r="L286">
        <v>11</v>
      </c>
      <c r="M286">
        <v>4</v>
      </c>
      <c r="N286">
        <v>56</v>
      </c>
      <c r="O286">
        <v>56</v>
      </c>
      <c r="P286" t="str">
        <f t="shared" si="31"/>
        <v>50-60</v>
      </c>
      <c r="Q286" t="s">
        <v>29</v>
      </c>
      <c r="R286" t="s">
        <v>61</v>
      </c>
      <c r="S286" t="s">
        <v>60</v>
      </c>
      <c r="T286">
        <f t="shared" si="32"/>
        <v>1100</v>
      </c>
      <c r="U286">
        <f t="shared" si="33"/>
        <v>500</v>
      </c>
      <c r="V286">
        <f t="shared" si="34"/>
        <v>40</v>
      </c>
    </row>
    <row r="287" spans="1:22" x14ac:dyDescent="0.25">
      <c r="A287" t="s">
        <v>3</v>
      </c>
      <c r="B287">
        <v>30</v>
      </c>
      <c r="C287">
        <v>20</v>
      </c>
      <c r="D287">
        <v>27.5</v>
      </c>
      <c r="E287">
        <v>28</v>
      </c>
      <c r="F287">
        <f t="shared" si="28"/>
        <v>27.75</v>
      </c>
      <c r="G287">
        <f t="shared" si="29"/>
        <v>0.5</v>
      </c>
      <c r="H287">
        <v>96</v>
      </c>
      <c r="I287" t="str">
        <f t="shared" si="30"/>
        <v>90%-100%</v>
      </c>
      <c r="J287">
        <v>1</v>
      </c>
      <c r="K287">
        <v>480</v>
      </c>
      <c r="L287">
        <v>9</v>
      </c>
      <c r="M287">
        <v>4</v>
      </c>
      <c r="N287">
        <v>61</v>
      </c>
      <c r="O287">
        <v>59</v>
      </c>
      <c r="P287" t="str">
        <f t="shared" si="31"/>
        <v>50-60</v>
      </c>
      <c r="Q287" t="s">
        <v>29</v>
      </c>
      <c r="R287" t="s">
        <v>61</v>
      </c>
      <c r="S287" t="s">
        <v>62</v>
      </c>
      <c r="T287">
        <f t="shared" si="32"/>
        <v>1100</v>
      </c>
      <c r="U287">
        <f t="shared" si="33"/>
        <v>500</v>
      </c>
      <c r="V287">
        <f t="shared" si="34"/>
        <v>50</v>
      </c>
    </row>
    <row r="288" spans="1:22" x14ac:dyDescent="0.25">
      <c r="A288" t="s">
        <v>3</v>
      </c>
      <c r="B288">
        <v>30</v>
      </c>
      <c r="C288">
        <v>20</v>
      </c>
      <c r="D288">
        <v>28</v>
      </c>
      <c r="E288">
        <v>28.5</v>
      </c>
      <c r="F288">
        <f t="shared" si="28"/>
        <v>28.25</v>
      </c>
      <c r="G288">
        <f t="shared" si="29"/>
        <v>0.5</v>
      </c>
      <c r="H288">
        <v>92</v>
      </c>
      <c r="I288" t="str">
        <f t="shared" si="30"/>
        <v>90%-100%</v>
      </c>
      <c r="J288">
        <v>2</v>
      </c>
      <c r="K288">
        <v>235</v>
      </c>
      <c r="L288">
        <v>9</v>
      </c>
      <c r="M288">
        <v>4</v>
      </c>
      <c r="N288">
        <v>56</v>
      </c>
      <c r="O288">
        <v>57</v>
      </c>
      <c r="P288" t="str">
        <f t="shared" si="31"/>
        <v>50-60</v>
      </c>
      <c r="Q288" t="s">
        <v>29</v>
      </c>
      <c r="R288" t="s">
        <v>61</v>
      </c>
      <c r="S288" t="s">
        <v>62</v>
      </c>
      <c r="T288">
        <f t="shared" si="32"/>
        <v>1100</v>
      </c>
      <c r="U288">
        <f t="shared" si="33"/>
        <v>500</v>
      </c>
      <c r="V288">
        <f t="shared" si="34"/>
        <v>50</v>
      </c>
    </row>
    <row r="289" spans="1:22" x14ac:dyDescent="0.25">
      <c r="A289" t="s">
        <v>3</v>
      </c>
      <c r="B289">
        <v>30</v>
      </c>
      <c r="C289">
        <v>20</v>
      </c>
      <c r="D289">
        <v>28.5</v>
      </c>
      <c r="E289">
        <v>29</v>
      </c>
      <c r="F289">
        <f t="shared" si="28"/>
        <v>28.75</v>
      </c>
      <c r="G289">
        <f t="shared" si="29"/>
        <v>0.5</v>
      </c>
      <c r="H289">
        <v>62</v>
      </c>
      <c r="I289" t="str">
        <f t="shared" si="30"/>
        <v>50%-75%</v>
      </c>
      <c r="J289">
        <v>3</v>
      </c>
      <c r="K289">
        <v>156.66666666666666</v>
      </c>
      <c r="L289">
        <v>9</v>
      </c>
      <c r="M289">
        <v>4</v>
      </c>
      <c r="N289">
        <v>48</v>
      </c>
      <c r="O289">
        <v>49</v>
      </c>
      <c r="P289" t="str">
        <f t="shared" si="31"/>
        <v>40-50</v>
      </c>
      <c r="Q289" t="s">
        <v>29</v>
      </c>
      <c r="R289" t="s">
        <v>59</v>
      </c>
      <c r="S289" t="s">
        <v>57</v>
      </c>
      <c r="T289">
        <f t="shared" si="32"/>
        <v>1100</v>
      </c>
      <c r="U289">
        <f t="shared" si="33"/>
        <v>400</v>
      </c>
      <c r="V289">
        <f t="shared" si="34"/>
        <v>30</v>
      </c>
    </row>
    <row r="290" spans="1:22" x14ac:dyDescent="0.25">
      <c r="A290" t="s">
        <v>3</v>
      </c>
      <c r="B290">
        <v>30</v>
      </c>
      <c r="C290">
        <v>20</v>
      </c>
      <c r="D290">
        <v>29</v>
      </c>
      <c r="E290">
        <v>29.5</v>
      </c>
      <c r="F290">
        <f t="shared" si="28"/>
        <v>29.25</v>
      </c>
      <c r="G290">
        <f t="shared" si="29"/>
        <v>0.5</v>
      </c>
      <c r="H290">
        <v>48</v>
      </c>
      <c r="I290" t="str">
        <f t="shared" si="30"/>
        <v>25%-50%</v>
      </c>
      <c r="J290">
        <v>6</v>
      </c>
      <c r="K290">
        <v>75</v>
      </c>
      <c r="L290">
        <v>3</v>
      </c>
      <c r="M290">
        <v>4</v>
      </c>
      <c r="N290">
        <v>33</v>
      </c>
      <c r="O290">
        <v>39</v>
      </c>
      <c r="P290" t="str">
        <f t="shared" si="31"/>
        <v>30-40</v>
      </c>
      <c r="Q290" t="s">
        <v>29</v>
      </c>
      <c r="R290" t="s">
        <v>56</v>
      </c>
      <c r="S290" t="s">
        <v>54</v>
      </c>
      <c r="T290">
        <f t="shared" si="32"/>
        <v>1100</v>
      </c>
      <c r="U290">
        <f t="shared" si="33"/>
        <v>300</v>
      </c>
      <c r="V290">
        <f t="shared" si="34"/>
        <v>20</v>
      </c>
    </row>
    <row r="291" spans="1:22" x14ac:dyDescent="0.25">
      <c r="A291" t="s">
        <v>3</v>
      </c>
      <c r="B291">
        <v>20</v>
      </c>
      <c r="C291">
        <v>20</v>
      </c>
      <c r="D291">
        <v>29.5</v>
      </c>
      <c r="E291">
        <v>30</v>
      </c>
      <c r="F291">
        <f t="shared" si="28"/>
        <v>29.75</v>
      </c>
      <c r="G291">
        <f t="shared" si="29"/>
        <v>0.5</v>
      </c>
      <c r="H291">
        <v>48</v>
      </c>
      <c r="I291" t="str">
        <f t="shared" si="30"/>
        <v>25%-50%</v>
      </c>
      <c r="J291">
        <v>3</v>
      </c>
      <c r="K291">
        <v>106.66666666666667</v>
      </c>
      <c r="L291">
        <v>5</v>
      </c>
      <c r="M291">
        <v>4</v>
      </c>
      <c r="N291">
        <v>38</v>
      </c>
      <c r="O291">
        <v>41</v>
      </c>
      <c r="P291" t="str">
        <f t="shared" si="31"/>
        <v>40-50</v>
      </c>
      <c r="Q291" t="s">
        <v>29</v>
      </c>
      <c r="R291" t="s">
        <v>59</v>
      </c>
      <c r="S291" t="s">
        <v>54</v>
      </c>
      <c r="T291">
        <f t="shared" si="32"/>
        <v>1100</v>
      </c>
      <c r="U291">
        <f t="shared" si="33"/>
        <v>400</v>
      </c>
      <c r="V291">
        <f t="shared" si="34"/>
        <v>20</v>
      </c>
    </row>
    <row r="292" spans="1:22" hidden="1" x14ac:dyDescent="0.25">
      <c r="A292" t="s">
        <v>3</v>
      </c>
      <c r="B292">
        <v>20</v>
      </c>
      <c r="C292">
        <v>10</v>
      </c>
      <c r="D292">
        <v>30</v>
      </c>
      <c r="E292">
        <v>30.5</v>
      </c>
      <c r="F292">
        <f t="shared" si="28"/>
        <v>30.25</v>
      </c>
      <c r="G292">
        <f t="shared" si="29"/>
        <v>0.5</v>
      </c>
      <c r="H292">
        <v>84</v>
      </c>
      <c r="I292" t="str">
        <f t="shared" si="30"/>
        <v>75%-90%</v>
      </c>
      <c r="J292">
        <v>3</v>
      </c>
      <c r="K292">
        <v>146.66666666666669</v>
      </c>
      <c r="L292">
        <v>3</v>
      </c>
      <c r="M292">
        <v>0</v>
      </c>
      <c r="N292">
        <v>40</v>
      </c>
      <c r="O292">
        <v>43</v>
      </c>
      <c r="P292" t="str">
        <f t="shared" si="31"/>
        <v>40-50</v>
      </c>
      <c r="Q292" t="s">
        <v>28</v>
      </c>
      <c r="R292" t="s">
        <v>59</v>
      </c>
      <c r="S292" t="s">
        <v>60</v>
      </c>
      <c r="T292">
        <f t="shared" si="32"/>
        <v>800</v>
      </c>
      <c r="U292">
        <f t="shared" si="33"/>
        <v>400</v>
      </c>
      <c r="V292">
        <f t="shared" si="34"/>
        <v>40</v>
      </c>
    </row>
    <row r="293" spans="1:22" x14ac:dyDescent="0.25">
      <c r="A293" t="s">
        <v>3</v>
      </c>
      <c r="B293">
        <v>20</v>
      </c>
      <c r="C293">
        <v>20</v>
      </c>
      <c r="D293">
        <v>30.5</v>
      </c>
      <c r="E293">
        <v>31</v>
      </c>
      <c r="F293">
        <f t="shared" si="28"/>
        <v>30.75</v>
      </c>
      <c r="G293">
        <f t="shared" si="29"/>
        <v>0.5</v>
      </c>
      <c r="H293">
        <v>0</v>
      </c>
      <c r="I293" t="str">
        <f t="shared" si="30"/>
        <v>0%-25%</v>
      </c>
      <c r="J293">
        <v>5</v>
      </c>
      <c r="K293">
        <v>96</v>
      </c>
      <c r="L293">
        <v>9</v>
      </c>
      <c r="M293">
        <v>0</v>
      </c>
      <c r="N293">
        <v>28</v>
      </c>
      <c r="O293">
        <v>31</v>
      </c>
      <c r="P293" t="str">
        <f t="shared" si="31"/>
        <v>30-40</v>
      </c>
      <c r="Q293" t="s">
        <v>28</v>
      </c>
      <c r="R293" t="s">
        <v>56</v>
      </c>
      <c r="S293" t="s">
        <v>51</v>
      </c>
      <c r="T293">
        <f t="shared" si="32"/>
        <v>800</v>
      </c>
      <c r="U293">
        <f t="shared" si="33"/>
        <v>300</v>
      </c>
      <c r="V293">
        <f t="shared" si="34"/>
        <v>10</v>
      </c>
    </row>
    <row r="294" spans="1:22" x14ac:dyDescent="0.25">
      <c r="A294" t="s">
        <v>3</v>
      </c>
      <c r="B294">
        <v>20</v>
      </c>
      <c r="C294">
        <v>20</v>
      </c>
      <c r="D294">
        <v>31</v>
      </c>
      <c r="E294">
        <v>31.5</v>
      </c>
      <c r="F294">
        <f t="shared" si="28"/>
        <v>31.25</v>
      </c>
      <c r="G294">
        <f t="shared" si="29"/>
        <v>0.5</v>
      </c>
      <c r="H294">
        <v>28.000000000000004</v>
      </c>
      <c r="I294" t="str">
        <f t="shared" si="30"/>
        <v>25%-50%</v>
      </c>
      <c r="J294">
        <v>7</v>
      </c>
      <c r="K294">
        <v>71.428571428571431</v>
      </c>
      <c r="L294">
        <v>6</v>
      </c>
      <c r="M294">
        <v>0</v>
      </c>
      <c r="N294">
        <v>29</v>
      </c>
      <c r="O294">
        <v>33</v>
      </c>
      <c r="P294" t="str">
        <f t="shared" si="31"/>
        <v>30-40</v>
      </c>
      <c r="Q294" t="s">
        <v>28</v>
      </c>
      <c r="R294" t="s">
        <v>56</v>
      </c>
      <c r="S294" t="s">
        <v>54</v>
      </c>
      <c r="T294">
        <f t="shared" si="32"/>
        <v>800</v>
      </c>
      <c r="U294">
        <f t="shared" si="33"/>
        <v>300</v>
      </c>
      <c r="V294">
        <f t="shared" si="34"/>
        <v>20</v>
      </c>
    </row>
    <row r="295" spans="1:22" x14ac:dyDescent="0.25">
      <c r="A295" t="s">
        <v>3</v>
      </c>
      <c r="B295">
        <v>20</v>
      </c>
      <c r="C295">
        <v>20</v>
      </c>
      <c r="D295">
        <v>31.5</v>
      </c>
      <c r="E295">
        <v>32</v>
      </c>
      <c r="F295">
        <f t="shared" si="28"/>
        <v>31.75</v>
      </c>
      <c r="G295">
        <f t="shared" si="29"/>
        <v>0.5</v>
      </c>
      <c r="H295">
        <v>26</v>
      </c>
      <c r="I295" t="str">
        <f t="shared" si="30"/>
        <v>25%-50%</v>
      </c>
      <c r="J295">
        <v>6</v>
      </c>
      <c r="K295">
        <v>68.333333333333329</v>
      </c>
      <c r="L295">
        <v>4</v>
      </c>
      <c r="M295">
        <v>1</v>
      </c>
      <c r="N295">
        <v>27</v>
      </c>
      <c r="O295">
        <v>32</v>
      </c>
      <c r="P295" t="str">
        <f t="shared" si="31"/>
        <v>30-40</v>
      </c>
      <c r="Q295" t="s">
        <v>32</v>
      </c>
      <c r="R295" t="s">
        <v>56</v>
      </c>
      <c r="S295" t="s">
        <v>54</v>
      </c>
      <c r="T295">
        <f t="shared" si="32"/>
        <v>900</v>
      </c>
      <c r="U295">
        <f t="shared" si="33"/>
        <v>300</v>
      </c>
      <c r="V295">
        <f t="shared" si="34"/>
        <v>20</v>
      </c>
    </row>
    <row r="296" spans="1:22" x14ac:dyDescent="0.25">
      <c r="A296" t="s">
        <v>3</v>
      </c>
      <c r="B296">
        <v>20</v>
      </c>
      <c r="C296">
        <v>20</v>
      </c>
      <c r="D296">
        <v>32</v>
      </c>
      <c r="E296">
        <v>32.5</v>
      </c>
      <c r="F296">
        <f t="shared" si="28"/>
        <v>32.25</v>
      </c>
      <c r="G296">
        <f t="shared" si="29"/>
        <v>0.5</v>
      </c>
      <c r="H296">
        <v>20</v>
      </c>
      <c r="I296" t="str">
        <f t="shared" si="30"/>
        <v>0%-25%</v>
      </c>
      <c r="J296">
        <v>4</v>
      </c>
      <c r="K296">
        <v>122.5</v>
      </c>
      <c r="L296">
        <v>8</v>
      </c>
      <c r="M296">
        <v>1</v>
      </c>
      <c r="N296">
        <v>32</v>
      </c>
      <c r="O296">
        <v>36</v>
      </c>
      <c r="P296" t="str">
        <f t="shared" si="31"/>
        <v>30-40</v>
      </c>
      <c r="Q296" t="s">
        <v>32</v>
      </c>
      <c r="R296" t="s">
        <v>56</v>
      </c>
      <c r="S296" t="s">
        <v>51</v>
      </c>
      <c r="T296">
        <f t="shared" si="32"/>
        <v>900</v>
      </c>
      <c r="U296">
        <f t="shared" si="33"/>
        <v>300</v>
      </c>
      <c r="V296">
        <f t="shared" si="34"/>
        <v>10</v>
      </c>
    </row>
    <row r="297" spans="1:22" x14ac:dyDescent="0.25">
      <c r="A297" t="s">
        <v>3</v>
      </c>
      <c r="B297">
        <v>20</v>
      </c>
      <c r="C297">
        <v>20</v>
      </c>
      <c r="D297">
        <v>32.5</v>
      </c>
      <c r="E297">
        <v>33</v>
      </c>
      <c r="F297">
        <f t="shared" si="28"/>
        <v>32.75</v>
      </c>
      <c r="G297">
        <f t="shared" si="29"/>
        <v>0.5</v>
      </c>
      <c r="H297">
        <v>44</v>
      </c>
      <c r="I297" t="str">
        <f t="shared" si="30"/>
        <v>25%-50%</v>
      </c>
      <c r="J297">
        <v>3</v>
      </c>
      <c r="K297">
        <v>146.66666666666666</v>
      </c>
      <c r="L297">
        <v>6</v>
      </c>
      <c r="M297">
        <v>2</v>
      </c>
      <c r="N297">
        <v>37</v>
      </c>
      <c r="O297">
        <v>40</v>
      </c>
      <c r="P297" t="str">
        <f t="shared" si="31"/>
        <v>30-40</v>
      </c>
      <c r="Q297" t="s">
        <v>31</v>
      </c>
      <c r="R297" t="s">
        <v>56</v>
      </c>
      <c r="S297" t="s">
        <v>54</v>
      </c>
      <c r="T297">
        <f t="shared" si="32"/>
        <v>1000</v>
      </c>
      <c r="U297">
        <f t="shared" si="33"/>
        <v>300</v>
      </c>
      <c r="V297">
        <f t="shared" si="34"/>
        <v>20</v>
      </c>
    </row>
    <row r="298" spans="1:22" x14ac:dyDescent="0.25">
      <c r="A298" t="s">
        <v>3</v>
      </c>
      <c r="B298">
        <v>20</v>
      </c>
      <c r="C298">
        <v>20</v>
      </c>
      <c r="D298">
        <v>33</v>
      </c>
      <c r="E298">
        <v>33.5</v>
      </c>
      <c r="F298">
        <f t="shared" si="28"/>
        <v>33.25</v>
      </c>
      <c r="G298">
        <f t="shared" si="29"/>
        <v>0.5</v>
      </c>
      <c r="H298">
        <v>100</v>
      </c>
      <c r="I298" t="str">
        <f t="shared" si="30"/>
        <v>90%-100%</v>
      </c>
      <c r="J298">
        <v>1</v>
      </c>
      <c r="K298">
        <v>500</v>
      </c>
      <c r="L298">
        <v>6</v>
      </c>
      <c r="M298">
        <v>2</v>
      </c>
      <c r="N298">
        <v>56</v>
      </c>
      <c r="O298">
        <v>55</v>
      </c>
      <c r="P298" t="str">
        <f t="shared" si="31"/>
        <v>50-60</v>
      </c>
      <c r="Q298" t="s">
        <v>31</v>
      </c>
      <c r="R298" t="s">
        <v>61</v>
      </c>
      <c r="S298" t="s">
        <v>62</v>
      </c>
      <c r="T298">
        <f t="shared" si="32"/>
        <v>1000</v>
      </c>
      <c r="U298">
        <f t="shared" si="33"/>
        <v>500</v>
      </c>
      <c r="V298">
        <f t="shared" si="34"/>
        <v>50</v>
      </c>
    </row>
    <row r="299" spans="1:22" x14ac:dyDescent="0.25">
      <c r="A299" t="s">
        <v>3</v>
      </c>
      <c r="B299">
        <v>20</v>
      </c>
      <c r="C299">
        <v>20</v>
      </c>
      <c r="D299">
        <v>33.5</v>
      </c>
      <c r="E299">
        <v>34</v>
      </c>
      <c r="F299">
        <f t="shared" si="28"/>
        <v>33.75</v>
      </c>
      <c r="G299">
        <f t="shared" si="29"/>
        <v>0.5</v>
      </c>
      <c r="H299">
        <v>54</v>
      </c>
      <c r="I299" t="str">
        <f t="shared" si="30"/>
        <v>50%-75%</v>
      </c>
      <c r="J299">
        <v>3</v>
      </c>
      <c r="K299">
        <v>156.66666666666666</v>
      </c>
      <c r="L299">
        <v>8</v>
      </c>
      <c r="M299">
        <v>2</v>
      </c>
      <c r="N299">
        <v>42</v>
      </c>
      <c r="O299">
        <v>44</v>
      </c>
      <c r="P299" t="str">
        <f t="shared" si="31"/>
        <v>40-50</v>
      </c>
      <c r="Q299" t="s">
        <v>31</v>
      </c>
      <c r="R299" t="s">
        <v>59</v>
      </c>
      <c r="S299" t="s">
        <v>57</v>
      </c>
      <c r="T299">
        <f t="shared" si="32"/>
        <v>1000</v>
      </c>
      <c r="U299">
        <f t="shared" si="33"/>
        <v>400</v>
      </c>
      <c r="V299">
        <f t="shared" si="34"/>
        <v>30</v>
      </c>
    </row>
    <row r="300" spans="1:22" x14ac:dyDescent="0.25">
      <c r="A300" t="s">
        <v>3</v>
      </c>
      <c r="B300">
        <v>20</v>
      </c>
      <c r="C300">
        <v>20</v>
      </c>
      <c r="D300">
        <v>34</v>
      </c>
      <c r="E300">
        <v>34.5</v>
      </c>
      <c r="F300">
        <f t="shared" si="28"/>
        <v>34.25</v>
      </c>
      <c r="G300">
        <f t="shared" si="29"/>
        <v>0.5</v>
      </c>
      <c r="H300">
        <v>0</v>
      </c>
      <c r="I300" t="str">
        <f t="shared" si="30"/>
        <v>0%-25%</v>
      </c>
      <c r="J300">
        <v>8</v>
      </c>
      <c r="K300">
        <v>60</v>
      </c>
      <c r="L300">
        <v>6</v>
      </c>
      <c r="M300">
        <v>1</v>
      </c>
      <c r="N300">
        <v>22</v>
      </c>
      <c r="O300">
        <v>28</v>
      </c>
      <c r="P300" t="str">
        <f t="shared" si="31"/>
        <v>20-30</v>
      </c>
      <c r="Q300" t="s">
        <v>32</v>
      </c>
      <c r="R300" t="s">
        <v>53</v>
      </c>
      <c r="S300" t="s">
        <v>51</v>
      </c>
      <c r="T300">
        <f t="shared" si="32"/>
        <v>900</v>
      </c>
      <c r="U300">
        <f t="shared" si="33"/>
        <v>200</v>
      </c>
      <c r="V300">
        <f t="shared" si="34"/>
        <v>10</v>
      </c>
    </row>
    <row r="301" spans="1:22" x14ac:dyDescent="0.25">
      <c r="A301" t="s">
        <v>3</v>
      </c>
      <c r="B301">
        <v>20</v>
      </c>
      <c r="C301">
        <v>20</v>
      </c>
      <c r="D301">
        <v>34.5</v>
      </c>
      <c r="E301">
        <v>35</v>
      </c>
      <c r="F301">
        <f t="shared" si="28"/>
        <v>34.75</v>
      </c>
      <c r="G301">
        <f t="shared" si="29"/>
        <v>0.5</v>
      </c>
      <c r="H301">
        <v>50</v>
      </c>
      <c r="I301" t="str">
        <f t="shared" si="30"/>
        <v>25%-50%</v>
      </c>
      <c r="J301">
        <v>3</v>
      </c>
      <c r="K301">
        <v>133.33333333333334</v>
      </c>
      <c r="L301">
        <v>6</v>
      </c>
      <c r="M301">
        <v>2</v>
      </c>
      <c r="N301">
        <v>38</v>
      </c>
      <c r="O301">
        <v>41</v>
      </c>
      <c r="P301" t="str">
        <f t="shared" si="31"/>
        <v>40-50</v>
      </c>
      <c r="Q301" t="s">
        <v>31</v>
      </c>
      <c r="R301" t="s">
        <v>59</v>
      </c>
      <c r="S301" t="s">
        <v>54</v>
      </c>
      <c r="T301">
        <f t="shared" si="32"/>
        <v>1000</v>
      </c>
      <c r="U301">
        <f t="shared" si="33"/>
        <v>400</v>
      </c>
      <c r="V301">
        <f t="shared" si="34"/>
        <v>20</v>
      </c>
    </row>
    <row r="302" spans="1:22" x14ac:dyDescent="0.25">
      <c r="A302" t="s">
        <v>3</v>
      </c>
      <c r="B302">
        <v>20</v>
      </c>
      <c r="C302">
        <v>20</v>
      </c>
      <c r="D302">
        <v>35</v>
      </c>
      <c r="E302">
        <v>35.5</v>
      </c>
      <c r="F302">
        <f t="shared" si="28"/>
        <v>35.25</v>
      </c>
      <c r="G302">
        <f t="shared" si="29"/>
        <v>0.5</v>
      </c>
      <c r="H302">
        <v>0</v>
      </c>
      <c r="I302" t="str">
        <f t="shared" si="30"/>
        <v>0%-25%</v>
      </c>
      <c r="J302">
        <v>5</v>
      </c>
      <c r="K302">
        <v>86.000000000000014</v>
      </c>
      <c r="L302">
        <v>8</v>
      </c>
      <c r="M302">
        <v>2</v>
      </c>
      <c r="N302">
        <v>27</v>
      </c>
      <c r="O302">
        <v>32</v>
      </c>
      <c r="P302" t="str">
        <f t="shared" si="31"/>
        <v>30-40</v>
      </c>
      <c r="Q302" t="s">
        <v>31</v>
      </c>
      <c r="R302" t="s">
        <v>56</v>
      </c>
      <c r="S302" t="s">
        <v>51</v>
      </c>
      <c r="T302">
        <f t="shared" si="32"/>
        <v>1000</v>
      </c>
      <c r="U302">
        <f t="shared" si="33"/>
        <v>300</v>
      </c>
      <c r="V302">
        <f t="shared" si="34"/>
        <v>10</v>
      </c>
    </row>
    <row r="303" spans="1:22" x14ac:dyDescent="0.25">
      <c r="A303" t="s">
        <v>3</v>
      </c>
      <c r="B303">
        <v>20</v>
      </c>
      <c r="C303">
        <v>20</v>
      </c>
      <c r="D303">
        <v>35.5</v>
      </c>
      <c r="E303">
        <v>36</v>
      </c>
      <c r="F303">
        <f t="shared" si="28"/>
        <v>35.75</v>
      </c>
      <c r="G303">
        <f t="shared" si="29"/>
        <v>0.5</v>
      </c>
      <c r="H303">
        <v>0</v>
      </c>
      <c r="I303" t="str">
        <f t="shared" si="30"/>
        <v>0%-25%</v>
      </c>
      <c r="J303">
        <v>8</v>
      </c>
      <c r="K303">
        <v>62.5</v>
      </c>
      <c r="L303">
        <v>6</v>
      </c>
      <c r="M303">
        <v>0</v>
      </c>
      <c r="N303">
        <v>21</v>
      </c>
      <c r="O303">
        <v>27</v>
      </c>
      <c r="P303" t="str">
        <f t="shared" si="31"/>
        <v>20-30</v>
      </c>
      <c r="Q303" t="s">
        <v>28</v>
      </c>
      <c r="R303" t="s">
        <v>53</v>
      </c>
      <c r="S303" t="s">
        <v>51</v>
      </c>
      <c r="T303">
        <f t="shared" si="32"/>
        <v>800</v>
      </c>
      <c r="U303">
        <f t="shared" si="33"/>
        <v>200</v>
      </c>
      <c r="V303">
        <f t="shared" si="34"/>
        <v>10</v>
      </c>
    </row>
    <row r="304" spans="1:22" x14ac:dyDescent="0.25">
      <c r="A304" t="s">
        <v>3</v>
      </c>
      <c r="B304">
        <v>20</v>
      </c>
      <c r="C304">
        <v>20</v>
      </c>
      <c r="D304">
        <v>36</v>
      </c>
      <c r="E304">
        <v>36.5</v>
      </c>
      <c r="F304">
        <f t="shared" si="28"/>
        <v>36.25</v>
      </c>
      <c r="G304">
        <f t="shared" si="29"/>
        <v>0.5</v>
      </c>
      <c r="H304">
        <v>0</v>
      </c>
      <c r="I304" t="str">
        <f t="shared" si="30"/>
        <v>0%-25%</v>
      </c>
      <c r="J304">
        <v>7</v>
      </c>
      <c r="K304">
        <v>68.571428571428569</v>
      </c>
      <c r="L304">
        <v>5</v>
      </c>
      <c r="M304">
        <v>0</v>
      </c>
      <c r="N304">
        <v>21</v>
      </c>
      <c r="O304">
        <v>26</v>
      </c>
      <c r="P304" t="str">
        <f t="shared" si="31"/>
        <v>20-30</v>
      </c>
      <c r="Q304" t="s">
        <v>28</v>
      </c>
      <c r="R304" t="s">
        <v>53</v>
      </c>
      <c r="S304" t="s">
        <v>51</v>
      </c>
      <c r="T304">
        <f t="shared" si="32"/>
        <v>800</v>
      </c>
      <c r="U304">
        <f t="shared" si="33"/>
        <v>200</v>
      </c>
      <c r="V304">
        <f t="shared" si="34"/>
        <v>10</v>
      </c>
    </row>
    <row r="305" spans="1:22" x14ac:dyDescent="0.25">
      <c r="A305" t="s">
        <v>3</v>
      </c>
      <c r="B305">
        <v>20</v>
      </c>
      <c r="C305">
        <v>20</v>
      </c>
      <c r="D305">
        <v>36.5</v>
      </c>
      <c r="E305">
        <v>37</v>
      </c>
      <c r="F305">
        <f t="shared" si="28"/>
        <v>36.75</v>
      </c>
      <c r="G305">
        <f t="shared" si="29"/>
        <v>0.5</v>
      </c>
      <c r="H305">
        <v>66</v>
      </c>
      <c r="I305" t="str">
        <f t="shared" si="30"/>
        <v>50%-75%</v>
      </c>
      <c r="J305">
        <v>3</v>
      </c>
      <c r="K305">
        <v>140</v>
      </c>
      <c r="L305">
        <v>9</v>
      </c>
      <c r="M305">
        <v>0</v>
      </c>
      <c r="N305">
        <v>44</v>
      </c>
      <c r="O305">
        <v>46</v>
      </c>
      <c r="P305" t="str">
        <f t="shared" si="31"/>
        <v>40-50</v>
      </c>
      <c r="Q305" t="s">
        <v>28</v>
      </c>
      <c r="R305" t="s">
        <v>59</v>
      </c>
      <c r="S305" t="s">
        <v>57</v>
      </c>
      <c r="T305">
        <f t="shared" si="32"/>
        <v>800</v>
      </c>
      <c r="U305">
        <f t="shared" si="33"/>
        <v>400</v>
      </c>
      <c r="V305">
        <f t="shared" si="34"/>
        <v>30</v>
      </c>
    </row>
    <row r="306" spans="1:22" x14ac:dyDescent="0.25">
      <c r="A306" t="s">
        <v>3</v>
      </c>
      <c r="B306">
        <v>20</v>
      </c>
      <c r="C306">
        <v>20</v>
      </c>
      <c r="D306">
        <v>37</v>
      </c>
      <c r="E306">
        <v>37.5</v>
      </c>
      <c r="F306">
        <f t="shared" si="28"/>
        <v>37.25</v>
      </c>
      <c r="G306">
        <f t="shared" si="29"/>
        <v>0.5</v>
      </c>
      <c r="H306">
        <v>20</v>
      </c>
      <c r="I306" t="str">
        <f t="shared" si="30"/>
        <v>0%-25%</v>
      </c>
      <c r="J306">
        <v>7</v>
      </c>
      <c r="K306">
        <v>65.714285714285708</v>
      </c>
      <c r="L306">
        <v>6</v>
      </c>
      <c r="M306">
        <v>0</v>
      </c>
      <c r="N306">
        <v>26</v>
      </c>
      <c r="O306">
        <v>31</v>
      </c>
      <c r="P306" t="str">
        <f t="shared" si="31"/>
        <v>30-40</v>
      </c>
      <c r="Q306" t="s">
        <v>28</v>
      </c>
      <c r="R306" t="s">
        <v>56</v>
      </c>
      <c r="S306" t="s">
        <v>51</v>
      </c>
      <c r="T306">
        <f t="shared" si="32"/>
        <v>800</v>
      </c>
      <c r="U306">
        <f t="shared" si="33"/>
        <v>300</v>
      </c>
      <c r="V306">
        <f t="shared" si="34"/>
        <v>10</v>
      </c>
    </row>
    <row r="307" spans="1:22" x14ac:dyDescent="0.25">
      <c r="A307" t="s">
        <v>3</v>
      </c>
      <c r="B307">
        <v>20</v>
      </c>
      <c r="C307">
        <v>20</v>
      </c>
      <c r="D307">
        <v>37.5</v>
      </c>
      <c r="E307">
        <v>38</v>
      </c>
      <c r="F307">
        <f t="shared" si="28"/>
        <v>37.75</v>
      </c>
      <c r="G307">
        <f t="shared" si="29"/>
        <v>0.5</v>
      </c>
      <c r="H307">
        <v>20</v>
      </c>
      <c r="I307" t="str">
        <f t="shared" si="30"/>
        <v>0%-25%</v>
      </c>
      <c r="J307">
        <v>10</v>
      </c>
      <c r="K307">
        <v>37</v>
      </c>
      <c r="L307">
        <v>6</v>
      </c>
      <c r="M307">
        <v>0</v>
      </c>
      <c r="N307">
        <v>25</v>
      </c>
      <c r="O307">
        <v>30</v>
      </c>
      <c r="P307" t="str">
        <f t="shared" si="31"/>
        <v>20-30</v>
      </c>
      <c r="Q307" t="s">
        <v>28</v>
      </c>
      <c r="R307" t="s">
        <v>53</v>
      </c>
      <c r="S307" t="s">
        <v>51</v>
      </c>
      <c r="T307">
        <f t="shared" si="32"/>
        <v>800</v>
      </c>
      <c r="U307">
        <f t="shared" si="33"/>
        <v>200</v>
      </c>
      <c r="V307">
        <f t="shared" si="34"/>
        <v>10</v>
      </c>
    </row>
    <row r="308" spans="1:22" x14ac:dyDescent="0.25">
      <c r="A308" t="s">
        <v>3</v>
      </c>
      <c r="B308">
        <v>20</v>
      </c>
      <c r="C308">
        <v>20</v>
      </c>
      <c r="D308">
        <v>38</v>
      </c>
      <c r="E308">
        <v>38.5</v>
      </c>
      <c r="F308">
        <f t="shared" si="28"/>
        <v>38.25</v>
      </c>
      <c r="G308">
        <f t="shared" si="29"/>
        <v>0.5</v>
      </c>
      <c r="H308">
        <v>54</v>
      </c>
      <c r="I308" t="str">
        <f t="shared" si="30"/>
        <v>50%-75%</v>
      </c>
      <c r="J308">
        <v>3</v>
      </c>
      <c r="K308">
        <v>153.33333333333334</v>
      </c>
      <c r="L308">
        <v>12</v>
      </c>
      <c r="M308">
        <v>2</v>
      </c>
      <c r="N308">
        <v>47</v>
      </c>
      <c r="O308">
        <v>48</v>
      </c>
      <c r="P308" t="str">
        <f t="shared" si="31"/>
        <v>40-50</v>
      </c>
      <c r="Q308" t="s">
        <v>31</v>
      </c>
      <c r="R308" t="s">
        <v>59</v>
      </c>
      <c r="S308" t="s">
        <v>57</v>
      </c>
      <c r="T308">
        <f t="shared" si="32"/>
        <v>1000</v>
      </c>
      <c r="U308">
        <f t="shared" si="33"/>
        <v>400</v>
      </c>
      <c r="V308">
        <f t="shared" si="34"/>
        <v>30</v>
      </c>
    </row>
    <row r="309" spans="1:22" hidden="1" x14ac:dyDescent="0.25">
      <c r="A309" t="s">
        <v>3</v>
      </c>
      <c r="B309">
        <v>20</v>
      </c>
      <c r="C309">
        <v>40</v>
      </c>
      <c r="D309">
        <v>38.5</v>
      </c>
      <c r="E309">
        <v>39</v>
      </c>
      <c r="F309">
        <f t="shared" si="28"/>
        <v>38.75</v>
      </c>
      <c r="G309">
        <f t="shared" si="29"/>
        <v>0.5</v>
      </c>
      <c r="H309">
        <v>70</v>
      </c>
      <c r="I309" t="str">
        <f t="shared" si="30"/>
        <v>50%-75%</v>
      </c>
      <c r="J309">
        <v>4</v>
      </c>
      <c r="K309">
        <v>107.5</v>
      </c>
      <c r="L309">
        <v>9</v>
      </c>
      <c r="M309">
        <v>0</v>
      </c>
      <c r="N309">
        <v>43</v>
      </c>
      <c r="O309">
        <v>45</v>
      </c>
      <c r="P309" t="str">
        <f t="shared" si="31"/>
        <v>40-50</v>
      </c>
      <c r="Q309" t="s">
        <v>28</v>
      </c>
      <c r="R309" t="s">
        <v>59</v>
      </c>
      <c r="S309" t="s">
        <v>57</v>
      </c>
      <c r="T309">
        <f t="shared" si="32"/>
        <v>800</v>
      </c>
      <c r="U309">
        <f t="shared" si="33"/>
        <v>400</v>
      </c>
      <c r="V309">
        <f t="shared" si="34"/>
        <v>30</v>
      </c>
    </row>
    <row r="310" spans="1:22" hidden="1" x14ac:dyDescent="0.25">
      <c r="A310" t="s">
        <v>3</v>
      </c>
      <c r="B310">
        <v>20</v>
      </c>
      <c r="C310">
        <v>30</v>
      </c>
      <c r="D310">
        <v>39</v>
      </c>
      <c r="E310">
        <v>39.5</v>
      </c>
      <c r="F310">
        <f t="shared" si="28"/>
        <v>39.25</v>
      </c>
      <c r="G310">
        <f t="shared" si="29"/>
        <v>0.5</v>
      </c>
      <c r="H310">
        <v>36</v>
      </c>
      <c r="I310" t="str">
        <f t="shared" si="30"/>
        <v>25%-50%</v>
      </c>
      <c r="J310">
        <v>4</v>
      </c>
      <c r="K310">
        <v>115</v>
      </c>
      <c r="L310">
        <v>11</v>
      </c>
      <c r="M310">
        <v>4</v>
      </c>
      <c r="N310">
        <v>43</v>
      </c>
      <c r="O310">
        <v>41</v>
      </c>
      <c r="P310" t="str">
        <f t="shared" si="31"/>
        <v>40-50</v>
      </c>
      <c r="Q310" t="s">
        <v>29</v>
      </c>
      <c r="R310" t="s">
        <v>59</v>
      </c>
      <c r="S310" t="s">
        <v>54</v>
      </c>
      <c r="T310">
        <f t="shared" si="32"/>
        <v>1100</v>
      </c>
      <c r="U310">
        <f t="shared" si="33"/>
        <v>400</v>
      </c>
      <c r="V310">
        <f t="shared" si="34"/>
        <v>20</v>
      </c>
    </row>
    <row r="311" spans="1:22" hidden="1" x14ac:dyDescent="0.25">
      <c r="A311" t="s">
        <v>3</v>
      </c>
      <c r="B311">
        <v>20</v>
      </c>
      <c r="C311">
        <v>40</v>
      </c>
      <c r="D311">
        <v>39.5</v>
      </c>
      <c r="E311">
        <v>40</v>
      </c>
      <c r="F311">
        <f t="shared" si="28"/>
        <v>39.75</v>
      </c>
      <c r="G311">
        <f t="shared" si="29"/>
        <v>0.5</v>
      </c>
      <c r="H311">
        <v>66</v>
      </c>
      <c r="I311" t="str">
        <f t="shared" si="30"/>
        <v>50%-75%</v>
      </c>
      <c r="J311">
        <v>2</v>
      </c>
      <c r="K311">
        <v>235</v>
      </c>
      <c r="L311">
        <v>11</v>
      </c>
      <c r="M311">
        <v>2</v>
      </c>
      <c r="N311">
        <v>51</v>
      </c>
      <c r="O311">
        <v>52</v>
      </c>
      <c r="P311" t="str">
        <f t="shared" si="31"/>
        <v>50-60</v>
      </c>
      <c r="Q311" t="s">
        <v>31</v>
      </c>
      <c r="R311" t="s">
        <v>61</v>
      </c>
      <c r="S311" t="s">
        <v>57</v>
      </c>
      <c r="T311">
        <f t="shared" si="32"/>
        <v>1000</v>
      </c>
      <c r="U311">
        <f t="shared" si="33"/>
        <v>500</v>
      </c>
      <c r="V311">
        <f t="shared" si="34"/>
        <v>30</v>
      </c>
    </row>
    <row r="312" spans="1:22" hidden="1" x14ac:dyDescent="0.25">
      <c r="A312" t="s">
        <v>3</v>
      </c>
      <c r="B312">
        <v>20</v>
      </c>
      <c r="C312">
        <v>30</v>
      </c>
      <c r="D312">
        <v>40</v>
      </c>
      <c r="E312">
        <v>40.5</v>
      </c>
      <c r="F312">
        <f t="shared" si="28"/>
        <v>40.25</v>
      </c>
      <c r="G312">
        <f t="shared" si="29"/>
        <v>0.5</v>
      </c>
      <c r="H312">
        <v>28.000000000000004</v>
      </c>
      <c r="I312" t="str">
        <f t="shared" si="30"/>
        <v>25%-50%</v>
      </c>
      <c r="J312">
        <v>6</v>
      </c>
      <c r="K312">
        <v>76.666666666666671</v>
      </c>
      <c r="L312">
        <v>11</v>
      </c>
      <c r="M312">
        <v>4</v>
      </c>
      <c r="N312">
        <v>39</v>
      </c>
      <c r="O312">
        <v>38</v>
      </c>
      <c r="P312" t="str">
        <f t="shared" si="31"/>
        <v>30-40</v>
      </c>
      <c r="Q312" t="s">
        <v>29</v>
      </c>
      <c r="R312" t="s">
        <v>56</v>
      </c>
      <c r="S312" t="s">
        <v>54</v>
      </c>
      <c r="T312">
        <f t="shared" si="32"/>
        <v>1100</v>
      </c>
      <c r="U312">
        <f t="shared" si="33"/>
        <v>300</v>
      </c>
      <c r="V312">
        <f t="shared" si="34"/>
        <v>20</v>
      </c>
    </row>
    <row r="313" spans="1:22" hidden="1" x14ac:dyDescent="0.25">
      <c r="A313" t="s">
        <v>3</v>
      </c>
      <c r="B313">
        <v>20</v>
      </c>
      <c r="C313">
        <v>30</v>
      </c>
      <c r="D313">
        <v>40.5</v>
      </c>
      <c r="E313">
        <v>41</v>
      </c>
      <c r="F313">
        <f t="shared" si="28"/>
        <v>40.75</v>
      </c>
      <c r="G313">
        <f t="shared" si="29"/>
        <v>0.5</v>
      </c>
      <c r="H313">
        <v>0</v>
      </c>
      <c r="I313" t="str">
        <f t="shared" si="30"/>
        <v>0%-25%</v>
      </c>
      <c r="J313">
        <v>8</v>
      </c>
      <c r="K313">
        <v>62.5</v>
      </c>
      <c r="L313">
        <v>11</v>
      </c>
      <c r="M313">
        <v>4</v>
      </c>
      <c r="N313">
        <v>31</v>
      </c>
      <c r="O313">
        <v>31</v>
      </c>
      <c r="P313" t="str">
        <f t="shared" si="31"/>
        <v>30-40</v>
      </c>
      <c r="Q313" t="s">
        <v>29</v>
      </c>
      <c r="R313" t="s">
        <v>56</v>
      </c>
      <c r="S313" t="s">
        <v>51</v>
      </c>
      <c r="T313">
        <f t="shared" si="32"/>
        <v>1100</v>
      </c>
      <c r="U313">
        <f t="shared" si="33"/>
        <v>300</v>
      </c>
      <c r="V313">
        <f t="shared" si="34"/>
        <v>10</v>
      </c>
    </row>
    <row r="314" spans="1:22" hidden="1" x14ac:dyDescent="0.25">
      <c r="A314" t="s">
        <v>3</v>
      </c>
      <c r="B314">
        <v>20</v>
      </c>
      <c r="C314">
        <v>40</v>
      </c>
      <c r="D314">
        <v>41</v>
      </c>
      <c r="E314">
        <v>41.5</v>
      </c>
      <c r="F314">
        <f t="shared" si="28"/>
        <v>41.25</v>
      </c>
      <c r="G314">
        <f t="shared" si="29"/>
        <v>0.5</v>
      </c>
      <c r="H314">
        <v>74</v>
      </c>
      <c r="I314" t="str">
        <f t="shared" si="30"/>
        <v>50%-75%</v>
      </c>
      <c r="J314">
        <v>3</v>
      </c>
      <c r="K314">
        <v>150</v>
      </c>
      <c r="L314">
        <v>11</v>
      </c>
      <c r="M314">
        <v>4</v>
      </c>
      <c r="N314">
        <v>52</v>
      </c>
      <c r="O314">
        <v>53</v>
      </c>
      <c r="P314" t="str">
        <f t="shared" si="31"/>
        <v>50-60</v>
      </c>
      <c r="Q314" t="s">
        <v>29</v>
      </c>
      <c r="R314" t="s">
        <v>61</v>
      </c>
      <c r="S314" t="s">
        <v>57</v>
      </c>
      <c r="T314">
        <f t="shared" si="32"/>
        <v>1100</v>
      </c>
      <c r="U314">
        <f t="shared" si="33"/>
        <v>500</v>
      </c>
      <c r="V314">
        <f t="shared" si="34"/>
        <v>30</v>
      </c>
    </row>
    <row r="315" spans="1:22" hidden="1" x14ac:dyDescent="0.25">
      <c r="A315" t="s">
        <v>3</v>
      </c>
      <c r="B315">
        <v>20</v>
      </c>
      <c r="C315">
        <v>40</v>
      </c>
      <c r="D315">
        <v>41.5</v>
      </c>
      <c r="E315">
        <v>42</v>
      </c>
      <c r="F315">
        <f t="shared" si="28"/>
        <v>41.75</v>
      </c>
      <c r="G315">
        <f t="shared" si="29"/>
        <v>0.5</v>
      </c>
      <c r="H315">
        <v>54</v>
      </c>
      <c r="I315" t="str">
        <f t="shared" si="30"/>
        <v>50%-75%</v>
      </c>
      <c r="J315">
        <v>3</v>
      </c>
      <c r="K315">
        <v>156.66666666666666</v>
      </c>
      <c r="L315">
        <v>11</v>
      </c>
      <c r="M315">
        <v>4</v>
      </c>
      <c r="N315">
        <v>48</v>
      </c>
      <c r="O315">
        <v>49</v>
      </c>
      <c r="P315" t="str">
        <f t="shared" si="31"/>
        <v>40-50</v>
      </c>
      <c r="Q315" t="s">
        <v>29</v>
      </c>
      <c r="R315" t="s">
        <v>59</v>
      </c>
      <c r="S315" t="s">
        <v>57</v>
      </c>
      <c r="T315">
        <f t="shared" si="32"/>
        <v>1100</v>
      </c>
      <c r="U315">
        <f t="shared" si="33"/>
        <v>400</v>
      </c>
      <c r="V315">
        <f t="shared" si="34"/>
        <v>30</v>
      </c>
    </row>
    <row r="316" spans="1:22" hidden="1" x14ac:dyDescent="0.25">
      <c r="A316" t="s">
        <v>3</v>
      </c>
      <c r="B316">
        <v>20</v>
      </c>
      <c r="C316">
        <v>30</v>
      </c>
      <c r="D316">
        <v>42</v>
      </c>
      <c r="E316">
        <v>42.5</v>
      </c>
      <c r="F316">
        <f t="shared" si="28"/>
        <v>42.25</v>
      </c>
      <c r="G316">
        <f t="shared" si="29"/>
        <v>0.5</v>
      </c>
      <c r="H316">
        <v>42</v>
      </c>
      <c r="I316" t="str">
        <f t="shared" si="30"/>
        <v>25%-50%</v>
      </c>
      <c r="J316">
        <v>3</v>
      </c>
      <c r="K316">
        <v>110</v>
      </c>
      <c r="L316">
        <v>9</v>
      </c>
      <c r="M316">
        <v>4</v>
      </c>
      <c r="N316">
        <v>42</v>
      </c>
      <c r="O316">
        <v>39</v>
      </c>
      <c r="P316" t="str">
        <f t="shared" si="31"/>
        <v>30-40</v>
      </c>
      <c r="Q316" t="s">
        <v>29</v>
      </c>
      <c r="R316" t="s">
        <v>56</v>
      </c>
      <c r="S316" t="s">
        <v>54</v>
      </c>
      <c r="T316">
        <f t="shared" si="32"/>
        <v>1100</v>
      </c>
      <c r="U316">
        <f t="shared" si="33"/>
        <v>300</v>
      </c>
      <c r="V316">
        <f t="shared" si="34"/>
        <v>20</v>
      </c>
    </row>
    <row r="317" spans="1:22" hidden="1" x14ac:dyDescent="0.25">
      <c r="A317" t="s">
        <v>3</v>
      </c>
      <c r="B317">
        <v>20</v>
      </c>
      <c r="C317">
        <v>30</v>
      </c>
      <c r="D317">
        <v>42.5</v>
      </c>
      <c r="E317">
        <v>43</v>
      </c>
      <c r="F317">
        <f t="shared" si="28"/>
        <v>42.75</v>
      </c>
      <c r="G317">
        <f t="shared" si="29"/>
        <v>0.5</v>
      </c>
      <c r="H317">
        <v>24</v>
      </c>
      <c r="I317" t="str">
        <f t="shared" si="30"/>
        <v>0%-25%</v>
      </c>
      <c r="J317">
        <v>8</v>
      </c>
      <c r="K317">
        <v>57.5</v>
      </c>
      <c r="L317">
        <v>4</v>
      </c>
      <c r="M317">
        <v>0</v>
      </c>
      <c r="N317">
        <v>24</v>
      </c>
      <c r="O317">
        <v>25</v>
      </c>
      <c r="P317" t="str">
        <f t="shared" si="31"/>
        <v>20-30</v>
      </c>
      <c r="Q317" t="s">
        <v>28</v>
      </c>
      <c r="R317" t="s">
        <v>53</v>
      </c>
      <c r="S317" t="s">
        <v>51</v>
      </c>
      <c r="T317">
        <f t="shared" si="32"/>
        <v>800</v>
      </c>
      <c r="U317">
        <f t="shared" si="33"/>
        <v>200</v>
      </c>
      <c r="V317">
        <f t="shared" si="34"/>
        <v>10</v>
      </c>
    </row>
    <row r="318" spans="1:22" hidden="1" x14ac:dyDescent="0.25">
      <c r="A318" t="s">
        <v>3</v>
      </c>
      <c r="B318">
        <v>20</v>
      </c>
      <c r="C318">
        <v>30</v>
      </c>
      <c r="D318">
        <v>43</v>
      </c>
      <c r="E318">
        <v>43.5</v>
      </c>
      <c r="F318">
        <f t="shared" si="28"/>
        <v>43.25</v>
      </c>
      <c r="G318">
        <f t="shared" si="29"/>
        <v>0.5</v>
      </c>
      <c r="H318">
        <v>22</v>
      </c>
      <c r="I318" t="str">
        <f t="shared" si="30"/>
        <v>0%-25%</v>
      </c>
      <c r="J318">
        <v>7</v>
      </c>
      <c r="K318">
        <v>61.428571428571431</v>
      </c>
      <c r="L318">
        <v>3</v>
      </c>
      <c r="M318">
        <v>0</v>
      </c>
      <c r="N318">
        <v>23</v>
      </c>
      <c r="O318">
        <v>24</v>
      </c>
      <c r="P318" t="str">
        <f t="shared" si="31"/>
        <v>20-30</v>
      </c>
      <c r="Q318" t="s">
        <v>28</v>
      </c>
      <c r="R318" t="s">
        <v>53</v>
      </c>
      <c r="S318" t="s">
        <v>51</v>
      </c>
      <c r="T318">
        <f t="shared" si="32"/>
        <v>800</v>
      </c>
      <c r="U318">
        <f t="shared" si="33"/>
        <v>200</v>
      </c>
      <c r="V318">
        <f t="shared" si="34"/>
        <v>10</v>
      </c>
    </row>
    <row r="319" spans="1:22" hidden="1" x14ac:dyDescent="0.25">
      <c r="A319" t="s">
        <v>3</v>
      </c>
      <c r="B319">
        <v>20</v>
      </c>
      <c r="C319">
        <v>30</v>
      </c>
      <c r="D319">
        <v>43.5</v>
      </c>
      <c r="E319">
        <v>44</v>
      </c>
      <c r="F319">
        <f t="shared" si="28"/>
        <v>43.75</v>
      </c>
      <c r="G319">
        <f t="shared" si="29"/>
        <v>0.5</v>
      </c>
      <c r="H319">
        <v>0</v>
      </c>
      <c r="I319" t="str">
        <f t="shared" si="30"/>
        <v>0%-25%</v>
      </c>
      <c r="J319">
        <v>7</v>
      </c>
      <c r="K319">
        <v>41.428571428571431</v>
      </c>
      <c r="L319">
        <v>3</v>
      </c>
      <c r="M319">
        <v>0</v>
      </c>
      <c r="N319">
        <v>18</v>
      </c>
      <c r="O319">
        <v>18</v>
      </c>
      <c r="P319" t="str">
        <f t="shared" si="31"/>
        <v>0-20</v>
      </c>
      <c r="Q319" t="s">
        <v>28</v>
      </c>
      <c r="R319" t="s">
        <v>50</v>
      </c>
      <c r="S319" t="s">
        <v>51</v>
      </c>
      <c r="T319">
        <f t="shared" si="32"/>
        <v>800</v>
      </c>
      <c r="U319">
        <f t="shared" si="33"/>
        <v>100</v>
      </c>
      <c r="V319">
        <f t="shared" si="34"/>
        <v>10</v>
      </c>
    </row>
    <row r="320" spans="1:22" hidden="1" x14ac:dyDescent="0.25">
      <c r="A320" t="s">
        <v>3</v>
      </c>
      <c r="B320">
        <v>20</v>
      </c>
      <c r="C320">
        <v>30</v>
      </c>
      <c r="D320">
        <v>44</v>
      </c>
      <c r="E320">
        <v>44.5</v>
      </c>
      <c r="F320">
        <f t="shared" si="28"/>
        <v>44.25</v>
      </c>
      <c r="G320">
        <f t="shared" si="29"/>
        <v>0.5</v>
      </c>
      <c r="H320">
        <v>0</v>
      </c>
      <c r="I320" t="str">
        <f t="shared" si="30"/>
        <v>0%-25%</v>
      </c>
      <c r="J320">
        <v>7</v>
      </c>
      <c r="K320">
        <v>55.714285714285715</v>
      </c>
      <c r="L320">
        <v>3</v>
      </c>
      <c r="M320">
        <v>0</v>
      </c>
      <c r="N320">
        <v>18</v>
      </c>
      <c r="O320">
        <v>19</v>
      </c>
      <c r="P320" t="str">
        <f t="shared" si="31"/>
        <v>0-20</v>
      </c>
      <c r="Q320" t="s">
        <v>28</v>
      </c>
      <c r="R320" t="s">
        <v>50</v>
      </c>
      <c r="S320" t="s">
        <v>51</v>
      </c>
      <c r="T320">
        <f t="shared" si="32"/>
        <v>800</v>
      </c>
      <c r="U320">
        <f t="shared" si="33"/>
        <v>100</v>
      </c>
      <c r="V320">
        <f t="shared" si="34"/>
        <v>10</v>
      </c>
    </row>
    <row r="321" spans="1:22" hidden="1" x14ac:dyDescent="0.25">
      <c r="A321" t="s">
        <v>3</v>
      </c>
      <c r="B321">
        <v>20</v>
      </c>
      <c r="C321">
        <v>30</v>
      </c>
      <c r="D321">
        <v>44.5</v>
      </c>
      <c r="E321">
        <v>45</v>
      </c>
      <c r="F321">
        <f t="shared" si="28"/>
        <v>44.75</v>
      </c>
      <c r="G321">
        <f t="shared" si="29"/>
        <v>0.5</v>
      </c>
      <c r="H321">
        <v>0</v>
      </c>
      <c r="I321" t="str">
        <f t="shared" si="30"/>
        <v>0%-25%</v>
      </c>
      <c r="J321">
        <v>5</v>
      </c>
      <c r="K321">
        <v>70</v>
      </c>
      <c r="L321">
        <v>3</v>
      </c>
      <c r="M321">
        <v>0</v>
      </c>
      <c r="N321">
        <v>19</v>
      </c>
      <c r="O321">
        <v>19</v>
      </c>
      <c r="P321" t="str">
        <f t="shared" si="31"/>
        <v>0-20</v>
      </c>
      <c r="Q321" t="s">
        <v>28</v>
      </c>
      <c r="R321" t="s">
        <v>50</v>
      </c>
      <c r="S321" t="s">
        <v>51</v>
      </c>
      <c r="T321">
        <f t="shared" si="32"/>
        <v>800</v>
      </c>
      <c r="U321">
        <f t="shared" si="33"/>
        <v>100</v>
      </c>
      <c r="V321">
        <f t="shared" si="34"/>
        <v>10</v>
      </c>
    </row>
    <row r="322" spans="1:22" hidden="1" x14ac:dyDescent="0.25">
      <c r="A322" t="s">
        <v>3</v>
      </c>
      <c r="B322">
        <v>20</v>
      </c>
      <c r="C322">
        <v>30</v>
      </c>
      <c r="D322">
        <v>45</v>
      </c>
      <c r="E322">
        <v>45.5</v>
      </c>
      <c r="F322">
        <f t="shared" si="28"/>
        <v>45.25</v>
      </c>
      <c r="G322">
        <f t="shared" si="29"/>
        <v>0.5</v>
      </c>
      <c r="H322">
        <v>0</v>
      </c>
      <c r="I322" t="str">
        <f t="shared" si="30"/>
        <v>0%-25%</v>
      </c>
      <c r="J322">
        <v>5</v>
      </c>
      <c r="K322">
        <v>36</v>
      </c>
      <c r="L322">
        <v>6</v>
      </c>
      <c r="M322">
        <v>0</v>
      </c>
      <c r="N322">
        <v>21</v>
      </c>
      <c r="O322">
        <v>21</v>
      </c>
      <c r="P322" t="str">
        <f t="shared" si="31"/>
        <v>20-30</v>
      </c>
      <c r="Q322" t="s">
        <v>28</v>
      </c>
      <c r="R322" t="s">
        <v>53</v>
      </c>
      <c r="S322" t="s">
        <v>51</v>
      </c>
      <c r="T322">
        <f t="shared" si="32"/>
        <v>800</v>
      </c>
      <c r="U322">
        <f t="shared" si="33"/>
        <v>200</v>
      </c>
      <c r="V322">
        <f t="shared" si="34"/>
        <v>10</v>
      </c>
    </row>
    <row r="323" spans="1:22" hidden="1" x14ac:dyDescent="0.25">
      <c r="A323" t="s">
        <v>3</v>
      </c>
      <c r="B323">
        <v>20</v>
      </c>
      <c r="C323">
        <v>30</v>
      </c>
      <c r="D323">
        <v>45.5</v>
      </c>
      <c r="E323">
        <v>46</v>
      </c>
      <c r="F323">
        <f t="shared" ref="F323:F386" si="35">(E323+D323)/2</f>
        <v>45.75</v>
      </c>
      <c r="G323">
        <f t="shared" ref="G323:G386" si="36">E323-D323</f>
        <v>0.5</v>
      </c>
      <c r="H323">
        <v>0</v>
      </c>
      <c r="I323" t="str">
        <f t="shared" ref="I323:I386" si="37">+IF(H323&lt;=25,"0%-25%",IF(H323&lt;=50,"25%-50%",IF(H323&lt;=75,"50%-75%",IF(H323&lt;=90,"75%-90%",IF(H323&lt;=100,"90%-100%","-")))))</f>
        <v>0%-25%</v>
      </c>
      <c r="J323">
        <v>10</v>
      </c>
      <c r="K323">
        <v>50</v>
      </c>
      <c r="L323">
        <v>6</v>
      </c>
      <c r="M323">
        <v>0</v>
      </c>
      <c r="N323">
        <v>21</v>
      </c>
      <c r="O323">
        <v>22</v>
      </c>
      <c r="P323" t="str">
        <f t="shared" ref="P323:P386" si="38">+IF(O323&lt;=20,"0-20",IF(O323&lt;=30,"20-30",IF(O323&lt;=40,"30-40",IF(O323&lt;=50,"40-50",IF(O323&lt;=60,"50-60", IF(O323&lt;=70,"60-70",IF(O323&lt;=80,"70-80",IF(O323&lt;=100,"80-100","-"))))))))</f>
        <v>20-30</v>
      </c>
      <c r="Q323" t="s">
        <v>28</v>
      </c>
      <c r="R323" t="s">
        <v>53</v>
      </c>
      <c r="S323" t="s">
        <v>51</v>
      </c>
      <c r="T323">
        <f t="shared" ref="T323:T386" si="39">VLOOKUP(Q323,$AG$3:$AH$17,2,FALSE)</f>
        <v>800</v>
      </c>
      <c r="U323">
        <f t="shared" ref="U323:U386" si="40">VLOOKUP(R323,$AJ$3:$AK$11,2,FALSE)</f>
        <v>200</v>
      </c>
      <c r="V323">
        <f t="shared" ref="V323:V386" si="41">VLOOKUP(S323,$AM$3:$AN$8,2,FALSE)</f>
        <v>10</v>
      </c>
    </row>
    <row r="324" spans="1:22" hidden="1" x14ac:dyDescent="0.25">
      <c r="A324" t="s">
        <v>3</v>
      </c>
      <c r="B324">
        <v>20</v>
      </c>
      <c r="C324">
        <v>30</v>
      </c>
      <c r="D324">
        <v>46</v>
      </c>
      <c r="E324">
        <v>46.5</v>
      </c>
      <c r="F324">
        <f t="shared" si="35"/>
        <v>46.25</v>
      </c>
      <c r="G324">
        <f t="shared" si="36"/>
        <v>0.5</v>
      </c>
      <c r="H324">
        <v>0</v>
      </c>
      <c r="I324" t="str">
        <f t="shared" si="37"/>
        <v>0%-25%</v>
      </c>
      <c r="J324">
        <v>7</v>
      </c>
      <c r="K324">
        <v>32.857142857142854</v>
      </c>
      <c r="L324">
        <v>8</v>
      </c>
      <c r="M324">
        <v>0</v>
      </c>
      <c r="N324">
        <v>23</v>
      </c>
      <c r="O324">
        <v>23</v>
      </c>
      <c r="P324" t="str">
        <f t="shared" si="38"/>
        <v>20-30</v>
      </c>
      <c r="Q324" t="s">
        <v>28</v>
      </c>
      <c r="R324" t="s">
        <v>53</v>
      </c>
      <c r="S324" t="s">
        <v>51</v>
      </c>
      <c r="T324">
        <f t="shared" si="39"/>
        <v>800</v>
      </c>
      <c r="U324">
        <f t="shared" si="40"/>
        <v>200</v>
      </c>
      <c r="V324">
        <f t="shared" si="41"/>
        <v>10</v>
      </c>
    </row>
    <row r="325" spans="1:22" hidden="1" x14ac:dyDescent="0.25">
      <c r="A325" t="s">
        <v>3</v>
      </c>
      <c r="B325">
        <v>20</v>
      </c>
      <c r="C325">
        <v>30</v>
      </c>
      <c r="D325">
        <v>46.5</v>
      </c>
      <c r="E325">
        <v>47</v>
      </c>
      <c r="F325">
        <f t="shared" si="35"/>
        <v>46.75</v>
      </c>
      <c r="G325">
        <f t="shared" si="36"/>
        <v>0.5</v>
      </c>
      <c r="H325">
        <v>0</v>
      </c>
      <c r="I325" t="str">
        <f t="shared" si="37"/>
        <v>0%-25%</v>
      </c>
      <c r="J325">
        <v>5</v>
      </c>
      <c r="K325">
        <v>14</v>
      </c>
      <c r="L325">
        <v>8</v>
      </c>
      <c r="M325">
        <v>0</v>
      </c>
      <c r="N325">
        <v>23</v>
      </c>
      <c r="O325">
        <v>22</v>
      </c>
      <c r="P325" t="str">
        <f t="shared" si="38"/>
        <v>20-30</v>
      </c>
      <c r="Q325" t="s">
        <v>28</v>
      </c>
      <c r="R325" t="s">
        <v>53</v>
      </c>
      <c r="S325" t="s">
        <v>51</v>
      </c>
      <c r="T325">
        <f t="shared" si="39"/>
        <v>800</v>
      </c>
      <c r="U325">
        <f t="shared" si="40"/>
        <v>200</v>
      </c>
      <c r="V325">
        <f t="shared" si="41"/>
        <v>10</v>
      </c>
    </row>
    <row r="326" spans="1:22" hidden="1" x14ac:dyDescent="0.25">
      <c r="A326" t="s">
        <v>3</v>
      </c>
      <c r="B326">
        <v>20</v>
      </c>
      <c r="C326">
        <v>30</v>
      </c>
      <c r="D326">
        <v>47</v>
      </c>
      <c r="E326">
        <v>47.5</v>
      </c>
      <c r="F326">
        <f t="shared" si="35"/>
        <v>47.25</v>
      </c>
      <c r="G326">
        <f t="shared" si="36"/>
        <v>0.5</v>
      </c>
      <c r="H326">
        <v>0</v>
      </c>
      <c r="I326" t="str">
        <f t="shared" si="37"/>
        <v>0%-25%</v>
      </c>
      <c r="J326">
        <v>5</v>
      </c>
      <c r="K326">
        <v>20</v>
      </c>
      <c r="L326">
        <v>8</v>
      </c>
      <c r="M326">
        <v>0</v>
      </c>
      <c r="N326">
        <v>23</v>
      </c>
      <c r="O326">
        <v>22</v>
      </c>
      <c r="P326" t="str">
        <f t="shared" si="38"/>
        <v>20-30</v>
      </c>
      <c r="Q326" t="s">
        <v>28</v>
      </c>
      <c r="R326" t="s">
        <v>53</v>
      </c>
      <c r="S326" t="s">
        <v>51</v>
      </c>
      <c r="T326">
        <f t="shared" si="39"/>
        <v>800</v>
      </c>
      <c r="U326">
        <f t="shared" si="40"/>
        <v>200</v>
      </c>
      <c r="V326">
        <f t="shared" si="41"/>
        <v>10</v>
      </c>
    </row>
    <row r="327" spans="1:22" hidden="1" x14ac:dyDescent="0.25">
      <c r="A327" t="s">
        <v>3</v>
      </c>
      <c r="B327">
        <v>20</v>
      </c>
      <c r="C327">
        <v>30</v>
      </c>
      <c r="D327">
        <v>47.5</v>
      </c>
      <c r="E327">
        <v>48</v>
      </c>
      <c r="F327">
        <f t="shared" si="35"/>
        <v>47.75</v>
      </c>
      <c r="G327">
        <f t="shared" si="36"/>
        <v>0.5</v>
      </c>
      <c r="H327">
        <v>0</v>
      </c>
      <c r="I327" t="str">
        <f t="shared" si="37"/>
        <v>0%-25%</v>
      </c>
      <c r="J327">
        <v>5</v>
      </c>
      <c r="K327">
        <v>20</v>
      </c>
      <c r="L327">
        <v>8</v>
      </c>
      <c r="M327">
        <v>0</v>
      </c>
      <c r="N327">
        <v>23</v>
      </c>
      <c r="O327">
        <v>22</v>
      </c>
      <c r="P327" t="str">
        <f t="shared" si="38"/>
        <v>20-30</v>
      </c>
      <c r="Q327" t="s">
        <v>28</v>
      </c>
      <c r="R327" t="s">
        <v>53</v>
      </c>
      <c r="S327" t="s">
        <v>51</v>
      </c>
      <c r="T327">
        <f t="shared" si="39"/>
        <v>800</v>
      </c>
      <c r="U327">
        <f t="shared" si="40"/>
        <v>200</v>
      </c>
      <c r="V327">
        <f t="shared" si="41"/>
        <v>10</v>
      </c>
    </row>
    <row r="328" spans="1:22" hidden="1" x14ac:dyDescent="0.25">
      <c r="A328" t="s">
        <v>3</v>
      </c>
      <c r="B328">
        <v>20</v>
      </c>
      <c r="C328">
        <v>30</v>
      </c>
      <c r="D328">
        <v>48</v>
      </c>
      <c r="E328">
        <v>48.5</v>
      </c>
      <c r="F328">
        <f t="shared" si="35"/>
        <v>48.25</v>
      </c>
      <c r="G328">
        <f t="shared" si="36"/>
        <v>0.5</v>
      </c>
      <c r="H328">
        <v>0</v>
      </c>
      <c r="I328" t="str">
        <f t="shared" si="37"/>
        <v>0%-25%</v>
      </c>
      <c r="J328">
        <v>7</v>
      </c>
      <c r="K328">
        <v>25.714285714285715</v>
      </c>
      <c r="L328">
        <v>8</v>
      </c>
      <c r="M328">
        <v>1</v>
      </c>
      <c r="N328">
        <v>24</v>
      </c>
      <c r="O328">
        <v>24</v>
      </c>
      <c r="P328" t="str">
        <f t="shared" si="38"/>
        <v>20-30</v>
      </c>
      <c r="Q328" t="s">
        <v>32</v>
      </c>
      <c r="R328" t="s">
        <v>53</v>
      </c>
      <c r="S328" t="s">
        <v>51</v>
      </c>
      <c r="T328">
        <f t="shared" si="39"/>
        <v>900</v>
      </c>
      <c r="U328">
        <f t="shared" si="40"/>
        <v>200</v>
      </c>
      <c r="V328">
        <f t="shared" si="41"/>
        <v>10</v>
      </c>
    </row>
    <row r="329" spans="1:22" hidden="1" x14ac:dyDescent="0.25">
      <c r="A329" t="s">
        <v>3</v>
      </c>
      <c r="B329">
        <v>20</v>
      </c>
      <c r="C329">
        <v>30</v>
      </c>
      <c r="D329">
        <v>48.5</v>
      </c>
      <c r="E329">
        <v>49</v>
      </c>
      <c r="F329">
        <f t="shared" si="35"/>
        <v>48.75</v>
      </c>
      <c r="G329">
        <f t="shared" si="36"/>
        <v>0.5</v>
      </c>
      <c r="H329">
        <v>0</v>
      </c>
      <c r="I329" t="str">
        <f t="shared" si="37"/>
        <v>0%-25%</v>
      </c>
      <c r="J329">
        <v>8</v>
      </c>
      <c r="K329">
        <v>28.75</v>
      </c>
      <c r="L329">
        <v>8</v>
      </c>
      <c r="M329">
        <v>1</v>
      </c>
      <c r="N329">
        <v>24</v>
      </c>
      <c r="O329">
        <v>24</v>
      </c>
      <c r="P329" t="str">
        <f t="shared" si="38"/>
        <v>20-30</v>
      </c>
      <c r="Q329" t="s">
        <v>32</v>
      </c>
      <c r="R329" t="s">
        <v>53</v>
      </c>
      <c r="S329" t="s">
        <v>51</v>
      </c>
      <c r="T329">
        <f t="shared" si="39"/>
        <v>900</v>
      </c>
      <c r="U329">
        <f t="shared" si="40"/>
        <v>200</v>
      </c>
      <c r="V329">
        <f t="shared" si="41"/>
        <v>10</v>
      </c>
    </row>
    <row r="330" spans="1:22" hidden="1" x14ac:dyDescent="0.25">
      <c r="A330" t="s">
        <v>3</v>
      </c>
      <c r="B330">
        <v>20</v>
      </c>
      <c r="C330">
        <v>30</v>
      </c>
      <c r="D330">
        <v>49</v>
      </c>
      <c r="E330">
        <v>49.5</v>
      </c>
      <c r="F330">
        <f t="shared" si="35"/>
        <v>49.25</v>
      </c>
      <c r="G330">
        <f t="shared" si="36"/>
        <v>0.5</v>
      </c>
      <c r="H330">
        <v>0</v>
      </c>
      <c r="I330" t="str">
        <f t="shared" si="37"/>
        <v>0%-25%</v>
      </c>
      <c r="J330">
        <v>7</v>
      </c>
      <c r="K330">
        <v>14.285714285714286</v>
      </c>
      <c r="L330">
        <v>8</v>
      </c>
      <c r="M330">
        <v>1</v>
      </c>
      <c r="N330">
        <v>24</v>
      </c>
      <c r="O330">
        <v>23</v>
      </c>
      <c r="P330" t="str">
        <f t="shared" si="38"/>
        <v>20-30</v>
      </c>
      <c r="Q330" t="s">
        <v>32</v>
      </c>
      <c r="R330" t="s">
        <v>53</v>
      </c>
      <c r="S330" t="s">
        <v>51</v>
      </c>
      <c r="T330">
        <f t="shared" si="39"/>
        <v>900</v>
      </c>
      <c r="U330">
        <f t="shared" si="40"/>
        <v>200</v>
      </c>
      <c r="V330">
        <f t="shared" si="41"/>
        <v>10</v>
      </c>
    </row>
    <row r="331" spans="1:22" hidden="1" x14ac:dyDescent="0.25">
      <c r="A331" t="s">
        <v>3</v>
      </c>
      <c r="B331">
        <v>20</v>
      </c>
      <c r="C331">
        <v>30</v>
      </c>
      <c r="D331">
        <v>49.5</v>
      </c>
      <c r="E331">
        <v>50</v>
      </c>
      <c r="F331">
        <f t="shared" si="35"/>
        <v>49.75</v>
      </c>
      <c r="G331">
        <f t="shared" si="36"/>
        <v>0.5</v>
      </c>
      <c r="H331">
        <v>0</v>
      </c>
      <c r="I331" t="str">
        <f t="shared" si="37"/>
        <v>0%-25%</v>
      </c>
      <c r="J331">
        <v>10</v>
      </c>
      <c r="K331">
        <v>50</v>
      </c>
      <c r="L331">
        <v>8</v>
      </c>
      <c r="M331">
        <v>2</v>
      </c>
      <c r="N331">
        <v>25</v>
      </c>
      <c r="O331">
        <v>26</v>
      </c>
      <c r="P331" t="str">
        <f t="shared" si="38"/>
        <v>20-30</v>
      </c>
      <c r="Q331" t="s">
        <v>31</v>
      </c>
      <c r="R331" t="s">
        <v>53</v>
      </c>
      <c r="S331" t="s">
        <v>51</v>
      </c>
      <c r="T331">
        <f t="shared" si="39"/>
        <v>1000</v>
      </c>
      <c r="U331">
        <f t="shared" si="40"/>
        <v>200</v>
      </c>
      <c r="V331">
        <f t="shared" si="41"/>
        <v>10</v>
      </c>
    </row>
    <row r="332" spans="1:22" hidden="1" x14ac:dyDescent="0.25">
      <c r="A332" t="s">
        <v>3</v>
      </c>
      <c r="B332">
        <v>20</v>
      </c>
      <c r="C332">
        <v>30</v>
      </c>
      <c r="D332">
        <v>50</v>
      </c>
      <c r="E332">
        <v>50.5</v>
      </c>
      <c r="F332">
        <f t="shared" si="35"/>
        <v>50.25</v>
      </c>
      <c r="G332">
        <f t="shared" si="36"/>
        <v>0.5</v>
      </c>
      <c r="H332">
        <v>0</v>
      </c>
      <c r="I332" t="str">
        <f t="shared" si="37"/>
        <v>0%-25%</v>
      </c>
      <c r="J332">
        <v>10</v>
      </c>
      <c r="K332">
        <v>10</v>
      </c>
      <c r="L332">
        <v>8</v>
      </c>
      <c r="M332">
        <v>2</v>
      </c>
      <c r="N332">
        <v>25</v>
      </c>
      <c r="O332">
        <v>23</v>
      </c>
      <c r="P332" t="str">
        <f t="shared" si="38"/>
        <v>20-30</v>
      </c>
      <c r="Q332" t="s">
        <v>31</v>
      </c>
      <c r="R332" t="s">
        <v>53</v>
      </c>
      <c r="S332" t="s">
        <v>51</v>
      </c>
      <c r="T332">
        <f t="shared" si="39"/>
        <v>1000</v>
      </c>
      <c r="U332">
        <f t="shared" si="40"/>
        <v>200</v>
      </c>
      <c r="V332">
        <f t="shared" si="41"/>
        <v>10</v>
      </c>
    </row>
    <row r="333" spans="1:22" hidden="1" x14ac:dyDescent="0.25">
      <c r="A333" t="s">
        <v>3</v>
      </c>
      <c r="B333">
        <v>20</v>
      </c>
      <c r="C333">
        <v>30</v>
      </c>
      <c r="D333">
        <v>50.5</v>
      </c>
      <c r="E333">
        <v>51</v>
      </c>
      <c r="F333">
        <f t="shared" si="35"/>
        <v>50.75</v>
      </c>
      <c r="G333">
        <f t="shared" si="36"/>
        <v>0.5</v>
      </c>
      <c r="H333">
        <v>0</v>
      </c>
      <c r="I333" t="str">
        <f t="shared" si="37"/>
        <v>0%-25%</v>
      </c>
      <c r="J333">
        <v>10</v>
      </c>
      <c r="K333">
        <v>12</v>
      </c>
      <c r="L333">
        <v>8</v>
      </c>
      <c r="M333">
        <v>2</v>
      </c>
      <c r="N333">
        <v>25</v>
      </c>
      <c r="O333">
        <v>24</v>
      </c>
      <c r="P333" t="str">
        <f t="shared" si="38"/>
        <v>20-30</v>
      </c>
      <c r="Q333" t="s">
        <v>31</v>
      </c>
      <c r="R333" t="s">
        <v>53</v>
      </c>
      <c r="S333" t="s">
        <v>51</v>
      </c>
      <c r="T333">
        <f t="shared" si="39"/>
        <v>1000</v>
      </c>
      <c r="U333">
        <f t="shared" si="40"/>
        <v>200</v>
      </c>
      <c r="V333">
        <f t="shared" si="41"/>
        <v>10</v>
      </c>
    </row>
    <row r="334" spans="1:22" hidden="1" x14ac:dyDescent="0.25">
      <c r="A334" t="s">
        <v>3</v>
      </c>
      <c r="B334">
        <v>20</v>
      </c>
      <c r="C334">
        <v>30</v>
      </c>
      <c r="D334">
        <v>51</v>
      </c>
      <c r="E334">
        <v>51.5</v>
      </c>
      <c r="F334">
        <f t="shared" si="35"/>
        <v>51.25</v>
      </c>
      <c r="G334">
        <f t="shared" si="36"/>
        <v>0.5</v>
      </c>
      <c r="H334">
        <v>0</v>
      </c>
      <c r="I334" t="str">
        <f t="shared" si="37"/>
        <v>0%-25%</v>
      </c>
      <c r="J334">
        <v>10</v>
      </c>
      <c r="K334">
        <v>6</v>
      </c>
      <c r="L334">
        <v>8</v>
      </c>
      <c r="M334">
        <v>2</v>
      </c>
      <c r="N334">
        <v>25</v>
      </c>
      <c r="O334">
        <v>23</v>
      </c>
      <c r="P334" t="str">
        <f t="shared" si="38"/>
        <v>20-30</v>
      </c>
      <c r="Q334" t="s">
        <v>31</v>
      </c>
      <c r="R334" t="s">
        <v>53</v>
      </c>
      <c r="S334" t="s">
        <v>51</v>
      </c>
      <c r="T334">
        <f t="shared" si="39"/>
        <v>1000</v>
      </c>
      <c r="U334">
        <f t="shared" si="40"/>
        <v>200</v>
      </c>
      <c r="V334">
        <f t="shared" si="41"/>
        <v>10</v>
      </c>
    </row>
    <row r="335" spans="1:22" hidden="1" x14ac:dyDescent="0.25">
      <c r="A335" t="s">
        <v>3</v>
      </c>
      <c r="B335">
        <v>20</v>
      </c>
      <c r="C335">
        <v>30</v>
      </c>
      <c r="D335">
        <v>51.5</v>
      </c>
      <c r="E335">
        <v>52</v>
      </c>
      <c r="F335">
        <f t="shared" si="35"/>
        <v>51.75</v>
      </c>
      <c r="G335">
        <f t="shared" si="36"/>
        <v>0.5</v>
      </c>
      <c r="H335">
        <v>0</v>
      </c>
      <c r="I335" t="str">
        <f t="shared" si="37"/>
        <v>0%-25%</v>
      </c>
      <c r="J335">
        <v>10</v>
      </c>
      <c r="K335">
        <v>29</v>
      </c>
      <c r="L335">
        <v>8</v>
      </c>
      <c r="M335">
        <v>2</v>
      </c>
      <c r="N335">
        <v>25</v>
      </c>
      <c r="O335">
        <v>25</v>
      </c>
      <c r="P335" t="str">
        <f t="shared" si="38"/>
        <v>20-30</v>
      </c>
      <c r="Q335" t="s">
        <v>31</v>
      </c>
      <c r="R335" t="s">
        <v>53</v>
      </c>
      <c r="S335" t="s">
        <v>51</v>
      </c>
      <c r="T335">
        <f t="shared" si="39"/>
        <v>1000</v>
      </c>
      <c r="U335">
        <f t="shared" si="40"/>
        <v>200</v>
      </c>
      <c r="V335">
        <f t="shared" si="41"/>
        <v>10</v>
      </c>
    </row>
    <row r="336" spans="1:22" hidden="1" x14ac:dyDescent="0.25">
      <c r="A336" t="s">
        <v>3</v>
      </c>
      <c r="B336">
        <v>20</v>
      </c>
      <c r="C336">
        <v>30</v>
      </c>
      <c r="D336">
        <v>52</v>
      </c>
      <c r="E336">
        <v>52.5</v>
      </c>
      <c r="F336">
        <f t="shared" si="35"/>
        <v>52.25</v>
      </c>
      <c r="G336">
        <f t="shared" si="36"/>
        <v>0.5</v>
      </c>
      <c r="H336">
        <v>0</v>
      </c>
      <c r="I336" t="str">
        <f t="shared" si="37"/>
        <v>0%-25%</v>
      </c>
      <c r="J336">
        <v>10</v>
      </c>
      <c r="K336">
        <v>22</v>
      </c>
      <c r="L336">
        <v>8</v>
      </c>
      <c r="M336">
        <v>2</v>
      </c>
      <c r="N336">
        <v>25</v>
      </c>
      <c r="O336">
        <v>24</v>
      </c>
      <c r="P336" t="str">
        <f t="shared" si="38"/>
        <v>20-30</v>
      </c>
      <c r="Q336" t="s">
        <v>31</v>
      </c>
      <c r="R336" t="s">
        <v>53</v>
      </c>
      <c r="S336" t="s">
        <v>51</v>
      </c>
      <c r="T336">
        <f t="shared" si="39"/>
        <v>1000</v>
      </c>
      <c r="U336">
        <f t="shared" si="40"/>
        <v>200</v>
      </c>
      <c r="V336">
        <f t="shared" si="41"/>
        <v>10</v>
      </c>
    </row>
    <row r="337" spans="1:22" hidden="1" x14ac:dyDescent="0.25">
      <c r="A337" t="s">
        <v>3</v>
      </c>
      <c r="B337">
        <v>20</v>
      </c>
      <c r="C337">
        <v>30</v>
      </c>
      <c r="D337">
        <v>52.5</v>
      </c>
      <c r="E337">
        <v>53</v>
      </c>
      <c r="F337">
        <f t="shared" si="35"/>
        <v>52.75</v>
      </c>
      <c r="G337">
        <f t="shared" si="36"/>
        <v>0.5</v>
      </c>
      <c r="H337">
        <v>0</v>
      </c>
      <c r="I337" t="str">
        <f t="shared" si="37"/>
        <v>0%-25%</v>
      </c>
      <c r="J337">
        <v>10</v>
      </c>
      <c r="K337">
        <v>21</v>
      </c>
      <c r="L337">
        <v>8</v>
      </c>
      <c r="M337">
        <v>2</v>
      </c>
      <c r="N337">
        <v>25</v>
      </c>
      <c r="O337">
        <v>24</v>
      </c>
      <c r="P337" t="str">
        <f t="shared" si="38"/>
        <v>20-30</v>
      </c>
      <c r="Q337" t="s">
        <v>31</v>
      </c>
      <c r="R337" t="s">
        <v>53</v>
      </c>
      <c r="S337" t="s">
        <v>51</v>
      </c>
      <c r="T337">
        <f t="shared" si="39"/>
        <v>1000</v>
      </c>
      <c r="U337">
        <f t="shared" si="40"/>
        <v>200</v>
      </c>
      <c r="V337">
        <f t="shared" si="41"/>
        <v>10</v>
      </c>
    </row>
    <row r="338" spans="1:22" hidden="1" x14ac:dyDescent="0.25">
      <c r="A338" t="s">
        <v>3</v>
      </c>
      <c r="B338">
        <v>20</v>
      </c>
      <c r="C338">
        <v>30</v>
      </c>
      <c r="D338">
        <v>53</v>
      </c>
      <c r="E338">
        <v>53.5</v>
      </c>
      <c r="F338">
        <f t="shared" si="35"/>
        <v>53.25</v>
      </c>
      <c r="G338">
        <f t="shared" si="36"/>
        <v>0.5</v>
      </c>
      <c r="H338">
        <v>0</v>
      </c>
      <c r="I338" t="str">
        <f t="shared" si="37"/>
        <v>0%-25%</v>
      </c>
      <c r="J338">
        <v>10</v>
      </c>
      <c r="K338">
        <v>8</v>
      </c>
      <c r="L338">
        <v>8</v>
      </c>
      <c r="M338">
        <v>1</v>
      </c>
      <c r="N338">
        <v>24</v>
      </c>
      <c r="O338">
        <v>22</v>
      </c>
      <c r="P338" t="str">
        <f t="shared" si="38"/>
        <v>20-30</v>
      </c>
      <c r="Q338" t="s">
        <v>32</v>
      </c>
      <c r="R338" t="s">
        <v>53</v>
      </c>
      <c r="S338" t="s">
        <v>51</v>
      </c>
      <c r="T338">
        <f t="shared" si="39"/>
        <v>900</v>
      </c>
      <c r="U338">
        <f t="shared" si="40"/>
        <v>200</v>
      </c>
      <c r="V338">
        <f t="shared" si="41"/>
        <v>10</v>
      </c>
    </row>
    <row r="339" spans="1:22" hidden="1" x14ac:dyDescent="0.25">
      <c r="A339" t="s">
        <v>3</v>
      </c>
      <c r="B339">
        <v>20</v>
      </c>
      <c r="C339">
        <v>30</v>
      </c>
      <c r="D339">
        <v>53.5</v>
      </c>
      <c r="E339">
        <v>54</v>
      </c>
      <c r="F339">
        <f t="shared" si="35"/>
        <v>53.75</v>
      </c>
      <c r="G339">
        <f t="shared" si="36"/>
        <v>0.5</v>
      </c>
      <c r="H339">
        <v>0</v>
      </c>
      <c r="I339" t="str">
        <f t="shared" si="37"/>
        <v>0%-25%</v>
      </c>
      <c r="J339">
        <v>10</v>
      </c>
      <c r="K339">
        <v>5</v>
      </c>
      <c r="L339">
        <v>8</v>
      </c>
      <c r="M339">
        <v>1</v>
      </c>
      <c r="N339">
        <v>24</v>
      </c>
      <c r="O339">
        <v>22</v>
      </c>
      <c r="P339" t="str">
        <f t="shared" si="38"/>
        <v>20-30</v>
      </c>
      <c r="Q339" t="s">
        <v>32</v>
      </c>
      <c r="R339" t="s">
        <v>53</v>
      </c>
      <c r="S339" t="s">
        <v>51</v>
      </c>
      <c r="T339">
        <f t="shared" si="39"/>
        <v>900</v>
      </c>
      <c r="U339">
        <f t="shared" si="40"/>
        <v>200</v>
      </c>
      <c r="V339">
        <f t="shared" si="41"/>
        <v>10</v>
      </c>
    </row>
    <row r="340" spans="1:22" hidden="1" x14ac:dyDescent="0.25">
      <c r="A340" t="s">
        <v>3</v>
      </c>
      <c r="B340">
        <v>20</v>
      </c>
      <c r="C340">
        <v>30</v>
      </c>
      <c r="D340">
        <v>54</v>
      </c>
      <c r="E340">
        <v>54.5</v>
      </c>
      <c r="F340">
        <f t="shared" si="35"/>
        <v>54.25</v>
      </c>
      <c r="G340">
        <f t="shared" si="36"/>
        <v>0.5</v>
      </c>
      <c r="H340">
        <v>0</v>
      </c>
      <c r="I340" t="str">
        <f t="shared" si="37"/>
        <v>0%-25%</v>
      </c>
      <c r="J340">
        <v>10</v>
      </c>
      <c r="K340">
        <v>7</v>
      </c>
      <c r="L340">
        <v>8</v>
      </c>
      <c r="M340">
        <v>1</v>
      </c>
      <c r="N340">
        <v>24</v>
      </c>
      <c r="O340">
        <v>22</v>
      </c>
      <c r="P340" t="str">
        <f t="shared" si="38"/>
        <v>20-30</v>
      </c>
      <c r="Q340" t="s">
        <v>32</v>
      </c>
      <c r="R340" t="s">
        <v>53</v>
      </c>
      <c r="S340" t="s">
        <v>51</v>
      </c>
      <c r="T340">
        <f t="shared" si="39"/>
        <v>900</v>
      </c>
      <c r="U340">
        <f t="shared" si="40"/>
        <v>200</v>
      </c>
      <c r="V340">
        <f t="shared" si="41"/>
        <v>10</v>
      </c>
    </row>
    <row r="341" spans="1:22" hidden="1" x14ac:dyDescent="0.25">
      <c r="A341" t="s">
        <v>3</v>
      </c>
      <c r="B341">
        <v>20</v>
      </c>
      <c r="C341">
        <v>30</v>
      </c>
      <c r="D341">
        <v>54.5</v>
      </c>
      <c r="E341">
        <v>55</v>
      </c>
      <c r="F341">
        <f t="shared" si="35"/>
        <v>54.75</v>
      </c>
      <c r="G341">
        <f t="shared" si="36"/>
        <v>0.5</v>
      </c>
      <c r="H341">
        <v>0</v>
      </c>
      <c r="I341" t="str">
        <f t="shared" si="37"/>
        <v>0%-25%</v>
      </c>
      <c r="J341">
        <v>10</v>
      </c>
      <c r="K341">
        <v>7</v>
      </c>
      <c r="L341">
        <v>8</v>
      </c>
      <c r="M341">
        <v>1</v>
      </c>
      <c r="N341">
        <v>24</v>
      </c>
      <c r="O341">
        <v>22</v>
      </c>
      <c r="P341" t="str">
        <f t="shared" si="38"/>
        <v>20-30</v>
      </c>
      <c r="Q341" t="s">
        <v>32</v>
      </c>
      <c r="R341" t="s">
        <v>53</v>
      </c>
      <c r="S341" t="s">
        <v>51</v>
      </c>
      <c r="T341">
        <f t="shared" si="39"/>
        <v>900</v>
      </c>
      <c r="U341">
        <f t="shared" si="40"/>
        <v>200</v>
      </c>
      <c r="V341">
        <f t="shared" si="41"/>
        <v>10</v>
      </c>
    </row>
    <row r="342" spans="1:22" hidden="1" x14ac:dyDescent="0.25">
      <c r="A342" t="s">
        <v>3</v>
      </c>
      <c r="B342">
        <v>20</v>
      </c>
      <c r="C342">
        <v>30</v>
      </c>
      <c r="D342">
        <v>55</v>
      </c>
      <c r="E342">
        <v>55.5</v>
      </c>
      <c r="F342">
        <f t="shared" si="35"/>
        <v>55.25</v>
      </c>
      <c r="G342">
        <f t="shared" si="36"/>
        <v>0.5</v>
      </c>
      <c r="H342">
        <v>0</v>
      </c>
      <c r="I342" t="str">
        <f t="shared" si="37"/>
        <v>0%-25%</v>
      </c>
      <c r="J342">
        <v>10</v>
      </c>
      <c r="K342">
        <v>50</v>
      </c>
      <c r="L342">
        <v>8</v>
      </c>
      <c r="M342">
        <v>1</v>
      </c>
      <c r="N342">
        <v>24</v>
      </c>
      <c r="O342">
        <v>25</v>
      </c>
      <c r="P342" t="str">
        <f t="shared" si="38"/>
        <v>20-30</v>
      </c>
      <c r="Q342" t="s">
        <v>32</v>
      </c>
      <c r="R342" t="s">
        <v>53</v>
      </c>
      <c r="S342" t="s">
        <v>51</v>
      </c>
      <c r="T342">
        <f t="shared" si="39"/>
        <v>900</v>
      </c>
      <c r="U342">
        <f t="shared" si="40"/>
        <v>200</v>
      </c>
      <c r="V342">
        <f t="shared" si="41"/>
        <v>10</v>
      </c>
    </row>
    <row r="343" spans="1:22" hidden="1" x14ac:dyDescent="0.25">
      <c r="A343" t="s">
        <v>3</v>
      </c>
      <c r="B343">
        <v>20</v>
      </c>
      <c r="C343">
        <v>30</v>
      </c>
      <c r="D343">
        <v>55.5</v>
      </c>
      <c r="E343">
        <v>56</v>
      </c>
      <c r="F343">
        <f t="shared" si="35"/>
        <v>55.75</v>
      </c>
      <c r="G343">
        <f t="shared" si="36"/>
        <v>0.5</v>
      </c>
      <c r="H343">
        <v>0</v>
      </c>
      <c r="I343" t="str">
        <f t="shared" si="37"/>
        <v>0%-25%</v>
      </c>
      <c r="J343">
        <v>10</v>
      </c>
      <c r="K343">
        <v>50</v>
      </c>
      <c r="L343">
        <v>8</v>
      </c>
      <c r="M343">
        <v>0</v>
      </c>
      <c r="N343">
        <v>23</v>
      </c>
      <c r="O343">
        <v>24</v>
      </c>
      <c r="P343" t="str">
        <f t="shared" si="38"/>
        <v>20-30</v>
      </c>
      <c r="Q343" t="s">
        <v>28</v>
      </c>
      <c r="R343" t="s">
        <v>53</v>
      </c>
      <c r="S343" t="s">
        <v>51</v>
      </c>
      <c r="T343">
        <f t="shared" si="39"/>
        <v>800</v>
      </c>
      <c r="U343">
        <f t="shared" si="40"/>
        <v>200</v>
      </c>
      <c r="V343">
        <f t="shared" si="41"/>
        <v>10</v>
      </c>
    </row>
    <row r="344" spans="1:22" hidden="1" x14ac:dyDescent="0.25">
      <c r="A344" t="s">
        <v>3</v>
      </c>
      <c r="B344">
        <v>20</v>
      </c>
      <c r="C344">
        <v>30</v>
      </c>
      <c r="D344">
        <v>56</v>
      </c>
      <c r="E344">
        <v>56.5</v>
      </c>
      <c r="F344">
        <f t="shared" si="35"/>
        <v>56.25</v>
      </c>
      <c r="G344">
        <f t="shared" si="36"/>
        <v>0.5</v>
      </c>
      <c r="H344">
        <v>0</v>
      </c>
      <c r="I344" t="str">
        <f t="shared" si="37"/>
        <v>0%-25%</v>
      </c>
      <c r="J344">
        <v>10</v>
      </c>
      <c r="K344">
        <v>7</v>
      </c>
      <c r="L344">
        <v>8</v>
      </c>
      <c r="M344">
        <v>1</v>
      </c>
      <c r="N344">
        <v>24</v>
      </c>
      <c r="O344">
        <v>22</v>
      </c>
      <c r="P344" t="str">
        <f t="shared" si="38"/>
        <v>20-30</v>
      </c>
      <c r="Q344" t="s">
        <v>32</v>
      </c>
      <c r="R344" t="s">
        <v>53</v>
      </c>
      <c r="S344" t="s">
        <v>51</v>
      </c>
      <c r="T344">
        <f t="shared" si="39"/>
        <v>900</v>
      </c>
      <c r="U344">
        <f t="shared" si="40"/>
        <v>200</v>
      </c>
      <c r="V344">
        <f t="shared" si="41"/>
        <v>10</v>
      </c>
    </row>
    <row r="345" spans="1:22" hidden="1" x14ac:dyDescent="0.25">
      <c r="A345" t="s">
        <v>3</v>
      </c>
      <c r="B345">
        <v>20</v>
      </c>
      <c r="C345">
        <v>30</v>
      </c>
      <c r="D345">
        <v>56.5</v>
      </c>
      <c r="E345">
        <v>57</v>
      </c>
      <c r="F345">
        <f t="shared" si="35"/>
        <v>56.75</v>
      </c>
      <c r="G345">
        <f t="shared" si="36"/>
        <v>0.5</v>
      </c>
      <c r="H345">
        <v>0</v>
      </c>
      <c r="I345" t="str">
        <f t="shared" si="37"/>
        <v>0%-25%</v>
      </c>
      <c r="J345">
        <v>10</v>
      </c>
      <c r="K345">
        <v>50</v>
      </c>
      <c r="L345">
        <v>8</v>
      </c>
      <c r="M345">
        <v>1</v>
      </c>
      <c r="N345">
        <v>24</v>
      </c>
      <c r="O345">
        <v>25</v>
      </c>
      <c r="P345" t="str">
        <f t="shared" si="38"/>
        <v>20-30</v>
      </c>
      <c r="Q345" t="s">
        <v>32</v>
      </c>
      <c r="R345" t="s">
        <v>53</v>
      </c>
      <c r="S345" t="s">
        <v>51</v>
      </c>
      <c r="T345">
        <f t="shared" si="39"/>
        <v>900</v>
      </c>
      <c r="U345">
        <f t="shared" si="40"/>
        <v>200</v>
      </c>
      <c r="V345">
        <f t="shared" si="41"/>
        <v>10</v>
      </c>
    </row>
    <row r="346" spans="1:22" hidden="1" x14ac:dyDescent="0.25">
      <c r="A346" t="s">
        <v>3</v>
      </c>
      <c r="B346">
        <v>20</v>
      </c>
      <c r="C346">
        <v>30</v>
      </c>
      <c r="D346">
        <v>57</v>
      </c>
      <c r="E346">
        <v>57.5</v>
      </c>
      <c r="F346">
        <f t="shared" si="35"/>
        <v>57.25</v>
      </c>
      <c r="G346">
        <f t="shared" si="36"/>
        <v>0.5</v>
      </c>
      <c r="H346">
        <v>0</v>
      </c>
      <c r="I346" t="str">
        <f t="shared" si="37"/>
        <v>0%-25%</v>
      </c>
      <c r="J346">
        <v>10</v>
      </c>
      <c r="K346">
        <v>11</v>
      </c>
      <c r="L346">
        <v>8</v>
      </c>
      <c r="M346">
        <v>1</v>
      </c>
      <c r="N346">
        <v>24</v>
      </c>
      <c r="O346">
        <v>22</v>
      </c>
      <c r="P346" t="str">
        <f t="shared" si="38"/>
        <v>20-30</v>
      </c>
      <c r="Q346" t="s">
        <v>32</v>
      </c>
      <c r="R346" t="s">
        <v>53</v>
      </c>
      <c r="S346" t="s">
        <v>51</v>
      </c>
      <c r="T346">
        <f t="shared" si="39"/>
        <v>900</v>
      </c>
      <c r="U346">
        <f t="shared" si="40"/>
        <v>200</v>
      </c>
      <c r="V346">
        <f t="shared" si="41"/>
        <v>10</v>
      </c>
    </row>
    <row r="347" spans="1:22" hidden="1" x14ac:dyDescent="0.25">
      <c r="A347" t="s">
        <v>3</v>
      </c>
      <c r="B347">
        <v>20</v>
      </c>
      <c r="C347">
        <v>30</v>
      </c>
      <c r="D347">
        <v>57.5</v>
      </c>
      <c r="E347">
        <v>58</v>
      </c>
      <c r="F347">
        <f t="shared" si="35"/>
        <v>57.75</v>
      </c>
      <c r="G347">
        <f t="shared" si="36"/>
        <v>0.5</v>
      </c>
      <c r="H347">
        <v>0</v>
      </c>
      <c r="I347" t="str">
        <f t="shared" si="37"/>
        <v>0%-25%</v>
      </c>
      <c r="J347">
        <v>10</v>
      </c>
      <c r="K347">
        <v>50</v>
      </c>
      <c r="L347">
        <v>8</v>
      </c>
      <c r="M347">
        <v>1</v>
      </c>
      <c r="N347">
        <v>24</v>
      </c>
      <c r="O347">
        <v>25</v>
      </c>
      <c r="P347" t="str">
        <f t="shared" si="38"/>
        <v>20-30</v>
      </c>
      <c r="Q347" t="s">
        <v>32</v>
      </c>
      <c r="R347" t="s">
        <v>53</v>
      </c>
      <c r="S347" t="s">
        <v>51</v>
      </c>
      <c r="T347">
        <f t="shared" si="39"/>
        <v>900</v>
      </c>
      <c r="U347">
        <f t="shared" si="40"/>
        <v>200</v>
      </c>
      <c r="V347">
        <f t="shared" si="41"/>
        <v>10</v>
      </c>
    </row>
    <row r="348" spans="1:22" hidden="1" x14ac:dyDescent="0.25">
      <c r="A348" t="s">
        <v>3</v>
      </c>
      <c r="B348">
        <v>20</v>
      </c>
      <c r="C348">
        <v>30</v>
      </c>
      <c r="D348">
        <v>58</v>
      </c>
      <c r="E348">
        <v>58.5</v>
      </c>
      <c r="F348">
        <f t="shared" si="35"/>
        <v>58.25</v>
      </c>
      <c r="G348">
        <f t="shared" si="36"/>
        <v>0.5</v>
      </c>
      <c r="H348">
        <v>0</v>
      </c>
      <c r="I348" t="str">
        <f t="shared" si="37"/>
        <v>0%-25%</v>
      </c>
      <c r="J348">
        <v>10</v>
      </c>
      <c r="K348">
        <v>10</v>
      </c>
      <c r="L348">
        <v>8</v>
      </c>
      <c r="M348">
        <v>1</v>
      </c>
      <c r="N348">
        <v>24</v>
      </c>
      <c r="O348">
        <v>22</v>
      </c>
      <c r="P348" t="str">
        <f t="shared" si="38"/>
        <v>20-30</v>
      </c>
      <c r="Q348" t="s">
        <v>32</v>
      </c>
      <c r="R348" t="s">
        <v>53</v>
      </c>
      <c r="S348" t="s">
        <v>51</v>
      </c>
      <c r="T348">
        <f t="shared" si="39"/>
        <v>900</v>
      </c>
      <c r="U348">
        <f t="shared" si="40"/>
        <v>200</v>
      </c>
      <c r="V348">
        <f t="shared" si="41"/>
        <v>10</v>
      </c>
    </row>
    <row r="349" spans="1:22" hidden="1" x14ac:dyDescent="0.25">
      <c r="A349" t="s">
        <v>3</v>
      </c>
      <c r="B349">
        <v>20</v>
      </c>
      <c r="C349">
        <v>30</v>
      </c>
      <c r="D349">
        <v>58.5</v>
      </c>
      <c r="E349">
        <v>59</v>
      </c>
      <c r="F349">
        <f t="shared" si="35"/>
        <v>58.75</v>
      </c>
      <c r="G349">
        <f t="shared" si="36"/>
        <v>0.5</v>
      </c>
      <c r="H349">
        <v>0</v>
      </c>
      <c r="I349" t="str">
        <f t="shared" si="37"/>
        <v>0%-25%</v>
      </c>
      <c r="J349">
        <v>10</v>
      </c>
      <c r="K349">
        <v>7</v>
      </c>
      <c r="L349">
        <v>8</v>
      </c>
      <c r="M349">
        <v>1</v>
      </c>
      <c r="N349">
        <v>24</v>
      </c>
      <c r="O349">
        <v>22</v>
      </c>
      <c r="P349" t="str">
        <f t="shared" si="38"/>
        <v>20-30</v>
      </c>
      <c r="Q349" t="s">
        <v>32</v>
      </c>
      <c r="R349" t="s">
        <v>53</v>
      </c>
      <c r="S349" t="s">
        <v>51</v>
      </c>
      <c r="T349">
        <f t="shared" si="39"/>
        <v>900</v>
      </c>
      <c r="U349">
        <f t="shared" si="40"/>
        <v>200</v>
      </c>
      <c r="V349">
        <f t="shared" si="41"/>
        <v>10</v>
      </c>
    </row>
    <row r="350" spans="1:22" hidden="1" x14ac:dyDescent="0.25">
      <c r="A350" t="s">
        <v>3</v>
      </c>
      <c r="B350">
        <v>20</v>
      </c>
      <c r="C350">
        <v>30</v>
      </c>
      <c r="D350">
        <v>59</v>
      </c>
      <c r="E350">
        <v>59.5</v>
      </c>
      <c r="F350">
        <f t="shared" si="35"/>
        <v>59.25</v>
      </c>
      <c r="G350">
        <f t="shared" si="36"/>
        <v>0.5</v>
      </c>
      <c r="H350">
        <v>0</v>
      </c>
      <c r="I350" t="str">
        <f t="shared" si="37"/>
        <v>0%-25%</v>
      </c>
      <c r="J350">
        <v>10</v>
      </c>
      <c r="K350">
        <v>50</v>
      </c>
      <c r="L350">
        <v>8</v>
      </c>
      <c r="M350">
        <v>0</v>
      </c>
      <c r="N350">
        <v>23</v>
      </c>
      <c r="O350">
        <v>24</v>
      </c>
      <c r="P350" t="str">
        <f t="shared" si="38"/>
        <v>20-30</v>
      </c>
      <c r="Q350" t="s">
        <v>28</v>
      </c>
      <c r="R350" t="s">
        <v>53</v>
      </c>
      <c r="S350" t="s">
        <v>51</v>
      </c>
      <c r="T350">
        <f t="shared" si="39"/>
        <v>800</v>
      </c>
      <c r="U350">
        <f t="shared" si="40"/>
        <v>200</v>
      </c>
      <c r="V350">
        <f t="shared" si="41"/>
        <v>10</v>
      </c>
    </row>
    <row r="351" spans="1:22" hidden="1" x14ac:dyDescent="0.25">
      <c r="A351" t="s">
        <v>3</v>
      </c>
      <c r="B351">
        <v>20</v>
      </c>
      <c r="C351">
        <v>30</v>
      </c>
      <c r="D351">
        <v>59.5</v>
      </c>
      <c r="E351">
        <v>60</v>
      </c>
      <c r="F351">
        <f t="shared" si="35"/>
        <v>59.75</v>
      </c>
      <c r="G351">
        <f t="shared" si="36"/>
        <v>0.5</v>
      </c>
      <c r="H351">
        <v>0</v>
      </c>
      <c r="I351" t="str">
        <f t="shared" si="37"/>
        <v>0%-25%</v>
      </c>
      <c r="J351">
        <v>10</v>
      </c>
      <c r="K351">
        <v>50</v>
      </c>
      <c r="L351">
        <v>8</v>
      </c>
      <c r="M351">
        <v>0</v>
      </c>
      <c r="N351">
        <v>23</v>
      </c>
      <c r="O351">
        <v>24</v>
      </c>
      <c r="P351" t="str">
        <f t="shared" si="38"/>
        <v>20-30</v>
      </c>
      <c r="Q351" t="s">
        <v>28</v>
      </c>
      <c r="R351" t="s">
        <v>53</v>
      </c>
      <c r="S351" t="s">
        <v>51</v>
      </c>
      <c r="T351">
        <f t="shared" si="39"/>
        <v>800</v>
      </c>
      <c r="U351">
        <f t="shared" si="40"/>
        <v>200</v>
      </c>
      <c r="V351">
        <f t="shared" si="41"/>
        <v>10</v>
      </c>
    </row>
    <row r="352" spans="1:22" hidden="1" x14ac:dyDescent="0.25">
      <c r="A352" t="s">
        <v>4</v>
      </c>
      <c r="B352">
        <v>60</v>
      </c>
      <c r="C352">
        <v>60</v>
      </c>
      <c r="D352">
        <v>0</v>
      </c>
      <c r="E352">
        <v>0.5</v>
      </c>
      <c r="F352">
        <f t="shared" si="35"/>
        <v>0.25</v>
      </c>
      <c r="G352">
        <f t="shared" si="36"/>
        <v>0.5</v>
      </c>
      <c r="H352">
        <v>0</v>
      </c>
      <c r="I352" t="str">
        <f t="shared" si="37"/>
        <v>0%-25%</v>
      </c>
      <c r="J352">
        <v>10</v>
      </c>
      <c r="K352">
        <v>40</v>
      </c>
      <c r="L352">
        <v>0</v>
      </c>
      <c r="M352">
        <v>0</v>
      </c>
      <c r="N352">
        <v>15</v>
      </c>
      <c r="O352">
        <v>20</v>
      </c>
      <c r="P352" t="str">
        <f t="shared" si="38"/>
        <v>0-20</v>
      </c>
      <c r="Q352" t="s">
        <v>28</v>
      </c>
      <c r="R352" t="s">
        <v>50</v>
      </c>
      <c r="S352" t="s">
        <v>51</v>
      </c>
      <c r="T352">
        <f t="shared" si="39"/>
        <v>800</v>
      </c>
      <c r="U352">
        <f t="shared" si="40"/>
        <v>100</v>
      </c>
      <c r="V352">
        <f t="shared" si="41"/>
        <v>10</v>
      </c>
    </row>
    <row r="353" spans="1:22" hidden="1" x14ac:dyDescent="0.25">
      <c r="A353" t="s">
        <v>4</v>
      </c>
      <c r="B353">
        <v>60</v>
      </c>
      <c r="C353">
        <v>60</v>
      </c>
      <c r="D353">
        <v>0.5</v>
      </c>
      <c r="E353">
        <v>1</v>
      </c>
      <c r="F353">
        <f t="shared" si="35"/>
        <v>0.75</v>
      </c>
      <c r="G353">
        <f t="shared" si="36"/>
        <v>0.5</v>
      </c>
      <c r="H353">
        <v>0</v>
      </c>
      <c r="I353" t="str">
        <f t="shared" si="37"/>
        <v>0%-25%</v>
      </c>
      <c r="J353">
        <v>10</v>
      </c>
      <c r="K353">
        <v>36</v>
      </c>
      <c r="L353">
        <v>0</v>
      </c>
      <c r="M353">
        <v>0</v>
      </c>
      <c r="N353">
        <v>15</v>
      </c>
      <c r="O353">
        <v>20</v>
      </c>
      <c r="P353" t="str">
        <f t="shared" si="38"/>
        <v>0-20</v>
      </c>
      <c r="Q353" t="s">
        <v>28</v>
      </c>
      <c r="R353" t="s">
        <v>50</v>
      </c>
      <c r="S353" t="s">
        <v>51</v>
      </c>
      <c r="T353">
        <f t="shared" si="39"/>
        <v>800</v>
      </c>
      <c r="U353">
        <f t="shared" si="40"/>
        <v>100</v>
      </c>
      <c r="V353">
        <f t="shared" si="41"/>
        <v>10</v>
      </c>
    </row>
    <row r="354" spans="1:22" hidden="1" x14ac:dyDescent="0.25">
      <c r="A354" t="s">
        <v>4</v>
      </c>
      <c r="B354">
        <v>60</v>
      </c>
      <c r="C354">
        <v>60</v>
      </c>
      <c r="D354">
        <v>1</v>
      </c>
      <c r="E354">
        <v>1.5</v>
      </c>
      <c r="F354">
        <f t="shared" si="35"/>
        <v>1.25</v>
      </c>
      <c r="G354">
        <f t="shared" si="36"/>
        <v>0.5</v>
      </c>
      <c r="H354">
        <v>0</v>
      </c>
      <c r="I354" t="str">
        <f t="shared" si="37"/>
        <v>0%-25%</v>
      </c>
      <c r="J354">
        <v>10</v>
      </c>
      <c r="K354">
        <v>27</v>
      </c>
      <c r="L354">
        <v>0</v>
      </c>
      <c r="M354">
        <v>1</v>
      </c>
      <c r="N354">
        <v>15</v>
      </c>
      <c r="O354">
        <v>21</v>
      </c>
      <c r="P354" t="str">
        <f t="shared" si="38"/>
        <v>20-30</v>
      </c>
      <c r="Q354" t="s">
        <v>32</v>
      </c>
      <c r="R354" t="s">
        <v>53</v>
      </c>
      <c r="S354" t="s">
        <v>51</v>
      </c>
      <c r="T354">
        <f t="shared" si="39"/>
        <v>900</v>
      </c>
      <c r="U354">
        <f t="shared" si="40"/>
        <v>200</v>
      </c>
      <c r="V354">
        <f t="shared" si="41"/>
        <v>10</v>
      </c>
    </row>
    <row r="355" spans="1:22" hidden="1" x14ac:dyDescent="0.25">
      <c r="A355" t="s">
        <v>4</v>
      </c>
      <c r="B355">
        <v>60</v>
      </c>
      <c r="C355">
        <v>60</v>
      </c>
      <c r="D355">
        <v>1.5</v>
      </c>
      <c r="E355">
        <v>2.12</v>
      </c>
      <c r="F355">
        <f t="shared" si="35"/>
        <v>1.81</v>
      </c>
      <c r="G355">
        <f t="shared" si="36"/>
        <v>0.62000000000000011</v>
      </c>
      <c r="H355">
        <v>64.51612903225805</v>
      </c>
      <c r="I355" t="str">
        <f t="shared" si="37"/>
        <v>50%-75%</v>
      </c>
      <c r="J355">
        <v>3</v>
      </c>
      <c r="K355">
        <v>183.33333333333334</v>
      </c>
      <c r="L355">
        <v>1</v>
      </c>
      <c r="M355">
        <v>2</v>
      </c>
      <c r="N355">
        <v>33</v>
      </c>
      <c r="O355">
        <v>35</v>
      </c>
      <c r="P355" t="str">
        <f t="shared" si="38"/>
        <v>30-40</v>
      </c>
      <c r="Q355" t="s">
        <v>31</v>
      </c>
      <c r="R355" t="s">
        <v>56</v>
      </c>
      <c r="S355" t="s">
        <v>57</v>
      </c>
      <c r="T355">
        <f t="shared" si="39"/>
        <v>1000</v>
      </c>
      <c r="U355">
        <f t="shared" si="40"/>
        <v>300</v>
      </c>
      <c r="V355">
        <f t="shared" si="41"/>
        <v>30</v>
      </c>
    </row>
    <row r="356" spans="1:22" hidden="1" x14ac:dyDescent="0.25">
      <c r="A356" t="s">
        <v>4</v>
      </c>
      <c r="B356">
        <v>60</v>
      </c>
      <c r="C356">
        <v>40</v>
      </c>
      <c r="D356">
        <v>2.12</v>
      </c>
      <c r="E356">
        <v>2.4</v>
      </c>
      <c r="F356">
        <f t="shared" si="35"/>
        <v>2.2599999999999998</v>
      </c>
      <c r="G356">
        <f t="shared" si="36"/>
        <v>0.2799999999999998</v>
      </c>
      <c r="H356">
        <v>85.714285714285779</v>
      </c>
      <c r="I356" t="str">
        <f t="shared" si="37"/>
        <v>75%-90%</v>
      </c>
      <c r="J356">
        <v>2</v>
      </c>
      <c r="K356">
        <v>120</v>
      </c>
      <c r="L356">
        <v>1</v>
      </c>
      <c r="M356">
        <v>7</v>
      </c>
      <c r="N356">
        <v>41</v>
      </c>
      <c r="O356">
        <v>43</v>
      </c>
      <c r="P356" t="str">
        <f t="shared" si="38"/>
        <v>40-50</v>
      </c>
      <c r="Q356" t="s">
        <v>30</v>
      </c>
      <c r="R356" t="s">
        <v>59</v>
      </c>
      <c r="S356" t="s">
        <v>60</v>
      </c>
      <c r="T356">
        <f t="shared" si="39"/>
        <v>1200</v>
      </c>
      <c r="U356">
        <f t="shared" si="40"/>
        <v>400</v>
      </c>
      <c r="V356">
        <f t="shared" si="41"/>
        <v>40</v>
      </c>
    </row>
    <row r="357" spans="1:22" hidden="1" x14ac:dyDescent="0.25">
      <c r="A357" t="s">
        <v>4</v>
      </c>
      <c r="B357">
        <v>60</v>
      </c>
      <c r="C357">
        <v>40</v>
      </c>
      <c r="D357">
        <v>2.4</v>
      </c>
      <c r="E357">
        <v>2.8</v>
      </c>
      <c r="F357">
        <f t="shared" si="35"/>
        <v>2.5999999999999996</v>
      </c>
      <c r="G357">
        <f t="shared" si="36"/>
        <v>0.39999999999999991</v>
      </c>
      <c r="H357">
        <v>27.500000000000007</v>
      </c>
      <c r="I357" t="str">
        <f t="shared" si="37"/>
        <v>25%-50%</v>
      </c>
      <c r="J357">
        <v>5</v>
      </c>
      <c r="K357">
        <v>82</v>
      </c>
      <c r="M357">
        <v>7</v>
      </c>
      <c r="P357" t="str">
        <f t="shared" si="38"/>
        <v>0-20</v>
      </c>
      <c r="Q357" t="s">
        <v>30</v>
      </c>
      <c r="R357" t="s">
        <v>50</v>
      </c>
      <c r="S357" t="s">
        <v>54</v>
      </c>
      <c r="T357">
        <f t="shared" si="39"/>
        <v>1200</v>
      </c>
      <c r="U357">
        <f t="shared" si="40"/>
        <v>100</v>
      </c>
      <c r="V357">
        <f t="shared" si="41"/>
        <v>20</v>
      </c>
    </row>
    <row r="358" spans="1:22" hidden="1" x14ac:dyDescent="0.25">
      <c r="A358" t="s">
        <v>4</v>
      </c>
      <c r="B358">
        <v>60</v>
      </c>
      <c r="C358">
        <v>40</v>
      </c>
      <c r="D358">
        <v>2.8</v>
      </c>
      <c r="E358">
        <v>3.32</v>
      </c>
      <c r="F358">
        <f t="shared" si="35"/>
        <v>3.0599999999999996</v>
      </c>
      <c r="G358">
        <f t="shared" si="36"/>
        <v>0.52</v>
      </c>
      <c r="H358">
        <v>40.38461538461538</v>
      </c>
      <c r="I358" t="str">
        <f t="shared" si="37"/>
        <v>25%-50%</v>
      </c>
      <c r="J358">
        <v>3</v>
      </c>
      <c r="K358">
        <v>70</v>
      </c>
      <c r="L358">
        <v>1</v>
      </c>
      <c r="M358">
        <v>7</v>
      </c>
      <c r="N358">
        <v>30</v>
      </c>
      <c r="O358">
        <v>33</v>
      </c>
      <c r="P358" t="str">
        <f t="shared" si="38"/>
        <v>30-40</v>
      </c>
      <c r="Q358" t="s">
        <v>30</v>
      </c>
      <c r="R358" t="s">
        <v>56</v>
      </c>
      <c r="S358" t="s">
        <v>54</v>
      </c>
      <c r="T358">
        <f t="shared" si="39"/>
        <v>1200</v>
      </c>
      <c r="U358">
        <f t="shared" si="40"/>
        <v>300</v>
      </c>
      <c r="V358">
        <f t="shared" si="41"/>
        <v>20</v>
      </c>
    </row>
    <row r="359" spans="1:22" hidden="1" x14ac:dyDescent="0.25">
      <c r="A359" t="s">
        <v>4</v>
      </c>
      <c r="B359">
        <v>60</v>
      </c>
      <c r="C359">
        <v>40</v>
      </c>
      <c r="D359">
        <v>3.32</v>
      </c>
      <c r="E359">
        <v>3.82</v>
      </c>
      <c r="F359">
        <f t="shared" si="35"/>
        <v>3.57</v>
      </c>
      <c r="G359">
        <f t="shared" si="36"/>
        <v>0.5</v>
      </c>
      <c r="H359">
        <v>0</v>
      </c>
      <c r="I359" t="str">
        <f t="shared" si="37"/>
        <v>0%-25%</v>
      </c>
      <c r="J359">
        <v>5</v>
      </c>
      <c r="K359">
        <v>38</v>
      </c>
      <c r="L359">
        <v>1</v>
      </c>
      <c r="M359">
        <v>0</v>
      </c>
      <c r="N359">
        <v>13</v>
      </c>
      <c r="O359">
        <v>16</v>
      </c>
      <c r="P359" t="str">
        <f t="shared" si="38"/>
        <v>0-20</v>
      </c>
      <c r="Q359" t="s">
        <v>28</v>
      </c>
      <c r="R359" t="s">
        <v>50</v>
      </c>
      <c r="S359" t="s">
        <v>51</v>
      </c>
      <c r="T359">
        <f t="shared" si="39"/>
        <v>800</v>
      </c>
      <c r="U359">
        <f t="shared" si="40"/>
        <v>100</v>
      </c>
      <c r="V359">
        <f t="shared" si="41"/>
        <v>10</v>
      </c>
    </row>
    <row r="360" spans="1:22" hidden="1" x14ac:dyDescent="0.25">
      <c r="A360" t="s">
        <v>4</v>
      </c>
      <c r="B360">
        <v>60</v>
      </c>
      <c r="C360">
        <v>40</v>
      </c>
      <c r="D360">
        <v>3.82</v>
      </c>
      <c r="E360">
        <v>4.32</v>
      </c>
      <c r="F360">
        <f t="shared" si="35"/>
        <v>4.07</v>
      </c>
      <c r="G360">
        <f t="shared" si="36"/>
        <v>0.50000000000000044</v>
      </c>
      <c r="H360">
        <v>0</v>
      </c>
      <c r="I360" t="str">
        <f t="shared" si="37"/>
        <v>0%-25%</v>
      </c>
      <c r="J360">
        <v>5</v>
      </c>
      <c r="K360">
        <v>42</v>
      </c>
      <c r="L360">
        <v>5</v>
      </c>
      <c r="M360">
        <v>0</v>
      </c>
      <c r="N360">
        <v>17</v>
      </c>
      <c r="O360">
        <v>20</v>
      </c>
      <c r="P360" t="str">
        <f t="shared" si="38"/>
        <v>0-20</v>
      </c>
      <c r="Q360" t="s">
        <v>28</v>
      </c>
      <c r="R360" t="s">
        <v>50</v>
      </c>
      <c r="S360" t="s">
        <v>51</v>
      </c>
      <c r="T360">
        <f t="shared" si="39"/>
        <v>800</v>
      </c>
      <c r="U360">
        <f t="shared" si="40"/>
        <v>100</v>
      </c>
      <c r="V360">
        <f t="shared" si="41"/>
        <v>10</v>
      </c>
    </row>
    <row r="361" spans="1:22" hidden="1" x14ac:dyDescent="0.25">
      <c r="A361" t="s">
        <v>4</v>
      </c>
      <c r="B361">
        <v>60</v>
      </c>
      <c r="C361">
        <v>40</v>
      </c>
      <c r="D361">
        <v>4.32</v>
      </c>
      <c r="E361">
        <v>4.5</v>
      </c>
      <c r="F361">
        <f t="shared" si="35"/>
        <v>4.41</v>
      </c>
      <c r="G361">
        <f t="shared" si="36"/>
        <v>0.17999999999999972</v>
      </c>
      <c r="H361">
        <v>0</v>
      </c>
      <c r="I361" t="str">
        <f t="shared" si="37"/>
        <v>0%-25%</v>
      </c>
      <c r="J361">
        <v>5</v>
      </c>
      <c r="K361">
        <v>28</v>
      </c>
      <c r="L361">
        <v>5</v>
      </c>
      <c r="M361">
        <v>1</v>
      </c>
      <c r="N361">
        <v>18</v>
      </c>
      <c r="O361">
        <v>21</v>
      </c>
      <c r="P361" t="str">
        <f t="shared" si="38"/>
        <v>20-30</v>
      </c>
      <c r="Q361" t="s">
        <v>32</v>
      </c>
      <c r="R361" t="s">
        <v>53</v>
      </c>
      <c r="S361" t="s">
        <v>51</v>
      </c>
      <c r="T361">
        <f t="shared" si="39"/>
        <v>900</v>
      </c>
      <c r="U361">
        <f t="shared" si="40"/>
        <v>200</v>
      </c>
      <c r="V361">
        <f t="shared" si="41"/>
        <v>10</v>
      </c>
    </row>
    <row r="362" spans="1:22" hidden="1" x14ac:dyDescent="0.25">
      <c r="A362" t="s">
        <v>4</v>
      </c>
      <c r="B362">
        <v>40</v>
      </c>
      <c r="C362">
        <v>40</v>
      </c>
      <c r="D362">
        <v>4.5</v>
      </c>
      <c r="E362">
        <v>5</v>
      </c>
      <c r="F362">
        <f t="shared" si="35"/>
        <v>4.75</v>
      </c>
      <c r="G362">
        <f t="shared" si="36"/>
        <v>0.5</v>
      </c>
      <c r="H362">
        <v>0</v>
      </c>
      <c r="I362" t="str">
        <f t="shared" si="37"/>
        <v>0%-25%</v>
      </c>
      <c r="J362">
        <v>4</v>
      </c>
      <c r="K362">
        <v>62.5</v>
      </c>
      <c r="L362">
        <v>5</v>
      </c>
      <c r="M362">
        <v>0</v>
      </c>
      <c r="N362">
        <v>17</v>
      </c>
      <c r="O362">
        <v>21</v>
      </c>
      <c r="P362" t="str">
        <f t="shared" si="38"/>
        <v>20-30</v>
      </c>
      <c r="Q362" t="s">
        <v>28</v>
      </c>
      <c r="R362" t="s">
        <v>53</v>
      </c>
      <c r="S362" t="s">
        <v>51</v>
      </c>
      <c r="T362">
        <f t="shared" si="39"/>
        <v>800</v>
      </c>
      <c r="U362">
        <f t="shared" si="40"/>
        <v>200</v>
      </c>
      <c r="V362">
        <f t="shared" si="41"/>
        <v>10</v>
      </c>
    </row>
    <row r="363" spans="1:22" hidden="1" x14ac:dyDescent="0.25">
      <c r="A363" t="s">
        <v>4</v>
      </c>
      <c r="B363">
        <v>40</v>
      </c>
      <c r="C363">
        <v>50</v>
      </c>
      <c r="D363">
        <v>5</v>
      </c>
      <c r="E363">
        <v>5.5</v>
      </c>
      <c r="F363">
        <f t="shared" si="35"/>
        <v>5.25</v>
      </c>
      <c r="G363">
        <f t="shared" si="36"/>
        <v>0.5</v>
      </c>
      <c r="H363">
        <v>0</v>
      </c>
      <c r="I363" t="str">
        <f t="shared" si="37"/>
        <v>0%-25%</v>
      </c>
      <c r="J363">
        <v>4</v>
      </c>
      <c r="K363">
        <v>65</v>
      </c>
      <c r="L363">
        <v>5</v>
      </c>
      <c r="M363">
        <v>2</v>
      </c>
      <c r="N363">
        <v>20</v>
      </c>
      <c r="O363">
        <v>23</v>
      </c>
      <c r="P363" t="str">
        <f t="shared" si="38"/>
        <v>20-30</v>
      </c>
      <c r="Q363" t="s">
        <v>31</v>
      </c>
      <c r="R363" t="s">
        <v>53</v>
      </c>
      <c r="S363" t="s">
        <v>51</v>
      </c>
      <c r="T363">
        <f t="shared" si="39"/>
        <v>1000</v>
      </c>
      <c r="U363">
        <f t="shared" si="40"/>
        <v>200</v>
      </c>
      <c r="V363">
        <f t="shared" si="41"/>
        <v>10</v>
      </c>
    </row>
    <row r="364" spans="1:22" hidden="1" x14ac:dyDescent="0.25">
      <c r="A364" t="s">
        <v>4</v>
      </c>
      <c r="B364">
        <v>50</v>
      </c>
      <c r="C364">
        <v>50</v>
      </c>
      <c r="D364">
        <v>5.5</v>
      </c>
      <c r="E364">
        <v>6</v>
      </c>
      <c r="F364">
        <f t="shared" si="35"/>
        <v>5.75</v>
      </c>
      <c r="G364">
        <f t="shared" si="36"/>
        <v>0.5</v>
      </c>
      <c r="H364">
        <v>0</v>
      </c>
      <c r="I364" t="str">
        <f t="shared" si="37"/>
        <v>0%-25%</v>
      </c>
      <c r="J364">
        <v>4</v>
      </c>
      <c r="K364">
        <v>62.5</v>
      </c>
      <c r="L364">
        <v>5</v>
      </c>
      <c r="M364">
        <v>2</v>
      </c>
      <c r="N364">
        <v>19</v>
      </c>
      <c r="O364">
        <v>23</v>
      </c>
      <c r="P364" t="str">
        <f t="shared" si="38"/>
        <v>20-30</v>
      </c>
      <c r="Q364" t="s">
        <v>31</v>
      </c>
      <c r="R364" t="s">
        <v>53</v>
      </c>
      <c r="S364" t="s">
        <v>51</v>
      </c>
      <c r="T364">
        <f t="shared" si="39"/>
        <v>1000</v>
      </c>
      <c r="U364">
        <f t="shared" si="40"/>
        <v>200</v>
      </c>
      <c r="V364">
        <f t="shared" si="41"/>
        <v>10</v>
      </c>
    </row>
    <row r="365" spans="1:22" hidden="1" x14ac:dyDescent="0.25">
      <c r="A365" t="s">
        <v>4</v>
      </c>
      <c r="B365">
        <v>50</v>
      </c>
      <c r="C365">
        <v>50</v>
      </c>
      <c r="D365">
        <v>6</v>
      </c>
      <c r="E365">
        <v>6.5</v>
      </c>
      <c r="F365">
        <f t="shared" si="35"/>
        <v>6.25</v>
      </c>
      <c r="G365">
        <f t="shared" si="36"/>
        <v>0.5</v>
      </c>
      <c r="H365">
        <v>0</v>
      </c>
      <c r="I365" t="str">
        <f t="shared" si="37"/>
        <v>0%-25%</v>
      </c>
      <c r="J365">
        <v>3</v>
      </c>
      <c r="K365">
        <v>83.333333333333329</v>
      </c>
      <c r="L365">
        <v>5</v>
      </c>
      <c r="M365">
        <v>2</v>
      </c>
      <c r="N365">
        <v>21</v>
      </c>
      <c r="O365">
        <v>24</v>
      </c>
      <c r="P365" t="str">
        <f t="shared" si="38"/>
        <v>20-30</v>
      </c>
      <c r="Q365" t="s">
        <v>31</v>
      </c>
      <c r="R365" t="s">
        <v>53</v>
      </c>
      <c r="S365" t="s">
        <v>51</v>
      </c>
      <c r="T365">
        <f t="shared" si="39"/>
        <v>1000</v>
      </c>
      <c r="U365">
        <f t="shared" si="40"/>
        <v>200</v>
      </c>
      <c r="V365">
        <f t="shared" si="41"/>
        <v>10</v>
      </c>
    </row>
    <row r="366" spans="1:22" hidden="1" x14ac:dyDescent="0.25">
      <c r="A366" t="s">
        <v>4</v>
      </c>
      <c r="B366">
        <v>50</v>
      </c>
      <c r="C366">
        <v>50</v>
      </c>
      <c r="D366">
        <v>6.5</v>
      </c>
      <c r="E366">
        <v>7</v>
      </c>
      <c r="F366">
        <f t="shared" si="35"/>
        <v>6.75</v>
      </c>
      <c r="G366">
        <f t="shared" si="36"/>
        <v>0.5</v>
      </c>
      <c r="H366">
        <v>0</v>
      </c>
      <c r="I366" t="str">
        <f t="shared" si="37"/>
        <v>0%-25%</v>
      </c>
      <c r="J366">
        <v>5</v>
      </c>
      <c r="K366">
        <v>56</v>
      </c>
      <c r="L366">
        <v>5</v>
      </c>
      <c r="M366">
        <v>0</v>
      </c>
      <c r="N366">
        <v>17</v>
      </c>
      <c r="O366">
        <v>21</v>
      </c>
      <c r="P366" t="str">
        <f t="shared" si="38"/>
        <v>20-30</v>
      </c>
      <c r="Q366" t="s">
        <v>28</v>
      </c>
      <c r="R366" t="s">
        <v>53</v>
      </c>
      <c r="S366" t="s">
        <v>51</v>
      </c>
      <c r="T366">
        <f t="shared" si="39"/>
        <v>800</v>
      </c>
      <c r="U366">
        <f t="shared" si="40"/>
        <v>200</v>
      </c>
      <c r="V366">
        <f t="shared" si="41"/>
        <v>10</v>
      </c>
    </row>
    <row r="367" spans="1:22" hidden="1" x14ac:dyDescent="0.25">
      <c r="A367" t="s">
        <v>4</v>
      </c>
      <c r="B367">
        <v>50</v>
      </c>
      <c r="C367">
        <v>50</v>
      </c>
      <c r="D367">
        <v>7</v>
      </c>
      <c r="E367">
        <v>7.5</v>
      </c>
      <c r="F367">
        <f t="shared" si="35"/>
        <v>7.25</v>
      </c>
      <c r="G367">
        <f t="shared" si="36"/>
        <v>0.5</v>
      </c>
      <c r="H367">
        <v>0</v>
      </c>
      <c r="I367" t="str">
        <f t="shared" si="37"/>
        <v>0%-25%</v>
      </c>
      <c r="J367">
        <v>5</v>
      </c>
      <c r="K367">
        <v>38</v>
      </c>
      <c r="L367">
        <v>5</v>
      </c>
      <c r="M367">
        <v>0</v>
      </c>
      <c r="N367">
        <v>17</v>
      </c>
      <c r="O367">
        <v>20</v>
      </c>
      <c r="P367" t="str">
        <f t="shared" si="38"/>
        <v>0-20</v>
      </c>
      <c r="Q367" t="s">
        <v>28</v>
      </c>
      <c r="R367" t="s">
        <v>50</v>
      </c>
      <c r="S367" t="s">
        <v>51</v>
      </c>
      <c r="T367">
        <f t="shared" si="39"/>
        <v>800</v>
      </c>
      <c r="U367">
        <f t="shared" si="40"/>
        <v>100</v>
      </c>
      <c r="V367">
        <f t="shared" si="41"/>
        <v>10</v>
      </c>
    </row>
    <row r="368" spans="1:22" hidden="1" x14ac:dyDescent="0.25">
      <c r="A368" t="s">
        <v>4</v>
      </c>
      <c r="B368">
        <v>50</v>
      </c>
      <c r="C368">
        <v>50</v>
      </c>
      <c r="D368">
        <v>7.5</v>
      </c>
      <c r="E368">
        <v>8</v>
      </c>
      <c r="F368">
        <f t="shared" si="35"/>
        <v>7.75</v>
      </c>
      <c r="G368">
        <f t="shared" si="36"/>
        <v>0.5</v>
      </c>
      <c r="H368">
        <v>0</v>
      </c>
      <c r="I368" t="str">
        <f t="shared" si="37"/>
        <v>0%-25%</v>
      </c>
      <c r="J368">
        <v>5</v>
      </c>
      <c r="K368">
        <v>46</v>
      </c>
      <c r="L368">
        <v>5</v>
      </c>
      <c r="M368">
        <v>0</v>
      </c>
      <c r="N368">
        <v>17</v>
      </c>
      <c r="O368">
        <v>21</v>
      </c>
      <c r="P368" t="str">
        <f t="shared" si="38"/>
        <v>20-30</v>
      </c>
      <c r="Q368" t="s">
        <v>28</v>
      </c>
      <c r="R368" t="s">
        <v>53</v>
      </c>
      <c r="S368" t="s">
        <v>51</v>
      </c>
      <c r="T368">
        <f t="shared" si="39"/>
        <v>800</v>
      </c>
      <c r="U368">
        <f t="shared" si="40"/>
        <v>200</v>
      </c>
      <c r="V368">
        <f t="shared" si="41"/>
        <v>10</v>
      </c>
    </row>
    <row r="369" spans="1:22" hidden="1" x14ac:dyDescent="0.25">
      <c r="A369" t="s">
        <v>4</v>
      </c>
      <c r="B369">
        <v>50</v>
      </c>
      <c r="C369">
        <v>50</v>
      </c>
      <c r="D369">
        <v>8</v>
      </c>
      <c r="E369">
        <v>8.5</v>
      </c>
      <c r="F369">
        <f t="shared" si="35"/>
        <v>8.25</v>
      </c>
      <c r="G369">
        <f t="shared" si="36"/>
        <v>0.5</v>
      </c>
      <c r="H369">
        <v>26</v>
      </c>
      <c r="I369" t="str">
        <f t="shared" si="37"/>
        <v>25%-50%</v>
      </c>
      <c r="J369">
        <v>3</v>
      </c>
      <c r="K369">
        <v>70</v>
      </c>
      <c r="L369">
        <v>5</v>
      </c>
      <c r="M369">
        <v>2</v>
      </c>
      <c r="N369">
        <v>26</v>
      </c>
      <c r="O369">
        <v>29</v>
      </c>
      <c r="P369" t="str">
        <f t="shared" si="38"/>
        <v>20-30</v>
      </c>
      <c r="Q369" t="s">
        <v>31</v>
      </c>
      <c r="R369" t="s">
        <v>53</v>
      </c>
      <c r="S369" t="s">
        <v>54</v>
      </c>
      <c r="T369">
        <f t="shared" si="39"/>
        <v>1000</v>
      </c>
      <c r="U369">
        <f t="shared" si="40"/>
        <v>200</v>
      </c>
      <c r="V369">
        <f t="shared" si="41"/>
        <v>20</v>
      </c>
    </row>
    <row r="370" spans="1:22" hidden="1" x14ac:dyDescent="0.25">
      <c r="A370" t="s">
        <v>4</v>
      </c>
      <c r="B370">
        <v>50</v>
      </c>
      <c r="C370">
        <v>50</v>
      </c>
      <c r="D370">
        <v>8.5</v>
      </c>
      <c r="E370">
        <v>9</v>
      </c>
      <c r="F370">
        <f t="shared" si="35"/>
        <v>8.75</v>
      </c>
      <c r="G370">
        <f t="shared" si="36"/>
        <v>0.5</v>
      </c>
      <c r="H370">
        <v>22</v>
      </c>
      <c r="I370" t="str">
        <f t="shared" si="37"/>
        <v>0%-25%</v>
      </c>
      <c r="J370">
        <v>3</v>
      </c>
      <c r="K370">
        <v>53.333333333333336</v>
      </c>
      <c r="L370">
        <v>5</v>
      </c>
      <c r="M370">
        <v>2</v>
      </c>
      <c r="N370">
        <v>23</v>
      </c>
      <c r="O370">
        <v>28</v>
      </c>
      <c r="P370" t="str">
        <f t="shared" si="38"/>
        <v>20-30</v>
      </c>
      <c r="Q370" t="s">
        <v>31</v>
      </c>
      <c r="R370" t="s">
        <v>53</v>
      </c>
      <c r="S370" t="s">
        <v>51</v>
      </c>
      <c r="T370">
        <f t="shared" si="39"/>
        <v>1000</v>
      </c>
      <c r="U370">
        <f t="shared" si="40"/>
        <v>200</v>
      </c>
      <c r="V370">
        <f t="shared" si="41"/>
        <v>10</v>
      </c>
    </row>
    <row r="371" spans="1:22" hidden="1" x14ac:dyDescent="0.25">
      <c r="A371" t="s">
        <v>4</v>
      </c>
      <c r="B371">
        <v>50</v>
      </c>
      <c r="C371">
        <v>50</v>
      </c>
      <c r="D371">
        <v>9</v>
      </c>
      <c r="E371">
        <v>9.5</v>
      </c>
      <c r="F371">
        <f t="shared" si="35"/>
        <v>9.25</v>
      </c>
      <c r="G371">
        <f t="shared" si="36"/>
        <v>0.5</v>
      </c>
      <c r="H371">
        <v>0</v>
      </c>
      <c r="I371" t="str">
        <f t="shared" si="37"/>
        <v>0%-25%</v>
      </c>
      <c r="J371">
        <v>5</v>
      </c>
      <c r="K371">
        <v>36</v>
      </c>
      <c r="L371">
        <v>5</v>
      </c>
      <c r="M371">
        <v>2</v>
      </c>
      <c r="N371">
        <v>19</v>
      </c>
      <c r="O371">
        <v>22</v>
      </c>
      <c r="P371" t="str">
        <f t="shared" si="38"/>
        <v>20-30</v>
      </c>
      <c r="Q371" t="s">
        <v>31</v>
      </c>
      <c r="R371" t="s">
        <v>53</v>
      </c>
      <c r="S371" t="s">
        <v>51</v>
      </c>
      <c r="T371">
        <f t="shared" si="39"/>
        <v>1000</v>
      </c>
      <c r="U371">
        <f t="shared" si="40"/>
        <v>200</v>
      </c>
      <c r="V371">
        <f t="shared" si="41"/>
        <v>10</v>
      </c>
    </row>
    <row r="372" spans="1:22" hidden="1" x14ac:dyDescent="0.25">
      <c r="A372" t="s">
        <v>4</v>
      </c>
      <c r="B372">
        <v>50</v>
      </c>
      <c r="C372">
        <v>50</v>
      </c>
      <c r="D372">
        <v>9.5</v>
      </c>
      <c r="E372">
        <v>10</v>
      </c>
      <c r="F372">
        <f t="shared" si="35"/>
        <v>9.75</v>
      </c>
      <c r="G372">
        <f t="shared" si="36"/>
        <v>0.5</v>
      </c>
      <c r="H372">
        <v>22</v>
      </c>
      <c r="I372" t="str">
        <f t="shared" si="37"/>
        <v>0%-25%</v>
      </c>
      <c r="J372">
        <v>3</v>
      </c>
      <c r="K372">
        <v>63.333333333333336</v>
      </c>
      <c r="L372">
        <v>5</v>
      </c>
      <c r="M372">
        <v>2</v>
      </c>
      <c r="N372">
        <v>24</v>
      </c>
      <c r="O372">
        <v>28</v>
      </c>
      <c r="P372" t="str">
        <f t="shared" si="38"/>
        <v>20-30</v>
      </c>
      <c r="Q372" t="s">
        <v>31</v>
      </c>
      <c r="R372" t="s">
        <v>53</v>
      </c>
      <c r="S372" t="s">
        <v>51</v>
      </c>
      <c r="T372">
        <f t="shared" si="39"/>
        <v>1000</v>
      </c>
      <c r="U372">
        <f t="shared" si="40"/>
        <v>200</v>
      </c>
      <c r="V372">
        <f t="shared" si="41"/>
        <v>10</v>
      </c>
    </row>
    <row r="373" spans="1:22" hidden="1" x14ac:dyDescent="0.25">
      <c r="A373" t="s">
        <v>4</v>
      </c>
      <c r="B373">
        <v>50</v>
      </c>
      <c r="C373">
        <v>50</v>
      </c>
      <c r="D373">
        <v>10</v>
      </c>
      <c r="E373">
        <v>10.5</v>
      </c>
      <c r="F373">
        <f t="shared" si="35"/>
        <v>10.25</v>
      </c>
      <c r="G373">
        <f t="shared" si="36"/>
        <v>0.5</v>
      </c>
      <c r="H373">
        <v>22</v>
      </c>
      <c r="I373" t="str">
        <f t="shared" si="37"/>
        <v>0%-25%</v>
      </c>
      <c r="J373">
        <v>3</v>
      </c>
      <c r="K373">
        <v>63.333333333333336</v>
      </c>
      <c r="L373">
        <v>5</v>
      </c>
      <c r="M373">
        <v>2</v>
      </c>
      <c r="N373">
        <v>24</v>
      </c>
      <c r="O373">
        <v>28</v>
      </c>
      <c r="P373" t="str">
        <f t="shared" si="38"/>
        <v>20-30</v>
      </c>
      <c r="Q373" t="s">
        <v>31</v>
      </c>
      <c r="R373" t="s">
        <v>53</v>
      </c>
      <c r="S373" t="s">
        <v>51</v>
      </c>
      <c r="T373">
        <f t="shared" si="39"/>
        <v>1000</v>
      </c>
      <c r="U373">
        <f t="shared" si="40"/>
        <v>200</v>
      </c>
      <c r="V373">
        <f t="shared" si="41"/>
        <v>10</v>
      </c>
    </row>
    <row r="374" spans="1:22" hidden="1" x14ac:dyDescent="0.25">
      <c r="A374" t="s">
        <v>4</v>
      </c>
      <c r="B374">
        <v>50</v>
      </c>
      <c r="C374">
        <v>50</v>
      </c>
      <c r="D374">
        <v>10.5</v>
      </c>
      <c r="E374">
        <v>11</v>
      </c>
      <c r="F374">
        <f t="shared" si="35"/>
        <v>10.75</v>
      </c>
      <c r="G374">
        <f t="shared" si="36"/>
        <v>0.5</v>
      </c>
      <c r="H374">
        <v>0</v>
      </c>
      <c r="I374" t="str">
        <f t="shared" si="37"/>
        <v>0%-25%</v>
      </c>
      <c r="J374">
        <v>4</v>
      </c>
      <c r="K374">
        <v>37.5</v>
      </c>
      <c r="L374">
        <v>5</v>
      </c>
      <c r="M374">
        <v>2</v>
      </c>
      <c r="N374">
        <v>19</v>
      </c>
      <c r="O374">
        <v>22</v>
      </c>
      <c r="P374" t="str">
        <f t="shared" si="38"/>
        <v>20-30</v>
      </c>
      <c r="Q374" t="s">
        <v>31</v>
      </c>
      <c r="R374" t="s">
        <v>53</v>
      </c>
      <c r="S374" t="s">
        <v>51</v>
      </c>
      <c r="T374">
        <f t="shared" si="39"/>
        <v>1000</v>
      </c>
      <c r="U374">
        <f t="shared" si="40"/>
        <v>200</v>
      </c>
      <c r="V374">
        <f t="shared" si="41"/>
        <v>10</v>
      </c>
    </row>
    <row r="375" spans="1:22" hidden="1" x14ac:dyDescent="0.25">
      <c r="A375" t="s">
        <v>4</v>
      </c>
      <c r="B375">
        <v>50</v>
      </c>
      <c r="C375">
        <v>50</v>
      </c>
      <c r="D375">
        <v>11</v>
      </c>
      <c r="E375">
        <v>11.5</v>
      </c>
      <c r="F375">
        <f t="shared" si="35"/>
        <v>11.25</v>
      </c>
      <c r="G375">
        <f t="shared" si="36"/>
        <v>0.5</v>
      </c>
      <c r="H375">
        <v>26</v>
      </c>
      <c r="I375" t="str">
        <f t="shared" si="37"/>
        <v>25%-50%</v>
      </c>
      <c r="J375">
        <v>2</v>
      </c>
      <c r="K375">
        <v>90</v>
      </c>
      <c r="L375">
        <v>5</v>
      </c>
      <c r="M375">
        <v>2</v>
      </c>
      <c r="N375">
        <v>28</v>
      </c>
      <c r="O375">
        <v>30</v>
      </c>
      <c r="P375" t="str">
        <f t="shared" si="38"/>
        <v>20-30</v>
      </c>
      <c r="Q375" t="s">
        <v>31</v>
      </c>
      <c r="R375" t="s">
        <v>53</v>
      </c>
      <c r="S375" t="s">
        <v>54</v>
      </c>
      <c r="T375">
        <f t="shared" si="39"/>
        <v>1000</v>
      </c>
      <c r="U375">
        <f t="shared" si="40"/>
        <v>200</v>
      </c>
      <c r="V375">
        <f t="shared" si="41"/>
        <v>20</v>
      </c>
    </row>
    <row r="376" spans="1:22" hidden="1" x14ac:dyDescent="0.25">
      <c r="A376" t="s">
        <v>4</v>
      </c>
      <c r="B376">
        <v>50</v>
      </c>
      <c r="C376">
        <v>50</v>
      </c>
      <c r="D376">
        <v>11.5</v>
      </c>
      <c r="E376">
        <v>12</v>
      </c>
      <c r="F376">
        <f t="shared" si="35"/>
        <v>11.75</v>
      </c>
      <c r="G376">
        <f t="shared" si="36"/>
        <v>0.5</v>
      </c>
      <c r="H376">
        <v>0</v>
      </c>
      <c r="I376" t="str">
        <f t="shared" si="37"/>
        <v>0%-25%</v>
      </c>
      <c r="J376">
        <v>3</v>
      </c>
      <c r="K376">
        <v>46.666666666666664</v>
      </c>
      <c r="L376">
        <v>1</v>
      </c>
      <c r="M376">
        <v>2</v>
      </c>
      <c r="N376">
        <v>18</v>
      </c>
      <c r="O376">
        <v>24</v>
      </c>
      <c r="P376" t="str">
        <f t="shared" si="38"/>
        <v>20-30</v>
      </c>
      <c r="Q376" t="s">
        <v>31</v>
      </c>
      <c r="R376" t="s">
        <v>53</v>
      </c>
      <c r="S376" t="s">
        <v>51</v>
      </c>
      <c r="T376">
        <f t="shared" si="39"/>
        <v>1000</v>
      </c>
      <c r="U376">
        <f t="shared" si="40"/>
        <v>200</v>
      </c>
      <c r="V376">
        <f t="shared" si="41"/>
        <v>10</v>
      </c>
    </row>
    <row r="377" spans="1:22" hidden="1" x14ac:dyDescent="0.25">
      <c r="A377" t="s">
        <v>4</v>
      </c>
      <c r="B377">
        <v>50</v>
      </c>
      <c r="C377">
        <v>50</v>
      </c>
      <c r="D377">
        <v>12</v>
      </c>
      <c r="E377">
        <v>12.5</v>
      </c>
      <c r="F377">
        <f t="shared" si="35"/>
        <v>12.25</v>
      </c>
      <c r="G377">
        <f t="shared" si="36"/>
        <v>0.5</v>
      </c>
      <c r="H377">
        <v>42</v>
      </c>
      <c r="I377" t="str">
        <f t="shared" si="37"/>
        <v>25%-50%</v>
      </c>
      <c r="J377">
        <v>2</v>
      </c>
      <c r="K377">
        <v>95</v>
      </c>
      <c r="L377">
        <v>1</v>
      </c>
      <c r="M377">
        <v>2</v>
      </c>
      <c r="N377">
        <v>30</v>
      </c>
      <c r="O377">
        <v>34</v>
      </c>
      <c r="P377" t="str">
        <f t="shared" si="38"/>
        <v>30-40</v>
      </c>
      <c r="Q377" t="s">
        <v>31</v>
      </c>
      <c r="R377" t="s">
        <v>56</v>
      </c>
      <c r="S377" t="s">
        <v>54</v>
      </c>
      <c r="T377">
        <f t="shared" si="39"/>
        <v>1000</v>
      </c>
      <c r="U377">
        <f t="shared" si="40"/>
        <v>300</v>
      </c>
      <c r="V377">
        <f t="shared" si="41"/>
        <v>20</v>
      </c>
    </row>
    <row r="378" spans="1:22" hidden="1" x14ac:dyDescent="0.25">
      <c r="A378" t="s">
        <v>4</v>
      </c>
      <c r="B378">
        <v>50</v>
      </c>
      <c r="C378">
        <v>50</v>
      </c>
      <c r="D378">
        <v>12.5</v>
      </c>
      <c r="E378">
        <v>13</v>
      </c>
      <c r="F378">
        <f t="shared" si="35"/>
        <v>12.75</v>
      </c>
      <c r="G378">
        <f t="shared" si="36"/>
        <v>0.5</v>
      </c>
      <c r="H378">
        <v>22</v>
      </c>
      <c r="I378" t="str">
        <f t="shared" si="37"/>
        <v>0%-25%</v>
      </c>
      <c r="J378">
        <v>3</v>
      </c>
      <c r="K378">
        <v>56.666666666666664</v>
      </c>
      <c r="L378">
        <v>1</v>
      </c>
      <c r="M378">
        <v>2</v>
      </c>
      <c r="N378">
        <v>23</v>
      </c>
      <c r="O378">
        <v>29</v>
      </c>
      <c r="P378" t="str">
        <f t="shared" si="38"/>
        <v>20-30</v>
      </c>
      <c r="Q378" t="s">
        <v>31</v>
      </c>
      <c r="R378" t="s">
        <v>53</v>
      </c>
      <c r="S378" t="s">
        <v>51</v>
      </c>
      <c r="T378">
        <f t="shared" si="39"/>
        <v>1000</v>
      </c>
      <c r="U378">
        <f t="shared" si="40"/>
        <v>200</v>
      </c>
      <c r="V378">
        <f t="shared" si="41"/>
        <v>10</v>
      </c>
    </row>
    <row r="379" spans="1:22" hidden="1" x14ac:dyDescent="0.25">
      <c r="A379" t="s">
        <v>4</v>
      </c>
      <c r="B379">
        <v>50</v>
      </c>
      <c r="C379">
        <v>50</v>
      </c>
      <c r="D379">
        <v>13</v>
      </c>
      <c r="E379">
        <v>13.5</v>
      </c>
      <c r="F379">
        <f t="shared" si="35"/>
        <v>13.25</v>
      </c>
      <c r="G379">
        <f t="shared" si="36"/>
        <v>0.5</v>
      </c>
      <c r="H379">
        <v>0</v>
      </c>
      <c r="I379" t="str">
        <f t="shared" si="37"/>
        <v>0%-25%</v>
      </c>
      <c r="J379">
        <v>4</v>
      </c>
      <c r="K379">
        <v>30</v>
      </c>
      <c r="L379">
        <v>1</v>
      </c>
      <c r="M379">
        <v>2</v>
      </c>
      <c r="N379">
        <v>18</v>
      </c>
      <c r="O379">
        <v>23</v>
      </c>
      <c r="P379" t="str">
        <f t="shared" si="38"/>
        <v>20-30</v>
      </c>
      <c r="Q379" t="s">
        <v>31</v>
      </c>
      <c r="R379" t="s">
        <v>53</v>
      </c>
      <c r="S379" t="s">
        <v>51</v>
      </c>
      <c r="T379">
        <f t="shared" si="39"/>
        <v>1000</v>
      </c>
      <c r="U379">
        <f t="shared" si="40"/>
        <v>200</v>
      </c>
      <c r="V379">
        <f t="shared" si="41"/>
        <v>10</v>
      </c>
    </row>
    <row r="380" spans="1:22" hidden="1" x14ac:dyDescent="0.25">
      <c r="A380" t="s">
        <v>4</v>
      </c>
      <c r="B380">
        <v>40</v>
      </c>
      <c r="C380">
        <v>50</v>
      </c>
      <c r="D380">
        <v>13.5</v>
      </c>
      <c r="E380">
        <v>14</v>
      </c>
      <c r="F380">
        <f t="shared" si="35"/>
        <v>13.75</v>
      </c>
      <c r="G380">
        <f t="shared" si="36"/>
        <v>0.5</v>
      </c>
      <c r="H380">
        <v>20</v>
      </c>
      <c r="I380" t="str">
        <f t="shared" si="37"/>
        <v>0%-25%</v>
      </c>
      <c r="J380">
        <v>4</v>
      </c>
      <c r="K380">
        <v>52.5</v>
      </c>
      <c r="L380">
        <v>1</v>
      </c>
      <c r="M380">
        <v>2</v>
      </c>
      <c r="N380">
        <v>21</v>
      </c>
      <c r="O380">
        <v>28</v>
      </c>
      <c r="P380" t="str">
        <f t="shared" si="38"/>
        <v>20-30</v>
      </c>
      <c r="Q380" t="s">
        <v>31</v>
      </c>
      <c r="R380" t="s">
        <v>53</v>
      </c>
      <c r="S380" t="s">
        <v>51</v>
      </c>
      <c r="T380">
        <f t="shared" si="39"/>
        <v>1000</v>
      </c>
      <c r="U380">
        <f t="shared" si="40"/>
        <v>200</v>
      </c>
      <c r="V380">
        <f t="shared" si="41"/>
        <v>10</v>
      </c>
    </row>
    <row r="381" spans="1:22" hidden="1" x14ac:dyDescent="0.25">
      <c r="A381" t="s">
        <v>4</v>
      </c>
      <c r="B381">
        <v>40</v>
      </c>
      <c r="C381">
        <v>50</v>
      </c>
      <c r="D381">
        <v>14</v>
      </c>
      <c r="E381">
        <v>14.5</v>
      </c>
      <c r="F381">
        <f t="shared" si="35"/>
        <v>14.25</v>
      </c>
      <c r="G381">
        <f t="shared" si="36"/>
        <v>0.5</v>
      </c>
      <c r="H381">
        <v>0</v>
      </c>
      <c r="I381" t="str">
        <f t="shared" si="37"/>
        <v>0%-25%</v>
      </c>
      <c r="J381">
        <v>3</v>
      </c>
      <c r="K381">
        <v>53.333333333333336</v>
      </c>
      <c r="L381">
        <v>1</v>
      </c>
      <c r="M381">
        <v>2</v>
      </c>
      <c r="N381">
        <v>17</v>
      </c>
      <c r="O381">
        <v>24</v>
      </c>
      <c r="P381" t="str">
        <f t="shared" si="38"/>
        <v>20-30</v>
      </c>
      <c r="Q381" t="s">
        <v>31</v>
      </c>
      <c r="R381" t="s">
        <v>53</v>
      </c>
      <c r="S381" t="s">
        <v>51</v>
      </c>
      <c r="T381">
        <f t="shared" si="39"/>
        <v>1000</v>
      </c>
      <c r="U381">
        <f t="shared" si="40"/>
        <v>200</v>
      </c>
      <c r="V381">
        <f t="shared" si="41"/>
        <v>10</v>
      </c>
    </row>
    <row r="382" spans="1:22" hidden="1" x14ac:dyDescent="0.25">
      <c r="A382" t="s">
        <v>4</v>
      </c>
      <c r="B382">
        <v>40</v>
      </c>
      <c r="C382">
        <v>50</v>
      </c>
      <c r="D382">
        <v>14.5</v>
      </c>
      <c r="E382">
        <v>15</v>
      </c>
      <c r="F382">
        <f t="shared" si="35"/>
        <v>14.75</v>
      </c>
      <c r="G382">
        <f t="shared" si="36"/>
        <v>0.5</v>
      </c>
      <c r="H382">
        <v>0</v>
      </c>
      <c r="I382" t="str">
        <f t="shared" si="37"/>
        <v>0%-25%</v>
      </c>
      <c r="J382">
        <v>3</v>
      </c>
      <c r="K382">
        <v>56.666666666666664</v>
      </c>
      <c r="L382">
        <v>1</v>
      </c>
      <c r="M382">
        <v>2</v>
      </c>
      <c r="N382">
        <v>18</v>
      </c>
      <c r="O382">
        <v>24</v>
      </c>
      <c r="P382" t="str">
        <f t="shared" si="38"/>
        <v>20-30</v>
      </c>
      <c r="Q382" t="s">
        <v>31</v>
      </c>
      <c r="R382" t="s">
        <v>53</v>
      </c>
      <c r="S382" t="s">
        <v>51</v>
      </c>
      <c r="T382">
        <f t="shared" si="39"/>
        <v>1000</v>
      </c>
      <c r="U382">
        <f t="shared" si="40"/>
        <v>200</v>
      </c>
      <c r="V382">
        <f t="shared" si="41"/>
        <v>10</v>
      </c>
    </row>
    <row r="383" spans="1:22" hidden="1" x14ac:dyDescent="0.25">
      <c r="A383" t="s">
        <v>4</v>
      </c>
      <c r="B383">
        <v>40</v>
      </c>
      <c r="C383">
        <v>50</v>
      </c>
      <c r="D383">
        <v>15</v>
      </c>
      <c r="E383">
        <v>15.5</v>
      </c>
      <c r="F383">
        <f t="shared" si="35"/>
        <v>15.25</v>
      </c>
      <c r="G383">
        <f t="shared" si="36"/>
        <v>0.5</v>
      </c>
      <c r="H383">
        <v>0</v>
      </c>
      <c r="I383" t="str">
        <f t="shared" si="37"/>
        <v>0%-25%</v>
      </c>
      <c r="J383">
        <v>4</v>
      </c>
      <c r="K383">
        <v>30</v>
      </c>
      <c r="L383">
        <v>1</v>
      </c>
      <c r="M383">
        <v>2</v>
      </c>
      <c r="N383">
        <v>18</v>
      </c>
      <c r="O383">
        <v>23</v>
      </c>
      <c r="P383" t="str">
        <f t="shared" si="38"/>
        <v>20-30</v>
      </c>
      <c r="Q383" t="s">
        <v>31</v>
      </c>
      <c r="R383" t="s">
        <v>53</v>
      </c>
      <c r="S383" t="s">
        <v>51</v>
      </c>
      <c r="T383">
        <f t="shared" si="39"/>
        <v>1000</v>
      </c>
      <c r="U383">
        <f t="shared" si="40"/>
        <v>200</v>
      </c>
      <c r="V383">
        <f t="shared" si="41"/>
        <v>10</v>
      </c>
    </row>
    <row r="384" spans="1:22" hidden="1" x14ac:dyDescent="0.25">
      <c r="A384" t="s">
        <v>4</v>
      </c>
      <c r="B384">
        <v>40</v>
      </c>
      <c r="C384">
        <v>50</v>
      </c>
      <c r="D384">
        <v>15.5</v>
      </c>
      <c r="E384">
        <v>16</v>
      </c>
      <c r="F384">
        <f t="shared" si="35"/>
        <v>15.75</v>
      </c>
      <c r="G384">
        <f t="shared" si="36"/>
        <v>0.5</v>
      </c>
      <c r="H384">
        <v>0</v>
      </c>
      <c r="I384" t="str">
        <f t="shared" si="37"/>
        <v>0%-25%</v>
      </c>
      <c r="J384">
        <v>10</v>
      </c>
      <c r="K384">
        <v>37</v>
      </c>
      <c r="L384">
        <v>1</v>
      </c>
      <c r="M384">
        <v>0</v>
      </c>
      <c r="N384">
        <v>16</v>
      </c>
      <c r="O384">
        <v>21</v>
      </c>
      <c r="P384" t="str">
        <f t="shared" si="38"/>
        <v>20-30</v>
      </c>
      <c r="Q384" t="s">
        <v>28</v>
      </c>
      <c r="R384" t="s">
        <v>53</v>
      </c>
      <c r="S384" t="s">
        <v>51</v>
      </c>
      <c r="T384">
        <f t="shared" si="39"/>
        <v>800</v>
      </c>
      <c r="U384">
        <f t="shared" si="40"/>
        <v>200</v>
      </c>
      <c r="V384">
        <f t="shared" si="41"/>
        <v>10</v>
      </c>
    </row>
    <row r="385" spans="1:22" hidden="1" x14ac:dyDescent="0.25">
      <c r="A385" t="s">
        <v>4</v>
      </c>
      <c r="B385">
        <v>40</v>
      </c>
      <c r="C385">
        <v>50</v>
      </c>
      <c r="D385">
        <v>16</v>
      </c>
      <c r="E385">
        <v>16.5</v>
      </c>
      <c r="F385">
        <f t="shared" si="35"/>
        <v>16.25</v>
      </c>
      <c r="G385">
        <f t="shared" si="36"/>
        <v>0.5</v>
      </c>
      <c r="H385">
        <v>0</v>
      </c>
      <c r="I385" t="str">
        <f t="shared" si="37"/>
        <v>0%-25%</v>
      </c>
      <c r="J385">
        <v>10</v>
      </c>
      <c r="K385">
        <v>24</v>
      </c>
      <c r="L385">
        <v>1</v>
      </c>
      <c r="M385">
        <v>0</v>
      </c>
      <c r="N385">
        <v>16</v>
      </c>
      <c r="O385">
        <v>20</v>
      </c>
      <c r="P385" t="str">
        <f t="shared" si="38"/>
        <v>0-20</v>
      </c>
      <c r="Q385" t="s">
        <v>28</v>
      </c>
      <c r="R385" t="s">
        <v>50</v>
      </c>
      <c r="S385" t="s">
        <v>51</v>
      </c>
      <c r="T385">
        <f t="shared" si="39"/>
        <v>800</v>
      </c>
      <c r="U385">
        <f t="shared" si="40"/>
        <v>100</v>
      </c>
      <c r="V385">
        <f t="shared" si="41"/>
        <v>10</v>
      </c>
    </row>
    <row r="386" spans="1:22" hidden="1" x14ac:dyDescent="0.25">
      <c r="A386" t="s">
        <v>4</v>
      </c>
      <c r="B386">
        <v>40</v>
      </c>
      <c r="C386">
        <v>50</v>
      </c>
      <c r="D386">
        <v>16.5</v>
      </c>
      <c r="E386">
        <v>17</v>
      </c>
      <c r="F386">
        <f t="shared" si="35"/>
        <v>16.75</v>
      </c>
      <c r="G386">
        <f t="shared" si="36"/>
        <v>0.5</v>
      </c>
      <c r="H386">
        <v>0</v>
      </c>
      <c r="I386" t="str">
        <f t="shared" si="37"/>
        <v>0%-25%</v>
      </c>
      <c r="J386">
        <v>10</v>
      </c>
      <c r="K386">
        <v>27</v>
      </c>
      <c r="L386">
        <v>1</v>
      </c>
      <c r="M386">
        <v>0</v>
      </c>
      <c r="N386">
        <v>16</v>
      </c>
      <c r="O386">
        <v>21</v>
      </c>
      <c r="P386" t="str">
        <f t="shared" si="38"/>
        <v>20-30</v>
      </c>
      <c r="Q386" t="s">
        <v>28</v>
      </c>
      <c r="R386" t="s">
        <v>53</v>
      </c>
      <c r="S386" t="s">
        <v>51</v>
      </c>
      <c r="T386">
        <f t="shared" si="39"/>
        <v>800</v>
      </c>
      <c r="U386">
        <f t="shared" si="40"/>
        <v>200</v>
      </c>
      <c r="V386">
        <f t="shared" si="41"/>
        <v>10</v>
      </c>
    </row>
    <row r="387" spans="1:22" hidden="1" x14ac:dyDescent="0.25">
      <c r="A387" t="s">
        <v>4</v>
      </c>
      <c r="B387">
        <v>40</v>
      </c>
      <c r="C387">
        <v>50</v>
      </c>
      <c r="D387">
        <v>17</v>
      </c>
      <c r="E387">
        <v>17.5</v>
      </c>
      <c r="F387">
        <f t="shared" ref="F387:F450" si="42">(E387+D387)/2</f>
        <v>17.25</v>
      </c>
      <c r="G387">
        <f t="shared" ref="G387:G450" si="43">E387-D387</f>
        <v>0.5</v>
      </c>
      <c r="H387">
        <v>0</v>
      </c>
      <c r="I387" t="str">
        <f t="shared" ref="I387:I450" si="44">+IF(H387&lt;=25,"0%-25%",IF(H387&lt;=50,"25%-50%",IF(H387&lt;=75,"50%-75%",IF(H387&lt;=90,"75%-90%",IF(H387&lt;=100,"90%-100%","-")))))</f>
        <v>0%-25%</v>
      </c>
      <c r="J387">
        <v>10</v>
      </c>
      <c r="K387">
        <v>22</v>
      </c>
      <c r="L387">
        <v>1</v>
      </c>
      <c r="M387">
        <v>0</v>
      </c>
      <c r="N387">
        <v>16</v>
      </c>
      <c r="O387">
        <v>20</v>
      </c>
      <c r="P387" t="str">
        <f t="shared" ref="P387:P450" si="45">+IF(O387&lt;=20,"0-20",IF(O387&lt;=30,"20-30",IF(O387&lt;=40,"30-40",IF(O387&lt;=50,"40-50",IF(O387&lt;=60,"50-60", IF(O387&lt;=70,"60-70",IF(O387&lt;=80,"70-80",IF(O387&lt;=100,"80-100","-"))))))))</f>
        <v>0-20</v>
      </c>
      <c r="Q387" t="s">
        <v>28</v>
      </c>
      <c r="R387" t="s">
        <v>50</v>
      </c>
      <c r="S387" t="s">
        <v>51</v>
      </c>
      <c r="T387">
        <f t="shared" ref="T387:T450" si="46">VLOOKUP(Q387,$AG$3:$AH$17,2,FALSE)</f>
        <v>800</v>
      </c>
      <c r="U387">
        <f t="shared" ref="U387:U450" si="47">VLOOKUP(R387,$AJ$3:$AK$11,2,FALSE)</f>
        <v>100</v>
      </c>
      <c r="V387">
        <f t="shared" ref="V387:V450" si="48">VLOOKUP(S387,$AM$3:$AN$8,2,FALSE)</f>
        <v>10</v>
      </c>
    </row>
    <row r="388" spans="1:22" hidden="1" x14ac:dyDescent="0.25">
      <c r="A388" t="s">
        <v>4</v>
      </c>
      <c r="B388">
        <v>40</v>
      </c>
      <c r="C388">
        <v>50</v>
      </c>
      <c r="D388">
        <v>17.5</v>
      </c>
      <c r="E388">
        <v>18</v>
      </c>
      <c r="F388">
        <f t="shared" si="42"/>
        <v>17.75</v>
      </c>
      <c r="G388">
        <f t="shared" si="43"/>
        <v>0.5</v>
      </c>
      <c r="H388">
        <v>0</v>
      </c>
      <c r="I388" t="str">
        <f t="shared" si="44"/>
        <v>0%-25%</v>
      </c>
      <c r="J388">
        <v>5</v>
      </c>
      <c r="K388">
        <v>26</v>
      </c>
      <c r="L388">
        <v>5</v>
      </c>
      <c r="M388">
        <v>0</v>
      </c>
      <c r="N388">
        <v>17</v>
      </c>
      <c r="O388">
        <v>20</v>
      </c>
      <c r="P388" t="str">
        <f t="shared" si="45"/>
        <v>0-20</v>
      </c>
      <c r="Q388" t="s">
        <v>28</v>
      </c>
      <c r="R388" t="s">
        <v>50</v>
      </c>
      <c r="S388" t="s">
        <v>51</v>
      </c>
      <c r="T388">
        <f t="shared" si="46"/>
        <v>800</v>
      </c>
      <c r="U388">
        <f t="shared" si="47"/>
        <v>100</v>
      </c>
      <c r="V388">
        <f t="shared" si="48"/>
        <v>10</v>
      </c>
    </row>
    <row r="389" spans="1:22" hidden="1" x14ac:dyDescent="0.25">
      <c r="A389" t="s">
        <v>4</v>
      </c>
      <c r="B389">
        <v>40</v>
      </c>
      <c r="C389">
        <v>50</v>
      </c>
      <c r="D389">
        <v>18</v>
      </c>
      <c r="E389">
        <v>18.5</v>
      </c>
      <c r="F389">
        <f t="shared" si="42"/>
        <v>18.25</v>
      </c>
      <c r="G389">
        <f t="shared" si="43"/>
        <v>0.5</v>
      </c>
      <c r="H389">
        <v>0</v>
      </c>
      <c r="I389" t="str">
        <f t="shared" si="44"/>
        <v>0%-25%</v>
      </c>
      <c r="J389">
        <v>5</v>
      </c>
      <c r="K389">
        <v>58</v>
      </c>
      <c r="L389">
        <v>5</v>
      </c>
      <c r="M389">
        <v>0</v>
      </c>
      <c r="N389">
        <v>17</v>
      </c>
      <c r="O389">
        <v>21</v>
      </c>
      <c r="P389" t="str">
        <f t="shared" si="45"/>
        <v>20-30</v>
      </c>
      <c r="Q389" t="s">
        <v>28</v>
      </c>
      <c r="R389" t="s">
        <v>53</v>
      </c>
      <c r="S389" t="s">
        <v>51</v>
      </c>
      <c r="T389">
        <f t="shared" si="46"/>
        <v>800</v>
      </c>
      <c r="U389">
        <f t="shared" si="47"/>
        <v>200</v>
      </c>
      <c r="V389">
        <f t="shared" si="48"/>
        <v>10</v>
      </c>
    </row>
    <row r="390" spans="1:22" hidden="1" x14ac:dyDescent="0.25">
      <c r="A390" t="s">
        <v>4</v>
      </c>
      <c r="B390">
        <v>40</v>
      </c>
      <c r="C390">
        <v>50</v>
      </c>
      <c r="D390">
        <v>18.5</v>
      </c>
      <c r="E390">
        <v>19</v>
      </c>
      <c r="F390">
        <f t="shared" si="42"/>
        <v>18.75</v>
      </c>
      <c r="G390">
        <f t="shared" si="43"/>
        <v>0.5</v>
      </c>
      <c r="H390">
        <v>0</v>
      </c>
      <c r="I390" t="str">
        <f t="shared" si="44"/>
        <v>0%-25%</v>
      </c>
      <c r="J390">
        <v>5</v>
      </c>
      <c r="K390">
        <v>20</v>
      </c>
      <c r="L390">
        <v>5</v>
      </c>
      <c r="M390">
        <v>0</v>
      </c>
      <c r="N390">
        <v>17</v>
      </c>
      <c r="O390">
        <v>19</v>
      </c>
      <c r="P390" t="str">
        <f t="shared" si="45"/>
        <v>0-20</v>
      </c>
      <c r="Q390" t="s">
        <v>28</v>
      </c>
      <c r="R390" t="s">
        <v>50</v>
      </c>
      <c r="S390" t="s">
        <v>51</v>
      </c>
      <c r="T390">
        <f t="shared" si="46"/>
        <v>800</v>
      </c>
      <c r="U390">
        <f t="shared" si="47"/>
        <v>100</v>
      </c>
      <c r="V390">
        <f t="shared" si="48"/>
        <v>10</v>
      </c>
    </row>
    <row r="391" spans="1:22" hidden="1" x14ac:dyDescent="0.25">
      <c r="A391" t="s">
        <v>4</v>
      </c>
      <c r="B391">
        <v>50</v>
      </c>
      <c r="C391">
        <v>50</v>
      </c>
      <c r="D391">
        <v>19</v>
      </c>
      <c r="E391">
        <v>19.5</v>
      </c>
      <c r="F391">
        <f t="shared" si="42"/>
        <v>19.25</v>
      </c>
      <c r="G391">
        <f t="shared" si="43"/>
        <v>0.5</v>
      </c>
      <c r="H391">
        <v>0</v>
      </c>
      <c r="I391" t="str">
        <f t="shared" si="44"/>
        <v>0%-25%</v>
      </c>
      <c r="J391">
        <v>10</v>
      </c>
      <c r="K391">
        <v>16</v>
      </c>
      <c r="L391">
        <v>5</v>
      </c>
      <c r="M391">
        <v>1</v>
      </c>
      <c r="N391">
        <v>18</v>
      </c>
      <c r="O391">
        <v>20</v>
      </c>
      <c r="P391" t="str">
        <f t="shared" si="45"/>
        <v>0-20</v>
      </c>
      <c r="Q391" t="s">
        <v>32</v>
      </c>
      <c r="R391" t="s">
        <v>50</v>
      </c>
      <c r="S391" t="s">
        <v>51</v>
      </c>
      <c r="T391">
        <f t="shared" si="46"/>
        <v>900</v>
      </c>
      <c r="U391">
        <f t="shared" si="47"/>
        <v>100</v>
      </c>
      <c r="V391">
        <f t="shared" si="48"/>
        <v>10</v>
      </c>
    </row>
    <row r="392" spans="1:22" hidden="1" x14ac:dyDescent="0.25">
      <c r="A392" t="s">
        <v>4</v>
      </c>
      <c r="B392">
        <v>50</v>
      </c>
      <c r="C392">
        <v>30</v>
      </c>
      <c r="D392">
        <v>19.5</v>
      </c>
      <c r="E392">
        <v>20</v>
      </c>
      <c r="F392">
        <f t="shared" si="42"/>
        <v>19.75</v>
      </c>
      <c r="G392">
        <f t="shared" si="43"/>
        <v>0.5</v>
      </c>
      <c r="H392">
        <v>0</v>
      </c>
      <c r="I392" t="str">
        <f t="shared" si="44"/>
        <v>0%-25%</v>
      </c>
      <c r="J392">
        <v>5</v>
      </c>
      <c r="K392">
        <v>28</v>
      </c>
      <c r="L392">
        <v>5</v>
      </c>
      <c r="M392">
        <v>2</v>
      </c>
      <c r="N392">
        <v>19</v>
      </c>
      <c r="O392">
        <v>22</v>
      </c>
      <c r="P392" t="str">
        <f t="shared" si="45"/>
        <v>20-30</v>
      </c>
      <c r="Q392" t="s">
        <v>31</v>
      </c>
      <c r="R392" t="s">
        <v>53</v>
      </c>
      <c r="S392" t="s">
        <v>51</v>
      </c>
      <c r="T392">
        <f t="shared" si="46"/>
        <v>1000</v>
      </c>
      <c r="U392">
        <f t="shared" si="47"/>
        <v>200</v>
      </c>
      <c r="V392">
        <f t="shared" si="48"/>
        <v>10</v>
      </c>
    </row>
    <row r="393" spans="1:22" hidden="1" x14ac:dyDescent="0.25">
      <c r="A393" t="s">
        <v>4</v>
      </c>
      <c r="B393">
        <v>50</v>
      </c>
      <c r="C393">
        <v>30</v>
      </c>
      <c r="D393">
        <v>20</v>
      </c>
      <c r="E393">
        <v>20.5</v>
      </c>
      <c r="F393">
        <f t="shared" si="42"/>
        <v>20.25</v>
      </c>
      <c r="G393">
        <f t="shared" si="43"/>
        <v>0.5</v>
      </c>
      <c r="H393">
        <v>22</v>
      </c>
      <c r="I393" t="str">
        <f t="shared" si="44"/>
        <v>0%-25%</v>
      </c>
      <c r="J393">
        <v>4</v>
      </c>
      <c r="K393">
        <v>80</v>
      </c>
      <c r="L393">
        <v>5</v>
      </c>
      <c r="M393">
        <v>1</v>
      </c>
      <c r="N393">
        <v>25</v>
      </c>
      <c r="O393">
        <v>28</v>
      </c>
      <c r="P393" t="str">
        <f t="shared" si="45"/>
        <v>20-30</v>
      </c>
      <c r="Q393" t="s">
        <v>32</v>
      </c>
      <c r="R393" t="s">
        <v>53</v>
      </c>
      <c r="S393" t="s">
        <v>51</v>
      </c>
      <c r="T393">
        <f t="shared" si="46"/>
        <v>900</v>
      </c>
      <c r="U393">
        <f t="shared" si="47"/>
        <v>200</v>
      </c>
      <c r="V393">
        <f t="shared" si="48"/>
        <v>10</v>
      </c>
    </row>
    <row r="394" spans="1:22" hidden="1" x14ac:dyDescent="0.25">
      <c r="A394" t="s">
        <v>4</v>
      </c>
      <c r="B394">
        <v>50</v>
      </c>
      <c r="C394">
        <v>30</v>
      </c>
      <c r="D394">
        <v>20.5</v>
      </c>
      <c r="E394">
        <v>21</v>
      </c>
      <c r="F394">
        <f t="shared" si="42"/>
        <v>20.75</v>
      </c>
      <c r="G394">
        <f t="shared" si="43"/>
        <v>0.5</v>
      </c>
      <c r="H394">
        <v>0</v>
      </c>
      <c r="I394" t="str">
        <f t="shared" si="44"/>
        <v>0%-25%</v>
      </c>
      <c r="J394">
        <v>10</v>
      </c>
      <c r="K394">
        <v>50</v>
      </c>
      <c r="L394">
        <v>5</v>
      </c>
      <c r="M394">
        <v>1</v>
      </c>
      <c r="N394">
        <v>18</v>
      </c>
      <c r="O394">
        <v>22</v>
      </c>
      <c r="P394" t="str">
        <f t="shared" si="45"/>
        <v>20-30</v>
      </c>
      <c r="Q394" t="s">
        <v>32</v>
      </c>
      <c r="R394" t="s">
        <v>53</v>
      </c>
      <c r="S394" t="s">
        <v>51</v>
      </c>
      <c r="T394">
        <f t="shared" si="46"/>
        <v>900</v>
      </c>
      <c r="U394">
        <f t="shared" si="47"/>
        <v>200</v>
      </c>
      <c r="V394">
        <f t="shared" si="48"/>
        <v>10</v>
      </c>
    </row>
    <row r="395" spans="1:22" hidden="1" x14ac:dyDescent="0.25">
      <c r="A395" t="s">
        <v>4</v>
      </c>
      <c r="B395">
        <v>50</v>
      </c>
      <c r="C395">
        <v>30</v>
      </c>
      <c r="D395">
        <v>21</v>
      </c>
      <c r="E395">
        <v>21.5</v>
      </c>
      <c r="F395">
        <f t="shared" si="42"/>
        <v>21.25</v>
      </c>
      <c r="G395">
        <f t="shared" si="43"/>
        <v>0.5</v>
      </c>
      <c r="H395">
        <v>38</v>
      </c>
      <c r="I395" t="str">
        <f t="shared" si="44"/>
        <v>25%-50%</v>
      </c>
      <c r="J395">
        <v>5</v>
      </c>
      <c r="K395">
        <v>100</v>
      </c>
      <c r="L395">
        <v>5</v>
      </c>
      <c r="M395">
        <v>1</v>
      </c>
      <c r="N395">
        <v>29</v>
      </c>
      <c r="O395">
        <v>31</v>
      </c>
      <c r="P395" t="str">
        <f t="shared" si="45"/>
        <v>30-40</v>
      </c>
      <c r="Q395" t="s">
        <v>32</v>
      </c>
      <c r="R395" t="s">
        <v>56</v>
      </c>
      <c r="S395" t="s">
        <v>54</v>
      </c>
      <c r="T395">
        <f t="shared" si="46"/>
        <v>900</v>
      </c>
      <c r="U395">
        <f t="shared" si="47"/>
        <v>300</v>
      </c>
      <c r="V395">
        <f t="shared" si="48"/>
        <v>20</v>
      </c>
    </row>
    <row r="396" spans="1:22" hidden="1" x14ac:dyDescent="0.25">
      <c r="A396" t="s">
        <v>4</v>
      </c>
      <c r="B396">
        <v>50</v>
      </c>
      <c r="C396">
        <v>30</v>
      </c>
      <c r="D396">
        <v>21.5</v>
      </c>
      <c r="E396">
        <v>22</v>
      </c>
      <c r="F396">
        <f t="shared" si="42"/>
        <v>21.75</v>
      </c>
      <c r="G396">
        <f t="shared" si="43"/>
        <v>0.5</v>
      </c>
      <c r="H396">
        <v>28.000000000000004</v>
      </c>
      <c r="I396" t="str">
        <f t="shared" si="44"/>
        <v>25%-50%</v>
      </c>
      <c r="J396">
        <v>10</v>
      </c>
      <c r="K396">
        <v>50</v>
      </c>
      <c r="L396">
        <v>5</v>
      </c>
      <c r="M396">
        <v>1</v>
      </c>
      <c r="N396">
        <v>24</v>
      </c>
      <c r="O396">
        <v>28</v>
      </c>
      <c r="P396" t="str">
        <f t="shared" si="45"/>
        <v>20-30</v>
      </c>
      <c r="Q396" t="s">
        <v>32</v>
      </c>
      <c r="R396" t="s">
        <v>53</v>
      </c>
      <c r="S396" t="s">
        <v>54</v>
      </c>
      <c r="T396">
        <f t="shared" si="46"/>
        <v>900</v>
      </c>
      <c r="U396">
        <f t="shared" si="47"/>
        <v>200</v>
      </c>
      <c r="V396">
        <f t="shared" si="48"/>
        <v>20</v>
      </c>
    </row>
    <row r="397" spans="1:22" hidden="1" x14ac:dyDescent="0.25">
      <c r="A397" t="s">
        <v>4</v>
      </c>
      <c r="B397">
        <v>50</v>
      </c>
      <c r="C397">
        <v>30</v>
      </c>
      <c r="D397">
        <v>22</v>
      </c>
      <c r="E397">
        <v>22.5</v>
      </c>
      <c r="F397">
        <f t="shared" si="42"/>
        <v>22.25</v>
      </c>
      <c r="G397">
        <f t="shared" si="43"/>
        <v>0.5</v>
      </c>
      <c r="H397">
        <v>0</v>
      </c>
      <c r="I397" t="str">
        <f t="shared" si="44"/>
        <v>0%-25%</v>
      </c>
      <c r="J397">
        <v>5</v>
      </c>
      <c r="K397">
        <v>100</v>
      </c>
      <c r="L397">
        <v>5</v>
      </c>
      <c r="M397">
        <v>1</v>
      </c>
      <c r="N397">
        <v>21</v>
      </c>
      <c r="O397">
        <v>23</v>
      </c>
      <c r="P397" t="str">
        <f t="shared" si="45"/>
        <v>20-30</v>
      </c>
      <c r="Q397" t="s">
        <v>32</v>
      </c>
      <c r="R397" t="s">
        <v>53</v>
      </c>
      <c r="S397" t="s">
        <v>51</v>
      </c>
      <c r="T397">
        <f t="shared" si="46"/>
        <v>900</v>
      </c>
      <c r="U397">
        <f t="shared" si="47"/>
        <v>200</v>
      </c>
      <c r="V397">
        <f t="shared" si="48"/>
        <v>10</v>
      </c>
    </row>
    <row r="398" spans="1:22" hidden="1" x14ac:dyDescent="0.25">
      <c r="A398" t="s">
        <v>4</v>
      </c>
      <c r="B398">
        <v>40</v>
      </c>
      <c r="C398">
        <v>30</v>
      </c>
      <c r="D398">
        <v>22.5</v>
      </c>
      <c r="E398">
        <v>23</v>
      </c>
      <c r="F398">
        <f t="shared" si="42"/>
        <v>22.75</v>
      </c>
      <c r="G398">
        <f t="shared" si="43"/>
        <v>0.5</v>
      </c>
      <c r="H398">
        <v>22</v>
      </c>
      <c r="I398" t="str">
        <f t="shared" si="44"/>
        <v>0%-25%</v>
      </c>
      <c r="J398">
        <v>12</v>
      </c>
      <c r="K398">
        <v>41.666666666666664</v>
      </c>
      <c r="L398">
        <v>5</v>
      </c>
      <c r="M398">
        <v>1</v>
      </c>
      <c r="N398">
        <v>23</v>
      </c>
      <c r="O398">
        <v>26</v>
      </c>
      <c r="P398" t="str">
        <f t="shared" si="45"/>
        <v>20-30</v>
      </c>
      <c r="Q398" t="s">
        <v>32</v>
      </c>
      <c r="R398" t="s">
        <v>53</v>
      </c>
      <c r="S398" t="s">
        <v>51</v>
      </c>
      <c r="T398">
        <f t="shared" si="46"/>
        <v>900</v>
      </c>
      <c r="U398">
        <f t="shared" si="47"/>
        <v>200</v>
      </c>
      <c r="V398">
        <f t="shared" si="48"/>
        <v>10</v>
      </c>
    </row>
    <row r="399" spans="1:22" hidden="1" x14ac:dyDescent="0.25">
      <c r="A399" t="s">
        <v>4</v>
      </c>
      <c r="B399">
        <v>40</v>
      </c>
      <c r="C399">
        <v>30</v>
      </c>
      <c r="D399">
        <v>23</v>
      </c>
      <c r="E399">
        <v>23.5</v>
      </c>
      <c r="F399">
        <f t="shared" si="42"/>
        <v>23.25</v>
      </c>
      <c r="G399">
        <f t="shared" si="43"/>
        <v>0.5</v>
      </c>
      <c r="H399">
        <v>44</v>
      </c>
      <c r="I399" t="str">
        <f t="shared" si="44"/>
        <v>25%-50%</v>
      </c>
      <c r="J399">
        <v>5</v>
      </c>
      <c r="K399">
        <v>100</v>
      </c>
      <c r="L399">
        <v>5</v>
      </c>
      <c r="M399">
        <v>1</v>
      </c>
      <c r="N399">
        <v>30</v>
      </c>
      <c r="O399">
        <v>32</v>
      </c>
      <c r="P399" t="str">
        <f t="shared" si="45"/>
        <v>30-40</v>
      </c>
      <c r="Q399" t="s">
        <v>32</v>
      </c>
      <c r="R399" t="s">
        <v>56</v>
      </c>
      <c r="S399" t="s">
        <v>54</v>
      </c>
      <c r="T399">
        <f t="shared" si="46"/>
        <v>900</v>
      </c>
      <c r="U399">
        <f t="shared" si="47"/>
        <v>300</v>
      </c>
      <c r="V399">
        <f t="shared" si="48"/>
        <v>20</v>
      </c>
    </row>
    <row r="400" spans="1:22" hidden="1" x14ac:dyDescent="0.25">
      <c r="A400" t="s">
        <v>4</v>
      </c>
      <c r="B400">
        <v>40</v>
      </c>
      <c r="C400">
        <v>30</v>
      </c>
      <c r="D400">
        <v>23.5</v>
      </c>
      <c r="E400">
        <v>24</v>
      </c>
      <c r="F400">
        <f t="shared" si="42"/>
        <v>23.75</v>
      </c>
      <c r="G400">
        <f t="shared" si="43"/>
        <v>0.5</v>
      </c>
      <c r="H400">
        <v>0</v>
      </c>
      <c r="I400" t="str">
        <f t="shared" si="44"/>
        <v>0%-25%</v>
      </c>
      <c r="J400">
        <v>5</v>
      </c>
      <c r="K400">
        <v>100</v>
      </c>
      <c r="L400">
        <v>9</v>
      </c>
      <c r="M400">
        <v>0</v>
      </c>
      <c r="N400">
        <v>28</v>
      </c>
      <c r="O400">
        <v>26</v>
      </c>
      <c r="P400" t="str">
        <f t="shared" si="45"/>
        <v>20-30</v>
      </c>
      <c r="Q400" t="s">
        <v>28</v>
      </c>
      <c r="R400" t="s">
        <v>53</v>
      </c>
      <c r="S400" t="s">
        <v>51</v>
      </c>
      <c r="T400">
        <f t="shared" si="46"/>
        <v>800</v>
      </c>
      <c r="U400">
        <f t="shared" si="47"/>
        <v>200</v>
      </c>
      <c r="V400">
        <f t="shared" si="48"/>
        <v>10</v>
      </c>
    </row>
    <row r="401" spans="1:22" hidden="1" x14ac:dyDescent="0.25">
      <c r="A401" t="s">
        <v>4</v>
      </c>
      <c r="B401">
        <v>40</v>
      </c>
      <c r="C401">
        <v>30</v>
      </c>
      <c r="D401">
        <v>24</v>
      </c>
      <c r="E401">
        <v>24.5</v>
      </c>
      <c r="F401">
        <f t="shared" si="42"/>
        <v>24.25</v>
      </c>
      <c r="G401">
        <f t="shared" si="43"/>
        <v>0.5</v>
      </c>
      <c r="H401">
        <v>0</v>
      </c>
      <c r="I401" t="str">
        <f t="shared" si="44"/>
        <v>0%-25%</v>
      </c>
      <c r="J401">
        <v>10</v>
      </c>
      <c r="K401">
        <v>50</v>
      </c>
      <c r="L401">
        <v>9</v>
      </c>
      <c r="M401">
        <v>0</v>
      </c>
      <c r="N401">
        <v>25</v>
      </c>
      <c r="O401">
        <v>25</v>
      </c>
      <c r="P401" t="str">
        <f t="shared" si="45"/>
        <v>20-30</v>
      </c>
      <c r="Q401" t="s">
        <v>28</v>
      </c>
      <c r="R401" t="s">
        <v>53</v>
      </c>
      <c r="S401" t="s">
        <v>51</v>
      </c>
      <c r="T401">
        <f t="shared" si="46"/>
        <v>800</v>
      </c>
      <c r="U401">
        <f t="shared" si="47"/>
        <v>200</v>
      </c>
      <c r="V401">
        <f t="shared" si="48"/>
        <v>10</v>
      </c>
    </row>
    <row r="402" spans="1:22" hidden="1" x14ac:dyDescent="0.25">
      <c r="A402" t="s">
        <v>4</v>
      </c>
      <c r="B402">
        <v>40</v>
      </c>
      <c r="C402">
        <v>30</v>
      </c>
      <c r="D402">
        <v>24.5</v>
      </c>
      <c r="E402">
        <v>25</v>
      </c>
      <c r="F402">
        <f t="shared" si="42"/>
        <v>24.75</v>
      </c>
      <c r="G402">
        <f t="shared" si="43"/>
        <v>0.5</v>
      </c>
      <c r="H402">
        <v>0</v>
      </c>
      <c r="I402" t="str">
        <f t="shared" si="44"/>
        <v>0%-25%</v>
      </c>
      <c r="J402">
        <v>5</v>
      </c>
      <c r="K402">
        <v>100</v>
      </c>
      <c r="L402">
        <v>9</v>
      </c>
      <c r="M402">
        <v>0</v>
      </c>
      <c r="N402">
        <v>28</v>
      </c>
      <c r="O402">
        <v>26</v>
      </c>
      <c r="P402" t="str">
        <f t="shared" si="45"/>
        <v>20-30</v>
      </c>
      <c r="Q402" t="s">
        <v>28</v>
      </c>
      <c r="R402" t="s">
        <v>53</v>
      </c>
      <c r="S402" t="s">
        <v>51</v>
      </c>
      <c r="T402">
        <f t="shared" si="46"/>
        <v>800</v>
      </c>
      <c r="U402">
        <f t="shared" si="47"/>
        <v>200</v>
      </c>
      <c r="V402">
        <f t="shared" si="48"/>
        <v>10</v>
      </c>
    </row>
    <row r="403" spans="1:22" hidden="1" x14ac:dyDescent="0.25">
      <c r="A403" t="s">
        <v>4</v>
      </c>
      <c r="B403">
        <v>40</v>
      </c>
      <c r="C403">
        <v>30</v>
      </c>
      <c r="D403">
        <v>25</v>
      </c>
      <c r="E403">
        <v>25.5</v>
      </c>
      <c r="F403">
        <f t="shared" si="42"/>
        <v>25.25</v>
      </c>
      <c r="G403">
        <f t="shared" si="43"/>
        <v>0.5</v>
      </c>
      <c r="H403">
        <v>0</v>
      </c>
      <c r="I403" t="str">
        <f t="shared" si="44"/>
        <v>0%-25%</v>
      </c>
      <c r="J403">
        <v>5</v>
      </c>
      <c r="K403">
        <v>100</v>
      </c>
      <c r="L403">
        <v>9</v>
      </c>
      <c r="M403">
        <v>0</v>
      </c>
      <c r="N403">
        <v>28</v>
      </c>
      <c r="O403">
        <v>26</v>
      </c>
      <c r="P403" t="str">
        <f t="shared" si="45"/>
        <v>20-30</v>
      </c>
      <c r="Q403" t="s">
        <v>28</v>
      </c>
      <c r="R403" t="s">
        <v>53</v>
      </c>
      <c r="S403" t="s">
        <v>51</v>
      </c>
      <c r="T403">
        <f t="shared" si="46"/>
        <v>800</v>
      </c>
      <c r="U403">
        <f t="shared" si="47"/>
        <v>200</v>
      </c>
      <c r="V403">
        <f t="shared" si="48"/>
        <v>10</v>
      </c>
    </row>
    <row r="404" spans="1:22" hidden="1" x14ac:dyDescent="0.25">
      <c r="A404" t="s">
        <v>4</v>
      </c>
      <c r="B404">
        <v>40</v>
      </c>
      <c r="C404">
        <v>30</v>
      </c>
      <c r="D404">
        <v>25.5</v>
      </c>
      <c r="E404">
        <v>26</v>
      </c>
      <c r="F404">
        <f t="shared" si="42"/>
        <v>25.75</v>
      </c>
      <c r="G404">
        <f t="shared" si="43"/>
        <v>0.5</v>
      </c>
      <c r="H404">
        <v>0</v>
      </c>
      <c r="I404" t="str">
        <f t="shared" si="44"/>
        <v>0%-25%</v>
      </c>
      <c r="J404">
        <v>10</v>
      </c>
      <c r="K404">
        <v>50</v>
      </c>
      <c r="L404">
        <v>9</v>
      </c>
      <c r="M404">
        <v>2</v>
      </c>
      <c r="N404">
        <v>27</v>
      </c>
      <c r="O404">
        <v>27</v>
      </c>
      <c r="P404" t="str">
        <f t="shared" si="45"/>
        <v>20-30</v>
      </c>
      <c r="Q404" t="s">
        <v>31</v>
      </c>
      <c r="R404" t="s">
        <v>53</v>
      </c>
      <c r="S404" t="s">
        <v>51</v>
      </c>
      <c r="T404">
        <f t="shared" si="46"/>
        <v>1000</v>
      </c>
      <c r="U404">
        <f t="shared" si="47"/>
        <v>200</v>
      </c>
      <c r="V404">
        <f t="shared" si="48"/>
        <v>10</v>
      </c>
    </row>
    <row r="405" spans="1:22" hidden="1" x14ac:dyDescent="0.25">
      <c r="A405" t="s">
        <v>4</v>
      </c>
      <c r="B405">
        <v>30</v>
      </c>
      <c r="C405">
        <v>30</v>
      </c>
      <c r="D405">
        <v>26</v>
      </c>
      <c r="E405">
        <v>26.5</v>
      </c>
      <c r="F405">
        <f t="shared" si="42"/>
        <v>26.25</v>
      </c>
      <c r="G405">
        <f t="shared" si="43"/>
        <v>0.5</v>
      </c>
      <c r="H405">
        <v>0</v>
      </c>
      <c r="I405" t="str">
        <f t="shared" si="44"/>
        <v>0%-25%</v>
      </c>
      <c r="J405">
        <v>5</v>
      </c>
      <c r="K405">
        <v>100</v>
      </c>
      <c r="L405">
        <v>9</v>
      </c>
      <c r="M405">
        <v>2</v>
      </c>
      <c r="N405">
        <v>30</v>
      </c>
      <c r="O405">
        <v>28</v>
      </c>
      <c r="P405" t="str">
        <f t="shared" si="45"/>
        <v>20-30</v>
      </c>
      <c r="Q405" t="s">
        <v>31</v>
      </c>
      <c r="R405" t="s">
        <v>53</v>
      </c>
      <c r="S405" t="s">
        <v>51</v>
      </c>
      <c r="T405">
        <f t="shared" si="46"/>
        <v>1000</v>
      </c>
      <c r="U405">
        <f t="shared" si="47"/>
        <v>200</v>
      </c>
      <c r="V405">
        <f t="shared" si="48"/>
        <v>10</v>
      </c>
    </row>
    <row r="406" spans="1:22" hidden="1" x14ac:dyDescent="0.25">
      <c r="A406" t="s">
        <v>4</v>
      </c>
      <c r="B406">
        <v>30</v>
      </c>
      <c r="C406">
        <v>30</v>
      </c>
      <c r="D406">
        <v>26.5</v>
      </c>
      <c r="E406">
        <v>27</v>
      </c>
      <c r="F406">
        <f t="shared" si="42"/>
        <v>26.75</v>
      </c>
      <c r="G406">
        <f t="shared" si="43"/>
        <v>0.5</v>
      </c>
      <c r="H406">
        <v>0</v>
      </c>
      <c r="I406" t="str">
        <f t="shared" si="44"/>
        <v>0%-25%</v>
      </c>
      <c r="J406">
        <v>10</v>
      </c>
      <c r="K406">
        <v>50</v>
      </c>
      <c r="L406">
        <v>9</v>
      </c>
      <c r="M406">
        <v>2</v>
      </c>
      <c r="N406">
        <v>27</v>
      </c>
      <c r="O406">
        <v>27</v>
      </c>
      <c r="P406" t="str">
        <f t="shared" si="45"/>
        <v>20-30</v>
      </c>
      <c r="Q406" t="s">
        <v>31</v>
      </c>
      <c r="R406" t="s">
        <v>53</v>
      </c>
      <c r="S406" t="s">
        <v>51</v>
      </c>
      <c r="T406">
        <f t="shared" si="46"/>
        <v>1000</v>
      </c>
      <c r="U406">
        <f t="shared" si="47"/>
        <v>200</v>
      </c>
      <c r="V406">
        <f t="shared" si="48"/>
        <v>10</v>
      </c>
    </row>
    <row r="407" spans="1:22" hidden="1" x14ac:dyDescent="0.25">
      <c r="A407" t="s">
        <v>4</v>
      </c>
      <c r="B407">
        <v>30</v>
      </c>
      <c r="C407">
        <v>30</v>
      </c>
      <c r="D407">
        <v>27</v>
      </c>
      <c r="E407">
        <v>27.5</v>
      </c>
      <c r="F407">
        <f t="shared" si="42"/>
        <v>27.25</v>
      </c>
      <c r="G407">
        <f t="shared" si="43"/>
        <v>0.5</v>
      </c>
      <c r="H407">
        <v>0</v>
      </c>
      <c r="I407" t="str">
        <f t="shared" si="44"/>
        <v>0%-25%</v>
      </c>
      <c r="J407">
        <v>10</v>
      </c>
      <c r="K407">
        <v>50</v>
      </c>
      <c r="L407">
        <v>9</v>
      </c>
      <c r="M407">
        <v>2</v>
      </c>
      <c r="N407">
        <v>27</v>
      </c>
      <c r="O407">
        <v>27</v>
      </c>
      <c r="P407" t="str">
        <f t="shared" si="45"/>
        <v>20-30</v>
      </c>
      <c r="Q407" t="s">
        <v>31</v>
      </c>
      <c r="R407" t="s">
        <v>53</v>
      </c>
      <c r="S407" t="s">
        <v>51</v>
      </c>
      <c r="T407">
        <f t="shared" si="46"/>
        <v>1000</v>
      </c>
      <c r="U407">
        <f t="shared" si="47"/>
        <v>200</v>
      </c>
      <c r="V407">
        <f t="shared" si="48"/>
        <v>10</v>
      </c>
    </row>
    <row r="408" spans="1:22" hidden="1" x14ac:dyDescent="0.25">
      <c r="A408" t="s">
        <v>4</v>
      </c>
      <c r="B408">
        <v>30</v>
      </c>
      <c r="C408">
        <v>30</v>
      </c>
      <c r="D408">
        <v>27.5</v>
      </c>
      <c r="E408">
        <v>28</v>
      </c>
      <c r="F408">
        <f t="shared" si="42"/>
        <v>27.75</v>
      </c>
      <c r="G408">
        <f t="shared" si="43"/>
        <v>0.5</v>
      </c>
      <c r="H408">
        <v>0</v>
      </c>
      <c r="I408" t="str">
        <f t="shared" si="44"/>
        <v>0%-25%</v>
      </c>
      <c r="J408">
        <v>5</v>
      </c>
      <c r="K408">
        <v>100</v>
      </c>
      <c r="L408">
        <v>9</v>
      </c>
      <c r="M408">
        <v>1</v>
      </c>
      <c r="N408">
        <v>29</v>
      </c>
      <c r="O408">
        <v>27</v>
      </c>
      <c r="P408" t="str">
        <f t="shared" si="45"/>
        <v>20-30</v>
      </c>
      <c r="Q408" t="s">
        <v>32</v>
      </c>
      <c r="R408" t="s">
        <v>53</v>
      </c>
      <c r="S408" t="s">
        <v>51</v>
      </c>
      <c r="T408">
        <f t="shared" si="46"/>
        <v>900</v>
      </c>
      <c r="U408">
        <f t="shared" si="47"/>
        <v>200</v>
      </c>
      <c r="V408">
        <f t="shared" si="48"/>
        <v>10</v>
      </c>
    </row>
    <row r="409" spans="1:22" hidden="1" x14ac:dyDescent="0.25">
      <c r="A409" t="s">
        <v>4</v>
      </c>
      <c r="B409">
        <v>30</v>
      </c>
      <c r="C409">
        <v>30</v>
      </c>
      <c r="D409">
        <v>28</v>
      </c>
      <c r="E409">
        <v>28.5</v>
      </c>
      <c r="F409">
        <f t="shared" si="42"/>
        <v>28.25</v>
      </c>
      <c r="G409">
        <f t="shared" si="43"/>
        <v>0.5</v>
      </c>
      <c r="H409">
        <v>0</v>
      </c>
      <c r="I409" t="str">
        <f t="shared" si="44"/>
        <v>0%-25%</v>
      </c>
      <c r="J409">
        <v>10</v>
      </c>
      <c r="K409">
        <v>50</v>
      </c>
      <c r="L409">
        <v>9</v>
      </c>
      <c r="M409">
        <v>1</v>
      </c>
      <c r="N409">
        <v>26</v>
      </c>
      <c r="O409">
        <v>26</v>
      </c>
      <c r="P409" t="str">
        <f t="shared" si="45"/>
        <v>20-30</v>
      </c>
      <c r="Q409" t="s">
        <v>32</v>
      </c>
      <c r="R409" t="s">
        <v>53</v>
      </c>
      <c r="S409" t="s">
        <v>51</v>
      </c>
      <c r="T409">
        <f t="shared" si="46"/>
        <v>900</v>
      </c>
      <c r="U409">
        <f t="shared" si="47"/>
        <v>200</v>
      </c>
      <c r="V409">
        <f t="shared" si="48"/>
        <v>10</v>
      </c>
    </row>
    <row r="410" spans="1:22" hidden="1" x14ac:dyDescent="0.25">
      <c r="A410" t="s">
        <v>4</v>
      </c>
      <c r="B410">
        <v>30</v>
      </c>
      <c r="C410">
        <v>30</v>
      </c>
      <c r="D410">
        <v>28.5</v>
      </c>
      <c r="E410">
        <v>29</v>
      </c>
      <c r="F410">
        <f t="shared" si="42"/>
        <v>28.75</v>
      </c>
      <c r="G410">
        <f t="shared" si="43"/>
        <v>0.5</v>
      </c>
      <c r="H410">
        <v>0</v>
      </c>
      <c r="I410" t="str">
        <f t="shared" si="44"/>
        <v>0%-25%</v>
      </c>
      <c r="J410">
        <v>10</v>
      </c>
      <c r="K410">
        <v>50</v>
      </c>
      <c r="L410">
        <v>9</v>
      </c>
      <c r="M410">
        <v>1</v>
      </c>
      <c r="N410">
        <v>26</v>
      </c>
      <c r="O410">
        <v>26</v>
      </c>
      <c r="P410" t="str">
        <f t="shared" si="45"/>
        <v>20-30</v>
      </c>
      <c r="Q410" t="s">
        <v>32</v>
      </c>
      <c r="R410" t="s">
        <v>53</v>
      </c>
      <c r="S410" t="s">
        <v>51</v>
      </c>
      <c r="T410">
        <f t="shared" si="46"/>
        <v>900</v>
      </c>
      <c r="U410">
        <f t="shared" si="47"/>
        <v>200</v>
      </c>
      <c r="V410">
        <f t="shared" si="48"/>
        <v>10</v>
      </c>
    </row>
    <row r="411" spans="1:22" hidden="1" x14ac:dyDescent="0.25">
      <c r="A411" t="s">
        <v>4</v>
      </c>
      <c r="B411">
        <v>30</v>
      </c>
      <c r="C411">
        <v>30</v>
      </c>
      <c r="D411">
        <v>29</v>
      </c>
      <c r="E411">
        <v>29.5</v>
      </c>
      <c r="F411">
        <f t="shared" si="42"/>
        <v>29.25</v>
      </c>
      <c r="G411">
        <f t="shared" si="43"/>
        <v>0.5</v>
      </c>
      <c r="H411">
        <v>0</v>
      </c>
      <c r="I411" t="str">
        <f t="shared" si="44"/>
        <v>0%-25%</v>
      </c>
      <c r="L411">
        <v>9</v>
      </c>
      <c r="M411">
        <v>1</v>
      </c>
      <c r="N411">
        <v>26</v>
      </c>
      <c r="O411">
        <v>20</v>
      </c>
      <c r="P411" t="str">
        <f t="shared" si="45"/>
        <v>0-20</v>
      </c>
      <c r="Q411" t="s">
        <v>32</v>
      </c>
      <c r="R411" t="s">
        <v>50</v>
      </c>
      <c r="S411" t="s">
        <v>51</v>
      </c>
      <c r="T411">
        <f t="shared" si="46"/>
        <v>900</v>
      </c>
      <c r="U411">
        <f t="shared" si="47"/>
        <v>100</v>
      </c>
      <c r="V411">
        <f t="shared" si="48"/>
        <v>10</v>
      </c>
    </row>
    <row r="412" spans="1:22" hidden="1" x14ac:dyDescent="0.25">
      <c r="A412" t="s">
        <v>4</v>
      </c>
      <c r="B412">
        <v>30</v>
      </c>
      <c r="C412">
        <v>30</v>
      </c>
      <c r="D412">
        <v>29.5</v>
      </c>
      <c r="E412">
        <v>30</v>
      </c>
      <c r="F412">
        <f t="shared" si="42"/>
        <v>29.75</v>
      </c>
      <c r="G412">
        <f t="shared" si="43"/>
        <v>0.5</v>
      </c>
      <c r="H412">
        <v>0</v>
      </c>
      <c r="I412" t="str">
        <f t="shared" si="44"/>
        <v>0%-25%</v>
      </c>
      <c r="L412">
        <v>9</v>
      </c>
      <c r="M412">
        <v>1</v>
      </c>
      <c r="N412">
        <v>26</v>
      </c>
      <c r="O412">
        <v>20</v>
      </c>
      <c r="P412" t="str">
        <f t="shared" si="45"/>
        <v>0-20</v>
      </c>
      <c r="Q412" t="s">
        <v>32</v>
      </c>
      <c r="R412" t="s">
        <v>50</v>
      </c>
      <c r="S412" t="s">
        <v>51</v>
      </c>
      <c r="T412">
        <f t="shared" si="46"/>
        <v>900</v>
      </c>
      <c r="U412">
        <f t="shared" si="47"/>
        <v>100</v>
      </c>
      <c r="V412">
        <f t="shared" si="48"/>
        <v>10</v>
      </c>
    </row>
    <row r="413" spans="1:22" hidden="1" x14ac:dyDescent="0.25">
      <c r="A413" t="s">
        <v>5</v>
      </c>
      <c r="B413">
        <v>60</v>
      </c>
      <c r="C413">
        <v>60</v>
      </c>
      <c r="D413">
        <v>0</v>
      </c>
      <c r="E413">
        <v>0.5</v>
      </c>
      <c r="F413">
        <f t="shared" si="42"/>
        <v>0.25</v>
      </c>
      <c r="G413">
        <f t="shared" si="43"/>
        <v>0.5</v>
      </c>
      <c r="H413">
        <v>0</v>
      </c>
      <c r="I413" t="str">
        <f t="shared" si="44"/>
        <v>0%-25%</v>
      </c>
      <c r="J413">
        <v>4</v>
      </c>
      <c r="K413">
        <v>125</v>
      </c>
      <c r="L413">
        <v>1</v>
      </c>
      <c r="M413">
        <v>1</v>
      </c>
      <c r="N413">
        <v>19</v>
      </c>
      <c r="O413">
        <v>20</v>
      </c>
      <c r="P413" t="str">
        <f t="shared" si="45"/>
        <v>0-20</v>
      </c>
      <c r="Q413" t="s">
        <v>32</v>
      </c>
      <c r="R413" t="s">
        <v>50</v>
      </c>
      <c r="S413" t="s">
        <v>51</v>
      </c>
      <c r="T413">
        <f t="shared" si="46"/>
        <v>900</v>
      </c>
      <c r="U413">
        <f t="shared" si="47"/>
        <v>100</v>
      </c>
      <c r="V413">
        <f t="shared" si="48"/>
        <v>10</v>
      </c>
    </row>
    <row r="414" spans="1:22" hidden="1" x14ac:dyDescent="0.25">
      <c r="A414" t="s">
        <v>5</v>
      </c>
      <c r="B414">
        <v>60</v>
      </c>
      <c r="C414">
        <v>60</v>
      </c>
      <c r="D414">
        <v>0.5</v>
      </c>
      <c r="E414">
        <v>1</v>
      </c>
      <c r="F414">
        <f t="shared" si="42"/>
        <v>0.75</v>
      </c>
      <c r="G414">
        <f t="shared" si="43"/>
        <v>0.5</v>
      </c>
      <c r="H414">
        <v>0</v>
      </c>
      <c r="I414" t="str">
        <f t="shared" si="44"/>
        <v>0%-25%</v>
      </c>
      <c r="J414">
        <v>4</v>
      </c>
      <c r="K414">
        <v>125</v>
      </c>
      <c r="L414">
        <v>1</v>
      </c>
      <c r="M414">
        <v>2</v>
      </c>
      <c r="N414">
        <v>20</v>
      </c>
      <c r="O414">
        <v>21</v>
      </c>
      <c r="P414" t="str">
        <f t="shared" si="45"/>
        <v>20-30</v>
      </c>
      <c r="Q414" t="s">
        <v>31</v>
      </c>
      <c r="R414" t="s">
        <v>53</v>
      </c>
      <c r="S414" t="s">
        <v>51</v>
      </c>
      <c r="T414">
        <f t="shared" si="46"/>
        <v>1000</v>
      </c>
      <c r="U414">
        <f t="shared" si="47"/>
        <v>200</v>
      </c>
      <c r="V414">
        <f t="shared" si="48"/>
        <v>10</v>
      </c>
    </row>
    <row r="415" spans="1:22" hidden="1" x14ac:dyDescent="0.25">
      <c r="A415" t="s">
        <v>5</v>
      </c>
      <c r="B415">
        <v>60</v>
      </c>
      <c r="C415">
        <v>60</v>
      </c>
      <c r="D415">
        <v>1</v>
      </c>
      <c r="E415">
        <v>1.5</v>
      </c>
      <c r="F415">
        <f t="shared" si="42"/>
        <v>1.25</v>
      </c>
      <c r="G415">
        <f t="shared" si="43"/>
        <v>0.5</v>
      </c>
      <c r="H415">
        <v>0</v>
      </c>
      <c r="I415" t="str">
        <f t="shared" si="44"/>
        <v>0%-25%</v>
      </c>
      <c r="J415">
        <v>5</v>
      </c>
      <c r="K415">
        <v>100</v>
      </c>
      <c r="L415">
        <v>1</v>
      </c>
      <c r="M415">
        <v>1</v>
      </c>
      <c r="N415">
        <v>17</v>
      </c>
      <c r="O415">
        <v>19</v>
      </c>
      <c r="P415" t="str">
        <f t="shared" si="45"/>
        <v>0-20</v>
      </c>
      <c r="Q415" t="s">
        <v>32</v>
      </c>
      <c r="R415" t="s">
        <v>50</v>
      </c>
      <c r="S415" t="s">
        <v>51</v>
      </c>
      <c r="T415">
        <f t="shared" si="46"/>
        <v>900</v>
      </c>
      <c r="U415">
        <f t="shared" si="47"/>
        <v>100</v>
      </c>
      <c r="V415">
        <f t="shared" si="48"/>
        <v>10</v>
      </c>
    </row>
    <row r="416" spans="1:22" hidden="1" x14ac:dyDescent="0.25">
      <c r="A416" t="s">
        <v>5</v>
      </c>
      <c r="B416">
        <v>60</v>
      </c>
      <c r="C416">
        <v>40</v>
      </c>
      <c r="D416">
        <v>1.5</v>
      </c>
      <c r="E416">
        <v>2</v>
      </c>
      <c r="F416">
        <f t="shared" si="42"/>
        <v>1.75</v>
      </c>
      <c r="G416">
        <f t="shared" si="43"/>
        <v>0.5</v>
      </c>
      <c r="H416">
        <v>32</v>
      </c>
      <c r="I416" t="str">
        <f t="shared" si="44"/>
        <v>25%-50%</v>
      </c>
      <c r="J416">
        <v>6</v>
      </c>
      <c r="K416">
        <v>83.333333333333329</v>
      </c>
      <c r="L416">
        <v>1</v>
      </c>
      <c r="M416">
        <v>2</v>
      </c>
      <c r="N416">
        <v>24</v>
      </c>
      <c r="O416">
        <v>27</v>
      </c>
      <c r="P416" t="str">
        <f t="shared" si="45"/>
        <v>20-30</v>
      </c>
      <c r="Q416" t="s">
        <v>31</v>
      </c>
      <c r="R416" t="s">
        <v>53</v>
      </c>
      <c r="S416" t="s">
        <v>54</v>
      </c>
      <c r="T416">
        <f t="shared" si="46"/>
        <v>1000</v>
      </c>
      <c r="U416">
        <f t="shared" si="47"/>
        <v>200</v>
      </c>
      <c r="V416">
        <f t="shared" si="48"/>
        <v>20</v>
      </c>
    </row>
    <row r="417" spans="1:22" hidden="1" x14ac:dyDescent="0.25">
      <c r="A417" t="s">
        <v>5</v>
      </c>
      <c r="B417">
        <v>60</v>
      </c>
      <c r="C417">
        <v>60</v>
      </c>
      <c r="D417">
        <v>2</v>
      </c>
      <c r="E417">
        <v>2.5</v>
      </c>
      <c r="F417">
        <f t="shared" si="42"/>
        <v>2.25</v>
      </c>
      <c r="G417">
        <f t="shared" si="43"/>
        <v>0.5</v>
      </c>
      <c r="H417">
        <v>0</v>
      </c>
      <c r="I417" t="str">
        <f t="shared" si="44"/>
        <v>0%-25%</v>
      </c>
      <c r="J417">
        <v>10</v>
      </c>
      <c r="K417">
        <v>50</v>
      </c>
      <c r="L417">
        <v>1</v>
      </c>
      <c r="M417">
        <v>1</v>
      </c>
      <c r="N417">
        <v>14</v>
      </c>
      <c r="O417">
        <v>18</v>
      </c>
      <c r="P417" t="str">
        <f t="shared" si="45"/>
        <v>0-20</v>
      </c>
      <c r="Q417" t="s">
        <v>32</v>
      </c>
      <c r="R417" t="s">
        <v>50</v>
      </c>
      <c r="S417" t="s">
        <v>51</v>
      </c>
      <c r="T417">
        <f t="shared" si="46"/>
        <v>900</v>
      </c>
      <c r="U417">
        <f t="shared" si="47"/>
        <v>100</v>
      </c>
      <c r="V417">
        <f t="shared" si="48"/>
        <v>10</v>
      </c>
    </row>
    <row r="418" spans="1:22" hidden="1" x14ac:dyDescent="0.25">
      <c r="A418" t="s">
        <v>5</v>
      </c>
      <c r="B418">
        <v>60</v>
      </c>
      <c r="C418">
        <v>40</v>
      </c>
      <c r="D418">
        <v>2.5</v>
      </c>
      <c r="E418">
        <v>3</v>
      </c>
      <c r="F418">
        <f t="shared" si="42"/>
        <v>2.75</v>
      </c>
      <c r="G418">
        <f t="shared" si="43"/>
        <v>0.5</v>
      </c>
      <c r="H418">
        <v>0</v>
      </c>
      <c r="I418" t="str">
        <f t="shared" si="44"/>
        <v>0%-25%</v>
      </c>
      <c r="J418">
        <v>5</v>
      </c>
      <c r="K418">
        <v>100</v>
      </c>
      <c r="L418">
        <v>5</v>
      </c>
      <c r="M418">
        <v>0</v>
      </c>
      <c r="N418">
        <v>20</v>
      </c>
      <c r="O418">
        <v>22</v>
      </c>
      <c r="P418" t="str">
        <f t="shared" si="45"/>
        <v>20-30</v>
      </c>
      <c r="Q418" t="s">
        <v>28</v>
      </c>
      <c r="R418" t="s">
        <v>53</v>
      </c>
      <c r="S418" t="s">
        <v>51</v>
      </c>
      <c r="T418">
        <f t="shared" si="46"/>
        <v>800</v>
      </c>
      <c r="U418">
        <f t="shared" si="47"/>
        <v>200</v>
      </c>
      <c r="V418">
        <f t="shared" si="48"/>
        <v>10</v>
      </c>
    </row>
    <row r="419" spans="1:22" hidden="1" x14ac:dyDescent="0.25">
      <c r="A419" t="s">
        <v>5</v>
      </c>
      <c r="B419">
        <v>60</v>
      </c>
      <c r="C419">
        <v>40</v>
      </c>
      <c r="D419">
        <v>3</v>
      </c>
      <c r="E419">
        <v>3.5</v>
      </c>
      <c r="F419">
        <f t="shared" si="42"/>
        <v>3.25</v>
      </c>
      <c r="G419">
        <f t="shared" si="43"/>
        <v>0.5</v>
      </c>
      <c r="H419">
        <v>0</v>
      </c>
      <c r="I419" t="str">
        <f t="shared" si="44"/>
        <v>0%-25%</v>
      </c>
      <c r="J419">
        <v>5</v>
      </c>
      <c r="K419">
        <v>100</v>
      </c>
      <c r="L419">
        <v>5</v>
      </c>
      <c r="M419">
        <v>7</v>
      </c>
      <c r="N419">
        <v>27</v>
      </c>
      <c r="O419">
        <v>29</v>
      </c>
      <c r="P419" t="str">
        <f t="shared" si="45"/>
        <v>20-30</v>
      </c>
      <c r="Q419" t="s">
        <v>30</v>
      </c>
      <c r="R419" t="s">
        <v>53</v>
      </c>
      <c r="S419" t="s">
        <v>51</v>
      </c>
      <c r="T419">
        <f t="shared" si="46"/>
        <v>1200</v>
      </c>
      <c r="U419">
        <f t="shared" si="47"/>
        <v>200</v>
      </c>
      <c r="V419">
        <f t="shared" si="48"/>
        <v>10</v>
      </c>
    </row>
    <row r="420" spans="1:22" hidden="1" x14ac:dyDescent="0.25">
      <c r="A420" t="s">
        <v>5</v>
      </c>
      <c r="B420">
        <v>60</v>
      </c>
      <c r="C420">
        <v>40</v>
      </c>
      <c r="D420">
        <v>3.5</v>
      </c>
      <c r="E420">
        <v>4</v>
      </c>
      <c r="F420">
        <f t="shared" si="42"/>
        <v>3.75</v>
      </c>
      <c r="G420">
        <f t="shared" si="43"/>
        <v>0.5</v>
      </c>
      <c r="H420">
        <v>0</v>
      </c>
      <c r="I420" t="str">
        <f t="shared" si="44"/>
        <v>0%-25%</v>
      </c>
      <c r="J420">
        <v>10</v>
      </c>
      <c r="K420">
        <v>50</v>
      </c>
      <c r="L420">
        <v>5</v>
      </c>
      <c r="M420">
        <v>7</v>
      </c>
      <c r="N420">
        <v>24</v>
      </c>
      <c r="O420">
        <v>28</v>
      </c>
      <c r="P420" t="str">
        <f t="shared" si="45"/>
        <v>20-30</v>
      </c>
      <c r="Q420" t="s">
        <v>30</v>
      </c>
      <c r="R420" t="s">
        <v>53</v>
      </c>
      <c r="S420" t="s">
        <v>51</v>
      </c>
      <c r="T420">
        <f t="shared" si="46"/>
        <v>1200</v>
      </c>
      <c r="U420">
        <f t="shared" si="47"/>
        <v>200</v>
      </c>
      <c r="V420">
        <f t="shared" si="48"/>
        <v>10</v>
      </c>
    </row>
    <row r="421" spans="1:22" hidden="1" x14ac:dyDescent="0.25">
      <c r="A421" t="s">
        <v>5</v>
      </c>
      <c r="B421">
        <v>60</v>
      </c>
      <c r="C421">
        <v>40</v>
      </c>
      <c r="D421">
        <v>4</v>
      </c>
      <c r="E421">
        <v>4.5</v>
      </c>
      <c r="F421">
        <f t="shared" si="42"/>
        <v>4.25</v>
      </c>
      <c r="G421">
        <f t="shared" si="43"/>
        <v>0.5</v>
      </c>
      <c r="H421">
        <v>0</v>
      </c>
      <c r="I421" t="str">
        <f t="shared" si="44"/>
        <v>0%-25%</v>
      </c>
      <c r="J421">
        <v>3</v>
      </c>
      <c r="K421">
        <v>166.66666666666666</v>
      </c>
      <c r="L421">
        <v>5</v>
      </c>
      <c r="M421">
        <v>7</v>
      </c>
      <c r="N421">
        <v>30</v>
      </c>
      <c r="O421">
        <v>31</v>
      </c>
      <c r="P421" t="str">
        <f t="shared" si="45"/>
        <v>30-40</v>
      </c>
      <c r="Q421" t="s">
        <v>30</v>
      </c>
      <c r="R421" t="s">
        <v>56</v>
      </c>
      <c r="S421" t="s">
        <v>51</v>
      </c>
      <c r="T421">
        <f t="shared" si="46"/>
        <v>1200</v>
      </c>
      <c r="U421">
        <f t="shared" si="47"/>
        <v>300</v>
      </c>
      <c r="V421">
        <f t="shared" si="48"/>
        <v>10</v>
      </c>
    </row>
    <row r="422" spans="1:22" hidden="1" x14ac:dyDescent="0.25">
      <c r="A422" t="s">
        <v>5</v>
      </c>
      <c r="B422">
        <v>60</v>
      </c>
      <c r="C422">
        <v>40</v>
      </c>
      <c r="D422">
        <v>4.5</v>
      </c>
      <c r="E422">
        <v>5</v>
      </c>
      <c r="F422">
        <f t="shared" si="42"/>
        <v>4.75</v>
      </c>
      <c r="G422">
        <f t="shared" si="43"/>
        <v>0.5</v>
      </c>
      <c r="H422">
        <v>64</v>
      </c>
      <c r="I422" t="str">
        <f t="shared" si="44"/>
        <v>50%-75%</v>
      </c>
      <c r="J422">
        <v>4</v>
      </c>
      <c r="K422">
        <v>125</v>
      </c>
      <c r="L422">
        <v>1</v>
      </c>
      <c r="M422">
        <v>2</v>
      </c>
      <c r="N422">
        <v>36</v>
      </c>
      <c r="O422">
        <v>39</v>
      </c>
      <c r="P422" t="str">
        <f t="shared" si="45"/>
        <v>30-40</v>
      </c>
      <c r="Q422" t="s">
        <v>31</v>
      </c>
      <c r="R422" t="s">
        <v>56</v>
      </c>
      <c r="S422" t="s">
        <v>57</v>
      </c>
      <c r="T422">
        <f t="shared" si="46"/>
        <v>1000</v>
      </c>
      <c r="U422">
        <f t="shared" si="47"/>
        <v>300</v>
      </c>
      <c r="V422">
        <f t="shared" si="48"/>
        <v>30</v>
      </c>
    </row>
    <row r="423" spans="1:22" hidden="1" x14ac:dyDescent="0.25">
      <c r="A423" t="s">
        <v>5</v>
      </c>
      <c r="B423">
        <v>60</v>
      </c>
      <c r="C423">
        <v>40</v>
      </c>
      <c r="D423">
        <v>5</v>
      </c>
      <c r="E423">
        <v>5.5</v>
      </c>
      <c r="F423">
        <f t="shared" si="42"/>
        <v>5.25</v>
      </c>
      <c r="G423">
        <f t="shared" si="43"/>
        <v>0.5</v>
      </c>
      <c r="H423">
        <v>34</v>
      </c>
      <c r="I423" t="str">
        <f t="shared" si="44"/>
        <v>25%-50%</v>
      </c>
      <c r="J423">
        <v>4</v>
      </c>
      <c r="K423">
        <v>125</v>
      </c>
      <c r="L423">
        <v>1</v>
      </c>
      <c r="M423">
        <v>2</v>
      </c>
      <c r="N423">
        <v>30</v>
      </c>
      <c r="O423">
        <v>33</v>
      </c>
      <c r="P423" t="str">
        <f t="shared" si="45"/>
        <v>30-40</v>
      </c>
      <c r="Q423" t="s">
        <v>31</v>
      </c>
      <c r="R423" t="s">
        <v>56</v>
      </c>
      <c r="S423" t="s">
        <v>54</v>
      </c>
      <c r="T423">
        <f t="shared" si="46"/>
        <v>1000</v>
      </c>
      <c r="U423">
        <f t="shared" si="47"/>
        <v>300</v>
      </c>
      <c r="V423">
        <f t="shared" si="48"/>
        <v>20</v>
      </c>
    </row>
    <row r="424" spans="1:22" hidden="1" x14ac:dyDescent="0.25">
      <c r="A424" t="s">
        <v>5</v>
      </c>
      <c r="B424">
        <v>60</v>
      </c>
      <c r="C424">
        <v>40</v>
      </c>
      <c r="D424">
        <v>5.5</v>
      </c>
      <c r="E424">
        <v>6</v>
      </c>
      <c r="F424">
        <f t="shared" si="42"/>
        <v>5.75</v>
      </c>
      <c r="G424">
        <f t="shared" si="43"/>
        <v>0.5</v>
      </c>
      <c r="H424">
        <v>0</v>
      </c>
      <c r="I424" t="str">
        <f t="shared" si="44"/>
        <v>0%-25%</v>
      </c>
      <c r="J424">
        <v>5</v>
      </c>
      <c r="K424">
        <v>100</v>
      </c>
      <c r="L424">
        <v>1</v>
      </c>
      <c r="M424">
        <v>2</v>
      </c>
      <c r="N424">
        <v>21</v>
      </c>
      <c r="O424">
        <v>25</v>
      </c>
      <c r="P424" t="str">
        <f t="shared" si="45"/>
        <v>20-30</v>
      </c>
      <c r="Q424" t="s">
        <v>31</v>
      </c>
      <c r="R424" t="s">
        <v>53</v>
      </c>
      <c r="S424" t="s">
        <v>51</v>
      </c>
      <c r="T424">
        <f t="shared" si="46"/>
        <v>1000</v>
      </c>
      <c r="U424">
        <f t="shared" si="47"/>
        <v>200</v>
      </c>
      <c r="V424">
        <f t="shared" si="48"/>
        <v>10</v>
      </c>
    </row>
    <row r="425" spans="1:22" hidden="1" x14ac:dyDescent="0.25">
      <c r="A425" t="s">
        <v>5</v>
      </c>
      <c r="B425">
        <v>40</v>
      </c>
      <c r="C425">
        <v>40</v>
      </c>
      <c r="D425">
        <v>6</v>
      </c>
      <c r="E425">
        <v>6.5</v>
      </c>
      <c r="F425">
        <f t="shared" si="42"/>
        <v>6.25</v>
      </c>
      <c r="G425">
        <f t="shared" si="43"/>
        <v>0.5</v>
      </c>
      <c r="H425">
        <v>0</v>
      </c>
      <c r="I425" t="str">
        <f t="shared" si="44"/>
        <v>0%-25%</v>
      </c>
      <c r="J425">
        <v>4</v>
      </c>
      <c r="K425">
        <v>125</v>
      </c>
      <c r="L425">
        <v>1</v>
      </c>
      <c r="M425">
        <v>2</v>
      </c>
      <c r="N425">
        <v>23</v>
      </c>
      <c r="O425">
        <v>26</v>
      </c>
      <c r="P425" t="str">
        <f t="shared" si="45"/>
        <v>20-30</v>
      </c>
      <c r="Q425" t="s">
        <v>31</v>
      </c>
      <c r="R425" t="s">
        <v>53</v>
      </c>
      <c r="S425" t="s">
        <v>51</v>
      </c>
      <c r="T425">
        <f t="shared" si="46"/>
        <v>1000</v>
      </c>
      <c r="U425">
        <f t="shared" si="47"/>
        <v>200</v>
      </c>
      <c r="V425">
        <f t="shared" si="48"/>
        <v>10</v>
      </c>
    </row>
    <row r="426" spans="1:22" hidden="1" x14ac:dyDescent="0.25">
      <c r="A426" t="s">
        <v>5</v>
      </c>
      <c r="B426">
        <v>40</v>
      </c>
      <c r="C426">
        <v>40</v>
      </c>
      <c r="D426">
        <v>6.5</v>
      </c>
      <c r="E426">
        <v>7</v>
      </c>
      <c r="F426">
        <f t="shared" si="42"/>
        <v>6.75</v>
      </c>
      <c r="G426">
        <f t="shared" si="43"/>
        <v>0.5</v>
      </c>
      <c r="H426">
        <v>24</v>
      </c>
      <c r="I426" t="str">
        <f t="shared" si="44"/>
        <v>0%-25%</v>
      </c>
      <c r="J426">
        <v>4</v>
      </c>
      <c r="K426">
        <v>125</v>
      </c>
      <c r="L426">
        <v>1</v>
      </c>
      <c r="M426">
        <v>2</v>
      </c>
      <c r="N426">
        <v>28</v>
      </c>
      <c r="O426">
        <v>31</v>
      </c>
      <c r="P426" t="str">
        <f t="shared" si="45"/>
        <v>30-40</v>
      </c>
      <c r="Q426" t="s">
        <v>31</v>
      </c>
      <c r="R426" t="s">
        <v>56</v>
      </c>
      <c r="S426" t="s">
        <v>51</v>
      </c>
      <c r="T426">
        <f t="shared" si="46"/>
        <v>1000</v>
      </c>
      <c r="U426">
        <f t="shared" si="47"/>
        <v>300</v>
      </c>
      <c r="V426">
        <f t="shared" si="48"/>
        <v>10</v>
      </c>
    </row>
    <row r="427" spans="1:22" hidden="1" x14ac:dyDescent="0.25">
      <c r="A427" t="s">
        <v>5</v>
      </c>
      <c r="B427">
        <v>40</v>
      </c>
      <c r="C427">
        <v>40</v>
      </c>
      <c r="D427">
        <v>7</v>
      </c>
      <c r="E427">
        <v>7.5</v>
      </c>
      <c r="F427">
        <f t="shared" si="42"/>
        <v>7.25</v>
      </c>
      <c r="G427">
        <f t="shared" si="43"/>
        <v>0.5</v>
      </c>
      <c r="H427">
        <v>22</v>
      </c>
      <c r="I427" t="str">
        <f t="shared" si="44"/>
        <v>0%-25%</v>
      </c>
      <c r="J427">
        <v>5</v>
      </c>
      <c r="K427">
        <v>100</v>
      </c>
      <c r="L427">
        <v>1</v>
      </c>
      <c r="M427">
        <v>2</v>
      </c>
      <c r="N427">
        <v>26</v>
      </c>
      <c r="O427">
        <v>30</v>
      </c>
      <c r="P427" t="str">
        <f t="shared" si="45"/>
        <v>20-30</v>
      </c>
      <c r="Q427" t="s">
        <v>31</v>
      </c>
      <c r="R427" t="s">
        <v>53</v>
      </c>
      <c r="S427" t="s">
        <v>51</v>
      </c>
      <c r="T427">
        <f t="shared" si="46"/>
        <v>1000</v>
      </c>
      <c r="U427">
        <f t="shared" si="47"/>
        <v>200</v>
      </c>
      <c r="V427">
        <f t="shared" si="48"/>
        <v>10</v>
      </c>
    </row>
    <row r="428" spans="1:22" hidden="1" x14ac:dyDescent="0.25">
      <c r="A428" t="s">
        <v>5</v>
      </c>
      <c r="B428">
        <v>40</v>
      </c>
      <c r="C428">
        <v>40</v>
      </c>
      <c r="D428">
        <v>7.5</v>
      </c>
      <c r="E428">
        <v>8</v>
      </c>
      <c r="F428">
        <f t="shared" si="42"/>
        <v>7.75</v>
      </c>
      <c r="G428">
        <f t="shared" si="43"/>
        <v>0.5</v>
      </c>
      <c r="H428">
        <v>0</v>
      </c>
      <c r="I428" t="str">
        <f t="shared" si="44"/>
        <v>0%-25%</v>
      </c>
      <c r="J428">
        <v>3</v>
      </c>
      <c r="K428">
        <v>166.66666666666666</v>
      </c>
      <c r="L428">
        <v>1</v>
      </c>
      <c r="M428">
        <v>2</v>
      </c>
      <c r="N428">
        <v>24</v>
      </c>
      <c r="O428">
        <v>27</v>
      </c>
      <c r="P428" t="str">
        <f t="shared" si="45"/>
        <v>20-30</v>
      </c>
      <c r="Q428" t="s">
        <v>31</v>
      </c>
      <c r="R428" t="s">
        <v>53</v>
      </c>
      <c r="S428" t="s">
        <v>51</v>
      </c>
      <c r="T428">
        <f t="shared" si="46"/>
        <v>1000</v>
      </c>
      <c r="U428">
        <f t="shared" si="47"/>
        <v>200</v>
      </c>
      <c r="V428">
        <f t="shared" si="48"/>
        <v>10</v>
      </c>
    </row>
    <row r="429" spans="1:22" hidden="1" x14ac:dyDescent="0.25">
      <c r="A429" t="s">
        <v>5</v>
      </c>
      <c r="B429">
        <v>40</v>
      </c>
      <c r="C429">
        <v>40</v>
      </c>
      <c r="D429">
        <v>8</v>
      </c>
      <c r="E429">
        <v>8.5</v>
      </c>
      <c r="F429">
        <f t="shared" si="42"/>
        <v>8.25</v>
      </c>
      <c r="G429">
        <f t="shared" si="43"/>
        <v>0.5</v>
      </c>
      <c r="H429">
        <v>40</v>
      </c>
      <c r="I429" t="str">
        <f t="shared" si="44"/>
        <v>25%-50%</v>
      </c>
      <c r="J429">
        <v>4</v>
      </c>
      <c r="K429">
        <v>125</v>
      </c>
      <c r="L429">
        <v>1</v>
      </c>
      <c r="M429">
        <v>4</v>
      </c>
      <c r="N429">
        <v>33</v>
      </c>
      <c r="O429">
        <v>36</v>
      </c>
      <c r="P429" t="str">
        <f t="shared" si="45"/>
        <v>30-40</v>
      </c>
      <c r="Q429" t="s">
        <v>29</v>
      </c>
      <c r="R429" t="s">
        <v>56</v>
      </c>
      <c r="S429" t="s">
        <v>54</v>
      </c>
      <c r="T429">
        <f t="shared" si="46"/>
        <v>1100</v>
      </c>
      <c r="U429">
        <f t="shared" si="47"/>
        <v>300</v>
      </c>
      <c r="V429">
        <f t="shared" si="48"/>
        <v>20</v>
      </c>
    </row>
    <row r="430" spans="1:22" hidden="1" x14ac:dyDescent="0.25">
      <c r="A430" t="s">
        <v>5</v>
      </c>
      <c r="B430">
        <v>40</v>
      </c>
      <c r="C430">
        <v>50</v>
      </c>
      <c r="D430">
        <v>8.5</v>
      </c>
      <c r="E430">
        <v>9</v>
      </c>
      <c r="F430">
        <f t="shared" si="42"/>
        <v>8.75</v>
      </c>
      <c r="G430">
        <f t="shared" si="43"/>
        <v>0.5</v>
      </c>
      <c r="H430">
        <v>20</v>
      </c>
      <c r="I430" t="str">
        <f t="shared" si="44"/>
        <v>0%-25%</v>
      </c>
      <c r="J430">
        <v>4</v>
      </c>
      <c r="K430">
        <v>125</v>
      </c>
      <c r="L430">
        <v>1</v>
      </c>
      <c r="M430">
        <v>2</v>
      </c>
      <c r="N430">
        <v>27</v>
      </c>
      <c r="O430">
        <v>30</v>
      </c>
      <c r="P430" t="str">
        <f t="shared" si="45"/>
        <v>20-30</v>
      </c>
      <c r="Q430" t="s">
        <v>31</v>
      </c>
      <c r="R430" t="s">
        <v>53</v>
      </c>
      <c r="S430" t="s">
        <v>51</v>
      </c>
      <c r="T430">
        <f t="shared" si="46"/>
        <v>1000</v>
      </c>
      <c r="U430">
        <f t="shared" si="47"/>
        <v>200</v>
      </c>
      <c r="V430">
        <f t="shared" si="48"/>
        <v>10</v>
      </c>
    </row>
    <row r="431" spans="1:22" hidden="1" x14ac:dyDescent="0.25">
      <c r="A431" t="s">
        <v>5</v>
      </c>
      <c r="B431">
        <v>40</v>
      </c>
      <c r="C431">
        <v>50</v>
      </c>
      <c r="D431">
        <v>9</v>
      </c>
      <c r="E431">
        <v>9.5</v>
      </c>
      <c r="F431">
        <f t="shared" si="42"/>
        <v>9.25</v>
      </c>
      <c r="G431">
        <f t="shared" si="43"/>
        <v>0.5</v>
      </c>
      <c r="H431">
        <v>0</v>
      </c>
      <c r="I431" t="str">
        <f t="shared" si="44"/>
        <v>0%-25%</v>
      </c>
      <c r="J431">
        <v>5</v>
      </c>
      <c r="K431">
        <v>100</v>
      </c>
      <c r="L431">
        <v>1</v>
      </c>
      <c r="M431">
        <v>4</v>
      </c>
      <c r="N431">
        <v>23</v>
      </c>
      <c r="O431">
        <v>27</v>
      </c>
      <c r="P431" t="str">
        <f t="shared" si="45"/>
        <v>20-30</v>
      </c>
      <c r="Q431" t="s">
        <v>29</v>
      </c>
      <c r="R431" t="s">
        <v>53</v>
      </c>
      <c r="S431" t="s">
        <v>51</v>
      </c>
      <c r="T431">
        <f t="shared" si="46"/>
        <v>1100</v>
      </c>
      <c r="U431">
        <f t="shared" si="47"/>
        <v>200</v>
      </c>
      <c r="V431">
        <f t="shared" si="48"/>
        <v>10</v>
      </c>
    </row>
    <row r="432" spans="1:22" hidden="1" x14ac:dyDescent="0.25">
      <c r="A432" t="s">
        <v>5</v>
      </c>
      <c r="B432">
        <v>40</v>
      </c>
      <c r="C432">
        <v>50</v>
      </c>
      <c r="D432">
        <v>9.5</v>
      </c>
      <c r="E432">
        <v>10</v>
      </c>
      <c r="F432">
        <f t="shared" si="42"/>
        <v>9.75</v>
      </c>
      <c r="G432">
        <f t="shared" si="43"/>
        <v>0.5</v>
      </c>
      <c r="H432">
        <v>22</v>
      </c>
      <c r="I432" t="str">
        <f t="shared" si="44"/>
        <v>0%-25%</v>
      </c>
      <c r="J432">
        <v>4</v>
      </c>
      <c r="K432">
        <v>125</v>
      </c>
      <c r="L432">
        <v>1</v>
      </c>
      <c r="M432">
        <v>4</v>
      </c>
      <c r="N432">
        <v>30</v>
      </c>
      <c r="O432">
        <v>33</v>
      </c>
      <c r="P432" t="str">
        <f t="shared" si="45"/>
        <v>30-40</v>
      </c>
      <c r="Q432" t="s">
        <v>29</v>
      </c>
      <c r="R432" t="s">
        <v>56</v>
      </c>
      <c r="S432" t="s">
        <v>51</v>
      </c>
      <c r="T432">
        <f t="shared" si="46"/>
        <v>1100</v>
      </c>
      <c r="U432">
        <f t="shared" si="47"/>
        <v>300</v>
      </c>
      <c r="V432">
        <f t="shared" si="48"/>
        <v>10</v>
      </c>
    </row>
    <row r="433" spans="1:22" hidden="1" x14ac:dyDescent="0.25">
      <c r="A433" t="s">
        <v>5</v>
      </c>
      <c r="B433">
        <v>40</v>
      </c>
      <c r="C433">
        <v>50</v>
      </c>
      <c r="D433">
        <v>10</v>
      </c>
      <c r="E433">
        <v>10.5</v>
      </c>
      <c r="F433">
        <f t="shared" si="42"/>
        <v>10.25</v>
      </c>
      <c r="G433">
        <f t="shared" si="43"/>
        <v>0.5</v>
      </c>
      <c r="H433">
        <v>30</v>
      </c>
      <c r="I433" t="str">
        <f t="shared" si="44"/>
        <v>25%-50%</v>
      </c>
      <c r="J433">
        <v>4</v>
      </c>
      <c r="K433">
        <v>125</v>
      </c>
      <c r="L433">
        <v>5</v>
      </c>
      <c r="M433">
        <v>4</v>
      </c>
      <c r="N433">
        <v>32</v>
      </c>
      <c r="O433">
        <v>33</v>
      </c>
      <c r="P433" t="str">
        <f t="shared" si="45"/>
        <v>30-40</v>
      </c>
      <c r="Q433" t="s">
        <v>29</v>
      </c>
      <c r="R433" t="s">
        <v>56</v>
      </c>
      <c r="S433" t="s">
        <v>54</v>
      </c>
      <c r="T433">
        <f t="shared" si="46"/>
        <v>1100</v>
      </c>
      <c r="U433">
        <f t="shared" si="47"/>
        <v>300</v>
      </c>
      <c r="V433">
        <f t="shared" si="48"/>
        <v>20</v>
      </c>
    </row>
    <row r="434" spans="1:22" hidden="1" x14ac:dyDescent="0.25">
      <c r="A434" t="s">
        <v>5</v>
      </c>
      <c r="B434">
        <v>40</v>
      </c>
      <c r="C434">
        <v>50</v>
      </c>
      <c r="D434">
        <v>10.5</v>
      </c>
      <c r="E434">
        <v>11</v>
      </c>
      <c r="F434">
        <f t="shared" si="42"/>
        <v>10.75</v>
      </c>
      <c r="G434">
        <f t="shared" si="43"/>
        <v>0.5</v>
      </c>
      <c r="H434">
        <v>30</v>
      </c>
      <c r="I434" t="str">
        <f t="shared" si="44"/>
        <v>25%-50%</v>
      </c>
      <c r="J434">
        <v>4</v>
      </c>
      <c r="K434">
        <v>125</v>
      </c>
      <c r="L434">
        <v>5</v>
      </c>
      <c r="M434">
        <v>4</v>
      </c>
      <c r="N434">
        <v>32</v>
      </c>
      <c r="O434">
        <v>33</v>
      </c>
      <c r="P434" t="str">
        <f t="shared" si="45"/>
        <v>30-40</v>
      </c>
      <c r="Q434" t="s">
        <v>29</v>
      </c>
      <c r="R434" t="s">
        <v>56</v>
      </c>
      <c r="S434" t="s">
        <v>54</v>
      </c>
      <c r="T434">
        <f t="shared" si="46"/>
        <v>1100</v>
      </c>
      <c r="U434">
        <f t="shared" si="47"/>
        <v>300</v>
      </c>
      <c r="V434">
        <f t="shared" si="48"/>
        <v>20</v>
      </c>
    </row>
    <row r="435" spans="1:22" hidden="1" x14ac:dyDescent="0.25">
      <c r="A435" t="s">
        <v>5</v>
      </c>
      <c r="B435">
        <v>40</v>
      </c>
      <c r="C435">
        <v>50</v>
      </c>
      <c r="D435">
        <v>11</v>
      </c>
      <c r="E435">
        <v>11.5</v>
      </c>
      <c r="F435">
        <f t="shared" si="42"/>
        <v>11.25</v>
      </c>
      <c r="G435">
        <f t="shared" si="43"/>
        <v>0.5</v>
      </c>
      <c r="H435">
        <v>0</v>
      </c>
      <c r="I435" t="str">
        <f t="shared" si="44"/>
        <v>0%-25%</v>
      </c>
      <c r="J435">
        <v>5</v>
      </c>
      <c r="K435">
        <v>100</v>
      </c>
      <c r="L435">
        <v>5</v>
      </c>
      <c r="M435">
        <v>4</v>
      </c>
      <c r="N435">
        <v>24</v>
      </c>
      <c r="O435">
        <v>26</v>
      </c>
      <c r="P435" t="str">
        <f t="shared" si="45"/>
        <v>20-30</v>
      </c>
      <c r="Q435" t="s">
        <v>29</v>
      </c>
      <c r="R435" t="s">
        <v>53</v>
      </c>
      <c r="S435" t="s">
        <v>51</v>
      </c>
      <c r="T435">
        <f t="shared" si="46"/>
        <v>1100</v>
      </c>
      <c r="U435">
        <f t="shared" si="47"/>
        <v>200</v>
      </c>
      <c r="V435">
        <f t="shared" si="48"/>
        <v>10</v>
      </c>
    </row>
    <row r="436" spans="1:22" hidden="1" x14ac:dyDescent="0.25">
      <c r="A436" t="s">
        <v>5</v>
      </c>
      <c r="B436">
        <v>40</v>
      </c>
      <c r="C436">
        <v>50</v>
      </c>
      <c r="D436">
        <v>11.5</v>
      </c>
      <c r="E436">
        <v>12</v>
      </c>
      <c r="F436">
        <f t="shared" si="42"/>
        <v>11.75</v>
      </c>
      <c r="G436">
        <f t="shared" si="43"/>
        <v>0.5</v>
      </c>
      <c r="H436">
        <v>22</v>
      </c>
      <c r="I436" t="str">
        <f t="shared" si="44"/>
        <v>0%-25%</v>
      </c>
      <c r="J436">
        <v>4</v>
      </c>
      <c r="K436">
        <v>125</v>
      </c>
      <c r="L436">
        <v>5</v>
      </c>
      <c r="M436">
        <v>2</v>
      </c>
      <c r="N436">
        <v>29</v>
      </c>
      <c r="O436">
        <v>30</v>
      </c>
      <c r="P436" t="str">
        <f t="shared" si="45"/>
        <v>20-30</v>
      </c>
      <c r="Q436" t="s">
        <v>31</v>
      </c>
      <c r="R436" t="s">
        <v>53</v>
      </c>
      <c r="S436" t="s">
        <v>51</v>
      </c>
      <c r="T436">
        <f t="shared" si="46"/>
        <v>1000</v>
      </c>
      <c r="U436">
        <f t="shared" si="47"/>
        <v>200</v>
      </c>
      <c r="V436">
        <f t="shared" si="48"/>
        <v>10</v>
      </c>
    </row>
    <row r="437" spans="1:22" hidden="1" x14ac:dyDescent="0.25">
      <c r="A437" t="s">
        <v>5</v>
      </c>
      <c r="B437">
        <v>40</v>
      </c>
      <c r="C437">
        <v>50</v>
      </c>
      <c r="D437">
        <v>12</v>
      </c>
      <c r="E437">
        <v>12.5</v>
      </c>
      <c r="F437">
        <f t="shared" si="42"/>
        <v>12.25</v>
      </c>
      <c r="G437">
        <f t="shared" si="43"/>
        <v>0.5</v>
      </c>
      <c r="H437">
        <v>20</v>
      </c>
      <c r="I437" t="str">
        <f t="shared" si="44"/>
        <v>0%-25%</v>
      </c>
      <c r="J437">
        <v>6</v>
      </c>
      <c r="K437">
        <v>83.333333333333329</v>
      </c>
      <c r="L437">
        <v>5</v>
      </c>
      <c r="M437">
        <v>1</v>
      </c>
      <c r="N437">
        <v>24</v>
      </c>
      <c r="O437">
        <v>27</v>
      </c>
      <c r="P437" t="str">
        <f t="shared" si="45"/>
        <v>20-30</v>
      </c>
      <c r="Q437" t="s">
        <v>32</v>
      </c>
      <c r="R437" t="s">
        <v>53</v>
      </c>
      <c r="S437" t="s">
        <v>51</v>
      </c>
      <c r="T437">
        <f t="shared" si="46"/>
        <v>900</v>
      </c>
      <c r="U437">
        <f t="shared" si="47"/>
        <v>200</v>
      </c>
      <c r="V437">
        <f t="shared" si="48"/>
        <v>10</v>
      </c>
    </row>
    <row r="438" spans="1:22" hidden="1" x14ac:dyDescent="0.25">
      <c r="A438" t="s">
        <v>5</v>
      </c>
      <c r="B438">
        <v>40</v>
      </c>
      <c r="C438">
        <v>50</v>
      </c>
      <c r="D438">
        <v>12.5</v>
      </c>
      <c r="E438">
        <v>13</v>
      </c>
      <c r="F438">
        <f t="shared" si="42"/>
        <v>12.75</v>
      </c>
      <c r="G438">
        <f t="shared" si="43"/>
        <v>0.5</v>
      </c>
      <c r="H438">
        <v>24</v>
      </c>
      <c r="I438" t="str">
        <f t="shared" si="44"/>
        <v>0%-25%</v>
      </c>
      <c r="J438">
        <v>4</v>
      </c>
      <c r="K438">
        <v>125</v>
      </c>
      <c r="L438">
        <v>5</v>
      </c>
      <c r="M438">
        <v>2</v>
      </c>
      <c r="N438">
        <v>29</v>
      </c>
      <c r="O438">
        <v>30</v>
      </c>
      <c r="P438" t="str">
        <f t="shared" si="45"/>
        <v>20-30</v>
      </c>
      <c r="Q438" t="s">
        <v>31</v>
      </c>
      <c r="R438" t="s">
        <v>53</v>
      </c>
      <c r="S438" t="s">
        <v>51</v>
      </c>
      <c r="T438">
        <f t="shared" si="46"/>
        <v>1000</v>
      </c>
      <c r="U438">
        <f t="shared" si="47"/>
        <v>200</v>
      </c>
      <c r="V438">
        <f t="shared" si="48"/>
        <v>10</v>
      </c>
    </row>
    <row r="439" spans="1:22" hidden="1" x14ac:dyDescent="0.25">
      <c r="A439" t="s">
        <v>5</v>
      </c>
      <c r="B439">
        <v>50</v>
      </c>
      <c r="C439">
        <v>50</v>
      </c>
      <c r="D439">
        <v>13</v>
      </c>
      <c r="E439">
        <v>13.5</v>
      </c>
      <c r="F439">
        <f t="shared" si="42"/>
        <v>13.25</v>
      </c>
      <c r="G439">
        <f t="shared" si="43"/>
        <v>0.5</v>
      </c>
      <c r="H439">
        <v>0</v>
      </c>
      <c r="I439" t="str">
        <f t="shared" si="44"/>
        <v>0%-25%</v>
      </c>
      <c r="J439">
        <v>4</v>
      </c>
      <c r="K439">
        <v>125</v>
      </c>
      <c r="L439">
        <v>1</v>
      </c>
      <c r="M439">
        <v>2</v>
      </c>
      <c r="N439">
        <v>23</v>
      </c>
      <c r="O439">
        <v>26</v>
      </c>
      <c r="P439" t="str">
        <f t="shared" si="45"/>
        <v>20-30</v>
      </c>
      <c r="Q439" t="s">
        <v>31</v>
      </c>
      <c r="R439" t="s">
        <v>53</v>
      </c>
      <c r="S439" t="s">
        <v>51</v>
      </c>
      <c r="T439">
        <f t="shared" si="46"/>
        <v>1000</v>
      </c>
      <c r="U439">
        <f t="shared" si="47"/>
        <v>200</v>
      </c>
      <c r="V439">
        <f t="shared" si="48"/>
        <v>10</v>
      </c>
    </row>
    <row r="440" spans="1:22" hidden="1" x14ac:dyDescent="0.25">
      <c r="A440" t="s">
        <v>5</v>
      </c>
      <c r="B440">
        <v>50</v>
      </c>
      <c r="C440">
        <v>50</v>
      </c>
      <c r="D440">
        <v>13.5</v>
      </c>
      <c r="E440">
        <v>14</v>
      </c>
      <c r="F440">
        <f t="shared" si="42"/>
        <v>13.75</v>
      </c>
      <c r="G440">
        <f t="shared" si="43"/>
        <v>0.5</v>
      </c>
      <c r="H440">
        <v>20</v>
      </c>
      <c r="I440" t="str">
        <f t="shared" si="44"/>
        <v>0%-25%</v>
      </c>
      <c r="J440">
        <v>4</v>
      </c>
      <c r="K440">
        <v>125</v>
      </c>
      <c r="L440">
        <v>1</v>
      </c>
      <c r="M440">
        <v>1</v>
      </c>
      <c r="N440">
        <v>26</v>
      </c>
      <c r="O440">
        <v>29</v>
      </c>
      <c r="P440" t="str">
        <f t="shared" si="45"/>
        <v>20-30</v>
      </c>
      <c r="Q440" t="s">
        <v>32</v>
      </c>
      <c r="R440" t="s">
        <v>53</v>
      </c>
      <c r="S440" t="s">
        <v>51</v>
      </c>
      <c r="T440">
        <f t="shared" si="46"/>
        <v>900</v>
      </c>
      <c r="U440">
        <f t="shared" si="47"/>
        <v>200</v>
      </c>
      <c r="V440">
        <f t="shared" si="48"/>
        <v>10</v>
      </c>
    </row>
    <row r="441" spans="1:22" hidden="1" x14ac:dyDescent="0.25">
      <c r="A441" t="s">
        <v>5</v>
      </c>
      <c r="B441">
        <v>50</v>
      </c>
      <c r="C441">
        <v>50</v>
      </c>
      <c r="D441">
        <v>14</v>
      </c>
      <c r="E441">
        <v>14.5</v>
      </c>
      <c r="F441">
        <f t="shared" si="42"/>
        <v>14.25</v>
      </c>
      <c r="G441">
        <f t="shared" si="43"/>
        <v>0.5</v>
      </c>
      <c r="H441">
        <v>28.000000000000004</v>
      </c>
      <c r="I441" t="str">
        <f t="shared" si="44"/>
        <v>25%-50%</v>
      </c>
      <c r="J441">
        <v>4</v>
      </c>
      <c r="K441">
        <v>125</v>
      </c>
      <c r="L441">
        <v>1</v>
      </c>
      <c r="M441">
        <v>2</v>
      </c>
      <c r="N441">
        <v>29</v>
      </c>
      <c r="O441">
        <v>32</v>
      </c>
      <c r="P441" t="str">
        <f t="shared" si="45"/>
        <v>30-40</v>
      </c>
      <c r="Q441" t="s">
        <v>31</v>
      </c>
      <c r="R441" t="s">
        <v>56</v>
      </c>
      <c r="S441" t="s">
        <v>54</v>
      </c>
      <c r="T441">
        <f t="shared" si="46"/>
        <v>1000</v>
      </c>
      <c r="U441">
        <f t="shared" si="47"/>
        <v>300</v>
      </c>
      <c r="V441">
        <f t="shared" si="48"/>
        <v>20</v>
      </c>
    </row>
    <row r="442" spans="1:22" hidden="1" x14ac:dyDescent="0.25">
      <c r="A442" t="s">
        <v>5</v>
      </c>
      <c r="B442">
        <v>50</v>
      </c>
      <c r="C442">
        <v>50</v>
      </c>
      <c r="D442">
        <v>14.5</v>
      </c>
      <c r="E442">
        <v>15</v>
      </c>
      <c r="F442">
        <f t="shared" si="42"/>
        <v>14.75</v>
      </c>
      <c r="G442">
        <f t="shared" si="43"/>
        <v>0.5</v>
      </c>
      <c r="H442">
        <v>24</v>
      </c>
      <c r="I442" t="str">
        <f t="shared" si="44"/>
        <v>0%-25%</v>
      </c>
      <c r="J442">
        <v>4</v>
      </c>
      <c r="K442">
        <v>125</v>
      </c>
      <c r="L442">
        <v>1</v>
      </c>
      <c r="M442">
        <v>4</v>
      </c>
      <c r="N442">
        <v>30</v>
      </c>
      <c r="O442">
        <v>33</v>
      </c>
      <c r="P442" t="str">
        <f t="shared" si="45"/>
        <v>30-40</v>
      </c>
      <c r="Q442" t="s">
        <v>29</v>
      </c>
      <c r="R442" t="s">
        <v>56</v>
      </c>
      <c r="S442" t="s">
        <v>51</v>
      </c>
      <c r="T442">
        <f t="shared" si="46"/>
        <v>1100</v>
      </c>
      <c r="U442">
        <f t="shared" si="47"/>
        <v>300</v>
      </c>
      <c r="V442">
        <f t="shared" si="48"/>
        <v>10</v>
      </c>
    </row>
    <row r="443" spans="1:22" hidden="1" x14ac:dyDescent="0.25">
      <c r="A443" t="s">
        <v>5</v>
      </c>
      <c r="B443">
        <v>50</v>
      </c>
      <c r="C443">
        <v>50</v>
      </c>
      <c r="D443">
        <v>15</v>
      </c>
      <c r="E443">
        <v>15.5</v>
      </c>
      <c r="F443">
        <f t="shared" si="42"/>
        <v>15.25</v>
      </c>
      <c r="G443">
        <f t="shared" si="43"/>
        <v>0.5</v>
      </c>
      <c r="H443">
        <v>0</v>
      </c>
      <c r="I443" t="str">
        <f t="shared" si="44"/>
        <v>0%-25%</v>
      </c>
      <c r="J443">
        <v>5</v>
      </c>
      <c r="K443">
        <v>100</v>
      </c>
      <c r="L443">
        <v>1</v>
      </c>
      <c r="M443">
        <v>1</v>
      </c>
      <c r="N443">
        <v>20</v>
      </c>
      <c r="O443">
        <v>24</v>
      </c>
      <c r="P443" t="str">
        <f t="shared" si="45"/>
        <v>20-30</v>
      </c>
      <c r="Q443" t="s">
        <v>32</v>
      </c>
      <c r="R443" t="s">
        <v>53</v>
      </c>
      <c r="S443" t="s">
        <v>51</v>
      </c>
      <c r="T443">
        <f t="shared" si="46"/>
        <v>900</v>
      </c>
      <c r="U443">
        <f t="shared" si="47"/>
        <v>200</v>
      </c>
      <c r="V443">
        <f t="shared" si="48"/>
        <v>10</v>
      </c>
    </row>
    <row r="444" spans="1:22" hidden="1" x14ac:dyDescent="0.25">
      <c r="A444" t="s">
        <v>5</v>
      </c>
      <c r="B444">
        <v>50</v>
      </c>
      <c r="C444">
        <v>50</v>
      </c>
      <c r="D444">
        <v>15.5</v>
      </c>
      <c r="E444">
        <v>16</v>
      </c>
      <c r="F444">
        <f t="shared" si="42"/>
        <v>15.75</v>
      </c>
      <c r="G444">
        <f t="shared" si="43"/>
        <v>0.5</v>
      </c>
      <c r="H444">
        <v>0</v>
      </c>
      <c r="I444" t="str">
        <f t="shared" si="44"/>
        <v>0%-25%</v>
      </c>
      <c r="J444">
        <v>4</v>
      </c>
      <c r="K444">
        <v>125</v>
      </c>
      <c r="L444">
        <v>1</v>
      </c>
      <c r="M444">
        <v>1</v>
      </c>
      <c r="N444">
        <v>22</v>
      </c>
      <c r="O444">
        <v>25</v>
      </c>
      <c r="P444" t="str">
        <f t="shared" si="45"/>
        <v>20-30</v>
      </c>
      <c r="Q444" t="s">
        <v>32</v>
      </c>
      <c r="R444" t="s">
        <v>53</v>
      </c>
      <c r="S444" t="s">
        <v>51</v>
      </c>
      <c r="T444">
        <f t="shared" si="46"/>
        <v>900</v>
      </c>
      <c r="U444">
        <f t="shared" si="47"/>
        <v>200</v>
      </c>
      <c r="V444">
        <f t="shared" si="48"/>
        <v>10</v>
      </c>
    </row>
    <row r="445" spans="1:22" hidden="1" x14ac:dyDescent="0.25">
      <c r="A445" t="s">
        <v>5</v>
      </c>
      <c r="B445">
        <v>50</v>
      </c>
      <c r="C445">
        <v>50</v>
      </c>
      <c r="D445">
        <v>16</v>
      </c>
      <c r="E445">
        <v>16.5</v>
      </c>
      <c r="F445">
        <f t="shared" si="42"/>
        <v>16.25</v>
      </c>
      <c r="G445">
        <f t="shared" si="43"/>
        <v>0.5</v>
      </c>
      <c r="H445">
        <v>0</v>
      </c>
      <c r="I445" t="str">
        <f t="shared" si="44"/>
        <v>0%-25%</v>
      </c>
      <c r="J445">
        <v>5</v>
      </c>
      <c r="K445">
        <v>100</v>
      </c>
      <c r="L445">
        <v>1</v>
      </c>
      <c r="M445">
        <v>1</v>
      </c>
      <c r="N445">
        <v>20</v>
      </c>
      <c r="O445">
        <v>24</v>
      </c>
      <c r="P445" t="str">
        <f t="shared" si="45"/>
        <v>20-30</v>
      </c>
      <c r="Q445" t="s">
        <v>32</v>
      </c>
      <c r="R445" t="s">
        <v>53</v>
      </c>
      <c r="S445" t="s">
        <v>51</v>
      </c>
      <c r="T445">
        <f t="shared" si="46"/>
        <v>900</v>
      </c>
      <c r="U445">
        <f t="shared" si="47"/>
        <v>200</v>
      </c>
      <c r="V445">
        <f t="shared" si="48"/>
        <v>10</v>
      </c>
    </row>
    <row r="446" spans="1:22" hidden="1" x14ac:dyDescent="0.25">
      <c r="A446" t="s">
        <v>5</v>
      </c>
      <c r="B446">
        <v>50</v>
      </c>
      <c r="C446">
        <v>50</v>
      </c>
      <c r="D446">
        <v>16.5</v>
      </c>
      <c r="E446">
        <v>17</v>
      </c>
      <c r="F446">
        <f t="shared" si="42"/>
        <v>16.75</v>
      </c>
      <c r="G446">
        <f t="shared" si="43"/>
        <v>0.5</v>
      </c>
      <c r="H446">
        <v>28.000000000000004</v>
      </c>
      <c r="I446" t="str">
        <f t="shared" si="44"/>
        <v>25%-50%</v>
      </c>
      <c r="J446">
        <v>4</v>
      </c>
      <c r="K446">
        <v>125</v>
      </c>
      <c r="L446">
        <v>1</v>
      </c>
      <c r="M446">
        <v>1</v>
      </c>
      <c r="N446">
        <v>28</v>
      </c>
      <c r="O446">
        <v>31</v>
      </c>
      <c r="P446" t="str">
        <f t="shared" si="45"/>
        <v>30-40</v>
      </c>
      <c r="Q446" t="s">
        <v>32</v>
      </c>
      <c r="R446" t="s">
        <v>56</v>
      </c>
      <c r="S446" t="s">
        <v>54</v>
      </c>
      <c r="T446">
        <f t="shared" si="46"/>
        <v>900</v>
      </c>
      <c r="U446">
        <f t="shared" si="47"/>
        <v>300</v>
      </c>
      <c r="V446">
        <f t="shared" si="48"/>
        <v>20</v>
      </c>
    </row>
    <row r="447" spans="1:22" hidden="1" x14ac:dyDescent="0.25">
      <c r="A447" t="s">
        <v>5</v>
      </c>
      <c r="B447">
        <v>50</v>
      </c>
      <c r="C447">
        <v>50</v>
      </c>
      <c r="D447">
        <v>17</v>
      </c>
      <c r="E447">
        <v>17.5</v>
      </c>
      <c r="F447">
        <f t="shared" si="42"/>
        <v>17.25</v>
      </c>
      <c r="G447">
        <f t="shared" si="43"/>
        <v>0.5</v>
      </c>
      <c r="H447">
        <v>34</v>
      </c>
      <c r="I447" t="str">
        <f t="shared" si="44"/>
        <v>25%-50%</v>
      </c>
      <c r="J447">
        <v>4</v>
      </c>
      <c r="K447">
        <v>125</v>
      </c>
      <c r="L447">
        <v>1</v>
      </c>
      <c r="M447">
        <v>1</v>
      </c>
      <c r="N447">
        <v>29</v>
      </c>
      <c r="O447">
        <v>32</v>
      </c>
      <c r="P447" t="str">
        <f t="shared" si="45"/>
        <v>30-40</v>
      </c>
      <c r="Q447" t="s">
        <v>32</v>
      </c>
      <c r="R447" t="s">
        <v>56</v>
      </c>
      <c r="S447" t="s">
        <v>54</v>
      </c>
      <c r="T447">
        <f t="shared" si="46"/>
        <v>900</v>
      </c>
      <c r="U447">
        <f t="shared" si="47"/>
        <v>300</v>
      </c>
      <c r="V447">
        <f t="shared" si="48"/>
        <v>20</v>
      </c>
    </row>
    <row r="448" spans="1:22" hidden="1" x14ac:dyDescent="0.25">
      <c r="A448" t="s">
        <v>5</v>
      </c>
      <c r="B448">
        <v>50</v>
      </c>
      <c r="C448">
        <v>50</v>
      </c>
      <c r="D448">
        <v>17.5</v>
      </c>
      <c r="E448">
        <v>18</v>
      </c>
      <c r="F448">
        <f t="shared" si="42"/>
        <v>17.75</v>
      </c>
      <c r="G448">
        <f t="shared" si="43"/>
        <v>0.5</v>
      </c>
      <c r="H448">
        <v>0</v>
      </c>
      <c r="I448" t="str">
        <f t="shared" si="44"/>
        <v>0%-25%</v>
      </c>
      <c r="J448">
        <v>7</v>
      </c>
      <c r="K448">
        <v>71.428571428571431</v>
      </c>
      <c r="L448">
        <v>1</v>
      </c>
      <c r="M448">
        <v>0</v>
      </c>
      <c r="N448">
        <v>17</v>
      </c>
      <c r="O448">
        <v>22</v>
      </c>
      <c r="P448" t="str">
        <f t="shared" si="45"/>
        <v>20-30</v>
      </c>
      <c r="Q448" t="s">
        <v>28</v>
      </c>
      <c r="R448" t="s">
        <v>53</v>
      </c>
      <c r="S448" t="s">
        <v>51</v>
      </c>
      <c r="T448">
        <f t="shared" si="46"/>
        <v>800</v>
      </c>
      <c r="U448">
        <f t="shared" si="47"/>
        <v>200</v>
      </c>
      <c r="V448">
        <f t="shared" si="48"/>
        <v>10</v>
      </c>
    </row>
    <row r="449" spans="1:22" hidden="1" x14ac:dyDescent="0.25">
      <c r="A449" t="s">
        <v>5</v>
      </c>
      <c r="B449">
        <v>50</v>
      </c>
      <c r="C449">
        <v>50</v>
      </c>
      <c r="D449">
        <v>18</v>
      </c>
      <c r="E449">
        <v>18.5</v>
      </c>
      <c r="F449">
        <f t="shared" si="42"/>
        <v>18.25</v>
      </c>
      <c r="G449">
        <f t="shared" si="43"/>
        <v>0.5</v>
      </c>
      <c r="H449">
        <v>0</v>
      </c>
      <c r="I449" t="str">
        <f t="shared" si="44"/>
        <v>0%-25%</v>
      </c>
      <c r="J449">
        <v>7</v>
      </c>
      <c r="K449">
        <v>71.428571428571431</v>
      </c>
      <c r="L449">
        <v>1</v>
      </c>
      <c r="M449">
        <v>0</v>
      </c>
      <c r="N449">
        <v>17</v>
      </c>
      <c r="O449">
        <v>22</v>
      </c>
      <c r="P449" t="str">
        <f t="shared" si="45"/>
        <v>20-30</v>
      </c>
      <c r="Q449" t="s">
        <v>28</v>
      </c>
      <c r="R449" t="s">
        <v>53</v>
      </c>
      <c r="S449" t="s">
        <v>51</v>
      </c>
      <c r="T449">
        <f t="shared" si="46"/>
        <v>800</v>
      </c>
      <c r="U449">
        <f t="shared" si="47"/>
        <v>200</v>
      </c>
      <c r="V449">
        <f t="shared" si="48"/>
        <v>10</v>
      </c>
    </row>
    <row r="450" spans="1:22" hidden="1" x14ac:dyDescent="0.25">
      <c r="A450" t="s">
        <v>5</v>
      </c>
      <c r="B450">
        <v>50</v>
      </c>
      <c r="C450">
        <v>50</v>
      </c>
      <c r="D450">
        <v>18.5</v>
      </c>
      <c r="E450">
        <v>19</v>
      </c>
      <c r="F450">
        <f t="shared" si="42"/>
        <v>18.75</v>
      </c>
      <c r="G450">
        <f t="shared" si="43"/>
        <v>0.5</v>
      </c>
      <c r="H450">
        <v>0</v>
      </c>
      <c r="I450" t="str">
        <f t="shared" si="44"/>
        <v>0%-25%</v>
      </c>
      <c r="J450">
        <v>7</v>
      </c>
      <c r="K450">
        <v>71.428571428571431</v>
      </c>
      <c r="L450">
        <v>1</v>
      </c>
      <c r="M450">
        <v>0</v>
      </c>
      <c r="N450">
        <v>17</v>
      </c>
      <c r="O450">
        <v>22</v>
      </c>
      <c r="P450" t="str">
        <f t="shared" si="45"/>
        <v>20-30</v>
      </c>
      <c r="Q450" t="s">
        <v>28</v>
      </c>
      <c r="R450" t="s">
        <v>53</v>
      </c>
      <c r="S450" t="s">
        <v>51</v>
      </c>
      <c r="T450">
        <f t="shared" si="46"/>
        <v>800</v>
      </c>
      <c r="U450">
        <f t="shared" si="47"/>
        <v>200</v>
      </c>
      <c r="V450">
        <f t="shared" si="48"/>
        <v>10</v>
      </c>
    </row>
    <row r="451" spans="1:22" hidden="1" x14ac:dyDescent="0.25">
      <c r="A451" t="s">
        <v>5</v>
      </c>
      <c r="B451">
        <v>50</v>
      </c>
      <c r="C451">
        <v>50</v>
      </c>
      <c r="D451">
        <v>19</v>
      </c>
      <c r="E451">
        <v>19.5</v>
      </c>
      <c r="F451">
        <f t="shared" ref="F451:F514" si="49">(E451+D451)/2</f>
        <v>19.25</v>
      </c>
      <c r="G451">
        <f t="shared" ref="G451:G514" si="50">E451-D451</f>
        <v>0.5</v>
      </c>
      <c r="H451">
        <v>0</v>
      </c>
      <c r="I451" t="str">
        <f t="shared" ref="I451:I514" si="51">+IF(H451&lt;=25,"0%-25%",IF(H451&lt;=50,"25%-50%",IF(H451&lt;=75,"50%-75%",IF(H451&lt;=90,"75%-90%",IF(H451&lt;=100,"90%-100%","-")))))</f>
        <v>0%-25%</v>
      </c>
      <c r="J451">
        <v>7</v>
      </c>
      <c r="K451">
        <v>71.428571428571431</v>
      </c>
      <c r="L451">
        <v>1</v>
      </c>
      <c r="M451">
        <v>0</v>
      </c>
      <c r="N451">
        <v>17</v>
      </c>
      <c r="O451">
        <v>22</v>
      </c>
      <c r="P451" t="str">
        <f t="shared" ref="P451:P514" si="52">+IF(O451&lt;=20,"0-20",IF(O451&lt;=30,"20-30",IF(O451&lt;=40,"30-40",IF(O451&lt;=50,"40-50",IF(O451&lt;=60,"50-60", IF(O451&lt;=70,"60-70",IF(O451&lt;=80,"70-80",IF(O451&lt;=100,"80-100","-"))))))))</f>
        <v>20-30</v>
      </c>
      <c r="Q451" t="s">
        <v>28</v>
      </c>
      <c r="R451" t="s">
        <v>53</v>
      </c>
      <c r="S451" t="s">
        <v>51</v>
      </c>
      <c r="T451">
        <f t="shared" ref="T451:T471" si="53">VLOOKUP(Q451,$AG$3:$AH$17,2,FALSE)</f>
        <v>800</v>
      </c>
      <c r="U451">
        <f t="shared" ref="U451:U471" si="54">VLOOKUP(R451,$AJ$3:$AK$11,2,FALSE)</f>
        <v>200</v>
      </c>
      <c r="V451">
        <f t="shared" ref="V451:V514" si="55">VLOOKUP(S451,$AM$3:$AN$8,2,FALSE)</f>
        <v>10</v>
      </c>
    </row>
    <row r="452" spans="1:22" hidden="1" x14ac:dyDescent="0.25">
      <c r="A452" t="s">
        <v>5</v>
      </c>
      <c r="B452">
        <v>50</v>
      </c>
      <c r="C452">
        <v>50</v>
      </c>
      <c r="D452">
        <v>19.5</v>
      </c>
      <c r="E452">
        <v>20</v>
      </c>
      <c r="F452">
        <f t="shared" si="49"/>
        <v>19.75</v>
      </c>
      <c r="G452">
        <f t="shared" si="50"/>
        <v>0.5</v>
      </c>
      <c r="H452">
        <v>0</v>
      </c>
      <c r="I452" t="str">
        <f t="shared" si="51"/>
        <v>0%-25%</v>
      </c>
      <c r="J452">
        <v>4</v>
      </c>
      <c r="K452">
        <v>125</v>
      </c>
      <c r="L452">
        <v>5</v>
      </c>
      <c r="M452">
        <v>1</v>
      </c>
      <c r="N452">
        <v>23</v>
      </c>
      <c r="O452">
        <v>24</v>
      </c>
      <c r="P452" t="str">
        <f t="shared" si="52"/>
        <v>20-30</v>
      </c>
      <c r="Q452" t="s">
        <v>32</v>
      </c>
      <c r="R452" t="s">
        <v>53</v>
      </c>
      <c r="S452" t="s">
        <v>51</v>
      </c>
      <c r="T452">
        <f t="shared" si="53"/>
        <v>900</v>
      </c>
      <c r="U452">
        <f t="shared" si="54"/>
        <v>200</v>
      </c>
      <c r="V452">
        <f t="shared" si="55"/>
        <v>10</v>
      </c>
    </row>
    <row r="453" spans="1:22" hidden="1" x14ac:dyDescent="0.25">
      <c r="A453" t="s">
        <v>5</v>
      </c>
      <c r="B453">
        <v>40</v>
      </c>
      <c r="C453">
        <v>50</v>
      </c>
      <c r="D453">
        <v>20</v>
      </c>
      <c r="E453">
        <v>20.5</v>
      </c>
      <c r="F453">
        <f t="shared" si="49"/>
        <v>20.25</v>
      </c>
      <c r="G453">
        <f t="shared" si="50"/>
        <v>0.5</v>
      </c>
      <c r="H453">
        <v>54</v>
      </c>
      <c r="I453" t="str">
        <f t="shared" si="51"/>
        <v>50%-75%</v>
      </c>
      <c r="J453">
        <v>4</v>
      </c>
      <c r="K453">
        <v>125</v>
      </c>
      <c r="L453">
        <v>5</v>
      </c>
      <c r="M453">
        <v>1</v>
      </c>
      <c r="N453">
        <v>34</v>
      </c>
      <c r="O453">
        <v>35</v>
      </c>
      <c r="P453" t="str">
        <f t="shared" si="52"/>
        <v>30-40</v>
      </c>
      <c r="Q453" t="s">
        <v>32</v>
      </c>
      <c r="R453" t="s">
        <v>56</v>
      </c>
      <c r="S453" t="s">
        <v>57</v>
      </c>
      <c r="T453">
        <f t="shared" si="53"/>
        <v>900</v>
      </c>
      <c r="U453">
        <f t="shared" si="54"/>
        <v>300</v>
      </c>
      <c r="V453">
        <f t="shared" si="55"/>
        <v>30</v>
      </c>
    </row>
    <row r="454" spans="1:22" hidden="1" x14ac:dyDescent="0.25">
      <c r="A454" t="s">
        <v>5</v>
      </c>
      <c r="B454">
        <v>40</v>
      </c>
      <c r="C454">
        <v>50</v>
      </c>
      <c r="D454">
        <v>20.5</v>
      </c>
      <c r="E454">
        <v>21</v>
      </c>
      <c r="F454">
        <f t="shared" si="49"/>
        <v>20.75</v>
      </c>
      <c r="G454">
        <f t="shared" si="50"/>
        <v>0.5</v>
      </c>
      <c r="H454">
        <v>52</v>
      </c>
      <c r="I454" t="str">
        <f t="shared" si="51"/>
        <v>50%-75%</v>
      </c>
      <c r="J454">
        <v>4</v>
      </c>
      <c r="K454">
        <v>125</v>
      </c>
      <c r="L454">
        <v>5</v>
      </c>
      <c r="M454">
        <v>2</v>
      </c>
      <c r="N454">
        <v>35</v>
      </c>
      <c r="O454">
        <v>36</v>
      </c>
      <c r="P454" t="str">
        <f t="shared" si="52"/>
        <v>30-40</v>
      </c>
      <c r="Q454" t="s">
        <v>31</v>
      </c>
      <c r="R454" t="s">
        <v>56</v>
      </c>
      <c r="S454" t="s">
        <v>57</v>
      </c>
      <c r="T454">
        <f t="shared" si="53"/>
        <v>1000</v>
      </c>
      <c r="U454">
        <f t="shared" si="54"/>
        <v>300</v>
      </c>
      <c r="V454">
        <f t="shared" si="55"/>
        <v>30</v>
      </c>
    </row>
    <row r="455" spans="1:22" hidden="1" x14ac:dyDescent="0.25">
      <c r="A455" t="s">
        <v>5</v>
      </c>
      <c r="B455">
        <v>40</v>
      </c>
      <c r="C455">
        <v>50</v>
      </c>
      <c r="D455">
        <v>21</v>
      </c>
      <c r="E455">
        <v>21.5</v>
      </c>
      <c r="F455">
        <f t="shared" si="49"/>
        <v>21.25</v>
      </c>
      <c r="G455">
        <f t="shared" si="50"/>
        <v>0.5</v>
      </c>
      <c r="H455">
        <v>34</v>
      </c>
      <c r="I455" t="str">
        <f t="shared" si="51"/>
        <v>25%-50%</v>
      </c>
      <c r="J455">
        <v>4</v>
      </c>
      <c r="K455">
        <v>125</v>
      </c>
      <c r="L455">
        <v>5</v>
      </c>
      <c r="M455">
        <v>2</v>
      </c>
      <c r="N455">
        <v>31</v>
      </c>
      <c r="O455">
        <v>32</v>
      </c>
      <c r="P455" t="str">
        <f t="shared" si="52"/>
        <v>30-40</v>
      </c>
      <c r="Q455" t="s">
        <v>31</v>
      </c>
      <c r="R455" t="s">
        <v>56</v>
      </c>
      <c r="S455" t="s">
        <v>54</v>
      </c>
      <c r="T455">
        <f t="shared" si="53"/>
        <v>1000</v>
      </c>
      <c r="U455">
        <f t="shared" si="54"/>
        <v>300</v>
      </c>
      <c r="V455">
        <f t="shared" si="55"/>
        <v>20</v>
      </c>
    </row>
    <row r="456" spans="1:22" hidden="1" x14ac:dyDescent="0.25">
      <c r="A456" t="s">
        <v>5</v>
      </c>
      <c r="B456">
        <v>40</v>
      </c>
      <c r="C456">
        <v>50</v>
      </c>
      <c r="D456">
        <v>21.5</v>
      </c>
      <c r="E456">
        <v>22</v>
      </c>
      <c r="F456">
        <f t="shared" si="49"/>
        <v>21.75</v>
      </c>
      <c r="G456">
        <f t="shared" si="50"/>
        <v>0.5</v>
      </c>
      <c r="H456">
        <v>28.000000000000004</v>
      </c>
      <c r="I456" t="str">
        <f t="shared" si="51"/>
        <v>25%-50%</v>
      </c>
      <c r="J456">
        <v>8</v>
      </c>
      <c r="K456">
        <v>62.5</v>
      </c>
      <c r="L456">
        <v>5</v>
      </c>
      <c r="M456">
        <v>2</v>
      </c>
      <c r="N456">
        <v>25</v>
      </c>
      <c r="O456">
        <v>29</v>
      </c>
      <c r="P456" t="str">
        <f t="shared" si="52"/>
        <v>20-30</v>
      </c>
      <c r="Q456" t="s">
        <v>31</v>
      </c>
      <c r="R456" t="s">
        <v>53</v>
      </c>
      <c r="S456" t="s">
        <v>54</v>
      </c>
      <c r="T456">
        <f t="shared" si="53"/>
        <v>1000</v>
      </c>
      <c r="U456">
        <f t="shared" si="54"/>
        <v>200</v>
      </c>
      <c r="V456">
        <f t="shared" si="55"/>
        <v>20</v>
      </c>
    </row>
    <row r="457" spans="1:22" hidden="1" x14ac:dyDescent="0.25">
      <c r="A457" t="s">
        <v>5</v>
      </c>
      <c r="B457">
        <v>40</v>
      </c>
      <c r="C457">
        <v>50</v>
      </c>
      <c r="D457">
        <v>22</v>
      </c>
      <c r="E457">
        <v>22.5</v>
      </c>
      <c r="F457">
        <f t="shared" si="49"/>
        <v>22.25</v>
      </c>
      <c r="G457">
        <f t="shared" si="50"/>
        <v>0.5</v>
      </c>
      <c r="H457">
        <v>0</v>
      </c>
      <c r="I457" t="str">
        <f t="shared" si="51"/>
        <v>0%-25%</v>
      </c>
      <c r="J457">
        <v>8</v>
      </c>
      <c r="K457">
        <v>62.5</v>
      </c>
      <c r="L457">
        <v>5</v>
      </c>
      <c r="M457">
        <v>2</v>
      </c>
      <c r="N457">
        <v>19</v>
      </c>
      <c r="O457">
        <v>23</v>
      </c>
      <c r="P457" t="str">
        <f t="shared" si="52"/>
        <v>20-30</v>
      </c>
      <c r="Q457" t="s">
        <v>31</v>
      </c>
      <c r="R457" t="s">
        <v>53</v>
      </c>
      <c r="S457" t="s">
        <v>51</v>
      </c>
      <c r="T457">
        <f t="shared" si="53"/>
        <v>1000</v>
      </c>
      <c r="U457">
        <f t="shared" si="54"/>
        <v>200</v>
      </c>
      <c r="V457">
        <f t="shared" si="55"/>
        <v>10</v>
      </c>
    </row>
    <row r="458" spans="1:22" hidden="1" x14ac:dyDescent="0.25">
      <c r="A458" t="s">
        <v>5</v>
      </c>
      <c r="B458">
        <v>40</v>
      </c>
      <c r="C458">
        <v>50</v>
      </c>
      <c r="D458">
        <v>22.5</v>
      </c>
      <c r="E458">
        <v>23</v>
      </c>
      <c r="F458">
        <f t="shared" si="49"/>
        <v>22.75</v>
      </c>
      <c r="G458">
        <f t="shared" si="50"/>
        <v>0.5</v>
      </c>
      <c r="H458">
        <v>50</v>
      </c>
      <c r="I458" t="str">
        <f t="shared" si="51"/>
        <v>25%-50%</v>
      </c>
      <c r="J458">
        <v>4</v>
      </c>
      <c r="K458">
        <v>125</v>
      </c>
      <c r="L458">
        <v>5</v>
      </c>
      <c r="M458">
        <v>2</v>
      </c>
      <c r="N458">
        <v>34</v>
      </c>
      <c r="O458">
        <v>35</v>
      </c>
      <c r="P458" t="str">
        <f t="shared" si="52"/>
        <v>30-40</v>
      </c>
      <c r="Q458" t="s">
        <v>31</v>
      </c>
      <c r="R458" t="s">
        <v>56</v>
      </c>
      <c r="S458" t="s">
        <v>54</v>
      </c>
      <c r="T458">
        <f t="shared" si="53"/>
        <v>1000</v>
      </c>
      <c r="U458">
        <f t="shared" si="54"/>
        <v>300</v>
      </c>
      <c r="V458">
        <f t="shared" si="55"/>
        <v>20</v>
      </c>
    </row>
    <row r="459" spans="1:22" hidden="1" x14ac:dyDescent="0.25">
      <c r="A459" t="s">
        <v>5</v>
      </c>
      <c r="B459">
        <v>40</v>
      </c>
      <c r="C459">
        <v>30</v>
      </c>
      <c r="D459">
        <v>23</v>
      </c>
      <c r="E459">
        <v>23.5</v>
      </c>
      <c r="F459">
        <f t="shared" si="49"/>
        <v>23.25</v>
      </c>
      <c r="G459">
        <f t="shared" si="50"/>
        <v>0.5</v>
      </c>
      <c r="H459">
        <v>20</v>
      </c>
      <c r="I459" t="str">
        <f t="shared" si="51"/>
        <v>0%-25%</v>
      </c>
      <c r="J459">
        <v>5</v>
      </c>
      <c r="K459">
        <v>100</v>
      </c>
      <c r="M459">
        <v>2</v>
      </c>
      <c r="P459" t="str">
        <f t="shared" si="52"/>
        <v>0-20</v>
      </c>
      <c r="Q459" t="s">
        <v>31</v>
      </c>
      <c r="R459" t="s">
        <v>50</v>
      </c>
      <c r="S459" t="s">
        <v>51</v>
      </c>
      <c r="T459">
        <f t="shared" si="53"/>
        <v>1000</v>
      </c>
      <c r="U459">
        <f t="shared" si="54"/>
        <v>100</v>
      </c>
      <c r="V459">
        <f t="shared" si="55"/>
        <v>10</v>
      </c>
    </row>
    <row r="460" spans="1:22" hidden="1" x14ac:dyDescent="0.25">
      <c r="A460" t="s">
        <v>5</v>
      </c>
      <c r="B460">
        <v>40</v>
      </c>
      <c r="C460">
        <v>30</v>
      </c>
      <c r="D460">
        <v>23</v>
      </c>
      <c r="E460">
        <v>24.5</v>
      </c>
      <c r="F460">
        <f t="shared" si="49"/>
        <v>23.75</v>
      </c>
      <c r="G460">
        <f t="shared" si="50"/>
        <v>1.5</v>
      </c>
      <c r="H460">
        <v>0</v>
      </c>
      <c r="I460" t="str">
        <f t="shared" si="51"/>
        <v>0%-25%</v>
      </c>
      <c r="J460">
        <v>16</v>
      </c>
      <c r="K460">
        <v>93.75</v>
      </c>
      <c r="L460">
        <v>5</v>
      </c>
      <c r="M460">
        <v>2</v>
      </c>
      <c r="N460">
        <v>22</v>
      </c>
      <c r="O460">
        <v>24</v>
      </c>
      <c r="P460" t="str">
        <f t="shared" si="52"/>
        <v>20-30</v>
      </c>
      <c r="Q460" t="s">
        <v>31</v>
      </c>
      <c r="R460" t="s">
        <v>53</v>
      </c>
      <c r="S460" t="s">
        <v>51</v>
      </c>
      <c r="T460">
        <f t="shared" si="53"/>
        <v>1000</v>
      </c>
      <c r="U460">
        <f t="shared" si="54"/>
        <v>200</v>
      </c>
      <c r="V460">
        <f t="shared" si="55"/>
        <v>10</v>
      </c>
    </row>
    <row r="461" spans="1:22" hidden="1" x14ac:dyDescent="0.25">
      <c r="A461" t="s">
        <v>5</v>
      </c>
      <c r="B461">
        <v>30</v>
      </c>
      <c r="C461">
        <v>30</v>
      </c>
      <c r="D461">
        <v>24.5</v>
      </c>
      <c r="E461">
        <v>25</v>
      </c>
      <c r="F461">
        <f t="shared" si="49"/>
        <v>24.75</v>
      </c>
      <c r="G461">
        <f t="shared" si="50"/>
        <v>0.5</v>
      </c>
      <c r="H461">
        <v>44</v>
      </c>
      <c r="I461" t="str">
        <f t="shared" si="51"/>
        <v>25%-50%</v>
      </c>
      <c r="J461">
        <v>4</v>
      </c>
      <c r="K461">
        <v>125</v>
      </c>
      <c r="L461">
        <v>5</v>
      </c>
      <c r="M461">
        <v>2</v>
      </c>
      <c r="N461">
        <v>33</v>
      </c>
      <c r="O461">
        <v>34</v>
      </c>
      <c r="P461" t="str">
        <f t="shared" si="52"/>
        <v>30-40</v>
      </c>
      <c r="Q461" t="s">
        <v>31</v>
      </c>
      <c r="R461" t="s">
        <v>56</v>
      </c>
      <c r="S461" t="s">
        <v>54</v>
      </c>
      <c r="T461">
        <f t="shared" si="53"/>
        <v>1000</v>
      </c>
      <c r="U461">
        <f t="shared" si="54"/>
        <v>300</v>
      </c>
      <c r="V461">
        <f t="shared" si="55"/>
        <v>20</v>
      </c>
    </row>
    <row r="462" spans="1:22" hidden="1" x14ac:dyDescent="0.25">
      <c r="A462" t="s">
        <v>5</v>
      </c>
      <c r="B462">
        <v>30</v>
      </c>
      <c r="C462">
        <v>30</v>
      </c>
      <c r="D462">
        <v>25</v>
      </c>
      <c r="E462">
        <v>25.5</v>
      </c>
      <c r="F462">
        <f t="shared" si="49"/>
        <v>25.25</v>
      </c>
      <c r="G462">
        <f t="shared" si="50"/>
        <v>0.5</v>
      </c>
      <c r="H462">
        <v>22</v>
      </c>
      <c r="I462" t="str">
        <f t="shared" si="51"/>
        <v>0%-25%</v>
      </c>
      <c r="J462">
        <v>6</v>
      </c>
      <c r="K462">
        <v>83.333333333333329</v>
      </c>
      <c r="L462">
        <v>5</v>
      </c>
      <c r="M462">
        <v>2</v>
      </c>
      <c r="N462">
        <v>26</v>
      </c>
      <c r="O462">
        <v>29</v>
      </c>
      <c r="P462" t="str">
        <f t="shared" si="52"/>
        <v>20-30</v>
      </c>
      <c r="Q462" t="s">
        <v>31</v>
      </c>
      <c r="R462" t="s">
        <v>53</v>
      </c>
      <c r="S462" t="s">
        <v>51</v>
      </c>
      <c r="T462">
        <f t="shared" si="53"/>
        <v>1000</v>
      </c>
      <c r="U462">
        <f t="shared" si="54"/>
        <v>200</v>
      </c>
      <c r="V462">
        <f t="shared" si="55"/>
        <v>10</v>
      </c>
    </row>
    <row r="463" spans="1:22" hidden="1" x14ac:dyDescent="0.25">
      <c r="A463" t="s">
        <v>5</v>
      </c>
      <c r="B463">
        <v>30</v>
      </c>
      <c r="C463">
        <v>30</v>
      </c>
      <c r="D463">
        <v>25.5</v>
      </c>
      <c r="E463">
        <v>26</v>
      </c>
      <c r="F463">
        <f t="shared" si="49"/>
        <v>25.75</v>
      </c>
      <c r="G463">
        <f t="shared" si="50"/>
        <v>0.5</v>
      </c>
      <c r="H463">
        <v>30</v>
      </c>
      <c r="I463" t="str">
        <f t="shared" si="51"/>
        <v>25%-50%</v>
      </c>
      <c r="J463">
        <v>4</v>
      </c>
      <c r="K463">
        <v>125</v>
      </c>
      <c r="L463">
        <v>5</v>
      </c>
      <c r="M463">
        <v>2</v>
      </c>
      <c r="N463">
        <v>30</v>
      </c>
      <c r="O463">
        <v>31</v>
      </c>
      <c r="P463" t="str">
        <f t="shared" si="52"/>
        <v>30-40</v>
      </c>
      <c r="Q463" t="s">
        <v>31</v>
      </c>
      <c r="R463" t="s">
        <v>56</v>
      </c>
      <c r="S463" t="s">
        <v>54</v>
      </c>
      <c r="T463">
        <f t="shared" si="53"/>
        <v>1000</v>
      </c>
      <c r="U463">
        <f t="shared" si="54"/>
        <v>300</v>
      </c>
      <c r="V463">
        <f t="shared" si="55"/>
        <v>20</v>
      </c>
    </row>
    <row r="464" spans="1:22" hidden="1" x14ac:dyDescent="0.25">
      <c r="A464" t="s">
        <v>5</v>
      </c>
      <c r="B464">
        <v>30</v>
      </c>
      <c r="C464">
        <v>30</v>
      </c>
      <c r="D464">
        <v>26</v>
      </c>
      <c r="E464">
        <v>26.5</v>
      </c>
      <c r="F464">
        <f t="shared" si="49"/>
        <v>26.25</v>
      </c>
      <c r="G464">
        <f t="shared" si="50"/>
        <v>0.5</v>
      </c>
      <c r="H464">
        <v>26</v>
      </c>
      <c r="I464" t="str">
        <f t="shared" si="51"/>
        <v>25%-50%</v>
      </c>
      <c r="J464">
        <v>6</v>
      </c>
      <c r="K464">
        <v>83.333333333333329</v>
      </c>
      <c r="L464">
        <v>5</v>
      </c>
      <c r="M464">
        <v>2</v>
      </c>
      <c r="N464">
        <v>27</v>
      </c>
      <c r="O464">
        <v>30</v>
      </c>
      <c r="P464" t="str">
        <f t="shared" si="52"/>
        <v>20-30</v>
      </c>
      <c r="Q464" t="s">
        <v>31</v>
      </c>
      <c r="R464" t="s">
        <v>53</v>
      </c>
      <c r="S464" t="s">
        <v>54</v>
      </c>
      <c r="T464">
        <f t="shared" si="53"/>
        <v>1000</v>
      </c>
      <c r="U464">
        <f t="shared" si="54"/>
        <v>200</v>
      </c>
      <c r="V464">
        <f t="shared" si="55"/>
        <v>20</v>
      </c>
    </row>
    <row r="465" spans="1:22" hidden="1" x14ac:dyDescent="0.25">
      <c r="A465" t="s">
        <v>5</v>
      </c>
      <c r="B465">
        <v>30</v>
      </c>
      <c r="C465">
        <v>30</v>
      </c>
      <c r="D465">
        <v>26.5</v>
      </c>
      <c r="E465">
        <v>27</v>
      </c>
      <c r="F465">
        <f t="shared" si="49"/>
        <v>26.75</v>
      </c>
      <c r="G465">
        <f t="shared" si="50"/>
        <v>0.5</v>
      </c>
      <c r="H465">
        <v>0</v>
      </c>
      <c r="I465" t="str">
        <f t="shared" si="51"/>
        <v>0%-25%</v>
      </c>
      <c r="J465">
        <v>7</v>
      </c>
      <c r="K465">
        <v>71.428571428571431</v>
      </c>
      <c r="L465">
        <v>5</v>
      </c>
      <c r="M465">
        <v>2</v>
      </c>
      <c r="N465">
        <v>20</v>
      </c>
      <c r="O465">
        <v>23</v>
      </c>
      <c r="P465" t="str">
        <f t="shared" si="52"/>
        <v>20-30</v>
      </c>
      <c r="Q465" t="s">
        <v>31</v>
      </c>
      <c r="R465" t="s">
        <v>53</v>
      </c>
      <c r="S465" t="s">
        <v>51</v>
      </c>
      <c r="T465">
        <f t="shared" si="53"/>
        <v>1000</v>
      </c>
      <c r="U465">
        <f t="shared" si="54"/>
        <v>200</v>
      </c>
      <c r="V465">
        <f t="shared" si="55"/>
        <v>10</v>
      </c>
    </row>
    <row r="466" spans="1:22" hidden="1" x14ac:dyDescent="0.25">
      <c r="A466" t="s">
        <v>5</v>
      </c>
      <c r="B466">
        <v>30</v>
      </c>
      <c r="C466">
        <v>30</v>
      </c>
      <c r="D466">
        <v>27</v>
      </c>
      <c r="E466">
        <v>27.5</v>
      </c>
      <c r="F466">
        <f t="shared" si="49"/>
        <v>27.25</v>
      </c>
      <c r="G466">
        <f t="shared" si="50"/>
        <v>0.5</v>
      </c>
      <c r="H466">
        <v>66</v>
      </c>
      <c r="I466" t="str">
        <f t="shared" si="51"/>
        <v>50%-75%</v>
      </c>
      <c r="J466">
        <v>4</v>
      </c>
      <c r="K466">
        <v>125</v>
      </c>
      <c r="L466">
        <v>1</v>
      </c>
      <c r="M466">
        <v>2</v>
      </c>
      <c r="N466">
        <v>34</v>
      </c>
      <c r="O466">
        <v>35</v>
      </c>
      <c r="P466" t="str">
        <f t="shared" si="52"/>
        <v>30-40</v>
      </c>
      <c r="Q466" t="s">
        <v>31</v>
      </c>
      <c r="R466" t="s">
        <v>56</v>
      </c>
      <c r="S466" t="s">
        <v>57</v>
      </c>
      <c r="T466">
        <f t="shared" si="53"/>
        <v>1000</v>
      </c>
      <c r="U466">
        <f t="shared" si="54"/>
        <v>300</v>
      </c>
      <c r="V466">
        <f t="shared" si="55"/>
        <v>30</v>
      </c>
    </row>
    <row r="467" spans="1:22" hidden="1" x14ac:dyDescent="0.25">
      <c r="A467" t="s">
        <v>5</v>
      </c>
      <c r="B467">
        <v>30</v>
      </c>
      <c r="C467">
        <v>30</v>
      </c>
      <c r="D467">
        <v>27.5</v>
      </c>
      <c r="E467">
        <v>28</v>
      </c>
      <c r="F467">
        <f t="shared" si="49"/>
        <v>27.75</v>
      </c>
      <c r="G467">
        <f t="shared" si="50"/>
        <v>0.5</v>
      </c>
      <c r="H467">
        <v>36</v>
      </c>
      <c r="I467" t="str">
        <f t="shared" si="51"/>
        <v>25%-50%</v>
      </c>
      <c r="J467">
        <v>4</v>
      </c>
      <c r="K467">
        <v>125</v>
      </c>
      <c r="L467">
        <v>5</v>
      </c>
      <c r="M467">
        <v>2</v>
      </c>
      <c r="N467">
        <v>32</v>
      </c>
      <c r="O467">
        <v>33</v>
      </c>
      <c r="P467" t="str">
        <f t="shared" si="52"/>
        <v>30-40</v>
      </c>
      <c r="Q467" t="s">
        <v>31</v>
      </c>
      <c r="R467" t="s">
        <v>56</v>
      </c>
      <c r="S467" t="s">
        <v>54</v>
      </c>
      <c r="T467">
        <f t="shared" si="53"/>
        <v>1000</v>
      </c>
      <c r="U467">
        <f t="shared" si="54"/>
        <v>300</v>
      </c>
      <c r="V467">
        <f t="shared" si="55"/>
        <v>20</v>
      </c>
    </row>
    <row r="468" spans="1:22" hidden="1" x14ac:dyDescent="0.25">
      <c r="A468" t="s">
        <v>5</v>
      </c>
      <c r="B468">
        <v>30</v>
      </c>
      <c r="C468">
        <v>30</v>
      </c>
      <c r="D468">
        <v>28</v>
      </c>
      <c r="E468">
        <v>28.5</v>
      </c>
      <c r="F468">
        <f t="shared" si="49"/>
        <v>28.25</v>
      </c>
      <c r="G468">
        <f t="shared" si="50"/>
        <v>0.5</v>
      </c>
      <c r="H468">
        <v>50</v>
      </c>
      <c r="I468" t="str">
        <f t="shared" si="51"/>
        <v>25%-50%</v>
      </c>
      <c r="J468">
        <v>3</v>
      </c>
      <c r="K468">
        <v>166.66666666666666</v>
      </c>
      <c r="L468">
        <v>5</v>
      </c>
      <c r="M468">
        <v>2</v>
      </c>
      <c r="N468">
        <v>35</v>
      </c>
      <c r="O468">
        <v>36</v>
      </c>
      <c r="P468" t="str">
        <f t="shared" si="52"/>
        <v>30-40</v>
      </c>
      <c r="Q468" t="s">
        <v>31</v>
      </c>
      <c r="R468" t="s">
        <v>56</v>
      </c>
      <c r="S468" t="s">
        <v>54</v>
      </c>
      <c r="T468">
        <f t="shared" si="53"/>
        <v>1000</v>
      </c>
      <c r="U468">
        <f t="shared" si="54"/>
        <v>300</v>
      </c>
      <c r="V468">
        <f t="shared" si="55"/>
        <v>20</v>
      </c>
    </row>
    <row r="469" spans="1:22" hidden="1" x14ac:dyDescent="0.25">
      <c r="A469" t="s">
        <v>5</v>
      </c>
      <c r="B469">
        <v>30</v>
      </c>
      <c r="C469">
        <v>30</v>
      </c>
      <c r="D469">
        <v>28.5</v>
      </c>
      <c r="E469">
        <v>29</v>
      </c>
      <c r="F469">
        <f t="shared" si="49"/>
        <v>28.75</v>
      </c>
      <c r="G469">
        <f t="shared" si="50"/>
        <v>0.5</v>
      </c>
      <c r="H469">
        <v>0</v>
      </c>
      <c r="I469" t="str">
        <f t="shared" si="51"/>
        <v>0%-25%</v>
      </c>
      <c r="J469">
        <v>5</v>
      </c>
      <c r="K469">
        <v>100</v>
      </c>
      <c r="L469">
        <v>5</v>
      </c>
      <c r="M469">
        <v>1</v>
      </c>
      <c r="N469">
        <v>21</v>
      </c>
      <c r="O469">
        <v>23</v>
      </c>
      <c r="P469" t="str">
        <f t="shared" si="52"/>
        <v>20-30</v>
      </c>
      <c r="Q469" t="s">
        <v>32</v>
      </c>
      <c r="R469" t="s">
        <v>53</v>
      </c>
      <c r="S469" t="s">
        <v>51</v>
      </c>
      <c r="T469">
        <f t="shared" si="53"/>
        <v>900</v>
      </c>
      <c r="U469">
        <f t="shared" si="54"/>
        <v>200</v>
      </c>
      <c r="V469">
        <f t="shared" si="55"/>
        <v>10</v>
      </c>
    </row>
    <row r="470" spans="1:22" hidden="1" x14ac:dyDescent="0.25">
      <c r="A470" t="s">
        <v>5</v>
      </c>
      <c r="B470">
        <v>30</v>
      </c>
      <c r="C470">
        <v>30</v>
      </c>
      <c r="D470">
        <v>29</v>
      </c>
      <c r="E470">
        <v>29.5</v>
      </c>
      <c r="F470">
        <f t="shared" si="49"/>
        <v>29.25</v>
      </c>
      <c r="G470">
        <f t="shared" si="50"/>
        <v>0.5</v>
      </c>
      <c r="H470">
        <v>0</v>
      </c>
      <c r="I470" t="str">
        <f t="shared" si="51"/>
        <v>0%-25%</v>
      </c>
      <c r="J470">
        <v>4</v>
      </c>
      <c r="K470">
        <v>125</v>
      </c>
      <c r="L470">
        <v>5</v>
      </c>
      <c r="M470">
        <v>1</v>
      </c>
      <c r="N470">
        <v>23</v>
      </c>
      <c r="O470">
        <v>24</v>
      </c>
      <c r="P470" t="str">
        <f t="shared" si="52"/>
        <v>20-30</v>
      </c>
      <c r="Q470" t="s">
        <v>32</v>
      </c>
      <c r="R470" t="s">
        <v>53</v>
      </c>
      <c r="S470" t="s">
        <v>51</v>
      </c>
      <c r="T470">
        <f t="shared" si="53"/>
        <v>900</v>
      </c>
      <c r="U470">
        <f t="shared" si="54"/>
        <v>200</v>
      </c>
      <c r="V470">
        <f t="shared" si="55"/>
        <v>10</v>
      </c>
    </row>
    <row r="471" spans="1:22" hidden="1" x14ac:dyDescent="0.25">
      <c r="A471" t="s">
        <v>5</v>
      </c>
      <c r="B471">
        <v>30</v>
      </c>
      <c r="C471">
        <v>30</v>
      </c>
      <c r="D471">
        <v>29.5</v>
      </c>
      <c r="E471">
        <v>30</v>
      </c>
      <c r="F471">
        <f t="shared" si="49"/>
        <v>29.75</v>
      </c>
      <c r="G471">
        <f t="shared" si="50"/>
        <v>0.5</v>
      </c>
      <c r="H471">
        <v>0</v>
      </c>
      <c r="I471" t="str">
        <f t="shared" si="51"/>
        <v>0%-25%</v>
      </c>
      <c r="J471">
        <v>4</v>
      </c>
      <c r="K471">
        <v>125</v>
      </c>
      <c r="L471">
        <v>5</v>
      </c>
      <c r="M471">
        <v>2</v>
      </c>
      <c r="N471">
        <v>24</v>
      </c>
      <c r="O471">
        <v>25</v>
      </c>
      <c r="P471" t="str">
        <f t="shared" si="52"/>
        <v>20-30</v>
      </c>
      <c r="Q471" t="s">
        <v>31</v>
      </c>
      <c r="R471" t="s">
        <v>53</v>
      </c>
      <c r="S471" t="s">
        <v>51</v>
      </c>
      <c r="T471">
        <f t="shared" si="53"/>
        <v>1000</v>
      </c>
      <c r="U471">
        <f t="shared" si="54"/>
        <v>200</v>
      </c>
      <c r="V471">
        <f t="shared" si="55"/>
        <v>10</v>
      </c>
    </row>
    <row r="472" spans="1:22" hidden="1" x14ac:dyDescent="0.25">
      <c r="A472" t="s">
        <v>6</v>
      </c>
      <c r="C472">
        <v>0</v>
      </c>
      <c r="D472">
        <v>0</v>
      </c>
      <c r="E472">
        <v>0.3</v>
      </c>
      <c r="F472">
        <f t="shared" si="49"/>
        <v>0.15</v>
      </c>
      <c r="G472">
        <f t="shared" si="50"/>
        <v>0.3</v>
      </c>
      <c r="H472">
        <v>0</v>
      </c>
      <c r="I472" t="str">
        <f t="shared" si="51"/>
        <v>0%-25%</v>
      </c>
      <c r="J472">
        <v>5</v>
      </c>
      <c r="K472">
        <v>60</v>
      </c>
      <c r="S472" t="s">
        <v>51</v>
      </c>
      <c r="V472">
        <f t="shared" si="55"/>
        <v>10</v>
      </c>
    </row>
    <row r="473" spans="1:22" hidden="1" x14ac:dyDescent="0.25">
      <c r="A473" t="s">
        <v>6</v>
      </c>
      <c r="C473">
        <v>0</v>
      </c>
      <c r="D473">
        <v>0.3</v>
      </c>
      <c r="E473">
        <v>1</v>
      </c>
      <c r="F473">
        <f t="shared" si="49"/>
        <v>0.65</v>
      </c>
      <c r="G473">
        <f t="shared" si="50"/>
        <v>0.7</v>
      </c>
      <c r="H473">
        <v>0</v>
      </c>
      <c r="I473" t="str">
        <f t="shared" si="51"/>
        <v>0%-25%</v>
      </c>
      <c r="S473" t="s">
        <v>51</v>
      </c>
      <c r="V473">
        <f t="shared" si="55"/>
        <v>10</v>
      </c>
    </row>
    <row r="474" spans="1:22" hidden="1" x14ac:dyDescent="0.25">
      <c r="A474" t="s">
        <v>6</v>
      </c>
      <c r="C474">
        <v>0</v>
      </c>
      <c r="D474">
        <v>1</v>
      </c>
      <c r="E474">
        <v>1.5</v>
      </c>
      <c r="F474">
        <f t="shared" si="49"/>
        <v>1.25</v>
      </c>
      <c r="G474">
        <f t="shared" si="50"/>
        <v>0.5</v>
      </c>
      <c r="H474">
        <v>0</v>
      </c>
      <c r="I474" t="str">
        <f t="shared" si="51"/>
        <v>0%-25%</v>
      </c>
      <c r="S474" t="s">
        <v>51</v>
      </c>
      <c r="V474">
        <f t="shared" si="55"/>
        <v>10</v>
      </c>
    </row>
    <row r="475" spans="1:22" hidden="1" x14ac:dyDescent="0.25">
      <c r="A475" t="s">
        <v>6</v>
      </c>
      <c r="C475">
        <v>0</v>
      </c>
      <c r="D475">
        <v>1.5</v>
      </c>
      <c r="E475">
        <v>2</v>
      </c>
      <c r="F475">
        <f t="shared" si="49"/>
        <v>1.75</v>
      </c>
      <c r="G475">
        <f t="shared" si="50"/>
        <v>0.5</v>
      </c>
      <c r="H475">
        <v>0</v>
      </c>
      <c r="I475" t="str">
        <f t="shared" si="51"/>
        <v>0%-25%</v>
      </c>
      <c r="S475" t="s">
        <v>51</v>
      </c>
      <c r="V475">
        <f t="shared" si="55"/>
        <v>10</v>
      </c>
    </row>
    <row r="476" spans="1:22" hidden="1" x14ac:dyDescent="0.25">
      <c r="A476" t="s">
        <v>6</v>
      </c>
      <c r="C476">
        <v>0</v>
      </c>
      <c r="D476">
        <v>2</v>
      </c>
      <c r="E476">
        <v>2.5</v>
      </c>
      <c r="F476">
        <f t="shared" si="49"/>
        <v>2.25</v>
      </c>
      <c r="G476">
        <f t="shared" si="50"/>
        <v>0.5</v>
      </c>
      <c r="H476">
        <v>0</v>
      </c>
      <c r="I476" t="str">
        <f t="shared" si="51"/>
        <v>0%-25%</v>
      </c>
      <c r="S476" t="s">
        <v>51</v>
      </c>
      <c r="V476">
        <f t="shared" si="55"/>
        <v>10</v>
      </c>
    </row>
    <row r="477" spans="1:22" hidden="1" x14ac:dyDescent="0.25">
      <c r="A477" t="s">
        <v>6</v>
      </c>
      <c r="C477">
        <v>0</v>
      </c>
      <c r="D477">
        <v>2.5</v>
      </c>
      <c r="E477">
        <v>3</v>
      </c>
      <c r="F477">
        <f t="shared" si="49"/>
        <v>2.75</v>
      </c>
      <c r="G477">
        <f t="shared" si="50"/>
        <v>0.5</v>
      </c>
      <c r="H477">
        <v>0</v>
      </c>
      <c r="I477" t="str">
        <f t="shared" si="51"/>
        <v>0%-25%</v>
      </c>
      <c r="S477" t="s">
        <v>51</v>
      </c>
      <c r="V477">
        <f t="shared" si="55"/>
        <v>10</v>
      </c>
    </row>
    <row r="478" spans="1:22" hidden="1" x14ac:dyDescent="0.25">
      <c r="A478" t="s">
        <v>6</v>
      </c>
      <c r="C478">
        <v>0</v>
      </c>
      <c r="D478">
        <v>3</v>
      </c>
      <c r="E478">
        <v>3.1</v>
      </c>
      <c r="F478">
        <f t="shared" si="49"/>
        <v>3.05</v>
      </c>
      <c r="G478">
        <f t="shared" si="50"/>
        <v>0.10000000000000009</v>
      </c>
      <c r="H478">
        <v>0</v>
      </c>
      <c r="I478" t="str">
        <f t="shared" si="51"/>
        <v>0%-25%</v>
      </c>
      <c r="S478" t="s">
        <v>51</v>
      </c>
      <c r="V478">
        <f t="shared" si="55"/>
        <v>10</v>
      </c>
    </row>
    <row r="479" spans="1:22" hidden="1" x14ac:dyDescent="0.25">
      <c r="A479" t="s">
        <v>6</v>
      </c>
      <c r="C479">
        <v>0</v>
      </c>
      <c r="D479">
        <v>3.1</v>
      </c>
      <c r="E479">
        <v>3.5</v>
      </c>
      <c r="F479">
        <f t="shared" si="49"/>
        <v>3.3</v>
      </c>
      <c r="G479">
        <f t="shared" si="50"/>
        <v>0.39999999999999991</v>
      </c>
      <c r="H479">
        <v>0</v>
      </c>
      <c r="I479" t="str">
        <f t="shared" si="51"/>
        <v>0%-25%</v>
      </c>
      <c r="S479" t="s">
        <v>51</v>
      </c>
      <c r="V479">
        <f t="shared" si="55"/>
        <v>10</v>
      </c>
    </row>
    <row r="480" spans="1:22" hidden="1" x14ac:dyDescent="0.25">
      <c r="A480" t="s">
        <v>6</v>
      </c>
      <c r="C480">
        <v>0</v>
      </c>
      <c r="D480">
        <v>3.5</v>
      </c>
      <c r="E480">
        <v>3.7</v>
      </c>
      <c r="F480">
        <f t="shared" si="49"/>
        <v>3.6</v>
      </c>
      <c r="G480">
        <f t="shared" si="50"/>
        <v>0.20000000000000018</v>
      </c>
      <c r="H480">
        <v>0</v>
      </c>
      <c r="I480" t="str">
        <f t="shared" si="51"/>
        <v>0%-25%</v>
      </c>
      <c r="S480" t="s">
        <v>51</v>
      </c>
      <c r="V480">
        <f t="shared" si="55"/>
        <v>10</v>
      </c>
    </row>
    <row r="481" spans="1:22" hidden="1" x14ac:dyDescent="0.25">
      <c r="A481" t="s">
        <v>6</v>
      </c>
      <c r="C481">
        <v>0</v>
      </c>
      <c r="D481">
        <v>3.7</v>
      </c>
      <c r="E481">
        <v>4</v>
      </c>
      <c r="F481">
        <f t="shared" si="49"/>
        <v>3.85</v>
      </c>
      <c r="G481">
        <f t="shared" si="50"/>
        <v>0.29999999999999982</v>
      </c>
      <c r="H481">
        <v>0</v>
      </c>
      <c r="I481" t="str">
        <f t="shared" si="51"/>
        <v>0%-25%</v>
      </c>
      <c r="S481" t="s">
        <v>51</v>
      </c>
      <c r="V481">
        <f t="shared" si="55"/>
        <v>10</v>
      </c>
    </row>
    <row r="482" spans="1:22" hidden="1" x14ac:dyDescent="0.25">
      <c r="A482" t="s">
        <v>6</v>
      </c>
      <c r="C482">
        <v>0</v>
      </c>
      <c r="D482">
        <v>4</v>
      </c>
      <c r="E482">
        <v>4.5</v>
      </c>
      <c r="F482">
        <f t="shared" si="49"/>
        <v>4.25</v>
      </c>
      <c r="G482">
        <f t="shared" si="50"/>
        <v>0.5</v>
      </c>
      <c r="H482">
        <v>0</v>
      </c>
      <c r="I482" t="str">
        <f t="shared" si="51"/>
        <v>0%-25%</v>
      </c>
      <c r="S482" t="s">
        <v>51</v>
      </c>
      <c r="V482">
        <f t="shared" si="55"/>
        <v>10</v>
      </c>
    </row>
    <row r="483" spans="1:22" hidden="1" x14ac:dyDescent="0.25">
      <c r="A483" t="s">
        <v>6</v>
      </c>
      <c r="C483">
        <v>0</v>
      </c>
      <c r="D483">
        <v>4.5</v>
      </c>
      <c r="E483">
        <v>5</v>
      </c>
      <c r="F483">
        <f t="shared" si="49"/>
        <v>4.75</v>
      </c>
      <c r="G483">
        <f t="shared" si="50"/>
        <v>0.5</v>
      </c>
      <c r="H483">
        <v>0</v>
      </c>
      <c r="I483" t="str">
        <f t="shared" si="51"/>
        <v>0%-25%</v>
      </c>
      <c r="S483" t="s">
        <v>51</v>
      </c>
      <c r="V483">
        <f t="shared" si="55"/>
        <v>10</v>
      </c>
    </row>
    <row r="484" spans="1:22" hidden="1" x14ac:dyDescent="0.25">
      <c r="A484" t="s">
        <v>6</v>
      </c>
      <c r="C484">
        <v>0</v>
      </c>
      <c r="D484">
        <v>5</v>
      </c>
      <c r="E484">
        <v>7</v>
      </c>
      <c r="F484">
        <f t="shared" si="49"/>
        <v>6</v>
      </c>
      <c r="G484">
        <f t="shared" si="50"/>
        <v>2</v>
      </c>
      <c r="H484">
        <v>0</v>
      </c>
      <c r="I484" t="str">
        <f t="shared" si="51"/>
        <v>0%-25%</v>
      </c>
      <c r="S484" t="s">
        <v>51</v>
      </c>
      <c r="V484">
        <f t="shared" si="55"/>
        <v>10</v>
      </c>
    </row>
    <row r="485" spans="1:22" hidden="1" x14ac:dyDescent="0.25">
      <c r="A485" t="s">
        <v>6</v>
      </c>
      <c r="C485">
        <v>0</v>
      </c>
      <c r="D485">
        <v>7</v>
      </c>
      <c r="E485">
        <v>7.65</v>
      </c>
      <c r="F485">
        <f t="shared" si="49"/>
        <v>7.3250000000000002</v>
      </c>
      <c r="G485">
        <f t="shared" si="50"/>
        <v>0.65000000000000036</v>
      </c>
      <c r="H485">
        <v>0</v>
      </c>
      <c r="I485" t="str">
        <f t="shared" si="51"/>
        <v>0%-25%</v>
      </c>
      <c r="S485" t="s">
        <v>51</v>
      </c>
      <c r="V485">
        <f t="shared" si="55"/>
        <v>10</v>
      </c>
    </row>
    <row r="486" spans="1:22" hidden="1" x14ac:dyDescent="0.25">
      <c r="A486" t="s">
        <v>6</v>
      </c>
      <c r="C486">
        <v>0</v>
      </c>
      <c r="D486">
        <v>7.65</v>
      </c>
      <c r="E486">
        <v>10</v>
      </c>
      <c r="F486">
        <f t="shared" si="49"/>
        <v>8.8249999999999993</v>
      </c>
      <c r="G486">
        <f t="shared" si="50"/>
        <v>2.3499999999999996</v>
      </c>
      <c r="H486">
        <v>0</v>
      </c>
      <c r="I486" t="str">
        <f t="shared" si="51"/>
        <v>0%-25%</v>
      </c>
      <c r="S486" t="s">
        <v>51</v>
      </c>
      <c r="V486">
        <f t="shared" si="55"/>
        <v>10</v>
      </c>
    </row>
    <row r="487" spans="1:22" hidden="1" x14ac:dyDescent="0.25">
      <c r="A487" t="s">
        <v>7</v>
      </c>
      <c r="C487">
        <v>0</v>
      </c>
      <c r="D487">
        <v>0</v>
      </c>
      <c r="E487">
        <v>0.7</v>
      </c>
      <c r="F487">
        <f t="shared" si="49"/>
        <v>0.35</v>
      </c>
      <c r="G487">
        <f t="shared" si="50"/>
        <v>0.7</v>
      </c>
      <c r="H487">
        <v>0</v>
      </c>
      <c r="I487" t="str">
        <f t="shared" si="51"/>
        <v>0%-25%</v>
      </c>
      <c r="S487" t="s">
        <v>51</v>
      </c>
      <c r="V487">
        <f t="shared" si="55"/>
        <v>10</v>
      </c>
    </row>
    <row r="488" spans="1:22" hidden="1" x14ac:dyDescent="0.25">
      <c r="A488" t="s">
        <v>7</v>
      </c>
      <c r="C488">
        <v>0</v>
      </c>
      <c r="D488">
        <v>0.7</v>
      </c>
      <c r="E488">
        <v>1.5</v>
      </c>
      <c r="F488">
        <f t="shared" si="49"/>
        <v>1.1000000000000001</v>
      </c>
      <c r="G488">
        <f t="shared" si="50"/>
        <v>0.8</v>
      </c>
      <c r="H488">
        <v>0</v>
      </c>
      <c r="I488" t="str">
        <f t="shared" si="51"/>
        <v>0%-25%</v>
      </c>
      <c r="S488" t="s">
        <v>51</v>
      </c>
      <c r="V488">
        <f t="shared" si="55"/>
        <v>10</v>
      </c>
    </row>
    <row r="489" spans="1:22" hidden="1" x14ac:dyDescent="0.25">
      <c r="A489" t="s">
        <v>7</v>
      </c>
      <c r="C489">
        <v>0</v>
      </c>
      <c r="D489">
        <v>1.5</v>
      </c>
      <c r="E489">
        <v>2</v>
      </c>
      <c r="F489">
        <f t="shared" si="49"/>
        <v>1.75</v>
      </c>
      <c r="G489">
        <f t="shared" si="50"/>
        <v>0.5</v>
      </c>
      <c r="H489">
        <v>0</v>
      </c>
      <c r="I489" t="str">
        <f t="shared" si="51"/>
        <v>0%-25%</v>
      </c>
      <c r="S489" t="s">
        <v>51</v>
      </c>
      <c r="V489">
        <f t="shared" si="55"/>
        <v>10</v>
      </c>
    </row>
    <row r="490" spans="1:22" hidden="1" x14ac:dyDescent="0.25">
      <c r="A490" t="s">
        <v>7</v>
      </c>
      <c r="C490">
        <v>0</v>
      </c>
      <c r="D490">
        <v>2</v>
      </c>
      <c r="E490">
        <v>2.5</v>
      </c>
      <c r="F490">
        <f t="shared" si="49"/>
        <v>2.25</v>
      </c>
      <c r="G490">
        <f t="shared" si="50"/>
        <v>0.5</v>
      </c>
      <c r="H490">
        <v>0</v>
      </c>
      <c r="I490" t="str">
        <f t="shared" si="51"/>
        <v>0%-25%</v>
      </c>
      <c r="S490" t="s">
        <v>51</v>
      </c>
      <c r="V490">
        <f t="shared" si="55"/>
        <v>10</v>
      </c>
    </row>
    <row r="491" spans="1:22" hidden="1" x14ac:dyDescent="0.25">
      <c r="A491" t="s">
        <v>7</v>
      </c>
      <c r="C491">
        <v>0</v>
      </c>
      <c r="D491">
        <v>2.5</v>
      </c>
      <c r="E491">
        <v>3</v>
      </c>
      <c r="F491">
        <f t="shared" si="49"/>
        <v>2.75</v>
      </c>
      <c r="G491">
        <f t="shared" si="50"/>
        <v>0.5</v>
      </c>
      <c r="H491">
        <v>0</v>
      </c>
      <c r="I491" t="str">
        <f t="shared" si="51"/>
        <v>0%-25%</v>
      </c>
      <c r="S491" t="s">
        <v>51</v>
      </c>
      <c r="V491">
        <f t="shared" si="55"/>
        <v>10</v>
      </c>
    </row>
    <row r="492" spans="1:22" hidden="1" x14ac:dyDescent="0.25">
      <c r="A492" t="s">
        <v>7</v>
      </c>
      <c r="C492">
        <v>0</v>
      </c>
      <c r="D492">
        <v>3</v>
      </c>
      <c r="E492">
        <v>3.5</v>
      </c>
      <c r="F492">
        <f t="shared" si="49"/>
        <v>3.25</v>
      </c>
      <c r="G492">
        <f t="shared" si="50"/>
        <v>0.5</v>
      </c>
      <c r="H492">
        <v>0</v>
      </c>
      <c r="I492" t="str">
        <f t="shared" si="51"/>
        <v>0%-25%</v>
      </c>
      <c r="S492" t="s">
        <v>51</v>
      </c>
      <c r="V492">
        <f t="shared" si="55"/>
        <v>10</v>
      </c>
    </row>
    <row r="493" spans="1:22" hidden="1" x14ac:dyDescent="0.25">
      <c r="A493" t="s">
        <v>7</v>
      </c>
      <c r="C493">
        <v>0</v>
      </c>
      <c r="D493">
        <v>3.5</v>
      </c>
      <c r="E493">
        <v>5.5</v>
      </c>
      <c r="F493">
        <f t="shared" si="49"/>
        <v>4.5</v>
      </c>
      <c r="G493">
        <f t="shared" si="50"/>
        <v>2</v>
      </c>
      <c r="H493">
        <v>0</v>
      </c>
      <c r="I493" t="str">
        <f t="shared" si="51"/>
        <v>0%-25%</v>
      </c>
      <c r="S493" t="s">
        <v>51</v>
      </c>
      <c r="V493">
        <f t="shared" si="55"/>
        <v>10</v>
      </c>
    </row>
    <row r="494" spans="1:22" hidden="1" x14ac:dyDescent="0.25">
      <c r="A494" t="s">
        <v>8</v>
      </c>
      <c r="C494">
        <v>0</v>
      </c>
      <c r="D494">
        <v>0</v>
      </c>
      <c r="E494">
        <v>2.5</v>
      </c>
      <c r="F494">
        <f t="shared" si="49"/>
        <v>1.25</v>
      </c>
      <c r="G494">
        <f t="shared" si="50"/>
        <v>2.5</v>
      </c>
      <c r="H494">
        <v>0</v>
      </c>
      <c r="I494" t="str">
        <f t="shared" si="51"/>
        <v>0%-25%</v>
      </c>
      <c r="S494" t="s">
        <v>51</v>
      </c>
      <c r="V494">
        <f t="shared" si="55"/>
        <v>10</v>
      </c>
    </row>
    <row r="495" spans="1:22" hidden="1" x14ac:dyDescent="0.25">
      <c r="A495" t="s">
        <v>8</v>
      </c>
      <c r="C495">
        <v>0</v>
      </c>
      <c r="D495">
        <v>2.5</v>
      </c>
      <c r="E495">
        <v>6</v>
      </c>
      <c r="F495">
        <f t="shared" si="49"/>
        <v>4.25</v>
      </c>
      <c r="G495">
        <f t="shared" si="50"/>
        <v>3.5</v>
      </c>
      <c r="H495">
        <v>0</v>
      </c>
      <c r="I495" t="str">
        <f t="shared" si="51"/>
        <v>0%-25%</v>
      </c>
      <c r="S495" t="s">
        <v>51</v>
      </c>
      <c r="V495">
        <f t="shared" si="55"/>
        <v>10</v>
      </c>
    </row>
    <row r="496" spans="1:22" hidden="1" x14ac:dyDescent="0.25">
      <c r="A496" t="s">
        <v>8</v>
      </c>
      <c r="C496">
        <v>0</v>
      </c>
      <c r="D496">
        <v>6</v>
      </c>
      <c r="E496">
        <v>7</v>
      </c>
      <c r="F496">
        <f t="shared" si="49"/>
        <v>6.5</v>
      </c>
      <c r="G496">
        <f t="shared" si="50"/>
        <v>1</v>
      </c>
      <c r="H496">
        <v>0</v>
      </c>
      <c r="I496" t="str">
        <f t="shared" si="51"/>
        <v>0%-25%</v>
      </c>
      <c r="S496" t="s">
        <v>51</v>
      </c>
      <c r="V496">
        <f t="shared" si="55"/>
        <v>10</v>
      </c>
    </row>
    <row r="497" spans="1:22" hidden="1" x14ac:dyDescent="0.25">
      <c r="A497" t="s">
        <v>8</v>
      </c>
      <c r="C497">
        <v>0</v>
      </c>
      <c r="D497">
        <v>7</v>
      </c>
      <c r="E497">
        <v>8</v>
      </c>
      <c r="F497">
        <f t="shared" si="49"/>
        <v>7.5</v>
      </c>
      <c r="G497">
        <f t="shared" si="50"/>
        <v>1</v>
      </c>
      <c r="H497">
        <v>0</v>
      </c>
      <c r="I497" t="str">
        <f t="shared" si="51"/>
        <v>0%-25%</v>
      </c>
      <c r="S497" t="s">
        <v>51</v>
      </c>
      <c r="V497">
        <f t="shared" si="55"/>
        <v>10</v>
      </c>
    </row>
    <row r="498" spans="1:22" hidden="1" x14ac:dyDescent="0.25">
      <c r="A498" t="s">
        <v>8</v>
      </c>
      <c r="C498">
        <v>0</v>
      </c>
      <c r="D498">
        <v>8</v>
      </c>
      <c r="E498">
        <v>9</v>
      </c>
      <c r="F498">
        <f t="shared" si="49"/>
        <v>8.5</v>
      </c>
      <c r="G498">
        <f t="shared" si="50"/>
        <v>1</v>
      </c>
      <c r="H498">
        <v>0</v>
      </c>
      <c r="I498" t="str">
        <f t="shared" si="51"/>
        <v>0%-25%</v>
      </c>
      <c r="S498" t="s">
        <v>51</v>
      </c>
      <c r="V498">
        <f t="shared" si="55"/>
        <v>10</v>
      </c>
    </row>
    <row r="499" spans="1:22" hidden="1" x14ac:dyDescent="0.25">
      <c r="A499" t="s">
        <v>8</v>
      </c>
      <c r="C499">
        <v>0</v>
      </c>
      <c r="D499">
        <v>9</v>
      </c>
      <c r="E499">
        <v>10.199999999999999</v>
      </c>
      <c r="F499">
        <f t="shared" si="49"/>
        <v>9.6</v>
      </c>
      <c r="G499">
        <f t="shared" si="50"/>
        <v>1.1999999999999993</v>
      </c>
      <c r="H499">
        <v>0</v>
      </c>
      <c r="I499" t="str">
        <f t="shared" si="51"/>
        <v>0%-25%</v>
      </c>
      <c r="S499" t="s">
        <v>51</v>
      </c>
      <c r="V499">
        <f t="shared" si="55"/>
        <v>10</v>
      </c>
    </row>
    <row r="500" spans="1:22" hidden="1" x14ac:dyDescent="0.25">
      <c r="A500" t="s">
        <v>8</v>
      </c>
      <c r="C500">
        <v>0</v>
      </c>
      <c r="D500">
        <v>10.199999999999999</v>
      </c>
      <c r="E500">
        <v>11.2</v>
      </c>
      <c r="F500">
        <f t="shared" si="49"/>
        <v>10.7</v>
      </c>
      <c r="G500">
        <f t="shared" si="50"/>
        <v>1</v>
      </c>
      <c r="H500">
        <v>0</v>
      </c>
      <c r="I500" t="str">
        <f t="shared" si="51"/>
        <v>0%-25%</v>
      </c>
      <c r="S500" t="s">
        <v>51</v>
      </c>
      <c r="V500">
        <f t="shared" si="55"/>
        <v>10</v>
      </c>
    </row>
    <row r="501" spans="1:22" hidden="1" x14ac:dyDescent="0.25">
      <c r="A501" t="s">
        <v>8</v>
      </c>
      <c r="C501">
        <v>0</v>
      </c>
      <c r="D501">
        <v>11.2</v>
      </c>
      <c r="E501">
        <v>12</v>
      </c>
      <c r="F501">
        <f t="shared" si="49"/>
        <v>11.6</v>
      </c>
      <c r="G501">
        <f t="shared" si="50"/>
        <v>0.80000000000000071</v>
      </c>
      <c r="H501">
        <v>0</v>
      </c>
      <c r="I501" t="str">
        <f t="shared" si="51"/>
        <v>0%-25%</v>
      </c>
      <c r="S501" t="s">
        <v>51</v>
      </c>
      <c r="V501">
        <f t="shared" si="55"/>
        <v>10</v>
      </c>
    </row>
    <row r="502" spans="1:22" hidden="1" x14ac:dyDescent="0.25">
      <c r="A502" t="s">
        <v>8</v>
      </c>
      <c r="C502">
        <v>0</v>
      </c>
      <c r="D502">
        <v>12</v>
      </c>
      <c r="E502">
        <v>13</v>
      </c>
      <c r="F502">
        <f t="shared" si="49"/>
        <v>12.5</v>
      </c>
      <c r="G502">
        <f t="shared" si="50"/>
        <v>1</v>
      </c>
      <c r="H502">
        <v>0</v>
      </c>
      <c r="I502" t="str">
        <f t="shared" si="51"/>
        <v>0%-25%</v>
      </c>
      <c r="S502" t="s">
        <v>51</v>
      </c>
      <c r="V502">
        <f t="shared" si="55"/>
        <v>10</v>
      </c>
    </row>
    <row r="503" spans="1:22" hidden="1" x14ac:dyDescent="0.25">
      <c r="A503" t="s">
        <v>8</v>
      </c>
      <c r="C503">
        <v>0</v>
      </c>
      <c r="D503">
        <v>13</v>
      </c>
      <c r="E503">
        <v>13.5</v>
      </c>
      <c r="F503">
        <f t="shared" si="49"/>
        <v>13.25</v>
      </c>
      <c r="G503">
        <f t="shared" si="50"/>
        <v>0.5</v>
      </c>
      <c r="H503">
        <v>0</v>
      </c>
      <c r="I503" t="str">
        <f t="shared" si="51"/>
        <v>0%-25%</v>
      </c>
      <c r="S503" t="s">
        <v>51</v>
      </c>
      <c r="V503">
        <f t="shared" si="55"/>
        <v>10</v>
      </c>
    </row>
    <row r="504" spans="1:22" hidden="1" x14ac:dyDescent="0.25">
      <c r="A504" t="s">
        <v>8</v>
      </c>
      <c r="C504">
        <v>0</v>
      </c>
      <c r="D504">
        <v>13.5</v>
      </c>
      <c r="E504">
        <v>14</v>
      </c>
      <c r="F504">
        <f t="shared" si="49"/>
        <v>13.75</v>
      </c>
      <c r="G504">
        <f t="shared" si="50"/>
        <v>0.5</v>
      </c>
      <c r="H504">
        <v>0</v>
      </c>
      <c r="I504" t="str">
        <f t="shared" si="51"/>
        <v>0%-25%</v>
      </c>
      <c r="S504" t="s">
        <v>51</v>
      </c>
      <c r="V504">
        <f t="shared" si="55"/>
        <v>10</v>
      </c>
    </row>
    <row r="505" spans="1:22" hidden="1" x14ac:dyDescent="0.25">
      <c r="A505" t="s">
        <v>8</v>
      </c>
      <c r="C505">
        <v>0</v>
      </c>
      <c r="D505">
        <v>14</v>
      </c>
      <c r="E505">
        <v>14.7</v>
      </c>
      <c r="F505">
        <f t="shared" si="49"/>
        <v>14.35</v>
      </c>
      <c r="G505">
        <f t="shared" si="50"/>
        <v>0.69999999999999929</v>
      </c>
      <c r="H505">
        <v>0</v>
      </c>
      <c r="I505" t="str">
        <f t="shared" si="51"/>
        <v>0%-25%</v>
      </c>
      <c r="S505" t="s">
        <v>51</v>
      </c>
      <c r="V505">
        <f t="shared" si="55"/>
        <v>10</v>
      </c>
    </row>
    <row r="506" spans="1:22" hidden="1" x14ac:dyDescent="0.25">
      <c r="A506" t="s">
        <v>8</v>
      </c>
      <c r="C506">
        <v>0</v>
      </c>
      <c r="D506">
        <v>14.7</v>
      </c>
      <c r="E506">
        <v>15</v>
      </c>
      <c r="F506">
        <f t="shared" si="49"/>
        <v>14.85</v>
      </c>
      <c r="G506">
        <f t="shared" si="50"/>
        <v>0.30000000000000071</v>
      </c>
      <c r="H506">
        <v>0</v>
      </c>
      <c r="I506" t="str">
        <f t="shared" si="51"/>
        <v>0%-25%</v>
      </c>
      <c r="S506" t="s">
        <v>51</v>
      </c>
      <c r="V506">
        <f t="shared" si="55"/>
        <v>10</v>
      </c>
    </row>
    <row r="507" spans="1:22" hidden="1" x14ac:dyDescent="0.25">
      <c r="A507" t="s">
        <v>9</v>
      </c>
      <c r="B507">
        <v>60</v>
      </c>
      <c r="C507">
        <v>60</v>
      </c>
      <c r="D507">
        <v>0</v>
      </c>
      <c r="E507">
        <v>0.5</v>
      </c>
      <c r="F507">
        <f t="shared" si="49"/>
        <v>0.25</v>
      </c>
      <c r="G507">
        <f t="shared" si="50"/>
        <v>0.5</v>
      </c>
      <c r="H507">
        <v>34</v>
      </c>
      <c r="I507" t="str">
        <f t="shared" si="51"/>
        <v>25%-50%</v>
      </c>
      <c r="J507">
        <v>4</v>
      </c>
      <c r="K507">
        <v>125</v>
      </c>
      <c r="L507">
        <v>3</v>
      </c>
      <c r="M507">
        <v>0</v>
      </c>
      <c r="N507">
        <v>30</v>
      </c>
      <c r="O507">
        <v>33</v>
      </c>
      <c r="P507" t="str">
        <f t="shared" si="52"/>
        <v>30-40</v>
      </c>
      <c r="Q507" t="s">
        <v>28</v>
      </c>
      <c r="R507" t="s">
        <v>56</v>
      </c>
      <c r="S507" t="s">
        <v>54</v>
      </c>
      <c r="T507">
        <f t="shared" ref="T507:T514" si="56">VLOOKUP(Q507,$AG$3:$AH$17,2,FALSE)</f>
        <v>800</v>
      </c>
      <c r="U507">
        <f t="shared" ref="U507:U514" si="57">VLOOKUP(R507,$AJ$3:$AK$11,2,FALSE)</f>
        <v>300</v>
      </c>
      <c r="V507">
        <f t="shared" si="55"/>
        <v>20</v>
      </c>
    </row>
    <row r="508" spans="1:22" hidden="1" x14ac:dyDescent="0.25">
      <c r="A508" t="s">
        <v>9</v>
      </c>
      <c r="B508">
        <v>60</v>
      </c>
      <c r="C508">
        <v>60</v>
      </c>
      <c r="D508">
        <v>0.5</v>
      </c>
      <c r="E508">
        <v>1</v>
      </c>
      <c r="F508">
        <f t="shared" si="49"/>
        <v>0.75</v>
      </c>
      <c r="G508">
        <f t="shared" si="50"/>
        <v>0.5</v>
      </c>
      <c r="H508">
        <v>0</v>
      </c>
      <c r="I508" t="str">
        <f t="shared" si="51"/>
        <v>0%-25%</v>
      </c>
      <c r="J508">
        <v>7</v>
      </c>
      <c r="K508">
        <v>71.428571428571431</v>
      </c>
      <c r="L508">
        <v>3</v>
      </c>
      <c r="M508">
        <v>0</v>
      </c>
      <c r="N508">
        <v>19</v>
      </c>
      <c r="O508">
        <v>24</v>
      </c>
      <c r="P508" t="str">
        <f t="shared" si="52"/>
        <v>20-30</v>
      </c>
      <c r="Q508" t="s">
        <v>28</v>
      </c>
      <c r="R508" t="s">
        <v>53</v>
      </c>
      <c r="S508" t="s">
        <v>51</v>
      </c>
      <c r="T508">
        <f t="shared" si="56"/>
        <v>800</v>
      </c>
      <c r="U508">
        <f t="shared" si="57"/>
        <v>200</v>
      </c>
      <c r="V508">
        <f t="shared" si="55"/>
        <v>10</v>
      </c>
    </row>
    <row r="509" spans="1:22" hidden="1" x14ac:dyDescent="0.25">
      <c r="A509" t="s">
        <v>9</v>
      </c>
      <c r="B509">
        <v>60</v>
      </c>
      <c r="C509">
        <v>60</v>
      </c>
      <c r="D509">
        <v>1</v>
      </c>
      <c r="E509">
        <v>1.5</v>
      </c>
      <c r="F509">
        <f t="shared" si="49"/>
        <v>1.25</v>
      </c>
      <c r="G509">
        <f t="shared" si="50"/>
        <v>0.5</v>
      </c>
      <c r="H509">
        <v>0</v>
      </c>
      <c r="I509" t="str">
        <f t="shared" si="51"/>
        <v>0%-25%</v>
      </c>
      <c r="J509">
        <v>5</v>
      </c>
      <c r="K509">
        <v>100</v>
      </c>
      <c r="L509">
        <v>3</v>
      </c>
      <c r="M509">
        <v>0</v>
      </c>
      <c r="N509">
        <v>21</v>
      </c>
      <c r="O509">
        <v>25</v>
      </c>
      <c r="P509" t="str">
        <f t="shared" si="52"/>
        <v>20-30</v>
      </c>
      <c r="Q509" t="s">
        <v>28</v>
      </c>
      <c r="R509" t="s">
        <v>53</v>
      </c>
      <c r="S509" t="s">
        <v>51</v>
      </c>
      <c r="T509">
        <f t="shared" si="56"/>
        <v>800</v>
      </c>
      <c r="U509">
        <f t="shared" si="57"/>
        <v>200</v>
      </c>
      <c r="V509">
        <f t="shared" si="55"/>
        <v>10</v>
      </c>
    </row>
    <row r="510" spans="1:22" hidden="1" x14ac:dyDescent="0.25">
      <c r="A510" t="s">
        <v>9</v>
      </c>
      <c r="B510">
        <v>60</v>
      </c>
      <c r="C510">
        <v>60</v>
      </c>
      <c r="D510">
        <v>1.5</v>
      </c>
      <c r="E510">
        <v>2</v>
      </c>
      <c r="F510">
        <f t="shared" si="49"/>
        <v>1.75</v>
      </c>
      <c r="G510">
        <f t="shared" si="50"/>
        <v>0.5</v>
      </c>
      <c r="H510">
        <v>0</v>
      </c>
      <c r="I510" t="str">
        <f t="shared" si="51"/>
        <v>0%-25%</v>
      </c>
      <c r="J510">
        <v>5</v>
      </c>
      <c r="K510">
        <v>100</v>
      </c>
      <c r="L510">
        <v>1</v>
      </c>
      <c r="M510">
        <v>0</v>
      </c>
      <c r="N510">
        <v>19</v>
      </c>
      <c r="O510">
        <v>23</v>
      </c>
      <c r="P510" t="str">
        <f t="shared" si="52"/>
        <v>20-30</v>
      </c>
      <c r="Q510" t="s">
        <v>28</v>
      </c>
      <c r="R510" t="s">
        <v>53</v>
      </c>
      <c r="S510" t="s">
        <v>51</v>
      </c>
      <c r="T510">
        <f t="shared" si="56"/>
        <v>800</v>
      </c>
      <c r="U510">
        <f t="shared" si="57"/>
        <v>200</v>
      </c>
      <c r="V510">
        <f t="shared" si="55"/>
        <v>10</v>
      </c>
    </row>
    <row r="511" spans="1:22" hidden="1" x14ac:dyDescent="0.25">
      <c r="A511" t="s">
        <v>9</v>
      </c>
      <c r="B511">
        <v>60</v>
      </c>
      <c r="C511">
        <v>40</v>
      </c>
      <c r="D511">
        <v>2</v>
      </c>
      <c r="E511">
        <v>2.5</v>
      </c>
      <c r="F511">
        <f t="shared" si="49"/>
        <v>2.25</v>
      </c>
      <c r="G511">
        <f t="shared" si="50"/>
        <v>0.5</v>
      </c>
      <c r="H511">
        <v>0</v>
      </c>
      <c r="I511" t="str">
        <f t="shared" si="51"/>
        <v>0%-25%</v>
      </c>
      <c r="J511">
        <v>10</v>
      </c>
      <c r="K511">
        <v>50</v>
      </c>
      <c r="L511">
        <v>4</v>
      </c>
      <c r="M511">
        <v>7</v>
      </c>
      <c r="N511">
        <v>26</v>
      </c>
      <c r="O511">
        <v>32</v>
      </c>
      <c r="P511" t="str">
        <f t="shared" si="52"/>
        <v>30-40</v>
      </c>
      <c r="Q511" t="s">
        <v>30</v>
      </c>
      <c r="R511" t="s">
        <v>56</v>
      </c>
      <c r="S511" t="s">
        <v>51</v>
      </c>
      <c r="T511">
        <f t="shared" si="56"/>
        <v>1200</v>
      </c>
      <c r="U511">
        <f t="shared" si="57"/>
        <v>300</v>
      </c>
      <c r="V511">
        <f t="shared" si="55"/>
        <v>10</v>
      </c>
    </row>
    <row r="512" spans="1:22" hidden="1" x14ac:dyDescent="0.25">
      <c r="A512" t="s">
        <v>9</v>
      </c>
      <c r="B512">
        <v>60</v>
      </c>
      <c r="C512">
        <v>40</v>
      </c>
      <c r="D512">
        <v>2.5</v>
      </c>
      <c r="E512">
        <v>3</v>
      </c>
      <c r="F512">
        <f t="shared" si="49"/>
        <v>2.75</v>
      </c>
      <c r="G512">
        <f t="shared" si="50"/>
        <v>0.5</v>
      </c>
      <c r="H512">
        <v>0</v>
      </c>
      <c r="I512" t="str">
        <f t="shared" si="51"/>
        <v>0%-25%</v>
      </c>
      <c r="J512">
        <v>4</v>
      </c>
      <c r="K512">
        <v>125</v>
      </c>
      <c r="L512">
        <v>7</v>
      </c>
      <c r="M512">
        <v>4</v>
      </c>
      <c r="N512">
        <v>31</v>
      </c>
      <c r="O512">
        <v>34</v>
      </c>
      <c r="P512" t="str">
        <f t="shared" si="52"/>
        <v>30-40</v>
      </c>
      <c r="Q512" t="s">
        <v>29</v>
      </c>
      <c r="R512" t="s">
        <v>56</v>
      </c>
      <c r="S512" t="s">
        <v>51</v>
      </c>
      <c r="T512">
        <f t="shared" si="56"/>
        <v>1100</v>
      </c>
      <c r="U512">
        <f t="shared" si="57"/>
        <v>300</v>
      </c>
      <c r="V512">
        <f t="shared" si="55"/>
        <v>10</v>
      </c>
    </row>
    <row r="513" spans="1:22" hidden="1" x14ac:dyDescent="0.25">
      <c r="A513" t="s">
        <v>9</v>
      </c>
      <c r="B513">
        <v>60</v>
      </c>
      <c r="C513">
        <v>40</v>
      </c>
      <c r="D513">
        <v>3</v>
      </c>
      <c r="E513">
        <v>3.5</v>
      </c>
      <c r="F513">
        <f t="shared" si="49"/>
        <v>3.25</v>
      </c>
      <c r="G513">
        <f t="shared" si="50"/>
        <v>0.5</v>
      </c>
      <c r="H513">
        <v>0</v>
      </c>
      <c r="I513" t="str">
        <f t="shared" si="51"/>
        <v>0%-25%</v>
      </c>
      <c r="J513">
        <v>10</v>
      </c>
      <c r="K513">
        <v>50</v>
      </c>
      <c r="L513">
        <v>7</v>
      </c>
      <c r="M513">
        <v>4</v>
      </c>
      <c r="N513">
        <v>26</v>
      </c>
      <c r="O513">
        <v>32</v>
      </c>
      <c r="P513" t="str">
        <f t="shared" si="52"/>
        <v>30-40</v>
      </c>
      <c r="Q513" t="s">
        <v>29</v>
      </c>
      <c r="R513" t="s">
        <v>56</v>
      </c>
      <c r="S513" t="s">
        <v>51</v>
      </c>
      <c r="T513">
        <f t="shared" si="56"/>
        <v>1100</v>
      </c>
      <c r="U513">
        <f t="shared" si="57"/>
        <v>300</v>
      </c>
      <c r="V513">
        <f t="shared" si="55"/>
        <v>10</v>
      </c>
    </row>
    <row r="514" spans="1:22" hidden="1" x14ac:dyDescent="0.25">
      <c r="A514" t="s">
        <v>9</v>
      </c>
      <c r="B514">
        <v>40</v>
      </c>
      <c r="C514">
        <v>40</v>
      </c>
      <c r="D514">
        <v>3.5</v>
      </c>
      <c r="E514">
        <v>4</v>
      </c>
      <c r="F514">
        <f t="shared" si="49"/>
        <v>3.75</v>
      </c>
      <c r="G514">
        <f t="shared" si="50"/>
        <v>0.5</v>
      </c>
      <c r="H514">
        <v>0</v>
      </c>
      <c r="I514" t="str">
        <f t="shared" si="51"/>
        <v>0%-25%</v>
      </c>
      <c r="J514">
        <v>10</v>
      </c>
      <c r="K514">
        <v>50</v>
      </c>
      <c r="L514">
        <v>9</v>
      </c>
      <c r="M514">
        <v>4</v>
      </c>
      <c r="N514">
        <v>32</v>
      </c>
      <c r="O514">
        <v>34</v>
      </c>
      <c r="P514" t="str">
        <f t="shared" si="52"/>
        <v>30-40</v>
      </c>
      <c r="Q514" t="s">
        <v>29</v>
      </c>
      <c r="R514" t="s">
        <v>56</v>
      </c>
      <c r="S514" t="s">
        <v>51</v>
      </c>
      <c r="T514">
        <f t="shared" si="56"/>
        <v>1100</v>
      </c>
      <c r="U514">
        <f t="shared" si="57"/>
        <v>300</v>
      </c>
      <c r="V514">
        <f t="shared" si="55"/>
        <v>10</v>
      </c>
    </row>
    <row r="515" spans="1:22" hidden="1" x14ac:dyDescent="0.25">
      <c r="A515" t="s">
        <v>9</v>
      </c>
      <c r="B515">
        <v>40</v>
      </c>
      <c r="C515">
        <v>40</v>
      </c>
      <c r="D515">
        <v>4</v>
      </c>
      <c r="E515">
        <v>4.5</v>
      </c>
      <c r="F515">
        <f t="shared" ref="F515:F578" si="58">(E515+D515)/2</f>
        <v>4.25</v>
      </c>
      <c r="G515">
        <f t="shared" ref="G515:G578" si="59">E515-D515</f>
        <v>0.5</v>
      </c>
      <c r="H515">
        <v>62</v>
      </c>
      <c r="I515" t="str">
        <f t="shared" ref="I515:I578" si="60">+IF(H515&lt;=25,"0%-25%",IF(H515&lt;=50,"25%-50%",IF(H515&lt;=75,"50%-75%",IF(H515&lt;=90,"75%-90%",IF(H515&lt;=100,"90%-100%","-")))))</f>
        <v>50%-75%</v>
      </c>
      <c r="J515">
        <v>4</v>
      </c>
      <c r="K515">
        <v>125</v>
      </c>
      <c r="L515">
        <v>4</v>
      </c>
      <c r="M515">
        <v>12</v>
      </c>
      <c r="N515">
        <v>51</v>
      </c>
      <c r="O515">
        <v>52</v>
      </c>
      <c r="P515" t="str">
        <f t="shared" ref="P515:P578" si="61">+IF(O515&lt;=20,"0-20",IF(O515&lt;=30,"20-30",IF(O515&lt;=40,"30-40",IF(O515&lt;=50,"40-50",IF(O515&lt;=60,"50-60", IF(O515&lt;=70,"60-70",IF(O515&lt;=80,"70-80",IF(O515&lt;=100,"80-100","-"))))))))</f>
        <v>50-60</v>
      </c>
      <c r="Q515" t="s">
        <v>33</v>
      </c>
      <c r="R515" t="s">
        <v>61</v>
      </c>
      <c r="S515" t="s">
        <v>57</v>
      </c>
      <c r="T515">
        <f t="shared" ref="T515:T578" si="62">VLOOKUP(Q515,$AG$3:$AH$17,2,FALSE)</f>
        <v>1300</v>
      </c>
      <c r="U515">
        <f t="shared" ref="U515:U578" si="63">VLOOKUP(R515,$AJ$3:$AK$11,2,FALSE)</f>
        <v>500</v>
      </c>
      <c r="V515">
        <f t="shared" ref="V515:V578" si="64">VLOOKUP(S515,$AM$3:$AN$8,2,FALSE)</f>
        <v>30</v>
      </c>
    </row>
    <row r="516" spans="1:22" hidden="1" x14ac:dyDescent="0.25">
      <c r="A516" t="s">
        <v>9</v>
      </c>
      <c r="B516">
        <v>40</v>
      </c>
      <c r="C516">
        <v>40</v>
      </c>
      <c r="D516">
        <v>4.5</v>
      </c>
      <c r="E516">
        <v>5</v>
      </c>
      <c r="F516">
        <f t="shared" si="58"/>
        <v>4.75</v>
      </c>
      <c r="G516">
        <f t="shared" si="59"/>
        <v>0.5</v>
      </c>
      <c r="H516">
        <v>0</v>
      </c>
      <c r="I516" t="str">
        <f t="shared" si="60"/>
        <v>0%-25%</v>
      </c>
      <c r="J516">
        <v>5</v>
      </c>
      <c r="K516">
        <v>100</v>
      </c>
      <c r="L516">
        <v>4</v>
      </c>
      <c r="M516">
        <v>2</v>
      </c>
      <c r="N516">
        <v>24</v>
      </c>
      <c r="O516">
        <v>28</v>
      </c>
      <c r="P516" t="str">
        <f t="shared" si="61"/>
        <v>20-30</v>
      </c>
      <c r="Q516" t="s">
        <v>31</v>
      </c>
      <c r="R516" t="s">
        <v>53</v>
      </c>
      <c r="S516" t="s">
        <v>51</v>
      </c>
      <c r="T516">
        <f t="shared" si="62"/>
        <v>1000</v>
      </c>
      <c r="U516">
        <f t="shared" si="63"/>
        <v>200</v>
      </c>
      <c r="V516">
        <f t="shared" si="64"/>
        <v>10</v>
      </c>
    </row>
    <row r="517" spans="1:22" hidden="1" x14ac:dyDescent="0.25">
      <c r="A517" t="s">
        <v>9</v>
      </c>
      <c r="B517">
        <v>40</v>
      </c>
      <c r="C517">
        <v>40</v>
      </c>
      <c r="D517">
        <v>5</v>
      </c>
      <c r="E517">
        <v>5.5</v>
      </c>
      <c r="F517">
        <f t="shared" si="58"/>
        <v>5.25</v>
      </c>
      <c r="G517">
        <f t="shared" si="59"/>
        <v>0.5</v>
      </c>
      <c r="H517">
        <v>0</v>
      </c>
      <c r="I517" t="str">
        <f t="shared" si="60"/>
        <v>0%-25%</v>
      </c>
      <c r="J517">
        <v>10</v>
      </c>
      <c r="K517">
        <v>50</v>
      </c>
      <c r="L517">
        <v>4</v>
      </c>
      <c r="M517">
        <v>1</v>
      </c>
      <c r="N517">
        <v>20</v>
      </c>
      <c r="O517">
        <v>26</v>
      </c>
      <c r="P517" t="str">
        <f t="shared" si="61"/>
        <v>20-30</v>
      </c>
      <c r="Q517" t="s">
        <v>32</v>
      </c>
      <c r="R517" t="s">
        <v>53</v>
      </c>
      <c r="S517" t="s">
        <v>51</v>
      </c>
      <c r="T517">
        <f t="shared" si="62"/>
        <v>900</v>
      </c>
      <c r="U517">
        <f t="shared" si="63"/>
        <v>200</v>
      </c>
      <c r="V517">
        <f t="shared" si="64"/>
        <v>10</v>
      </c>
    </row>
    <row r="518" spans="1:22" hidden="1" x14ac:dyDescent="0.25">
      <c r="A518" t="s">
        <v>9</v>
      </c>
      <c r="B518">
        <v>40</v>
      </c>
      <c r="C518">
        <v>40</v>
      </c>
      <c r="D518">
        <v>5.5</v>
      </c>
      <c r="E518">
        <v>6</v>
      </c>
      <c r="F518">
        <f t="shared" si="58"/>
        <v>5.75</v>
      </c>
      <c r="G518">
        <f t="shared" si="59"/>
        <v>0.5</v>
      </c>
      <c r="H518">
        <v>0</v>
      </c>
      <c r="I518" t="str">
        <f t="shared" si="60"/>
        <v>0%-25%</v>
      </c>
      <c r="J518">
        <v>10</v>
      </c>
      <c r="K518">
        <v>50</v>
      </c>
      <c r="L518">
        <v>4</v>
      </c>
      <c r="M518">
        <v>0</v>
      </c>
      <c r="N518">
        <v>19</v>
      </c>
      <c r="O518">
        <v>25</v>
      </c>
      <c r="P518" t="str">
        <f t="shared" si="61"/>
        <v>20-30</v>
      </c>
      <c r="Q518" t="s">
        <v>28</v>
      </c>
      <c r="R518" t="s">
        <v>53</v>
      </c>
      <c r="S518" t="s">
        <v>51</v>
      </c>
      <c r="T518">
        <f t="shared" si="62"/>
        <v>800</v>
      </c>
      <c r="U518">
        <f t="shared" si="63"/>
        <v>200</v>
      </c>
      <c r="V518">
        <f t="shared" si="64"/>
        <v>10</v>
      </c>
    </row>
    <row r="519" spans="1:22" hidden="1" x14ac:dyDescent="0.25">
      <c r="A519" t="s">
        <v>9</v>
      </c>
      <c r="B519">
        <v>40</v>
      </c>
      <c r="C519">
        <v>40</v>
      </c>
      <c r="D519">
        <v>6</v>
      </c>
      <c r="E519">
        <v>6.5</v>
      </c>
      <c r="F519">
        <f t="shared" si="58"/>
        <v>6.25</v>
      </c>
      <c r="G519">
        <f t="shared" si="59"/>
        <v>0.5</v>
      </c>
      <c r="H519">
        <v>0</v>
      </c>
      <c r="I519" t="str">
        <f t="shared" si="60"/>
        <v>0%-25%</v>
      </c>
      <c r="J519">
        <v>4</v>
      </c>
      <c r="K519">
        <v>125</v>
      </c>
      <c r="L519">
        <v>8</v>
      </c>
      <c r="M519">
        <v>2</v>
      </c>
      <c r="N519">
        <v>30</v>
      </c>
      <c r="O519">
        <v>33</v>
      </c>
      <c r="P519" t="str">
        <f t="shared" si="61"/>
        <v>30-40</v>
      </c>
      <c r="Q519" t="s">
        <v>31</v>
      </c>
      <c r="R519" t="s">
        <v>56</v>
      </c>
      <c r="S519" t="s">
        <v>51</v>
      </c>
      <c r="T519">
        <f t="shared" si="62"/>
        <v>1000</v>
      </c>
      <c r="U519">
        <f t="shared" si="63"/>
        <v>300</v>
      </c>
      <c r="V519">
        <f t="shared" si="64"/>
        <v>10</v>
      </c>
    </row>
    <row r="520" spans="1:22" hidden="1" x14ac:dyDescent="0.25">
      <c r="A520" t="s">
        <v>9</v>
      </c>
      <c r="B520">
        <v>40</v>
      </c>
      <c r="C520">
        <v>40</v>
      </c>
      <c r="D520">
        <v>6.5</v>
      </c>
      <c r="E520">
        <v>7</v>
      </c>
      <c r="F520">
        <f t="shared" si="58"/>
        <v>6.75</v>
      </c>
      <c r="G520">
        <f t="shared" si="59"/>
        <v>0.5</v>
      </c>
      <c r="H520">
        <v>40</v>
      </c>
      <c r="I520" t="str">
        <f t="shared" si="60"/>
        <v>25%-50%</v>
      </c>
      <c r="J520">
        <v>5</v>
      </c>
      <c r="K520">
        <v>100</v>
      </c>
      <c r="L520">
        <v>12</v>
      </c>
      <c r="M520">
        <v>4</v>
      </c>
      <c r="N520">
        <v>43</v>
      </c>
      <c r="O520">
        <v>46</v>
      </c>
      <c r="P520" t="str">
        <f t="shared" si="61"/>
        <v>40-50</v>
      </c>
      <c r="Q520" t="s">
        <v>29</v>
      </c>
      <c r="R520" t="s">
        <v>59</v>
      </c>
      <c r="S520" t="s">
        <v>54</v>
      </c>
      <c r="T520">
        <f t="shared" si="62"/>
        <v>1100</v>
      </c>
      <c r="U520">
        <f t="shared" si="63"/>
        <v>400</v>
      </c>
      <c r="V520">
        <f t="shared" si="64"/>
        <v>20</v>
      </c>
    </row>
    <row r="521" spans="1:22" hidden="1" x14ac:dyDescent="0.25">
      <c r="A521" t="s">
        <v>9</v>
      </c>
      <c r="B521">
        <v>40</v>
      </c>
      <c r="C521">
        <v>40</v>
      </c>
      <c r="D521">
        <v>7</v>
      </c>
      <c r="E521">
        <v>7.5</v>
      </c>
      <c r="F521">
        <f t="shared" si="58"/>
        <v>7.25</v>
      </c>
      <c r="G521">
        <f t="shared" si="59"/>
        <v>0.5</v>
      </c>
      <c r="H521">
        <v>36</v>
      </c>
      <c r="I521" t="str">
        <f t="shared" si="60"/>
        <v>25%-50%</v>
      </c>
      <c r="J521">
        <v>4</v>
      </c>
      <c r="K521">
        <v>125</v>
      </c>
      <c r="L521">
        <v>9</v>
      </c>
      <c r="M521">
        <v>4</v>
      </c>
      <c r="N521">
        <v>42</v>
      </c>
      <c r="O521">
        <v>44</v>
      </c>
      <c r="P521" t="str">
        <f t="shared" si="61"/>
        <v>40-50</v>
      </c>
      <c r="Q521" t="s">
        <v>29</v>
      </c>
      <c r="R521" t="s">
        <v>59</v>
      </c>
      <c r="S521" t="s">
        <v>54</v>
      </c>
      <c r="T521">
        <f t="shared" si="62"/>
        <v>1100</v>
      </c>
      <c r="U521">
        <f t="shared" si="63"/>
        <v>400</v>
      </c>
      <c r="V521">
        <f t="shared" si="64"/>
        <v>20</v>
      </c>
    </row>
    <row r="522" spans="1:22" hidden="1" x14ac:dyDescent="0.25">
      <c r="A522" t="s">
        <v>9</v>
      </c>
      <c r="B522">
        <v>40</v>
      </c>
      <c r="C522">
        <v>40</v>
      </c>
      <c r="D522">
        <v>7.5</v>
      </c>
      <c r="E522">
        <v>8</v>
      </c>
      <c r="F522">
        <f t="shared" si="58"/>
        <v>7.75</v>
      </c>
      <c r="G522">
        <f t="shared" si="59"/>
        <v>0.5</v>
      </c>
      <c r="H522">
        <v>46</v>
      </c>
      <c r="I522" t="str">
        <f t="shared" si="60"/>
        <v>25%-50%</v>
      </c>
      <c r="J522">
        <v>3</v>
      </c>
      <c r="K522">
        <v>166.66666666666666</v>
      </c>
      <c r="L522">
        <v>12</v>
      </c>
      <c r="M522">
        <v>7</v>
      </c>
      <c r="N522">
        <v>51</v>
      </c>
      <c r="O522">
        <v>53</v>
      </c>
      <c r="P522" t="str">
        <f t="shared" si="61"/>
        <v>50-60</v>
      </c>
      <c r="Q522" t="s">
        <v>30</v>
      </c>
      <c r="R522" t="s">
        <v>61</v>
      </c>
      <c r="S522" t="s">
        <v>54</v>
      </c>
      <c r="T522">
        <f t="shared" si="62"/>
        <v>1200</v>
      </c>
      <c r="U522">
        <f t="shared" si="63"/>
        <v>500</v>
      </c>
      <c r="V522">
        <f t="shared" si="64"/>
        <v>20</v>
      </c>
    </row>
    <row r="523" spans="1:22" hidden="1" x14ac:dyDescent="0.25">
      <c r="A523" t="s">
        <v>9</v>
      </c>
      <c r="B523">
        <v>40</v>
      </c>
      <c r="C523">
        <v>40</v>
      </c>
      <c r="D523">
        <v>8</v>
      </c>
      <c r="E523">
        <v>8.5</v>
      </c>
      <c r="F523">
        <f t="shared" si="58"/>
        <v>8.25</v>
      </c>
      <c r="G523">
        <f t="shared" si="59"/>
        <v>0.5</v>
      </c>
      <c r="H523">
        <v>26</v>
      </c>
      <c r="I523" t="str">
        <f t="shared" si="60"/>
        <v>25%-50%</v>
      </c>
      <c r="J523">
        <v>5</v>
      </c>
      <c r="K523">
        <v>100</v>
      </c>
      <c r="L523">
        <v>10</v>
      </c>
      <c r="M523">
        <v>7</v>
      </c>
      <c r="N523">
        <v>42</v>
      </c>
      <c r="O523">
        <v>45</v>
      </c>
      <c r="P523" t="str">
        <f t="shared" si="61"/>
        <v>40-50</v>
      </c>
      <c r="Q523" t="s">
        <v>30</v>
      </c>
      <c r="R523" t="s">
        <v>59</v>
      </c>
      <c r="S523" t="s">
        <v>54</v>
      </c>
      <c r="T523">
        <f t="shared" si="62"/>
        <v>1200</v>
      </c>
      <c r="U523">
        <f t="shared" si="63"/>
        <v>400</v>
      </c>
      <c r="V523">
        <f t="shared" si="64"/>
        <v>20</v>
      </c>
    </row>
    <row r="524" spans="1:22" hidden="1" x14ac:dyDescent="0.25">
      <c r="A524" t="s">
        <v>9</v>
      </c>
      <c r="B524">
        <v>40</v>
      </c>
      <c r="C524">
        <v>40</v>
      </c>
      <c r="D524">
        <v>8.5</v>
      </c>
      <c r="E524">
        <v>9</v>
      </c>
      <c r="F524">
        <f t="shared" si="58"/>
        <v>8.75</v>
      </c>
      <c r="G524">
        <f t="shared" si="59"/>
        <v>0.5</v>
      </c>
      <c r="H524">
        <v>0</v>
      </c>
      <c r="I524" t="str">
        <f t="shared" si="60"/>
        <v>0%-25%</v>
      </c>
      <c r="J524">
        <v>5</v>
      </c>
      <c r="K524">
        <v>100</v>
      </c>
      <c r="L524">
        <v>6</v>
      </c>
      <c r="M524">
        <v>4</v>
      </c>
      <c r="N524">
        <v>28</v>
      </c>
      <c r="O524">
        <v>32</v>
      </c>
      <c r="P524" t="str">
        <f t="shared" si="61"/>
        <v>30-40</v>
      </c>
      <c r="Q524" t="s">
        <v>29</v>
      </c>
      <c r="R524" t="s">
        <v>56</v>
      </c>
      <c r="S524" t="s">
        <v>51</v>
      </c>
      <c r="T524">
        <f t="shared" si="62"/>
        <v>1100</v>
      </c>
      <c r="U524">
        <f t="shared" si="63"/>
        <v>300</v>
      </c>
      <c r="V524">
        <f t="shared" si="64"/>
        <v>10</v>
      </c>
    </row>
    <row r="525" spans="1:22" hidden="1" x14ac:dyDescent="0.25">
      <c r="A525" t="s">
        <v>9</v>
      </c>
      <c r="B525">
        <v>40</v>
      </c>
      <c r="C525">
        <v>40</v>
      </c>
      <c r="D525">
        <v>9</v>
      </c>
      <c r="E525">
        <v>9.5</v>
      </c>
      <c r="F525">
        <f t="shared" si="58"/>
        <v>9.25</v>
      </c>
      <c r="G525">
        <f t="shared" si="59"/>
        <v>0.5</v>
      </c>
      <c r="H525">
        <v>0</v>
      </c>
      <c r="I525" t="str">
        <f t="shared" si="60"/>
        <v>0%-25%</v>
      </c>
      <c r="J525">
        <v>5</v>
      </c>
      <c r="K525">
        <v>100</v>
      </c>
      <c r="L525">
        <v>6</v>
      </c>
      <c r="M525">
        <v>2</v>
      </c>
      <c r="N525">
        <v>26</v>
      </c>
      <c r="O525">
        <v>30</v>
      </c>
      <c r="P525" t="str">
        <f t="shared" si="61"/>
        <v>20-30</v>
      </c>
      <c r="Q525" t="s">
        <v>31</v>
      </c>
      <c r="R525" t="s">
        <v>53</v>
      </c>
      <c r="S525" t="s">
        <v>51</v>
      </c>
      <c r="T525">
        <f t="shared" si="62"/>
        <v>1000</v>
      </c>
      <c r="U525">
        <f t="shared" si="63"/>
        <v>200</v>
      </c>
      <c r="V525">
        <f t="shared" si="64"/>
        <v>10</v>
      </c>
    </row>
    <row r="526" spans="1:22" hidden="1" x14ac:dyDescent="0.25">
      <c r="A526" t="s">
        <v>9</v>
      </c>
      <c r="B526">
        <v>40</v>
      </c>
      <c r="C526">
        <v>40</v>
      </c>
      <c r="D526">
        <v>9.5</v>
      </c>
      <c r="E526">
        <v>10</v>
      </c>
      <c r="F526">
        <f t="shared" si="58"/>
        <v>9.75</v>
      </c>
      <c r="G526">
        <f t="shared" si="59"/>
        <v>0.5</v>
      </c>
      <c r="H526">
        <v>0</v>
      </c>
      <c r="I526" t="str">
        <f t="shared" si="60"/>
        <v>0%-25%</v>
      </c>
      <c r="J526">
        <v>5</v>
      </c>
      <c r="K526">
        <v>100</v>
      </c>
      <c r="L526">
        <v>7</v>
      </c>
      <c r="M526">
        <v>2</v>
      </c>
      <c r="N526">
        <v>27</v>
      </c>
      <c r="O526">
        <v>31</v>
      </c>
      <c r="P526" t="str">
        <f t="shared" si="61"/>
        <v>30-40</v>
      </c>
      <c r="Q526" t="s">
        <v>31</v>
      </c>
      <c r="R526" t="s">
        <v>56</v>
      </c>
      <c r="S526" t="s">
        <v>51</v>
      </c>
      <c r="T526">
        <f t="shared" si="62"/>
        <v>1000</v>
      </c>
      <c r="U526">
        <f t="shared" si="63"/>
        <v>300</v>
      </c>
      <c r="V526">
        <f t="shared" si="64"/>
        <v>10</v>
      </c>
    </row>
    <row r="527" spans="1:22" hidden="1" x14ac:dyDescent="0.25">
      <c r="A527" t="s">
        <v>9</v>
      </c>
      <c r="B527">
        <v>40</v>
      </c>
      <c r="C527">
        <v>40</v>
      </c>
      <c r="D527">
        <v>10</v>
      </c>
      <c r="E527">
        <v>10.5</v>
      </c>
      <c r="F527">
        <f t="shared" si="58"/>
        <v>10.25</v>
      </c>
      <c r="G527">
        <f t="shared" si="59"/>
        <v>0.5</v>
      </c>
      <c r="H527">
        <v>0</v>
      </c>
      <c r="I527" t="str">
        <f t="shared" si="60"/>
        <v>0%-25%</v>
      </c>
      <c r="J527">
        <v>5</v>
      </c>
      <c r="K527">
        <v>100</v>
      </c>
      <c r="L527">
        <v>7</v>
      </c>
      <c r="M527">
        <v>2</v>
      </c>
      <c r="N527">
        <v>27</v>
      </c>
      <c r="O527">
        <v>31</v>
      </c>
      <c r="P527" t="str">
        <f t="shared" si="61"/>
        <v>30-40</v>
      </c>
      <c r="Q527" t="s">
        <v>31</v>
      </c>
      <c r="R527" t="s">
        <v>56</v>
      </c>
      <c r="S527" t="s">
        <v>51</v>
      </c>
      <c r="T527">
        <f t="shared" si="62"/>
        <v>1000</v>
      </c>
      <c r="U527">
        <f t="shared" si="63"/>
        <v>300</v>
      </c>
      <c r="V527">
        <f t="shared" si="64"/>
        <v>10</v>
      </c>
    </row>
    <row r="528" spans="1:22" hidden="1" x14ac:dyDescent="0.25">
      <c r="A528" t="s">
        <v>9</v>
      </c>
      <c r="B528">
        <v>40</v>
      </c>
      <c r="C528">
        <v>40</v>
      </c>
      <c r="D528">
        <v>10.5</v>
      </c>
      <c r="E528">
        <v>11</v>
      </c>
      <c r="F528">
        <f t="shared" si="58"/>
        <v>10.75</v>
      </c>
      <c r="G528">
        <f t="shared" si="59"/>
        <v>0.5</v>
      </c>
      <c r="H528">
        <v>0</v>
      </c>
      <c r="I528" t="str">
        <f t="shared" si="60"/>
        <v>0%-25%</v>
      </c>
      <c r="J528">
        <v>5</v>
      </c>
      <c r="K528">
        <v>100</v>
      </c>
      <c r="L528">
        <v>3</v>
      </c>
      <c r="M528">
        <v>0</v>
      </c>
      <c r="N528">
        <v>21</v>
      </c>
      <c r="O528">
        <v>25</v>
      </c>
      <c r="P528" t="str">
        <f t="shared" si="61"/>
        <v>20-30</v>
      </c>
      <c r="Q528" t="s">
        <v>28</v>
      </c>
      <c r="R528" t="s">
        <v>53</v>
      </c>
      <c r="S528" t="s">
        <v>51</v>
      </c>
      <c r="T528">
        <f t="shared" si="62"/>
        <v>800</v>
      </c>
      <c r="U528">
        <f t="shared" si="63"/>
        <v>200</v>
      </c>
      <c r="V528">
        <f t="shared" si="64"/>
        <v>10</v>
      </c>
    </row>
    <row r="529" spans="1:22" hidden="1" x14ac:dyDescent="0.25">
      <c r="A529" t="s">
        <v>9</v>
      </c>
      <c r="B529">
        <v>40</v>
      </c>
      <c r="C529">
        <v>40</v>
      </c>
      <c r="D529">
        <v>11</v>
      </c>
      <c r="E529">
        <v>11.5</v>
      </c>
      <c r="F529">
        <f t="shared" si="58"/>
        <v>11.25</v>
      </c>
      <c r="G529">
        <f t="shared" si="59"/>
        <v>0.5</v>
      </c>
      <c r="H529">
        <v>22</v>
      </c>
      <c r="I529" t="str">
        <f t="shared" si="60"/>
        <v>0%-25%</v>
      </c>
      <c r="J529">
        <v>5</v>
      </c>
      <c r="K529">
        <v>100</v>
      </c>
      <c r="L529">
        <v>6</v>
      </c>
      <c r="M529">
        <v>1</v>
      </c>
      <c r="N529">
        <v>30</v>
      </c>
      <c r="O529">
        <v>34</v>
      </c>
      <c r="P529" t="str">
        <f t="shared" si="61"/>
        <v>30-40</v>
      </c>
      <c r="Q529" t="s">
        <v>32</v>
      </c>
      <c r="R529" t="s">
        <v>56</v>
      </c>
      <c r="S529" t="s">
        <v>51</v>
      </c>
      <c r="T529">
        <f t="shared" si="62"/>
        <v>900</v>
      </c>
      <c r="U529">
        <f t="shared" si="63"/>
        <v>300</v>
      </c>
      <c r="V529">
        <f t="shared" si="64"/>
        <v>10</v>
      </c>
    </row>
    <row r="530" spans="1:22" hidden="1" x14ac:dyDescent="0.25">
      <c r="A530" t="s">
        <v>9</v>
      </c>
      <c r="B530">
        <v>50</v>
      </c>
      <c r="C530">
        <v>40</v>
      </c>
      <c r="D530">
        <v>11.5</v>
      </c>
      <c r="E530">
        <v>12</v>
      </c>
      <c r="F530">
        <f t="shared" si="58"/>
        <v>11.75</v>
      </c>
      <c r="G530">
        <f t="shared" si="59"/>
        <v>0.5</v>
      </c>
      <c r="H530">
        <v>0</v>
      </c>
      <c r="I530" t="str">
        <f t="shared" si="60"/>
        <v>0%-25%</v>
      </c>
      <c r="J530">
        <v>4</v>
      </c>
      <c r="K530">
        <v>125</v>
      </c>
      <c r="L530">
        <v>6</v>
      </c>
      <c r="M530">
        <v>1</v>
      </c>
      <c r="N530">
        <v>27</v>
      </c>
      <c r="O530">
        <v>30</v>
      </c>
      <c r="P530" t="str">
        <f t="shared" si="61"/>
        <v>20-30</v>
      </c>
      <c r="Q530" t="s">
        <v>32</v>
      </c>
      <c r="R530" t="s">
        <v>53</v>
      </c>
      <c r="S530" t="s">
        <v>51</v>
      </c>
      <c r="T530">
        <f t="shared" si="62"/>
        <v>900</v>
      </c>
      <c r="U530">
        <f t="shared" si="63"/>
        <v>200</v>
      </c>
      <c r="V530">
        <f t="shared" si="64"/>
        <v>10</v>
      </c>
    </row>
    <row r="531" spans="1:22" hidden="1" x14ac:dyDescent="0.25">
      <c r="A531" t="s">
        <v>9</v>
      </c>
      <c r="B531">
        <v>50</v>
      </c>
      <c r="C531">
        <v>50</v>
      </c>
      <c r="D531">
        <v>12</v>
      </c>
      <c r="E531">
        <v>12.5</v>
      </c>
      <c r="F531">
        <f t="shared" si="58"/>
        <v>12.25</v>
      </c>
      <c r="G531">
        <f t="shared" si="59"/>
        <v>0.5</v>
      </c>
      <c r="H531">
        <v>0</v>
      </c>
      <c r="I531" t="str">
        <f t="shared" si="60"/>
        <v>0%-25%</v>
      </c>
      <c r="J531">
        <v>4</v>
      </c>
      <c r="K531">
        <v>125</v>
      </c>
      <c r="L531">
        <v>3</v>
      </c>
      <c r="M531">
        <v>1</v>
      </c>
      <c r="N531">
        <v>24</v>
      </c>
      <c r="O531">
        <v>27</v>
      </c>
      <c r="P531" t="str">
        <f t="shared" si="61"/>
        <v>20-30</v>
      </c>
      <c r="Q531" t="s">
        <v>32</v>
      </c>
      <c r="R531" t="s">
        <v>53</v>
      </c>
      <c r="S531" t="s">
        <v>51</v>
      </c>
      <c r="T531">
        <f t="shared" si="62"/>
        <v>900</v>
      </c>
      <c r="U531">
        <f t="shared" si="63"/>
        <v>200</v>
      </c>
      <c r="V531">
        <f t="shared" si="64"/>
        <v>10</v>
      </c>
    </row>
    <row r="532" spans="1:22" hidden="1" x14ac:dyDescent="0.25">
      <c r="A532" t="s">
        <v>9</v>
      </c>
      <c r="B532">
        <v>50</v>
      </c>
      <c r="C532">
        <v>50</v>
      </c>
      <c r="D532">
        <v>12.5</v>
      </c>
      <c r="E532">
        <v>13</v>
      </c>
      <c r="F532">
        <f t="shared" si="58"/>
        <v>12.75</v>
      </c>
      <c r="G532">
        <f t="shared" si="59"/>
        <v>0.5</v>
      </c>
      <c r="H532">
        <v>0</v>
      </c>
      <c r="I532" t="str">
        <f t="shared" si="60"/>
        <v>0%-25%</v>
      </c>
      <c r="J532">
        <v>5</v>
      </c>
      <c r="K532">
        <v>100</v>
      </c>
      <c r="L532">
        <v>11</v>
      </c>
      <c r="M532">
        <v>0</v>
      </c>
      <c r="N532">
        <v>30</v>
      </c>
      <c r="O532">
        <v>33</v>
      </c>
      <c r="P532" t="str">
        <f t="shared" si="61"/>
        <v>30-40</v>
      </c>
      <c r="Q532" t="s">
        <v>28</v>
      </c>
      <c r="R532" t="s">
        <v>56</v>
      </c>
      <c r="S532" t="s">
        <v>51</v>
      </c>
      <c r="T532">
        <f t="shared" si="62"/>
        <v>800</v>
      </c>
      <c r="U532">
        <f t="shared" si="63"/>
        <v>300</v>
      </c>
      <c r="V532">
        <f t="shared" si="64"/>
        <v>10</v>
      </c>
    </row>
    <row r="533" spans="1:22" hidden="1" x14ac:dyDescent="0.25">
      <c r="A533" t="s">
        <v>9</v>
      </c>
      <c r="B533">
        <v>50</v>
      </c>
      <c r="C533">
        <v>50</v>
      </c>
      <c r="D533">
        <v>13</v>
      </c>
      <c r="E533">
        <v>13.5</v>
      </c>
      <c r="F533">
        <f t="shared" si="58"/>
        <v>13.25</v>
      </c>
      <c r="G533">
        <f t="shared" si="59"/>
        <v>0.5</v>
      </c>
      <c r="H533">
        <v>88</v>
      </c>
      <c r="I533" t="str">
        <f t="shared" si="60"/>
        <v>75%-90%</v>
      </c>
      <c r="J533">
        <v>3</v>
      </c>
      <c r="K533">
        <v>166.66666666666666</v>
      </c>
      <c r="L533">
        <v>9</v>
      </c>
      <c r="M533">
        <v>7</v>
      </c>
      <c r="N533">
        <v>56</v>
      </c>
      <c r="O533">
        <v>58</v>
      </c>
      <c r="P533" t="str">
        <f t="shared" si="61"/>
        <v>50-60</v>
      </c>
      <c r="Q533" t="s">
        <v>30</v>
      </c>
      <c r="R533" t="s">
        <v>61</v>
      </c>
      <c r="S533" t="s">
        <v>60</v>
      </c>
      <c r="T533">
        <f t="shared" si="62"/>
        <v>1200</v>
      </c>
      <c r="U533">
        <f t="shared" si="63"/>
        <v>500</v>
      </c>
      <c r="V533">
        <f t="shared" si="64"/>
        <v>40</v>
      </c>
    </row>
    <row r="534" spans="1:22" hidden="1" x14ac:dyDescent="0.25">
      <c r="A534" t="s">
        <v>9</v>
      </c>
      <c r="B534">
        <v>50</v>
      </c>
      <c r="C534">
        <v>50</v>
      </c>
      <c r="D534">
        <v>13.5</v>
      </c>
      <c r="E534">
        <v>14</v>
      </c>
      <c r="F534">
        <f t="shared" si="58"/>
        <v>13.75</v>
      </c>
      <c r="G534">
        <f t="shared" si="59"/>
        <v>0.5</v>
      </c>
      <c r="H534">
        <v>20</v>
      </c>
      <c r="I534" t="str">
        <f t="shared" si="60"/>
        <v>0%-25%</v>
      </c>
      <c r="J534">
        <v>5</v>
      </c>
      <c r="K534">
        <v>100</v>
      </c>
      <c r="L534">
        <v>8</v>
      </c>
      <c r="M534">
        <v>7</v>
      </c>
      <c r="N534">
        <v>38</v>
      </c>
      <c r="O534">
        <v>41</v>
      </c>
      <c r="P534" t="str">
        <f t="shared" si="61"/>
        <v>40-50</v>
      </c>
      <c r="Q534" t="s">
        <v>30</v>
      </c>
      <c r="R534" t="s">
        <v>59</v>
      </c>
      <c r="S534" t="s">
        <v>51</v>
      </c>
      <c r="T534">
        <f t="shared" si="62"/>
        <v>1200</v>
      </c>
      <c r="U534">
        <f t="shared" si="63"/>
        <v>400</v>
      </c>
      <c r="V534">
        <f t="shared" si="64"/>
        <v>10</v>
      </c>
    </row>
    <row r="535" spans="1:22" hidden="1" x14ac:dyDescent="0.25">
      <c r="A535" t="s">
        <v>9</v>
      </c>
      <c r="B535">
        <v>50</v>
      </c>
      <c r="C535">
        <v>50</v>
      </c>
      <c r="D535">
        <v>14</v>
      </c>
      <c r="E535">
        <v>14.5</v>
      </c>
      <c r="F535">
        <f t="shared" si="58"/>
        <v>14.25</v>
      </c>
      <c r="G535">
        <f t="shared" si="59"/>
        <v>0.5</v>
      </c>
      <c r="H535">
        <v>88</v>
      </c>
      <c r="I535" t="str">
        <f t="shared" si="60"/>
        <v>75%-90%</v>
      </c>
      <c r="J535">
        <v>4</v>
      </c>
      <c r="K535">
        <v>125</v>
      </c>
      <c r="L535">
        <v>5</v>
      </c>
      <c r="M535">
        <v>7</v>
      </c>
      <c r="N535">
        <v>50</v>
      </c>
      <c r="O535">
        <v>53</v>
      </c>
      <c r="P535" t="str">
        <f t="shared" si="61"/>
        <v>50-60</v>
      </c>
      <c r="Q535" t="s">
        <v>30</v>
      </c>
      <c r="R535" t="s">
        <v>61</v>
      </c>
      <c r="S535" t="s">
        <v>60</v>
      </c>
      <c r="T535">
        <f t="shared" si="62"/>
        <v>1200</v>
      </c>
      <c r="U535">
        <f t="shared" si="63"/>
        <v>500</v>
      </c>
      <c r="V535">
        <f t="shared" si="64"/>
        <v>40</v>
      </c>
    </row>
    <row r="536" spans="1:22" hidden="1" x14ac:dyDescent="0.25">
      <c r="A536" t="s">
        <v>9</v>
      </c>
      <c r="B536">
        <v>50</v>
      </c>
      <c r="C536">
        <v>50</v>
      </c>
      <c r="D536">
        <v>14.5</v>
      </c>
      <c r="E536">
        <v>15</v>
      </c>
      <c r="F536">
        <f t="shared" si="58"/>
        <v>14.75</v>
      </c>
      <c r="G536">
        <f t="shared" si="59"/>
        <v>0.5</v>
      </c>
      <c r="H536">
        <v>20</v>
      </c>
      <c r="I536" t="str">
        <f t="shared" si="60"/>
        <v>0%-25%</v>
      </c>
      <c r="J536">
        <v>4</v>
      </c>
      <c r="K536">
        <v>125</v>
      </c>
      <c r="L536">
        <v>1</v>
      </c>
      <c r="M536">
        <v>2</v>
      </c>
      <c r="N536">
        <v>27</v>
      </c>
      <c r="O536">
        <v>30</v>
      </c>
      <c r="P536" t="str">
        <f t="shared" si="61"/>
        <v>20-30</v>
      </c>
      <c r="Q536" t="s">
        <v>31</v>
      </c>
      <c r="R536" t="s">
        <v>53</v>
      </c>
      <c r="S536" t="s">
        <v>51</v>
      </c>
      <c r="T536">
        <f t="shared" si="62"/>
        <v>1000</v>
      </c>
      <c r="U536">
        <f t="shared" si="63"/>
        <v>200</v>
      </c>
      <c r="V536">
        <f t="shared" si="64"/>
        <v>10</v>
      </c>
    </row>
    <row r="537" spans="1:22" hidden="1" x14ac:dyDescent="0.25">
      <c r="A537" t="s">
        <v>9</v>
      </c>
      <c r="B537">
        <v>50</v>
      </c>
      <c r="C537">
        <v>50</v>
      </c>
      <c r="D537">
        <v>15</v>
      </c>
      <c r="E537">
        <v>15.5</v>
      </c>
      <c r="F537">
        <f t="shared" si="58"/>
        <v>15.25</v>
      </c>
      <c r="G537">
        <f t="shared" si="59"/>
        <v>0.5</v>
      </c>
      <c r="H537">
        <v>0</v>
      </c>
      <c r="I537" t="str">
        <f t="shared" si="60"/>
        <v>0%-25%</v>
      </c>
      <c r="J537">
        <v>10</v>
      </c>
      <c r="K537">
        <v>50</v>
      </c>
      <c r="L537">
        <v>5</v>
      </c>
      <c r="M537">
        <v>1</v>
      </c>
      <c r="N537">
        <v>18</v>
      </c>
      <c r="O537">
        <v>22</v>
      </c>
      <c r="P537" t="str">
        <f t="shared" si="61"/>
        <v>20-30</v>
      </c>
      <c r="Q537" t="s">
        <v>32</v>
      </c>
      <c r="R537" t="s">
        <v>53</v>
      </c>
      <c r="S537" t="s">
        <v>51</v>
      </c>
      <c r="T537">
        <f t="shared" si="62"/>
        <v>900</v>
      </c>
      <c r="U537">
        <f t="shared" si="63"/>
        <v>200</v>
      </c>
      <c r="V537">
        <f t="shared" si="64"/>
        <v>10</v>
      </c>
    </row>
    <row r="538" spans="1:22" hidden="1" x14ac:dyDescent="0.25">
      <c r="A538" t="s">
        <v>9</v>
      </c>
      <c r="B538">
        <v>50</v>
      </c>
      <c r="C538">
        <v>50</v>
      </c>
      <c r="D538">
        <v>15.5</v>
      </c>
      <c r="E538">
        <v>16</v>
      </c>
      <c r="F538">
        <f t="shared" si="58"/>
        <v>15.75</v>
      </c>
      <c r="G538">
        <f t="shared" si="59"/>
        <v>0.5</v>
      </c>
      <c r="H538">
        <v>72</v>
      </c>
      <c r="I538" t="str">
        <f t="shared" si="60"/>
        <v>50%-75%</v>
      </c>
      <c r="J538">
        <v>3</v>
      </c>
      <c r="K538">
        <v>166.66666666666666</v>
      </c>
      <c r="L538">
        <v>2</v>
      </c>
      <c r="M538">
        <v>2</v>
      </c>
      <c r="N538">
        <v>37</v>
      </c>
      <c r="O538">
        <v>38</v>
      </c>
      <c r="P538" t="str">
        <f t="shared" si="61"/>
        <v>30-40</v>
      </c>
      <c r="Q538" t="s">
        <v>31</v>
      </c>
      <c r="R538" t="s">
        <v>56</v>
      </c>
      <c r="S538" t="s">
        <v>57</v>
      </c>
      <c r="T538">
        <f t="shared" si="62"/>
        <v>1000</v>
      </c>
      <c r="U538">
        <f t="shared" si="63"/>
        <v>300</v>
      </c>
      <c r="V538">
        <f t="shared" si="64"/>
        <v>30</v>
      </c>
    </row>
    <row r="539" spans="1:22" hidden="1" x14ac:dyDescent="0.25">
      <c r="A539" t="s">
        <v>9</v>
      </c>
      <c r="B539">
        <v>50</v>
      </c>
      <c r="C539">
        <v>50</v>
      </c>
      <c r="D539">
        <v>16</v>
      </c>
      <c r="E539">
        <v>16.5</v>
      </c>
      <c r="F539">
        <f t="shared" si="58"/>
        <v>16.25</v>
      </c>
      <c r="G539">
        <f t="shared" si="59"/>
        <v>0.5</v>
      </c>
      <c r="H539">
        <v>0</v>
      </c>
      <c r="I539" t="str">
        <f t="shared" si="60"/>
        <v>0%-25%</v>
      </c>
      <c r="J539">
        <v>5</v>
      </c>
      <c r="K539">
        <v>100</v>
      </c>
      <c r="L539">
        <v>2</v>
      </c>
      <c r="M539">
        <v>0</v>
      </c>
      <c r="N539">
        <v>17</v>
      </c>
      <c r="O539">
        <v>19</v>
      </c>
      <c r="P539" t="str">
        <f t="shared" si="61"/>
        <v>0-20</v>
      </c>
      <c r="Q539" t="s">
        <v>28</v>
      </c>
      <c r="R539" t="s">
        <v>50</v>
      </c>
      <c r="S539" t="s">
        <v>51</v>
      </c>
      <c r="T539">
        <f t="shared" si="62"/>
        <v>800</v>
      </c>
      <c r="U539">
        <f t="shared" si="63"/>
        <v>100</v>
      </c>
      <c r="V539">
        <f t="shared" si="64"/>
        <v>10</v>
      </c>
    </row>
    <row r="540" spans="1:22" hidden="1" x14ac:dyDescent="0.25">
      <c r="A540" t="s">
        <v>9</v>
      </c>
      <c r="B540">
        <v>50</v>
      </c>
      <c r="C540">
        <v>50</v>
      </c>
      <c r="D540">
        <v>16.5</v>
      </c>
      <c r="E540">
        <v>17</v>
      </c>
      <c r="F540">
        <f t="shared" si="58"/>
        <v>16.75</v>
      </c>
      <c r="G540">
        <f t="shared" si="59"/>
        <v>0.5</v>
      </c>
      <c r="H540">
        <v>0</v>
      </c>
      <c r="I540" t="str">
        <f t="shared" si="60"/>
        <v>0%-25%</v>
      </c>
      <c r="J540">
        <v>8</v>
      </c>
      <c r="K540">
        <v>62.5</v>
      </c>
      <c r="L540">
        <v>2</v>
      </c>
      <c r="M540">
        <v>0</v>
      </c>
      <c r="N540">
        <v>14</v>
      </c>
      <c r="O540">
        <v>18</v>
      </c>
      <c r="P540" t="str">
        <f t="shared" si="61"/>
        <v>0-20</v>
      </c>
      <c r="Q540" t="s">
        <v>28</v>
      </c>
      <c r="R540" t="s">
        <v>50</v>
      </c>
      <c r="S540" t="s">
        <v>51</v>
      </c>
      <c r="T540">
        <f t="shared" si="62"/>
        <v>800</v>
      </c>
      <c r="U540">
        <f t="shared" si="63"/>
        <v>100</v>
      </c>
      <c r="V540">
        <f t="shared" si="64"/>
        <v>10</v>
      </c>
    </row>
    <row r="541" spans="1:22" hidden="1" x14ac:dyDescent="0.25">
      <c r="A541" t="s">
        <v>9</v>
      </c>
      <c r="B541">
        <v>50</v>
      </c>
      <c r="C541">
        <v>50</v>
      </c>
      <c r="D541">
        <v>17</v>
      </c>
      <c r="E541">
        <v>17.5</v>
      </c>
      <c r="F541">
        <f t="shared" si="58"/>
        <v>17.25</v>
      </c>
      <c r="G541">
        <f t="shared" si="59"/>
        <v>0.5</v>
      </c>
      <c r="H541">
        <v>0</v>
      </c>
      <c r="I541" t="str">
        <f t="shared" si="60"/>
        <v>0%-25%</v>
      </c>
      <c r="J541">
        <v>4</v>
      </c>
      <c r="K541">
        <v>125</v>
      </c>
      <c r="L541">
        <v>2</v>
      </c>
      <c r="M541">
        <v>2</v>
      </c>
      <c r="N541">
        <v>21</v>
      </c>
      <c r="O541">
        <v>22</v>
      </c>
      <c r="P541" t="str">
        <f t="shared" si="61"/>
        <v>20-30</v>
      </c>
      <c r="Q541" t="s">
        <v>31</v>
      </c>
      <c r="R541" t="s">
        <v>53</v>
      </c>
      <c r="S541" t="s">
        <v>51</v>
      </c>
      <c r="T541">
        <f t="shared" si="62"/>
        <v>1000</v>
      </c>
      <c r="U541">
        <f t="shared" si="63"/>
        <v>200</v>
      </c>
      <c r="V541">
        <f t="shared" si="64"/>
        <v>10</v>
      </c>
    </row>
    <row r="542" spans="1:22" hidden="1" x14ac:dyDescent="0.25">
      <c r="A542" t="s">
        <v>9</v>
      </c>
      <c r="B542">
        <v>50</v>
      </c>
      <c r="C542">
        <v>50</v>
      </c>
      <c r="D542">
        <v>17.5</v>
      </c>
      <c r="E542">
        <v>18</v>
      </c>
      <c r="F542">
        <f t="shared" si="58"/>
        <v>17.75</v>
      </c>
      <c r="G542">
        <f t="shared" si="59"/>
        <v>0.5</v>
      </c>
      <c r="H542">
        <v>36</v>
      </c>
      <c r="I542" t="str">
        <f t="shared" si="60"/>
        <v>25%-50%</v>
      </c>
      <c r="J542">
        <v>4</v>
      </c>
      <c r="K542">
        <v>125</v>
      </c>
      <c r="L542">
        <v>2</v>
      </c>
      <c r="M542">
        <v>2</v>
      </c>
      <c r="N542">
        <v>29</v>
      </c>
      <c r="O542">
        <v>30</v>
      </c>
      <c r="P542" t="str">
        <f t="shared" si="61"/>
        <v>20-30</v>
      </c>
      <c r="Q542" t="s">
        <v>31</v>
      </c>
      <c r="R542" t="s">
        <v>53</v>
      </c>
      <c r="S542" t="s">
        <v>54</v>
      </c>
      <c r="T542">
        <f t="shared" si="62"/>
        <v>1000</v>
      </c>
      <c r="U542">
        <f t="shared" si="63"/>
        <v>200</v>
      </c>
      <c r="V542">
        <f t="shared" si="64"/>
        <v>20</v>
      </c>
    </row>
    <row r="543" spans="1:22" hidden="1" x14ac:dyDescent="0.25">
      <c r="A543" t="s">
        <v>9</v>
      </c>
      <c r="B543">
        <v>50</v>
      </c>
      <c r="C543">
        <v>50</v>
      </c>
      <c r="D543">
        <v>18</v>
      </c>
      <c r="E543">
        <v>18.5</v>
      </c>
      <c r="F543">
        <f t="shared" si="58"/>
        <v>18.25</v>
      </c>
      <c r="G543">
        <f t="shared" si="59"/>
        <v>0.5</v>
      </c>
      <c r="H543">
        <v>32</v>
      </c>
      <c r="I543" t="str">
        <f t="shared" si="60"/>
        <v>25%-50%</v>
      </c>
      <c r="J543">
        <v>4</v>
      </c>
      <c r="K543">
        <v>125</v>
      </c>
      <c r="L543">
        <v>2</v>
      </c>
      <c r="M543">
        <v>2</v>
      </c>
      <c r="N543">
        <v>28</v>
      </c>
      <c r="O543">
        <v>29</v>
      </c>
      <c r="P543" t="str">
        <f t="shared" si="61"/>
        <v>20-30</v>
      </c>
      <c r="Q543" t="s">
        <v>31</v>
      </c>
      <c r="R543" t="s">
        <v>53</v>
      </c>
      <c r="S543" t="s">
        <v>54</v>
      </c>
      <c r="T543">
        <f t="shared" si="62"/>
        <v>1000</v>
      </c>
      <c r="U543">
        <f t="shared" si="63"/>
        <v>200</v>
      </c>
      <c r="V543">
        <f t="shared" si="64"/>
        <v>20</v>
      </c>
    </row>
    <row r="544" spans="1:22" hidden="1" x14ac:dyDescent="0.25">
      <c r="A544" t="s">
        <v>9</v>
      </c>
      <c r="B544">
        <v>50</v>
      </c>
      <c r="C544">
        <v>50</v>
      </c>
      <c r="D544">
        <v>18.5</v>
      </c>
      <c r="E544">
        <v>19</v>
      </c>
      <c r="F544">
        <f t="shared" si="58"/>
        <v>18.75</v>
      </c>
      <c r="G544">
        <f t="shared" si="59"/>
        <v>0.5</v>
      </c>
      <c r="H544">
        <v>30</v>
      </c>
      <c r="I544" t="str">
        <f t="shared" si="60"/>
        <v>25%-50%</v>
      </c>
      <c r="J544">
        <v>4</v>
      </c>
      <c r="K544">
        <v>125</v>
      </c>
      <c r="L544">
        <v>2</v>
      </c>
      <c r="M544">
        <v>2</v>
      </c>
      <c r="N544">
        <v>25</v>
      </c>
      <c r="O544">
        <v>25</v>
      </c>
      <c r="P544" t="str">
        <f t="shared" si="61"/>
        <v>20-30</v>
      </c>
      <c r="Q544" t="s">
        <v>31</v>
      </c>
      <c r="R544" t="s">
        <v>53</v>
      </c>
      <c r="S544" t="s">
        <v>54</v>
      </c>
      <c r="T544">
        <f t="shared" si="62"/>
        <v>1000</v>
      </c>
      <c r="U544">
        <f t="shared" si="63"/>
        <v>200</v>
      </c>
      <c r="V544">
        <f t="shared" si="64"/>
        <v>20</v>
      </c>
    </row>
    <row r="545" spans="1:22" hidden="1" x14ac:dyDescent="0.25">
      <c r="A545" t="s">
        <v>9</v>
      </c>
      <c r="B545">
        <v>50</v>
      </c>
      <c r="C545">
        <v>50</v>
      </c>
      <c r="D545">
        <v>19</v>
      </c>
      <c r="E545">
        <v>19.5</v>
      </c>
      <c r="F545">
        <f t="shared" si="58"/>
        <v>19.25</v>
      </c>
      <c r="G545">
        <f t="shared" si="59"/>
        <v>0.5</v>
      </c>
      <c r="H545">
        <v>68</v>
      </c>
      <c r="I545" t="str">
        <f t="shared" si="60"/>
        <v>50%-75%</v>
      </c>
      <c r="J545">
        <v>4</v>
      </c>
      <c r="K545">
        <v>125</v>
      </c>
      <c r="L545">
        <v>2</v>
      </c>
      <c r="M545">
        <v>2</v>
      </c>
      <c r="N545">
        <v>33</v>
      </c>
      <c r="O545">
        <v>33</v>
      </c>
      <c r="P545" t="str">
        <f t="shared" si="61"/>
        <v>30-40</v>
      </c>
      <c r="Q545" t="s">
        <v>31</v>
      </c>
      <c r="R545" t="s">
        <v>56</v>
      </c>
      <c r="S545" t="s">
        <v>57</v>
      </c>
      <c r="T545">
        <f t="shared" si="62"/>
        <v>1000</v>
      </c>
      <c r="U545">
        <f t="shared" si="63"/>
        <v>300</v>
      </c>
      <c r="V545">
        <f t="shared" si="64"/>
        <v>30</v>
      </c>
    </row>
    <row r="546" spans="1:22" hidden="1" x14ac:dyDescent="0.25">
      <c r="A546" t="s">
        <v>9</v>
      </c>
      <c r="B546">
        <v>50</v>
      </c>
      <c r="C546">
        <v>50</v>
      </c>
      <c r="D546">
        <v>19.5</v>
      </c>
      <c r="E546">
        <v>20</v>
      </c>
      <c r="F546">
        <f t="shared" si="58"/>
        <v>19.75</v>
      </c>
      <c r="G546">
        <f t="shared" si="59"/>
        <v>0.5</v>
      </c>
      <c r="H546">
        <v>0</v>
      </c>
      <c r="I546" t="str">
        <f t="shared" si="60"/>
        <v>0%-25%</v>
      </c>
      <c r="J546">
        <v>4</v>
      </c>
      <c r="K546">
        <v>125</v>
      </c>
      <c r="L546">
        <v>2</v>
      </c>
      <c r="M546">
        <v>2</v>
      </c>
      <c r="N546">
        <v>19</v>
      </c>
      <c r="O546">
        <v>19</v>
      </c>
      <c r="P546" t="str">
        <f t="shared" si="61"/>
        <v>0-20</v>
      </c>
      <c r="Q546" t="s">
        <v>31</v>
      </c>
      <c r="R546" t="s">
        <v>50</v>
      </c>
      <c r="S546" t="s">
        <v>51</v>
      </c>
      <c r="T546">
        <f t="shared" si="62"/>
        <v>1000</v>
      </c>
      <c r="U546">
        <f t="shared" si="63"/>
        <v>100</v>
      </c>
      <c r="V546">
        <f t="shared" si="64"/>
        <v>10</v>
      </c>
    </row>
    <row r="547" spans="1:22" hidden="1" x14ac:dyDescent="0.25">
      <c r="A547" t="s">
        <v>9</v>
      </c>
      <c r="B547">
        <v>50</v>
      </c>
      <c r="C547">
        <v>50</v>
      </c>
      <c r="D547">
        <v>20</v>
      </c>
      <c r="E547">
        <v>20.5</v>
      </c>
      <c r="F547">
        <f t="shared" si="58"/>
        <v>20.25</v>
      </c>
      <c r="G547">
        <f t="shared" si="59"/>
        <v>0.5</v>
      </c>
      <c r="H547">
        <v>40</v>
      </c>
      <c r="I547" t="str">
        <f t="shared" si="60"/>
        <v>25%-50%</v>
      </c>
      <c r="J547">
        <v>4</v>
      </c>
      <c r="K547">
        <v>125</v>
      </c>
      <c r="L547">
        <v>2</v>
      </c>
      <c r="M547">
        <v>2</v>
      </c>
      <c r="N547">
        <v>27</v>
      </c>
      <c r="O547">
        <v>27</v>
      </c>
      <c r="P547" t="str">
        <f t="shared" si="61"/>
        <v>20-30</v>
      </c>
      <c r="Q547" t="s">
        <v>31</v>
      </c>
      <c r="R547" t="s">
        <v>53</v>
      </c>
      <c r="S547" t="s">
        <v>54</v>
      </c>
      <c r="T547">
        <f t="shared" si="62"/>
        <v>1000</v>
      </c>
      <c r="U547">
        <f t="shared" si="63"/>
        <v>200</v>
      </c>
      <c r="V547">
        <f t="shared" si="64"/>
        <v>20</v>
      </c>
    </row>
    <row r="548" spans="1:22" hidden="1" x14ac:dyDescent="0.25">
      <c r="A548" t="s">
        <v>9</v>
      </c>
      <c r="B548">
        <v>50</v>
      </c>
      <c r="C548">
        <v>50</v>
      </c>
      <c r="D548">
        <v>20.5</v>
      </c>
      <c r="E548">
        <v>21</v>
      </c>
      <c r="F548">
        <f t="shared" si="58"/>
        <v>20.75</v>
      </c>
      <c r="G548">
        <f t="shared" si="59"/>
        <v>0.5</v>
      </c>
      <c r="H548">
        <v>46</v>
      </c>
      <c r="I548" t="str">
        <f t="shared" si="60"/>
        <v>25%-50%</v>
      </c>
      <c r="J548">
        <v>4</v>
      </c>
      <c r="K548">
        <v>125</v>
      </c>
      <c r="L548">
        <v>6</v>
      </c>
      <c r="M548">
        <v>2</v>
      </c>
      <c r="N548">
        <v>38</v>
      </c>
      <c r="O548">
        <v>41</v>
      </c>
      <c r="P548" t="str">
        <f t="shared" si="61"/>
        <v>40-50</v>
      </c>
      <c r="Q548" t="s">
        <v>31</v>
      </c>
      <c r="R548" t="s">
        <v>59</v>
      </c>
      <c r="S548" t="s">
        <v>54</v>
      </c>
      <c r="T548">
        <f t="shared" si="62"/>
        <v>1000</v>
      </c>
      <c r="U548">
        <f t="shared" si="63"/>
        <v>400</v>
      </c>
      <c r="V548">
        <f t="shared" si="64"/>
        <v>20</v>
      </c>
    </row>
    <row r="549" spans="1:22" hidden="1" x14ac:dyDescent="0.25">
      <c r="A549" t="s">
        <v>9</v>
      </c>
      <c r="B549">
        <v>50</v>
      </c>
      <c r="C549">
        <v>50</v>
      </c>
      <c r="D549">
        <v>21</v>
      </c>
      <c r="E549">
        <v>21.5</v>
      </c>
      <c r="F549">
        <f t="shared" si="58"/>
        <v>21.25</v>
      </c>
      <c r="G549">
        <f t="shared" si="59"/>
        <v>0.5</v>
      </c>
      <c r="H549">
        <v>40</v>
      </c>
      <c r="I549" t="str">
        <f t="shared" si="60"/>
        <v>25%-50%</v>
      </c>
      <c r="J549">
        <v>5</v>
      </c>
      <c r="K549">
        <v>100</v>
      </c>
      <c r="L549">
        <v>6</v>
      </c>
      <c r="M549">
        <v>2</v>
      </c>
      <c r="N549">
        <v>34</v>
      </c>
      <c r="O549">
        <v>38</v>
      </c>
      <c r="P549" t="str">
        <f t="shared" si="61"/>
        <v>30-40</v>
      </c>
      <c r="Q549" t="s">
        <v>31</v>
      </c>
      <c r="R549" t="s">
        <v>56</v>
      </c>
      <c r="S549" t="s">
        <v>54</v>
      </c>
      <c r="T549">
        <f t="shared" si="62"/>
        <v>1000</v>
      </c>
      <c r="U549">
        <f t="shared" si="63"/>
        <v>300</v>
      </c>
      <c r="V549">
        <f t="shared" si="64"/>
        <v>20</v>
      </c>
    </row>
    <row r="550" spans="1:22" hidden="1" x14ac:dyDescent="0.25">
      <c r="A550" t="s">
        <v>9</v>
      </c>
      <c r="B550">
        <v>50</v>
      </c>
      <c r="C550">
        <v>50</v>
      </c>
      <c r="D550">
        <v>21.5</v>
      </c>
      <c r="E550">
        <v>22</v>
      </c>
      <c r="F550">
        <f t="shared" si="58"/>
        <v>21.75</v>
      </c>
      <c r="G550">
        <f t="shared" si="59"/>
        <v>0.5</v>
      </c>
      <c r="H550">
        <v>52</v>
      </c>
      <c r="I550" t="str">
        <f t="shared" si="60"/>
        <v>50%-75%</v>
      </c>
      <c r="J550">
        <v>4</v>
      </c>
      <c r="K550">
        <v>125</v>
      </c>
      <c r="L550">
        <v>6</v>
      </c>
      <c r="M550">
        <v>2</v>
      </c>
      <c r="N550">
        <v>39</v>
      </c>
      <c r="O550">
        <v>42</v>
      </c>
      <c r="P550" t="str">
        <f t="shared" si="61"/>
        <v>40-50</v>
      </c>
      <c r="Q550" t="s">
        <v>31</v>
      </c>
      <c r="R550" t="s">
        <v>59</v>
      </c>
      <c r="S550" t="s">
        <v>57</v>
      </c>
      <c r="T550">
        <f t="shared" si="62"/>
        <v>1000</v>
      </c>
      <c r="U550">
        <f t="shared" si="63"/>
        <v>400</v>
      </c>
      <c r="V550">
        <f t="shared" si="64"/>
        <v>30</v>
      </c>
    </row>
    <row r="551" spans="1:22" hidden="1" x14ac:dyDescent="0.25">
      <c r="A551" t="s">
        <v>9</v>
      </c>
      <c r="B551">
        <v>50</v>
      </c>
      <c r="C551">
        <v>50</v>
      </c>
      <c r="D551">
        <v>22</v>
      </c>
      <c r="E551">
        <v>22.5</v>
      </c>
      <c r="F551">
        <f t="shared" si="58"/>
        <v>22.25</v>
      </c>
      <c r="G551">
        <f t="shared" si="59"/>
        <v>0.5</v>
      </c>
      <c r="H551">
        <v>38</v>
      </c>
      <c r="I551" t="str">
        <f t="shared" si="60"/>
        <v>25%-50%</v>
      </c>
      <c r="J551">
        <v>4</v>
      </c>
      <c r="K551">
        <v>125</v>
      </c>
      <c r="L551">
        <v>4</v>
      </c>
      <c r="M551">
        <v>2</v>
      </c>
      <c r="N551">
        <v>34</v>
      </c>
      <c r="O551">
        <v>37</v>
      </c>
      <c r="P551" t="str">
        <f t="shared" si="61"/>
        <v>30-40</v>
      </c>
      <c r="Q551" t="s">
        <v>31</v>
      </c>
      <c r="R551" t="s">
        <v>56</v>
      </c>
      <c r="S551" t="s">
        <v>54</v>
      </c>
      <c r="T551">
        <f t="shared" si="62"/>
        <v>1000</v>
      </c>
      <c r="U551">
        <f t="shared" si="63"/>
        <v>300</v>
      </c>
      <c r="V551">
        <f t="shared" si="64"/>
        <v>20</v>
      </c>
    </row>
    <row r="552" spans="1:22" hidden="1" x14ac:dyDescent="0.25">
      <c r="A552" t="s">
        <v>9</v>
      </c>
      <c r="B552">
        <v>50</v>
      </c>
      <c r="C552">
        <v>50</v>
      </c>
      <c r="D552">
        <v>22.5</v>
      </c>
      <c r="E552">
        <v>23</v>
      </c>
      <c r="F552">
        <f t="shared" si="58"/>
        <v>22.75</v>
      </c>
      <c r="G552">
        <f t="shared" si="59"/>
        <v>0.5</v>
      </c>
      <c r="H552">
        <v>52</v>
      </c>
      <c r="I552" t="str">
        <f t="shared" si="60"/>
        <v>50%-75%</v>
      </c>
      <c r="J552">
        <v>4</v>
      </c>
      <c r="K552">
        <v>125</v>
      </c>
      <c r="L552">
        <v>4</v>
      </c>
      <c r="M552">
        <v>2</v>
      </c>
      <c r="N552">
        <v>37</v>
      </c>
      <c r="O552">
        <v>40</v>
      </c>
      <c r="P552" t="str">
        <f t="shared" si="61"/>
        <v>30-40</v>
      </c>
      <c r="Q552" t="s">
        <v>31</v>
      </c>
      <c r="R552" t="s">
        <v>56</v>
      </c>
      <c r="S552" t="s">
        <v>57</v>
      </c>
      <c r="T552">
        <f t="shared" si="62"/>
        <v>1000</v>
      </c>
      <c r="U552">
        <f t="shared" si="63"/>
        <v>300</v>
      </c>
      <c r="V552">
        <f t="shared" si="64"/>
        <v>30</v>
      </c>
    </row>
    <row r="553" spans="1:22" hidden="1" x14ac:dyDescent="0.25">
      <c r="A553" t="s">
        <v>9</v>
      </c>
      <c r="B553">
        <v>50</v>
      </c>
      <c r="C553">
        <v>50</v>
      </c>
      <c r="D553">
        <v>23</v>
      </c>
      <c r="E553">
        <v>23.5</v>
      </c>
      <c r="F553">
        <f t="shared" si="58"/>
        <v>23.25</v>
      </c>
      <c r="G553">
        <f t="shared" si="59"/>
        <v>0.5</v>
      </c>
      <c r="H553">
        <v>34</v>
      </c>
      <c r="I553" t="str">
        <f t="shared" si="60"/>
        <v>25%-50%</v>
      </c>
      <c r="J553">
        <v>4</v>
      </c>
      <c r="K553">
        <v>125</v>
      </c>
      <c r="L553">
        <v>3</v>
      </c>
      <c r="M553">
        <v>2</v>
      </c>
      <c r="N553">
        <v>32</v>
      </c>
      <c r="O553">
        <v>35</v>
      </c>
      <c r="P553" t="str">
        <f t="shared" si="61"/>
        <v>30-40</v>
      </c>
      <c r="Q553" t="s">
        <v>31</v>
      </c>
      <c r="R553" t="s">
        <v>56</v>
      </c>
      <c r="S553" t="s">
        <v>54</v>
      </c>
      <c r="T553">
        <f t="shared" si="62"/>
        <v>1000</v>
      </c>
      <c r="U553">
        <f t="shared" si="63"/>
        <v>300</v>
      </c>
      <c r="V553">
        <f t="shared" si="64"/>
        <v>20</v>
      </c>
    </row>
    <row r="554" spans="1:22" hidden="1" x14ac:dyDescent="0.25">
      <c r="A554" t="s">
        <v>9</v>
      </c>
      <c r="B554">
        <v>50</v>
      </c>
      <c r="C554">
        <v>50</v>
      </c>
      <c r="D554">
        <v>23.5</v>
      </c>
      <c r="E554">
        <v>24</v>
      </c>
      <c r="F554">
        <f t="shared" si="58"/>
        <v>23.75</v>
      </c>
      <c r="G554">
        <f t="shared" si="59"/>
        <v>0.5</v>
      </c>
      <c r="H554">
        <v>22</v>
      </c>
      <c r="I554" t="str">
        <f t="shared" si="60"/>
        <v>0%-25%</v>
      </c>
      <c r="J554">
        <v>4</v>
      </c>
      <c r="K554">
        <v>125</v>
      </c>
      <c r="L554">
        <v>7</v>
      </c>
      <c r="M554">
        <v>2</v>
      </c>
      <c r="N554">
        <v>35</v>
      </c>
      <c r="O554">
        <v>37</v>
      </c>
      <c r="P554" t="str">
        <f t="shared" si="61"/>
        <v>30-40</v>
      </c>
      <c r="Q554" t="s">
        <v>31</v>
      </c>
      <c r="R554" t="s">
        <v>56</v>
      </c>
      <c r="S554" t="s">
        <v>51</v>
      </c>
      <c r="T554">
        <f t="shared" si="62"/>
        <v>1000</v>
      </c>
      <c r="U554">
        <f t="shared" si="63"/>
        <v>300</v>
      </c>
      <c r="V554">
        <f t="shared" si="64"/>
        <v>10</v>
      </c>
    </row>
    <row r="555" spans="1:22" hidden="1" x14ac:dyDescent="0.25">
      <c r="A555" t="s">
        <v>9</v>
      </c>
      <c r="B555">
        <v>50</v>
      </c>
      <c r="C555">
        <v>50</v>
      </c>
      <c r="D555">
        <v>24</v>
      </c>
      <c r="E555">
        <v>24.5</v>
      </c>
      <c r="F555">
        <f t="shared" si="58"/>
        <v>24.25</v>
      </c>
      <c r="G555">
        <f t="shared" si="59"/>
        <v>0.5</v>
      </c>
      <c r="H555">
        <v>66</v>
      </c>
      <c r="I555" t="str">
        <f t="shared" si="60"/>
        <v>50%-75%</v>
      </c>
      <c r="J555">
        <v>5</v>
      </c>
      <c r="K555">
        <v>100</v>
      </c>
      <c r="L555">
        <v>6</v>
      </c>
      <c r="M555">
        <v>1</v>
      </c>
      <c r="N555">
        <v>39</v>
      </c>
      <c r="O555">
        <v>43</v>
      </c>
      <c r="P555" t="str">
        <f t="shared" si="61"/>
        <v>40-50</v>
      </c>
      <c r="Q555" t="s">
        <v>32</v>
      </c>
      <c r="R555" t="s">
        <v>59</v>
      </c>
      <c r="S555" t="s">
        <v>57</v>
      </c>
      <c r="T555">
        <f t="shared" si="62"/>
        <v>900</v>
      </c>
      <c r="U555">
        <f t="shared" si="63"/>
        <v>400</v>
      </c>
      <c r="V555">
        <f t="shared" si="64"/>
        <v>30</v>
      </c>
    </row>
    <row r="556" spans="1:22" hidden="1" x14ac:dyDescent="0.25">
      <c r="A556" t="s">
        <v>9</v>
      </c>
      <c r="B556">
        <v>50</v>
      </c>
      <c r="C556">
        <v>50</v>
      </c>
      <c r="D556">
        <v>24.5</v>
      </c>
      <c r="E556">
        <v>25</v>
      </c>
      <c r="F556">
        <f t="shared" si="58"/>
        <v>24.75</v>
      </c>
      <c r="G556">
        <f t="shared" si="59"/>
        <v>0.5</v>
      </c>
      <c r="H556">
        <v>20</v>
      </c>
      <c r="I556" t="str">
        <f t="shared" si="60"/>
        <v>0%-25%</v>
      </c>
      <c r="J556">
        <v>4</v>
      </c>
      <c r="K556">
        <v>125</v>
      </c>
      <c r="L556">
        <v>5</v>
      </c>
      <c r="M556">
        <v>1</v>
      </c>
      <c r="N556">
        <v>30</v>
      </c>
      <c r="O556">
        <v>33</v>
      </c>
      <c r="P556" t="str">
        <f t="shared" si="61"/>
        <v>30-40</v>
      </c>
      <c r="Q556" t="s">
        <v>32</v>
      </c>
      <c r="R556" t="s">
        <v>56</v>
      </c>
      <c r="S556" t="s">
        <v>51</v>
      </c>
      <c r="T556">
        <f t="shared" si="62"/>
        <v>900</v>
      </c>
      <c r="U556">
        <f t="shared" si="63"/>
        <v>300</v>
      </c>
      <c r="V556">
        <f t="shared" si="64"/>
        <v>10</v>
      </c>
    </row>
    <row r="557" spans="1:22" hidden="1" x14ac:dyDescent="0.25">
      <c r="A557" t="s">
        <v>9</v>
      </c>
      <c r="B557">
        <v>50</v>
      </c>
      <c r="C557">
        <v>50</v>
      </c>
      <c r="D557">
        <v>25</v>
      </c>
      <c r="E557">
        <v>25.5</v>
      </c>
      <c r="F557">
        <f t="shared" si="58"/>
        <v>25.25</v>
      </c>
      <c r="G557">
        <f t="shared" si="59"/>
        <v>0.5</v>
      </c>
      <c r="H557">
        <v>42</v>
      </c>
      <c r="I557" t="str">
        <f t="shared" si="60"/>
        <v>25%-50%</v>
      </c>
      <c r="J557">
        <v>4</v>
      </c>
      <c r="K557">
        <v>125</v>
      </c>
      <c r="L557">
        <v>5</v>
      </c>
      <c r="M557">
        <v>1</v>
      </c>
      <c r="N557">
        <v>35</v>
      </c>
      <c r="O557">
        <v>38</v>
      </c>
      <c r="P557" t="str">
        <f t="shared" si="61"/>
        <v>30-40</v>
      </c>
      <c r="Q557" t="s">
        <v>32</v>
      </c>
      <c r="R557" t="s">
        <v>56</v>
      </c>
      <c r="S557" t="s">
        <v>54</v>
      </c>
      <c r="T557">
        <f t="shared" si="62"/>
        <v>900</v>
      </c>
      <c r="U557">
        <f t="shared" si="63"/>
        <v>300</v>
      </c>
      <c r="V557">
        <f t="shared" si="64"/>
        <v>20</v>
      </c>
    </row>
    <row r="558" spans="1:22" hidden="1" x14ac:dyDescent="0.25">
      <c r="A558" t="s">
        <v>9</v>
      </c>
      <c r="B558">
        <v>50</v>
      </c>
      <c r="C558">
        <v>50</v>
      </c>
      <c r="D558">
        <v>25.5</v>
      </c>
      <c r="E558">
        <v>26</v>
      </c>
      <c r="F558">
        <f t="shared" si="58"/>
        <v>25.75</v>
      </c>
      <c r="G558">
        <f t="shared" si="59"/>
        <v>0.5</v>
      </c>
      <c r="H558">
        <v>24</v>
      </c>
      <c r="I558" t="str">
        <f t="shared" si="60"/>
        <v>0%-25%</v>
      </c>
      <c r="J558">
        <v>6</v>
      </c>
      <c r="K558">
        <v>83.333333333333329</v>
      </c>
      <c r="L558">
        <v>1</v>
      </c>
      <c r="M558">
        <v>1</v>
      </c>
      <c r="N558">
        <v>24</v>
      </c>
      <c r="O558">
        <v>29</v>
      </c>
      <c r="P558" t="str">
        <f t="shared" si="61"/>
        <v>20-30</v>
      </c>
      <c r="Q558" t="s">
        <v>32</v>
      </c>
      <c r="R558" t="s">
        <v>53</v>
      </c>
      <c r="S558" t="s">
        <v>51</v>
      </c>
      <c r="T558">
        <f t="shared" si="62"/>
        <v>900</v>
      </c>
      <c r="U558">
        <f t="shared" si="63"/>
        <v>200</v>
      </c>
      <c r="V558">
        <f t="shared" si="64"/>
        <v>10</v>
      </c>
    </row>
    <row r="559" spans="1:22" hidden="1" x14ac:dyDescent="0.25">
      <c r="A559" t="s">
        <v>9</v>
      </c>
      <c r="B559">
        <v>40</v>
      </c>
      <c r="C559">
        <v>40</v>
      </c>
      <c r="D559">
        <v>26</v>
      </c>
      <c r="E559">
        <v>26.5</v>
      </c>
      <c r="F559">
        <f t="shared" si="58"/>
        <v>26.25</v>
      </c>
      <c r="G559">
        <f t="shared" si="59"/>
        <v>0.5</v>
      </c>
      <c r="H559">
        <v>0</v>
      </c>
      <c r="I559" t="str">
        <f t="shared" si="60"/>
        <v>0%-25%</v>
      </c>
      <c r="J559">
        <v>5</v>
      </c>
      <c r="K559">
        <v>100</v>
      </c>
      <c r="L559">
        <v>6</v>
      </c>
      <c r="M559">
        <v>1</v>
      </c>
      <c r="N559">
        <v>22</v>
      </c>
      <c r="O559">
        <v>24</v>
      </c>
      <c r="P559" t="str">
        <f t="shared" si="61"/>
        <v>20-30</v>
      </c>
      <c r="Q559" t="s">
        <v>32</v>
      </c>
      <c r="R559" t="s">
        <v>53</v>
      </c>
      <c r="S559" t="s">
        <v>51</v>
      </c>
      <c r="T559">
        <f t="shared" si="62"/>
        <v>900</v>
      </c>
      <c r="U559">
        <f t="shared" si="63"/>
        <v>200</v>
      </c>
      <c r="V559">
        <f t="shared" si="64"/>
        <v>10</v>
      </c>
    </row>
    <row r="560" spans="1:22" hidden="1" x14ac:dyDescent="0.25">
      <c r="A560" t="s">
        <v>9</v>
      </c>
      <c r="B560">
        <v>40</v>
      </c>
      <c r="C560">
        <v>40</v>
      </c>
      <c r="D560">
        <v>26.5</v>
      </c>
      <c r="E560">
        <v>27</v>
      </c>
      <c r="F560">
        <f t="shared" si="58"/>
        <v>26.75</v>
      </c>
      <c r="G560">
        <f t="shared" si="59"/>
        <v>0.5</v>
      </c>
      <c r="H560">
        <v>20</v>
      </c>
      <c r="I560" t="str">
        <f t="shared" si="60"/>
        <v>0%-25%</v>
      </c>
      <c r="J560">
        <v>5</v>
      </c>
      <c r="K560">
        <v>100</v>
      </c>
      <c r="L560">
        <v>6</v>
      </c>
      <c r="M560">
        <v>2</v>
      </c>
      <c r="N560">
        <v>27</v>
      </c>
      <c r="O560">
        <v>29</v>
      </c>
      <c r="P560" t="str">
        <f t="shared" si="61"/>
        <v>20-30</v>
      </c>
      <c r="Q560" t="s">
        <v>31</v>
      </c>
      <c r="R560" t="s">
        <v>53</v>
      </c>
      <c r="S560" t="s">
        <v>51</v>
      </c>
      <c r="T560">
        <f t="shared" si="62"/>
        <v>1000</v>
      </c>
      <c r="U560">
        <f t="shared" si="63"/>
        <v>200</v>
      </c>
      <c r="V560">
        <f t="shared" si="64"/>
        <v>10</v>
      </c>
    </row>
    <row r="561" spans="1:22" hidden="1" x14ac:dyDescent="0.25">
      <c r="A561" t="s">
        <v>9</v>
      </c>
      <c r="B561">
        <v>40</v>
      </c>
      <c r="C561">
        <v>40</v>
      </c>
      <c r="D561">
        <v>27</v>
      </c>
      <c r="E561">
        <v>27.5</v>
      </c>
      <c r="F561">
        <f t="shared" si="58"/>
        <v>27.25</v>
      </c>
      <c r="G561">
        <f t="shared" si="59"/>
        <v>0.5</v>
      </c>
      <c r="H561">
        <v>30</v>
      </c>
      <c r="I561" t="str">
        <f t="shared" si="60"/>
        <v>25%-50%</v>
      </c>
      <c r="J561">
        <v>5</v>
      </c>
      <c r="K561">
        <v>100</v>
      </c>
      <c r="L561">
        <v>6</v>
      </c>
      <c r="M561">
        <v>2</v>
      </c>
      <c r="N561">
        <v>29</v>
      </c>
      <c r="O561">
        <v>31</v>
      </c>
      <c r="P561" t="str">
        <f t="shared" si="61"/>
        <v>30-40</v>
      </c>
      <c r="Q561" t="s">
        <v>31</v>
      </c>
      <c r="R561" t="s">
        <v>56</v>
      </c>
      <c r="S561" t="s">
        <v>54</v>
      </c>
      <c r="T561">
        <f t="shared" si="62"/>
        <v>1000</v>
      </c>
      <c r="U561">
        <f t="shared" si="63"/>
        <v>300</v>
      </c>
      <c r="V561">
        <f t="shared" si="64"/>
        <v>20</v>
      </c>
    </row>
    <row r="562" spans="1:22" hidden="1" x14ac:dyDescent="0.25">
      <c r="A562" t="s">
        <v>9</v>
      </c>
      <c r="B562">
        <v>40</v>
      </c>
      <c r="C562">
        <v>40</v>
      </c>
      <c r="D562">
        <v>27.5</v>
      </c>
      <c r="E562">
        <v>28</v>
      </c>
      <c r="F562">
        <f t="shared" si="58"/>
        <v>27.75</v>
      </c>
      <c r="G562">
        <f t="shared" si="59"/>
        <v>0.5</v>
      </c>
      <c r="H562">
        <v>0</v>
      </c>
      <c r="I562" t="str">
        <f t="shared" si="60"/>
        <v>0%-25%</v>
      </c>
      <c r="J562">
        <v>10</v>
      </c>
      <c r="K562">
        <v>50</v>
      </c>
      <c r="L562">
        <v>1</v>
      </c>
      <c r="M562">
        <v>1</v>
      </c>
      <c r="N562">
        <v>17</v>
      </c>
      <c r="O562">
        <v>23</v>
      </c>
      <c r="P562" t="str">
        <f t="shared" si="61"/>
        <v>20-30</v>
      </c>
      <c r="Q562" t="s">
        <v>32</v>
      </c>
      <c r="R562" t="s">
        <v>53</v>
      </c>
      <c r="S562" t="s">
        <v>51</v>
      </c>
      <c r="T562">
        <f t="shared" si="62"/>
        <v>900</v>
      </c>
      <c r="U562">
        <f t="shared" si="63"/>
        <v>200</v>
      </c>
      <c r="V562">
        <f t="shared" si="64"/>
        <v>10</v>
      </c>
    </row>
    <row r="563" spans="1:22" hidden="1" x14ac:dyDescent="0.25">
      <c r="A563" t="s">
        <v>9</v>
      </c>
      <c r="B563">
        <v>40</v>
      </c>
      <c r="C563">
        <v>40</v>
      </c>
      <c r="D563">
        <v>28</v>
      </c>
      <c r="E563">
        <v>28.5</v>
      </c>
      <c r="F563">
        <f t="shared" si="58"/>
        <v>28.25</v>
      </c>
      <c r="G563">
        <f t="shared" si="59"/>
        <v>0.5</v>
      </c>
      <c r="H563">
        <v>0</v>
      </c>
      <c r="I563" t="str">
        <f t="shared" si="60"/>
        <v>0%-25%</v>
      </c>
      <c r="J563">
        <v>5</v>
      </c>
      <c r="K563">
        <v>100</v>
      </c>
      <c r="L563">
        <v>1</v>
      </c>
      <c r="M563">
        <v>1</v>
      </c>
      <c r="N563">
        <v>20</v>
      </c>
      <c r="O563">
        <v>24</v>
      </c>
      <c r="P563" t="str">
        <f t="shared" si="61"/>
        <v>20-30</v>
      </c>
      <c r="Q563" t="s">
        <v>32</v>
      </c>
      <c r="R563" t="s">
        <v>53</v>
      </c>
      <c r="S563" t="s">
        <v>51</v>
      </c>
      <c r="T563">
        <f t="shared" si="62"/>
        <v>900</v>
      </c>
      <c r="U563">
        <f t="shared" si="63"/>
        <v>200</v>
      </c>
      <c r="V563">
        <f t="shared" si="64"/>
        <v>10</v>
      </c>
    </row>
    <row r="564" spans="1:22" hidden="1" x14ac:dyDescent="0.25">
      <c r="A564" t="s">
        <v>9</v>
      </c>
      <c r="B564">
        <v>40</v>
      </c>
      <c r="C564">
        <v>40</v>
      </c>
      <c r="D564">
        <v>28.5</v>
      </c>
      <c r="E564">
        <v>29</v>
      </c>
      <c r="F564">
        <f t="shared" si="58"/>
        <v>28.75</v>
      </c>
      <c r="G564">
        <f t="shared" si="59"/>
        <v>0.5</v>
      </c>
      <c r="H564">
        <v>0</v>
      </c>
      <c r="I564" t="str">
        <f t="shared" si="60"/>
        <v>0%-25%</v>
      </c>
      <c r="J564">
        <v>5</v>
      </c>
      <c r="K564">
        <v>100</v>
      </c>
      <c r="L564">
        <v>1</v>
      </c>
      <c r="M564">
        <v>1</v>
      </c>
      <c r="N564">
        <v>20</v>
      </c>
      <c r="O564">
        <v>24</v>
      </c>
      <c r="P564" t="str">
        <f t="shared" si="61"/>
        <v>20-30</v>
      </c>
      <c r="Q564" t="s">
        <v>32</v>
      </c>
      <c r="R564" t="s">
        <v>53</v>
      </c>
      <c r="S564" t="s">
        <v>51</v>
      </c>
      <c r="T564">
        <f t="shared" si="62"/>
        <v>900</v>
      </c>
      <c r="U564">
        <f t="shared" si="63"/>
        <v>200</v>
      </c>
      <c r="V564">
        <f t="shared" si="64"/>
        <v>10</v>
      </c>
    </row>
    <row r="565" spans="1:22" hidden="1" x14ac:dyDescent="0.25">
      <c r="A565" t="s">
        <v>9</v>
      </c>
      <c r="B565">
        <v>40</v>
      </c>
      <c r="C565">
        <v>40</v>
      </c>
      <c r="D565">
        <v>29</v>
      </c>
      <c r="E565">
        <v>29.5</v>
      </c>
      <c r="F565">
        <f t="shared" si="58"/>
        <v>29.25</v>
      </c>
      <c r="G565">
        <f t="shared" si="59"/>
        <v>0.5</v>
      </c>
      <c r="H565">
        <v>0</v>
      </c>
      <c r="I565" t="str">
        <f t="shared" si="60"/>
        <v>0%-25%</v>
      </c>
      <c r="J565">
        <v>5</v>
      </c>
      <c r="K565">
        <v>100</v>
      </c>
      <c r="L565">
        <v>8</v>
      </c>
      <c r="M565">
        <v>1</v>
      </c>
      <c r="N565">
        <v>27</v>
      </c>
      <c r="O565">
        <v>31</v>
      </c>
      <c r="P565" t="str">
        <f t="shared" si="61"/>
        <v>30-40</v>
      </c>
      <c r="Q565" t="s">
        <v>32</v>
      </c>
      <c r="R565" t="s">
        <v>56</v>
      </c>
      <c r="S565" t="s">
        <v>51</v>
      </c>
      <c r="T565">
        <f t="shared" si="62"/>
        <v>900</v>
      </c>
      <c r="U565">
        <f t="shared" si="63"/>
        <v>300</v>
      </c>
      <c r="V565">
        <f t="shared" si="64"/>
        <v>10</v>
      </c>
    </row>
    <row r="566" spans="1:22" hidden="1" x14ac:dyDescent="0.25">
      <c r="A566" t="s">
        <v>9</v>
      </c>
      <c r="B566">
        <v>40</v>
      </c>
      <c r="C566">
        <v>40</v>
      </c>
      <c r="D566">
        <v>29.5</v>
      </c>
      <c r="E566">
        <v>30</v>
      </c>
      <c r="F566">
        <f t="shared" si="58"/>
        <v>29.75</v>
      </c>
      <c r="G566">
        <f t="shared" si="59"/>
        <v>0.5</v>
      </c>
      <c r="H566">
        <v>0</v>
      </c>
      <c r="I566" t="str">
        <f t="shared" si="60"/>
        <v>0%-25%</v>
      </c>
      <c r="J566">
        <v>4</v>
      </c>
      <c r="K566">
        <v>125</v>
      </c>
      <c r="L566">
        <v>7</v>
      </c>
      <c r="M566">
        <v>1</v>
      </c>
      <c r="N566">
        <v>28</v>
      </c>
      <c r="O566">
        <v>31</v>
      </c>
      <c r="P566" t="str">
        <f t="shared" si="61"/>
        <v>30-40</v>
      </c>
      <c r="Q566" t="s">
        <v>32</v>
      </c>
      <c r="R566" t="s">
        <v>56</v>
      </c>
      <c r="S566" t="s">
        <v>51</v>
      </c>
      <c r="T566">
        <f t="shared" si="62"/>
        <v>900</v>
      </c>
      <c r="U566">
        <f t="shared" si="63"/>
        <v>300</v>
      </c>
      <c r="V566">
        <f t="shared" si="64"/>
        <v>10</v>
      </c>
    </row>
    <row r="567" spans="1:22" hidden="1" x14ac:dyDescent="0.25">
      <c r="A567" t="s">
        <v>9</v>
      </c>
      <c r="B567">
        <v>40</v>
      </c>
      <c r="C567">
        <v>40</v>
      </c>
      <c r="D567">
        <v>30</v>
      </c>
      <c r="E567">
        <v>30.5</v>
      </c>
      <c r="F567">
        <f t="shared" si="58"/>
        <v>30.25</v>
      </c>
      <c r="G567">
        <f t="shared" si="59"/>
        <v>0.5</v>
      </c>
      <c r="H567">
        <v>20</v>
      </c>
      <c r="I567" t="str">
        <f t="shared" si="60"/>
        <v>0%-25%</v>
      </c>
      <c r="J567">
        <v>5</v>
      </c>
      <c r="K567">
        <v>100</v>
      </c>
      <c r="L567">
        <v>6</v>
      </c>
      <c r="M567">
        <v>1</v>
      </c>
      <c r="N567">
        <v>30</v>
      </c>
      <c r="O567">
        <v>33</v>
      </c>
      <c r="P567" t="str">
        <f t="shared" si="61"/>
        <v>30-40</v>
      </c>
      <c r="Q567" t="s">
        <v>32</v>
      </c>
      <c r="R567" t="s">
        <v>56</v>
      </c>
      <c r="S567" t="s">
        <v>51</v>
      </c>
      <c r="T567">
        <f t="shared" si="62"/>
        <v>900</v>
      </c>
      <c r="U567">
        <f t="shared" si="63"/>
        <v>300</v>
      </c>
      <c r="V567">
        <f t="shared" si="64"/>
        <v>10</v>
      </c>
    </row>
    <row r="568" spans="1:22" hidden="1" x14ac:dyDescent="0.25">
      <c r="A568" t="s">
        <v>9</v>
      </c>
      <c r="B568">
        <v>40</v>
      </c>
      <c r="C568">
        <v>40</v>
      </c>
      <c r="D568">
        <v>30.5</v>
      </c>
      <c r="E568">
        <v>31</v>
      </c>
      <c r="F568">
        <f t="shared" si="58"/>
        <v>30.75</v>
      </c>
      <c r="G568">
        <f t="shared" si="59"/>
        <v>0.5</v>
      </c>
      <c r="H568">
        <v>24</v>
      </c>
      <c r="I568" t="str">
        <f t="shared" si="60"/>
        <v>0%-25%</v>
      </c>
      <c r="J568">
        <v>5</v>
      </c>
      <c r="K568">
        <v>100</v>
      </c>
      <c r="L568">
        <v>6</v>
      </c>
      <c r="M568">
        <v>1</v>
      </c>
      <c r="N568">
        <v>31</v>
      </c>
      <c r="O568">
        <v>34</v>
      </c>
      <c r="P568" t="str">
        <f t="shared" si="61"/>
        <v>30-40</v>
      </c>
      <c r="Q568" t="s">
        <v>32</v>
      </c>
      <c r="R568" t="s">
        <v>56</v>
      </c>
      <c r="S568" t="s">
        <v>51</v>
      </c>
      <c r="T568">
        <f t="shared" si="62"/>
        <v>900</v>
      </c>
      <c r="U568">
        <f t="shared" si="63"/>
        <v>300</v>
      </c>
      <c r="V568">
        <f t="shared" si="64"/>
        <v>10</v>
      </c>
    </row>
    <row r="569" spans="1:22" hidden="1" x14ac:dyDescent="0.25">
      <c r="A569" t="s">
        <v>9</v>
      </c>
      <c r="B569">
        <v>40</v>
      </c>
      <c r="C569">
        <v>40</v>
      </c>
      <c r="D569">
        <v>31</v>
      </c>
      <c r="E569">
        <v>31.5</v>
      </c>
      <c r="F569">
        <f t="shared" si="58"/>
        <v>31.25</v>
      </c>
      <c r="G569">
        <f t="shared" si="59"/>
        <v>0.5</v>
      </c>
      <c r="H569">
        <v>54</v>
      </c>
      <c r="I569" t="str">
        <f t="shared" si="60"/>
        <v>50%-75%</v>
      </c>
      <c r="J569">
        <v>5</v>
      </c>
      <c r="K569">
        <v>100</v>
      </c>
      <c r="L569">
        <v>9</v>
      </c>
      <c r="M569">
        <v>2</v>
      </c>
      <c r="N569">
        <v>41</v>
      </c>
      <c r="O569">
        <v>44</v>
      </c>
      <c r="P569" t="str">
        <f t="shared" si="61"/>
        <v>40-50</v>
      </c>
      <c r="Q569" t="s">
        <v>31</v>
      </c>
      <c r="R569" t="s">
        <v>59</v>
      </c>
      <c r="S569" t="s">
        <v>57</v>
      </c>
      <c r="T569">
        <f t="shared" si="62"/>
        <v>1000</v>
      </c>
      <c r="U569">
        <f t="shared" si="63"/>
        <v>400</v>
      </c>
      <c r="V569">
        <f t="shared" si="64"/>
        <v>30</v>
      </c>
    </row>
    <row r="570" spans="1:22" hidden="1" x14ac:dyDescent="0.25">
      <c r="A570" t="s">
        <v>9</v>
      </c>
      <c r="B570">
        <v>40</v>
      </c>
      <c r="C570">
        <v>40</v>
      </c>
      <c r="D570">
        <v>31.5</v>
      </c>
      <c r="E570">
        <v>32</v>
      </c>
      <c r="F570">
        <f t="shared" si="58"/>
        <v>31.75</v>
      </c>
      <c r="G570">
        <f t="shared" si="59"/>
        <v>0.5</v>
      </c>
      <c r="H570">
        <v>52</v>
      </c>
      <c r="I570" t="str">
        <f t="shared" si="60"/>
        <v>50%-75%</v>
      </c>
      <c r="J570">
        <v>5</v>
      </c>
      <c r="K570">
        <v>100</v>
      </c>
      <c r="L570">
        <v>9</v>
      </c>
      <c r="M570">
        <v>2</v>
      </c>
      <c r="N570">
        <v>41</v>
      </c>
      <c r="O570">
        <v>44</v>
      </c>
      <c r="P570" t="str">
        <f t="shared" si="61"/>
        <v>40-50</v>
      </c>
      <c r="Q570" t="s">
        <v>31</v>
      </c>
      <c r="R570" t="s">
        <v>59</v>
      </c>
      <c r="S570" t="s">
        <v>57</v>
      </c>
      <c r="T570">
        <f t="shared" si="62"/>
        <v>1000</v>
      </c>
      <c r="U570">
        <f t="shared" si="63"/>
        <v>400</v>
      </c>
      <c r="V570">
        <f t="shared" si="64"/>
        <v>30</v>
      </c>
    </row>
    <row r="571" spans="1:22" hidden="1" x14ac:dyDescent="0.25">
      <c r="A571" t="s">
        <v>9</v>
      </c>
      <c r="B571">
        <v>40</v>
      </c>
      <c r="C571">
        <v>40</v>
      </c>
      <c r="D571">
        <v>32</v>
      </c>
      <c r="E571">
        <v>32.5</v>
      </c>
      <c r="F571">
        <f t="shared" si="58"/>
        <v>32.25</v>
      </c>
      <c r="G571">
        <f t="shared" si="59"/>
        <v>0.5</v>
      </c>
      <c r="H571">
        <v>24</v>
      </c>
      <c r="I571" t="str">
        <f t="shared" si="60"/>
        <v>0%-25%</v>
      </c>
      <c r="J571">
        <v>4</v>
      </c>
      <c r="K571">
        <v>125</v>
      </c>
      <c r="L571">
        <v>11</v>
      </c>
      <c r="M571">
        <v>2</v>
      </c>
      <c r="N571">
        <v>39</v>
      </c>
      <c r="O571">
        <v>41</v>
      </c>
      <c r="P571" t="str">
        <f t="shared" si="61"/>
        <v>40-50</v>
      </c>
      <c r="Q571" t="s">
        <v>31</v>
      </c>
      <c r="R571" t="s">
        <v>59</v>
      </c>
      <c r="S571" t="s">
        <v>51</v>
      </c>
      <c r="T571">
        <f t="shared" si="62"/>
        <v>1000</v>
      </c>
      <c r="U571">
        <f t="shared" si="63"/>
        <v>400</v>
      </c>
      <c r="V571">
        <f t="shared" si="64"/>
        <v>10</v>
      </c>
    </row>
    <row r="572" spans="1:22" hidden="1" x14ac:dyDescent="0.25">
      <c r="A572" t="s">
        <v>9</v>
      </c>
      <c r="B572">
        <v>40</v>
      </c>
      <c r="C572">
        <v>40</v>
      </c>
      <c r="D572">
        <v>32.5</v>
      </c>
      <c r="E572">
        <v>33</v>
      </c>
      <c r="F572">
        <f t="shared" si="58"/>
        <v>32.75</v>
      </c>
      <c r="G572">
        <f t="shared" si="59"/>
        <v>0.5</v>
      </c>
      <c r="H572">
        <v>64</v>
      </c>
      <c r="I572" t="str">
        <f t="shared" si="60"/>
        <v>50%-75%</v>
      </c>
      <c r="J572">
        <v>3</v>
      </c>
      <c r="K572">
        <v>166.66666666666666</v>
      </c>
      <c r="L572">
        <v>11</v>
      </c>
      <c r="M572">
        <v>2</v>
      </c>
      <c r="N572">
        <v>48</v>
      </c>
      <c r="O572">
        <v>50</v>
      </c>
      <c r="P572" t="str">
        <f t="shared" si="61"/>
        <v>40-50</v>
      </c>
      <c r="Q572" t="s">
        <v>31</v>
      </c>
      <c r="R572" t="s">
        <v>59</v>
      </c>
      <c r="S572" t="s">
        <v>57</v>
      </c>
      <c r="T572">
        <f t="shared" si="62"/>
        <v>1000</v>
      </c>
      <c r="U572">
        <f t="shared" si="63"/>
        <v>400</v>
      </c>
      <c r="V572">
        <f t="shared" si="64"/>
        <v>30</v>
      </c>
    </row>
    <row r="573" spans="1:22" hidden="1" x14ac:dyDescent="0.25">
      <c r="A573" t="s">
        <v>9</v>
      </c>
      <c r="B573">
        <v>40</v>
      </c>
      <c r="C573">
        <v>40</v>
      </c>
      <c r="D573">
        <v>33</v>
      </c>
      <c r="E573">
        <v>33.5</v>
      </c>
      <c r="F573">
        <f t="shared" si="58"/>
        <v>33.25</v>
      </c>
      <c r="G573">
        <f t="shared" si="59"/>
        <v>0.5</v>
      </c>
      <c r="H573">
        <v>20</v>
      </c>
      <c r="I573" t="str">
        <f t="shared" si="60"/>
        <v>0%-25%</v>
      </c>
      <c r="J573">
        <v>5</v>
      </c>
      <c r="K573">
        <v>100</v>
      </c>
      <c r="L573">
        <v>9</v>
      </c>
      <c r="M573">
        <v>2</v>
      </c>
      <c r="N573">
        <v>34</v>
      </c>
      <c r="O573">
        <v>37</v>
      </c>
      <c r="P573" t="str">
        <f t="shared" si="61"/>
        <v>30-40</v>
      </c>
      <c r="Q573" t="s">
        <v>31</v>
      </c>
      <c r="R573" t="s">
        <v>56</v>
      </c>
      <c r="S573" t="s">
        <v>51</v>
      </c>
      <c r="T573">
        <f t="shared" si="62"/>
        <v>1000</v>
      </c>
      <c r="U573">
        <f t="shared" si="63"/>
        <v>300</v>
      </c>
      <c r="V573">
        <f t="shared" si="64"/>
        <v>10</v>
      </c>
    </row>
    <row r="574" spans="1:22" hidden="1" x14ac:dyDescent="0.25">
      <c r="A574" t="s">
        <v>9</v>
      </c>
      <c r="B574">
        <v>40</v>
      </c>
      <c r="C574">
        <v>40</v>
      </c>
      <c r="D574">
        <v>33.5</v>
      </c>
      <c r="E574">
        <v>34</v>
      </c>
      <c r="F574">
        <f t="shared" si="58"/>
        <v>33.75</v>
      </c>
      <c r="G574">
        <f t="shared" si="59"/>
        <v>0.5</v>
      </c>
      <c r="H574">
        <v>0</v>
      </c>
      <c r="I574" t="str">
        <f t="shared" si="60"/>
        <v>0%-25%</v>
      </c>
      <c r="J574">
        <v>10</v>
      </c>
      <c r="K574">
        <v>50</v>
      </c>
      <c r="L574">
        <v>5</v>
      </c>
      <c r="M574">
        <v>2</v>
      </c>
      <c r="N574">
        <v>22</v>
      </c>
      <c r="O574">
        <v>28</v>
      </c>
      <c r="P574" t="str">
        <f t="shared" si="61"/>
        <v>20-30</v>
      </c>
      <c r="Q574" t="s">
        <v>31</v>
      </c>
      <c r="R574" t="s">
        <v>53</v>
      </c>
      <c r="S574" t="s">
        <v>51</v>
      </c>
      <c r="T574">
        <f t="shared" si="62"/>
        <v>1000</v>
      </c>
      <c r="U574">
        <f t="shared" si="63"/>
        <v>200</v>
      </c>
      <c r="V574">
        <f t="shared" si="64"/>
        <v>10</v>
      </c>
    </row>
    <row r="575" spans="1:22" hidden="1" x14ac:dyDescent="0.25">
      <c r="A575" t="s">
        <v>9</v>
      </c>
      <c r="B575">
        <v>40</v>
      </c>
      <c r="C575">
        <v>40</v>
      </c>
      <c r="D575">
        <v>34</v>
      </c>
      <c r="E575">
        <v>34.5</v>
      </c>
      <c r="F575">
        <f t="shared" si="58"/>
        <v>34.25</v>
      </c>
      <c r="G575">
        <f t="shared" si="59"/>
        <v>0.5</v>
      </c>
      <c r="H575">
        <v>22</v>
      </c>
      <c r="I575" t="str">
        <f t="shared" si="60"/>
        <v>0%-25%</v>
      </c>
      <c r="J575">
        <v>5</v>
      </c>
      <c r="K575">
        <v>100</v>
      </c>
      <c r="L575">
        <v>1</v>
      </c>
      <c r="M575">
        <v>2</v>
      </c>
      <c r="N575">
        <v>23</v>
      </c>
      <c r="O575">
        <v>25</v>
      </c>
      <c r="P575" t="str">
        <f t="shared" si="61"/>
        <v>20-30</v>
      </c>
      <c r="Q575" t="s">
        <v>31</v>
      </c>
      <c r="R575" t="s">
        <v>53</v>
      </c>
      <c r="S575" t="s">
        <v>51</v>
      </c>
      <c r="T575">
        <f t="shared" si="62"/>
        <v>1000</v>
      </c>
      <c r="U575">
        <f t="shared" si="63"/>
        <v>200</v>
      </c>
      <c r="V575">
        <f t="shared" si="64"/>
        <v>10</v>
      </c>
    </row>
    <row r="576" spans="1:22" hidden="1" x14ac:dyDescent="0.25">
      <c r="A576" t="s">
        <v>9</v>
      </c>
      <c r="B576">
        <v>40</v>
      </c>
      <c r="C576">
        <v>40</v>
      </c>
      <c r="D576">
        <v>34.5</v>
      </c>
      <c r="E576">
        <v>35</v>
      </c>
      <c r="F576">
        <f t="shared" si="58"/>
        <v>34.75</v>
      </c>
      <c r="G576">
        <f t="shared" si="59"/>
        <v>0.5</v>
      </c>
      <c r="H576">
        <v>0</v>
      </c>
      <c r="I576" t="str">
        <f t="shared" si="60"/>
        <v>0%-25%</v>
      </c>
      <c r="J576">
        <v>4</v>
      </c>
      <c r="K576">
        <v>125</v>
      </c>
      <c r="L576">
        <v>1</v>
      </c>
      <c r="M576">
        <v>2</v>
      </c>
      <c r="N576">
        <v>20</v>
      </c>
      <c r="O576">
        <v>21</v>
      </c>
      <c r="P576" t="str">
        <f t="shared" si="61"/>
        <v>20-30</v>
      </c>
      <c r="Q576" t="s">
        <v>31</v>
      </c>
      <c r="R576" t="s">
        <v>53</v>
      </c>
      <c r="S576" t="s">
        <v>51</v>
      </c>
      <c r="T576">
        <f t="shared" si="62"/>
        <v>1000</v>
      </c>
      <c r="U576">
        <f t="shared" si="63"/>
        <v>200</v>
      </c>
      <c r="V576">
        <f t="shared" si="64"/>
        <v>10</v>
      </c>
    </row>
    <row r="577" spans="1:31" hidden="1" x14ac:dyDescent="0.25">
      <c r="A577" t="s">
        <v>9</v>
      </c>
      <c r="B577">
        <v>40</v>
      </c>
      <c r="C577">
        <v>40</v>
      </c>
      <c r="D577">
        <v>35</v>
      </c>
      <c r="E577">
        <v>35.5</v>
      </c>
      <c r="F577">
        <f t="shared" si="58"/>
        <v>35.25</v>
      </c>
      <c r="G577">
        <f t="shared" si="59"/>
        <v>0.5</v>
      </c>
      <c r="H577">
        <v>0</v>
      </c>
      <c r="I577" t="str">
        <f t="shared" si="60"/>
        <v>0%-25%</v>
      </c>
      <c r="J577">
        <v>8</v>
      </c>
      <c r="K577">
        <v>62.5</v>
      </c>
      <c r="L577">
        <v>7</v>
      </c>
      <c r="M577">
        <v>2</v>
      </c>
      <c r="N577">
        <v>24</v>
      </c>
      <c r="O577">
        <v>30</v>
      </c>
      <c r="P577" t="str">
        <f t="shared" si="61"/>
        <v>20-30</v>
      </c>
      <c r="Q577" t="s">
        <v>31</v>
      </c>
      <c r="R577" t="s">
        <v>53</v>
      </c>
      <c r="S577" t="s">
        <v>51</v>
      </c>
      <c r="T577">
        <f t="shared" si="62"/>
        <v>1000</v>
      </c>
      <c r="U577">
        <f t="shared" si="63"/>
        <v>200</v>
      </c>
      <c r="V577">
        <f t="shared" si="64"/>
        <v>10</v>
      </c>
    </row>
    <row r="578" spans="1:31" hidden="1" x14ac:dyDescent="0.25">
      <c r="A578" t="s">
        <v>9</v>
      </c>
      <c r="B578">
        <v>40</v>
      </c>
      <c r="C578">
        <v>40</v>
      </c>
      <c r="D578">
        <v>35.5</v>
      </c>
      <c r="E578">
        <v>36</v>
      </c>
      <c r="F578">
        <f t="shared" si="58"/>
        <v>35.75</v>
      </c>
      <c r="G578">
        <f t="shared" si="59"/>
        <v>0.5</v>
      </c>
      <c r="H578">
        <v>0</v>
      </c>
      <c r="I578" t="str">
        <f t="shared" si="60"/>
        <v>0%-25%</v>
      </c>
      <c r="J578">
        <v>5</v>
      </c>
      <c r="K578">
        <v>100</v>
      </c>
      <c r="L578">
        <v>7</v>
      </c>
      <c r="M578">
        <v>2</v>
      </c>
      <c r="N578">
        <v>27</v>
      </c>
      <c r="O578">
        <v>31</v>
      </c>
      <c r="P578" t="str">
        <f t="shared" si="61"/>
        <v>30-40</v>
      </c>
      <c r="Q578" t="s">
        <v>31</v>
      </c>
      <c r="R578" t="s">
        <v>56</v>
      </c>
      <c r="S578" t="s">
        <v>51</v>
      </c>
      <c r="T578">
        <f t="shared" si="62"/>
        <v>1000</v>
      </c>
      <c r="U578">
        <f t="shared" si="63"/>
        <v>300</v>
      </c>
      <c r="V578">
        <f t="shared" si="64"/>
        <v>10</v>
      </c>
    </row>
    <row r="579" spans="1:31" hidden="1" x14ac:dyDescent="0.25">
      <c r="A579" t="s">
        <v>9</v>
      </c>
      <c r="B579">
        <v>40</v>
      </c>
      <c r="C579">
        <v>40</v>
      </c>
      <c r="D579">
        <v>36</v>
      </c>
      <c r="E579">
        <v>36.5</v>
      </c>
      <c r="F579">
        <f t="shared" ref="F579:F642" si="65">(E579+D579)/2</f>
        <v>36.25</v>
      </c>
      <c r="G579">
        <f t="shared" ref="G579:G642" si="66">E579-D579</f>
        <v>0.5</v>
      </c>
      <c r="H579">
        <v>0</v>
      </c>
      <c r="I579" t="str">
        <f t="shared" ref="I579:I642" si="67">+IF(H579&lt;=25,"0%-25%",IF(H579&lt;=50,"25%-50%",IF(H579&lt;=75,"50%-75%",IF(H579&lt;=90,"75%-90%",IF(H579&lt;=100,"90%-100%","-")))))</f>
        <v>0%-25%</v>
      </c>
      <c r="J579">
        <v>10</v>
      </c>
      <c r="K579">
        <v>50</v>
      </c>
      <c r="L579">
        <v>1</v>
      </c>
      <c r="M579">
        <v>2</v>
      </c>
      <c r="N579">
        <v>15</v>
      </c>
      <c r="O579">
        <v>19</v>
      </c>
      <c r="P579" t="str">
        <f t="shared" ref="P579:P642" si="68">+IF(O579&lt;=20,"0-20",IF(O579&lt;=30,"20-30",IF(O579&lt;=40,"30-40",IF(O579&lt;=50,"40-50",IF(O579&lt;=60,"50-60", IF(O579&lt;=70,"60-70",IF(O579&lt;=80,"70-80",IF(O579&lt;=100,"80-100","-"))))))))</f>
        <v>0-20</v>
      </c>
      <c r="Q579" t="s">
        <v>31</v>
      </c>
      <c r="R579" t="s">
        <v>50</v>
      </c>
      <c r="S579" t="s">
        <v>51</v>
      </c>
      <c r="T579">
        <f t="shared" ref="T579:T642" si="69">VLOOKUP(Q579,$AG$3:$AH$17,2,FALSE)</f>
        <v>1000</v>
      </c>
      <c r="U579">
        <f t="shared" ref="U579:U642" si="70">VLOOKUP(R579,$AJ$3:$AK$11,2,FALSE)</f>
        <v>100</v>
      </c>
      <c r="V579">
        <f t="shared" ref="V579:V642" si="71">VLOOKUP(S579,$AM$3:$AN$8,2,FALSE)</f>
        <v>10</v>
      </c>
    </row>
    <row r="580" spans="1:31" hidden="1" x14ac:dyDescent="0.25">
      <c r="A580" t="s">
        <v>9</v>
      </c>
      <c r="B580">
        <v>40</v>
      </c>
      <c r="C580">
        <v>40</v>
      </c>
      <c r="D580">
        <v>36.5</v>
      </c>
      <c r="E580">
        <v>37</v>
      </c>
      <c r="F580">
        <f t="shared" si="65"/>
        <v>36.75</v>
      </c>
      <c r="G580">
        <f t="shared" si="66"/>
        <v>0.5</v>
      </c>
      <c r="H580">
        <v>0</v>
      </c>
      <c r="I580" t="str">
        <f t="shared" si="67"/>
        <v>0%-25%</v>
      </c>
      <c r="J580">
        <v>10</v>
      </c>
      <c r="K580">
        <v>50</v>
      </c>
      <c r="L580">
        <v>1</v>
      </c>
      <c r="M580">
        <v>2</v>
      </c>
      <c r="N580">
        <v>15</v>
      </c>
      <c r="O580">
        <v>19</v>
      </c>
      <c r="P580" t="str">
        <f t="shared" si="68"/>
        <v>0-20</v>
      </c>
      <c r="Q580" t="s">
        <v>31</v>
      </c>
      <c r="R580" t="s">
        <v>50</v>
      </c>
      <c r="S580" t="s">
        <v>51</v>
      </c>
      <c r="T580">
        <f t="shared" si="69"/>
        <v>1000</v>
      </c>
      <c r="U580">
        <f t="shared" si="70"/>
        <v>100</v>
      </c>
      <c r="V580">
        <f t="shared" si="71"/>
        <v>10</v>
      </c>
    </row>
    <row r="581" spans="1:31" hidden="1" x14ac:dyDescent="0.25">
      <c r="A581" t="s">
        <v>9</v>
      </c>
      <c r="B581">
        <v>40</v>
      </c>
      <c r="C581">
        <v>40</v>
      </c>
      <c r="D581">
        <v>37</v>
      </c>
      <c r="E581">
        <v>37.5</v>
      </c>
      <c r="F581">
        <f t="shared" si="65"/>
        <v>37.25</v>
      </c>
      <c r="G581">
        <f t="shared" si="66"/>
        <v>0.5</v>
      </c>
      <c r="H581">
        <v>0</v>
      </c>
      <c r="I581" t="str">
        <f t="shared" si="67"/>
        <v>0%-25%</v>
      </c>
      <c r="J581">
        <v>5</v>
      </c>
      <c r="K581">
        <v>100</v>
      </c>
      <c r="L581">
        <v>9</v>
      </c>
      <c r="M581">
        <v>2</v>
      </c>
      <c r="N581">
        <v>30</v>
      </c>
      <c r="O581">
        <v>33</v>
      </c>
      <c r="P581" t="str">
        <f t="shared" si="68"/>
        <v>30-40</v>
      </c>
      <c r="Q581" t="s">
        <v>31</v>
      </c>
      <c r="R581" t="s">
        <v>56</v>
      </c>
      <c r="S581" t="s">
        <v>51</v>
      </c>
      <c r="T581">
        <f t="shared" si="69"/>
        <v>1000</v>
      </c>
      <c r="U581">
        <f t="shared" si="70"/>
        <v>300</v>
      </c>
      <c r="V581">
        <f t="shared" si="71"/>
        <v>10</v>
      </c>
    </row>
    <row r="582" spans="1:31" hidden="1" x14ac:dyDescent="0.25">
      <c r="A582" t="s">
        <v>9</v>
      </c>
      <c r="B582">
        <v>40</v>
      </c>
      <c r="C582">
        <v>40</v>
      </c>
      <c r="D582">
        <v>37.5</v>
      </c>
      <c r="E582">
        <v>38</v>
      </c>
      <c r="F582">
        <f t="shared" si="65"/>
        <v>37.75</v>
      </c>
      <c r="G582">
        <f t="shared" si="66"/>
        <v>0.5</v>
      </c>
      <c r="H582">
        <v>48</v>
      </c>
      <c r="I582" t="str">
        <f t="shared" si="67"/>
        <v>25%-50%</v>
      </c>
      <c r="J582">
        <v>3</v>
      </c>
      <c r="K582">
        <v>166.66666666666666</v>
      </c>
      <c r="L582">
        <v>4</v>
      </c>
      <c r="M582">
        <v>7</v>
      </c>
      <c r="N582">
        <v>42</v>
      </c>
      <c r="O582">
        <v>45</v>
      </c>
      <c r="P582" t="str">
        <f t="shared" si="68"/>
        <v>40-50</v>
      </c>
      <c r="Q582" t="s">
        <v>30</v>
      </c>
      <c r="R582" t="s">
        <v>59</v>
      </c>
      <c r="S582" t="s">
        <v>54</v>
      </c>
      <c r="T582">
        <f t="shared" si="69"/>
        <v>1200</v>
      </c>
      <c r="U582">
        <f t="shared" si="70"/>
        <v>400</v>
      </c>
      <c r="V582">
        <f t="shared" si="71"/>
        <v>20</v>
      </c>
    </row>
    <row r="583" spans="1:31" hidden="1" x14ac:dyDescent="0.25">
      <c r="A583" t="s">
        <v>9</v>
      </c>
      <c r="B583">
        <v>40</v>
      </c>
      <c r="C583">
        <v>40</v>
      </c>
      <c r="D583">
        <v>38</v>
      </c>
      <c r="E583">
        <v>38.5</v>
      </c>
      <c r="F583">
        <f t="shared" si="65"/>
        <v>38.25</v>
      </c>
      <c r="G583">
        <f t="shared" si="66"/>
        <v>0.5</v>
      </c>
      <c r="H583">
        <v>0</v>
      </c>
      <c r="I583" t="str">
        <f t="shared" si="67"/>
        <v>0%-25%</v>
      </c>
      <c r="J583">
        <v>4</v>
      </c>
      <c r="K583">
        <v>125</v>
      </c>
      <c r="L583">
        <v>1</v>
      </c>
      <c r="M583">
        <v>2</v>
      </c>
      <c r="N583">
        <v>20</v>
      </c>
      <c r="O583">
        <v>21</v>
      </c>
      <c r="P583" t="str">
        <f t="shared" si="68"/>
        <v>20-30</v>
      </c>
      <c r="Q583" t="s">
        <v>31</v>
      </c>
      <c r="R583" t="s">
        <v>53</v>
      </c>
      <c r="S583" t="s">
        <v>51</v>
      </c>
      <c r="T583">
        <f t="shared" si="69"/>
        <v>1000</v>
      </c>
      <c r="U583">
        <f t="shared" si="70"/>
        <v>200</v>
      </c>
      <c r="V583">
        <f t="shared" si="71"/>
        <v>10</v>
      </c>
    </row>
    <row r="584" spans="1:31" hidden="1" x14ac:dyDescent="0.25">
      <c r="A584" t="s">
        <v>9</v>
      </c>
      <c r="B584">
        <v>40</v>
      </c>
      <c r="C584">
        <v>40</v>
      </c>
      <c r="D584">
        <v>38.5</v>
      </c>
      <c r="E584">
        <v>39</v>
      </c>
      <c r="F584">
        <f t="shared" si="65"/>
        <v>38.75</v>
      </c>
      <c r="G584">
        <f t="shared" si="66"/>
        <v>0.5</v>
      </c>
      <c r="H584">
        <v>36</v>
      </c>
      <c r="I584" t="str">
        <f t="shared" si="67"/>
        <v>25%-50%</v>
      </c>
      <c r="J584">
        <v>4</v>
      </c>
      <c r="K584">
        <v>125</v>
      </c>
      <c r="L584">
        <v>6</v>
      </c>
      <c r="M584">
        <v>2</v>
      </c>
      <c r="N584">
        <v>36</v>
      </c>
      <c r="O584">
        <v>39</v>
      </c>
      <c r="P584" t="str">
        <f t="shared" si="68"/>
        <v>30-40</v>
      </c>
      <c r="Q584" t="s">
        <v>31</v>
      </c>
      <c r="R584" t="s">
        <v>56</v>
      </c>
      <c r="S584" t="s">
        <v>54</v>
      </c>
      <c r="T584">
        <f t="shared" si="69"/>
        <v>1000</v>
      </c>
      <c r="U584">
        <f t="shared" si="70"/>
        <v>300</v>
      </c>
      <c r="V584">
        <f t="shared" si="71"/>
        <v>20</v>
      </c>
    </row>
    <row r="585" spans="1:31" hidden="1" x14ac:dyDescent="0.25">
      <c r="A585" t="s">
        <v>9</v>
      </c>
      <c r="B585">
        <v>30</v>
      </c>
      <c r="C585">
        <v>40</v>
      </c>
      <c r="D585">
        <v>39</v>
      </c>
      <c r="E585">
        <v>39.5</v>
      </c>
      <c r="F585">
        <f t="shared" si="65"/>
        <v>39.25</v>
      </c>
      <c r="G585">
        <f t="shared" si="66"/>
        <v>0.5</v>
      </c>
      <c r="H585">
        <v>9.376786022400001</v>
      </c>
      <c r="I585" t="str">
        <f t="shared" si="67"/>
        <v>0%-25%</v>
      </c>
      <c r="J585">
        <v>15</v>
      </c>
      <c r="K585">
        <v>33.333333333333336</v>
      </c>
      <c r="L585">
        <v>6</v>
      </c>
      <c r="M585">
        <v>2</v>
      </c>
      <c r="N585">
        <v>25</v>
      </c>
      <c r="O585">
        <v>30</v>
      </c>
      <c r="P585" t="str">
        <f t="shared" si="68"/>
        <v>20-30</v>
      </c>
      <c r="Q585" t="s">
        <v>31</v>
      </c>
      <c r="R585" t="s">
        <v>53</v>
      </c>
      <c r="S585" t="s">
        <v>51</v>
      </c>
      <c r="T585">
        <f t="shared" si="69"/>
        <v>1000</v>
      </c>
      <c r="U585">
        <f t="shared" si="70"/>
        <v>200</v>
      </c>
      <c r="V585">
        <f t="shared" si="71"/>
        <v>10</v>
      </c>
    </row>
    <row r="586" spans="1:31" hidden="1" x14ac:dyDescent="0.25">
      <c r="A586" t="s">
        <v>9</v>
      </c>
      <c r="B586">
        <v>30</v>
      </c>
      <c r="C586">
        <v>40</v>
      </c>
      <c r="D586">
        <v>39.5</v>
      </c>
      <c r="E586">
        <v>40</v>
      </c>
      <c r="F586">
        <f t="shared" si="65"/>
        <v>39.75</v>
      </c>
      <c r="G586">
        <f t="shared" si="66"/>
        <v>0.5</v>
      </c>
      <c r="H586">
        <v>12.5</v>
      </c>
      <c r="I586" t="str">
        <f t="shared" si="67"/>
        <v>0%-25%</v>
      </c>
      <c r="J586">
        <v>7.62939453125</v>
      </c>
      <c r="K586">
        <v>65.536000000000001</v>
      </c>
      <c r="L586">
        <v>6</v>
      </c>
      <c r="M586">
        <v>2</v>
      </c>
      <c r="N586">
        <v>27</v>
      </c>
      <c r="O586">
        <v>32</v>
      </c>
      <c r="P586" t="str">
        <f t="shared" si="68"/>
        <v>30-40</v>
      </c>
      <c r="Q586" t="s">
        <v>31</v>
      </c>
      <c r="R586" t="s">
        <v>56</v>
      </c>
      <c r="S586" t="s">
        <v>51</v>
      </c>
      <c r="T586">
        <f t="shared" si="69"/>
        <v>1000</v>
      </c>
      <c r="U586">
        <f t="shared" si="70"/>
        <v>300</v>
      </c>
      <c r="V586">
        <f t="shared" si="71"/>
        <v>10</v>
      </c>
    </row>
    <row r="587" spans="1:31" hidden="1" x14ac:dyDescent="0.25">
      <c r="A587" t="s">
        <v>10</v>
      </c>
      <c r="B587">
        <v>60</v>
      </c>
      <c r="C587">
        <v>50</v>
      </c>
      <c r="D587">
        <v>0</v>
      </c>
      <c r="E587">
        <v>0.5</v>
      </c>
      <c r="F587">
        <f t="shared" si="65"/>
        <v>0.25</v>
      </c>
      <c r="G587">
        <f t="shared" si="66"/>
        <v>0.5</v>
      </c>
      <c r="H587">
        <v>2.8149950088000009</v>
      </c>
      <c r="I587" t="str">
        <f t="shared" si="67"/>
        <v>0%-25%</v>
      </c>
      <c r="J587">
        <v>20</v>
      </c>
      <c r="K587">
        <v>25</v>
      </c>
      <c r="L587">
        <v>2</v>
      </c>
      <c r="M587">
        <v>0</v>
      </c>
      <c r="N587">
        <v>18</v>
      </c>
      <c r="O587">
        <v>23</v>
      </c>
      <c r="P587" t="str">
        <f t="shared" si="68"/>
        <v>20-30</v>
      </c>
      <c r="Q587" t="s">
        <v>28</v>
      </c>
      <c r="R587" t="s">
        <v>53</v>
      </c>
      <c r="S587" t="s">
        <v>51</v>
      </c>
      <c r="T587">
        <f t="shared" si="69"/>
        <v>800</v>
      </c>
      <c r="U587">
        <f t="shared" si="70"/>
        <v>200</v>
      </c>
      <c r="V587">
        <f t="shared" si="71"/>
        <v>10</v>
      </c>
      <c r="W587" t="s">
        <v>78</v>
      </c>
      <c r="X587" t="s">
        <v>79</v>
      </c>
      <c r="Y587" t="s">
        <v>80</v>
      </c>
      <c r="Z587">
        <v>50</v>
      </c>
      <c r="AA587">
        <v>30</v>
      </c>
      <c r="AB587">
        <v>10</v>
      </c>
      <c r="AC587">
        <v>46.9</v>
      </c>
      <c r="AD587">
        <v>28.9</v>
      </c>
      <c r="AE587">
        <v>0.19</v>
      </c>
    </row>
    <row r="588" spans="1:31" hidden="1" x14ac:dyDescent="0.25">
      <c r="A588" t="s">
        <v>10</v>
      </c>
      <c r="B588">
        <v>60</v>
      </c>
      <c r="C588">
        <v>50</v>
      </c>
      <c r="D588">
        <v>0.5</v>
      </c>
      <c r="E588">
        <v>1.1000000000000001</v>
      </c>
      <c r="F588">
        <f t="shared" si="65"/>
        <v>0.8</v>
      </c>
      <c r="G588">
        <f t="shared" si="66"/>
        <v>0.60000000000000009</v>
      </c>
      <c r="H588">
        <v>0</v>
      </c>
      <c r="I588" t="str">
        <f t="shared" si="67"/>
        <v>0%-25%</v>
      </c>
      <c r="J588">
        <v>30</v>
      </c>
      <c r="K588">
        <v>20.000000000000004</v>
      </c>
      <c r="L588">
        <v>2</v>
      </c>
      <c r="M588">
        <v>0</v>
      </c>
      <c r="N588">
        <v>17</v>
      </c>
      <c r="O588">
        <v>21</v>
      </c>
      <c r="P588" t="str">
        <f t="shared" si="68"/>
        <v>20-30</v>
      </c>
      <c r="Q588" t="s">
        <v>28</v>
      </c>
      <c r="R588" t="s">
        <v>53</v>
      </c>
      <c r="S588" t="s">
        <v>51</v>
      </c>
      <c r="T588">
        <f t="shared" si="69"/>
        <v>800</v>
      </c>
      <c r="U588">
        <f t="shared" si="70"/>
        <v>200</v>
      </c>
      <c r="V588">
        <f t="shared" si="71"/>
        <v>10</v>
      </c>
      <c r="W588" t="s">
        <v>78</v>
      </c>
      <c r="X588" t="s">
        <v>79</v>
      </c>
      <c r="Y588" t="s">
        <v>80</v>
      </c>
      <c r="Z588">
        <v>50</v>
      </c>
      <c r="AA588">
        <v>30</v>
      </c>
      <c r="AB588">
        <v>10</v>
      </c>
      <c r="AC588">
        <v>46.9</v>
      </c>
      <c r="AD588">
        <v>28.9</v>
      </c>
      <c r="AE588">
        <v>0.19</v>
      </c>
    </row>
    <row r="589" spans="1:31" hidden="1" x14ac:dyDescent="0.25">
      <c r="A589" t="s">
        <v>10</v>
      </c>
      <c r="B589">
        <v>60</v>
      </c>
      <c r="C589">
        <v>50</v>
      </c>
      <c r="D589">
        <v>1.1000000000000001</v>
      </c>
      <c r="E589">
        <v>1.7</v>
      </c>
      <c r="F589">
        <f t="shared" si="65"/>
        <v>1.4</v>
      </c>
      <c r="G589">
        <f t="shared" si="66"/>
        <v>0.59999999999999987</v>
      </c>
      <c r="H589">
        <v>0</v>
      </c>
      <c r="I589" t="str">
        <f t="shared" si="67"/>
        <v>0%-25%</v>
      </c>
      <c r="J589">
        <v>30</v>
      </c>
      <c r="K589">
        <v>19.999999999999996</v>
      </c>
      <c r="L589">
        <v>2</v>
      </c>
      <c r="M589">
        <v>0</v>
      </c>
      <c r="N589">
        <v>17</v>
      </c>
      <c r="O589">
        <v>21</v>
      </c>
      <c r="P589" t="str">
        <f t="shared" si="68"/>
        <v>20-30</v>
      </c>
      <c r="Q589" t="s">
        <v>28</v>
      </c>
      <c r="R589" t="s">
        <v>53</v>
      </c>
      <c r="S589" t="s">
        <v>51</v>
      </c>
      <c r="T589">
        <f t="shared" si="69"/>
        <v>800</v>
      </c>
      <c r="U589">
        <f t="shared" si="70"/>
        <v>200</v>
      </c>
      <c r="V589">
        <f t="shared" si="71"/>
        <v>10</v>
      </c>
      <c r="W589" t="s">
        <v>78</v>
      </c>
      <c r="X589" t="s">
        <v>79</v>
      </c>
      <c r="Y589" t="s">
        <v>80</v>
      </c>
      <c r="Z589">
        <v>50</v>
      </c>
      <c r="AA589">
        <v>30</v>
      </c>
      <c r="AB589">
        <v>10</v>
      </c>
      <c r="AC589">
        <v>48.33</v>
      </c>
      <c r="AD589">
        <v>26.7</v>
      </c>
      <c r="AE589">
        <v>0.15</v>
      </c>
    </row>
    <row r="590" spans="1:31" hidden="1" x14ac:dyDescent="0.25">
      <c r="A590" t="s">
        <v>10</v>
      </c>
      <c r="B590">
        <v>60</v>
      </c>
      <c r="C590">
        <v>50</v>
      </c>
      <c r="D590">
        <v>1.7</v>
      </c>
      <c r="E590">
        <v>2.15</v>
      </c>
      <c r="F590">
        <f t="shared" si="65"/>
        <v>1.9249999999999998</v>
      </c>
      <c r="G590">
        <f t="shared" si="66"/>
        <v>0.44999999999999996</v>
      </c>
      <c r="H590">
        <v>0</v>
      </c>
      <c r="I590" t="str">
        <f t="shared" si="67"/>
        <v>0%-25%</v>
      </c>
      <c r="J590">
        <v>30</v>
      </c>
      <c r="K590">
        <v>14.999999999999998</v>
      </c>
      <c r="L590">
        <v>2</v>
      </c>
      <c r="M590">
        <v>0</v>
      </c>
      <c r="N590">
        <v>17</v>
      </c>
      <c r="O590">
        <v>21</v>
      </c>
      <c r="P590" t="str">
        <f t="shared" si="68"/>
        <v>20-30</v>
      </c>
      <c r="Q590" t="s">
        <v>28</v>
      </c>
      <c r="R590" t="s">
        <v>53</v>
      </c>
      <c r="S590" t="s">
        <v>51</v>
      </c>
      <c r="T590">
        <f t="shared" si="69"/>
        <v>800</v>
      </c>
      <c r="U590">
        <f t="shared" si="70"/>
        <v>200</v>
      </c>
      <c r="V590">
        <f t="shared" si="71"/>
        <v>10</v>
      </c>
      <c r="W590" t="s">
        <v>78</v>
      </c>
      <c r="X590" t="s">
        <v>79</v>
      </c>
      <c r="Y590" t="s">
        <v>80</v>
      </c>
      <c r="Z590">
        <v>50</v>
      </c>
      <c r="AA590">
        <v>30</v>
      </c>
      <c r="AB590">
        <v>10</v>
      </c>
      <c r="AC590">
        <v>48.33</v>
      </c>
      <c r="AD590">
        <v>26.7</v>
      </c>
      <c r="AE590">
        <v>0.15</v>
      </c>
    </row>
    <row r="591" spans="1:31" hidden="1" x14ac:dyDescent="0.25">
      <c r="A591" t="s">
        <v>10</v>
      </c>
      <c r="B591">
        <v>60</v>
      </c>
      <c r="C591">
        <v>50</v>
      </c>
      <c r="D591">
        <v>2.15</v>
      </c>
      <c r="E591">
        <v>2.8</v>
      </c>
      <c r="F591">
        <f t="shared" si="65"/>
        <v>2.4749999999999996</v>
      </c>
      <c r="G591">
        <f t="shared" si="66"/>
        <v>0.64999999999999991</v>
      </c>
      <c r="H591">
        <v>0</v>
      </c>
      <c r="I591" t="str">
        <f t="shared" si="67"/>
        <v>0%-25%</v>
      </c>
      <c r="J591">
        <v>30</v>
      </c>
      <c r="K591">
        <v>21.666666666666664</v>
      </c>
      <c r="L591">
        <v>2</v>
      </c>
      <c r="M591">
        <v>0</v>
      </c>
      <c r="N591">
        <v>17</v>
      </c>
      <c r="O591">
        <v>21</v>
      </c>
      <c r="P591" t="str">
        <f t="shared" si="68"/>
        <v>20-30</v>
      </c>
      <c r="Q591" t="s">
        <v>28</v>
      </c>
      <c r="R591" t="s">
        <v>53</v>
      </c>
      <c r="S591" t="s">
        <v>51</v>
      </c>
      <c r="T591">
        <f t="shared" si="69"/>
        <v>800</v>
      </c>
      <c r="U591">
        <f t="shared" si="70"/>
        <v>200</v>
      </c>
      <c r="V591">
        <f t="shared" si="71"/>
        <v>10</v>
      </c>
      <c r="W591" t="s">
        <v>81</v>
      </c>
      <c r="X591" t="s">
        <v>79</v>
      </c>
      <c r="Y591" t="s">
        <v>80</v>
      </c>
      <c r="Z591">
        <v>60</v>
      </c>
      <c r="AA591">
        <v>30</v>
      </c>
      <c r="AB591">
        <v>10</v>
      </c>
      <c r="AC591">
        <v>50.9</v>
      </c>
      <c r="AD591">
        <v>25.4</v>
      </c>
      <c r="AE591">
        <v>0.18</v>
      </c>
    </row>
    <row r="592" spans="1:31" hidden="1" x14ac:dyDescent="0.25">
      <c r="A592" t="s">
        <v>10</v>
      </c>
      <c r="B592">
        <v>60</v>
      </c>
      <c r="C592">
        <v>50</v>
      </c>
      <c r="D592">
        <v>2.8</v>
      </c>
      <c r="E592">
        <v>3.3</v>
      </c>
      <c r="F592">
        <f t="shared" si="65"/>
        <v>3.05</v>
      </c>
      <c r="G592">
        <f t="shared" si="66"/>
        <v>0.5</v>
      </c>
      <c r="H592">
        <v>0</v>
      </c>
      <c r="I592" t="str">
        <f t="shared" si="67"/>
        <v>0%-25%</v>
      </c>
      <c r="J592">
        <v>30</v>
      </c>
      <c r="K592">
        <v>16.666666666666668</v>
      </c>
      <c r="L592">
        <v>2</v>
      </c>
      <c r="M592">
        <v>0</v>
      </c>
      <c r="N592">
        <v>17</v>
      </c>
      <c r="O592">
        <v>21</v>
      </c>
      <c r="P592" t="str">
        <f t="shared" si="68"/>
        <v>20-30</v>
      </c>
      <c r="Q592" t="s">
        <v>28</v>
      </c>
      <c r="R592" t="s">
        <v>53</v>
      </c>
      <c r="S592" t="s">
        <v>51</v>
      </c>
      <c r="T592">
        <f t="shared" si="69"/>
        <v>800</v>
      </c>
      <c r="U592">
        <f t="shared" si="70"/>
        <v>200</v>
      </c>
      <c r="V592">
        <f t="shared" si="71"/>
        <v>10</v>
      </c>
      <c r="W592" t="s">
        <v>81</v>
      </c>
      <c r="X592" t="s">
        <v>79</v>
      </c>
      <c r="Y592" t="s">
        <v>80</v>
      </c>
      <c r="Z592">
        <v>60</v>
      </c>
      <c r="AA592">
        <v>30</v>
      </c>
      <c r="AB592">
        <v>10</v>
      </c>
      <c r="AC592">
        <v>50.9</v>
      </c>
      <c r="AD592">
        <v>25.4</v>
      </c>
      <c r="AE592">
        <v>0.18</v>
      </c>
    </row>
    <row r="593" spans="1:31" hidden="1" x14ac:dyDescent="0.25">
      <c r="A593" t="s">
        <v>10</v>
      </c>
      <c r="B593">
        <v>60</v>
      </c>
      <c r="C593">
        <v>50</v>
      </c>
      <c r="D593">
        <v>3.3</v>
      </c>
      <c r="E593">
        <v>3.9</v>
      </c>
      <c r="F593">
        <f t="shared" si="65"/>
        <v>3.5999999999999996</v>
      </c>
      <c r="G593">
        <f t="shared" si="66"/>
        <v>0.60000000000000009</v>
      </c>
      <c r="H593">
        <v>0</v>
      </c>
      <c r="I593" t="str">
        <f t="shared" si="67"/>
        <v>0%-25%</v>
      </c>
      <c r="J593">
        <v>30</v>
      </c>
      <c r="K593">
        <v>20.000000000000004</v>
      </c>
      <c r="L593">
        <v>2</v>
      </c>
      <c r="M593">
        <v>0</v>
      </c>
      <c r="N593">
        <v>17</v>
      </c>
      <c r="O593">
        <v>21</v>
      </c>
      <c r="P593" t="str">
        <f t="shared" si="68"/>
        <v>20-30</v>
      </c>
      <c r="Q593" t="s">
        <v>28</v>
      </c>
      <c r="R593" t="s">
        <v>53</v>
      </c>
      <c r="S593" t="s">
        <v>51</v>
      </c>
      <c r="T593">
        <f t="shared" si="69"/>
        <v>800</v>
      </c>
      <c r="U593">
        <f t="shared" si="70"/>
        <v>200</v>
      </c>
      <c r="V593">
        <f t="shared" si="71"/>
        <v>10</v>
      </c>
      <c r="W593" t="s">
        <v>82</v>
      </c>
      <c r="X593" t="s">
        <v>83</v>
      </c>
      <c r="Y593" t="s">
        <v>80</v>
      </c>
      <c r="Z593">
        <v>70</v>
      </c>
      <c r="AA593">
        <v>20</v>
      </c>
      <c r="AB593">
        <v>10</v>
      </c>
      <c r="AC593">
        <v>60.19</v>
      </c>
      <c r="AD593">
        <v>14.8</v>
      </c>
      <c r="AE593">
        <v>0.16</v>
      </c>
    </row>
    <row r="594" spans="1:31" hidden="1" x14ac:dyDescent="0.25">
      <c r="A594" t="s">
        <v>10</v>
      </c>
      <c r="B594">
        <v>60</v>
      </c>
      <c r="C594">
        <v>50</v>
      </c>
      <c r="D594">
        <v>3.9</v>
      </c>
      <c r="E594">
        <v>4.5</v>
      </c>
      <c r="F594">
        <f t="shared" si="65"/>
        <v>4.2</v>
      </c>
      <c r="G594">
        <f t="shared" si="66"/>
        <v>0.60000000000000009</v>
      </c>
      <c r="H594">
        <v>0</v>
      </c>
      <c r="I594" t="str">
        <f t="shared" si="67"/>
        <v>0%-25%</v>
      </c>
      <c r="J594">
        <v>30</v>
      </c>
      <c r="K594">
        <v>20.000000000000004</v>
      </c>
      <c r="L594">
        <v>2</v>
      </c>
      <c r="M594">
        <v>0</v>
      </c>
      <c r="N594">
        <v>17</v>
      </c>
      <c r="O594">
        <v>21</v>
      </c>
      <c r="P594" t="str">
        <f t="shared" si="68"/>
        <v>20-30</v>
      </c>
      <c r="Q594" t="s">
        <v>28</v>
      </c>
      <c r="R594" t="s">
        <v>53</v>
      </c>
      <c r="S594" t="s">
        <v>51</v>
      </c>
      <c r="T594">
        <f t="shared" si="69"/>
        <v>800</v>
      </c>
      <c r="U594">
        <f t="shared" si="70"/>
        <v>200</v>
      </c>
      <c r="V594">
        <f t="shared" si="71"/>
        <v>10</v>
      </c>
      <c r="W594" t="s">
        <v>82</v>
      </c>
      <c r="X594" t="s">
        <v>83</v>
      </c>
      <c r="Y594" t="s">
        <v>80</v>
      </c>
      <c r="Z594">
        <v>70</v>
      </c>
      <c r="AA594">
        <v>20</v>
      </c>
      <c r="AB594">
        <v>10</v>
      </c>
      <c r="AC594">
        <v>60.19</v>
      </c>
      <c r="AD594">
        <v>14.8</v>
      </c>
      <c r="AE594">
        <v>0.16</v>
      </c>
    </row>
    <row r="595" spans="1:31" hidden="1" x14ac:dyDescent="0.25">
      <c r="A595" t="s">
        <v>10</v>
      </c>
      <c r="B595">
        <v>40</v>
      </c>
      <c r="C595">
        <v>50</v>
      </c>
      <c r="D595">
        <v>4.5</v>
      </c>
      <c r="E595">
        <v>6.15</v>
      </c>
      <c r="F595">
        <f t="shared" si="65"/>
        <v>5.3250000000000002</v>
      </c>
      <c r="G595">
        <f t="shared" si="66"/>
        <v>1.6500000000000004</v>
      </c>
      <c r="H595">
        <v>0</v>
      </c>
      <c r="I595" t="str">
        <f t="shared" si="67"/>
        <v>0%-25%</v>
      </c>
      <c r="J595">
        <v>30</v>
      </c>
      <c r="K595">
        <v>55.000000000000014</v>
      </c>
      <c r="L595">
        <v>2</v>
      </c>
      <c r="M595">
        <v>0</v>
      </c>
      <c r="N595">
        <v>17</v>
      </c>
      <c r="O595">
        <v>23</v>
      </c>
      <c r="P595" t="str">
        <f t="shared" si="68"/>
        <v>20-30</v>
      </c>
      <c r="Q595" t="s">
        <v>28</v>
      </c>
      <c r="R595" t="s">
        <v>53</v>
      </c>
      <c r="S595" t="s">
        <v>51</v>
      </c>
      <c r="T595">
        <f t="shared" si="69"/>
        <v>800</v>
      </c>
      <c r="U595">
        <f t="shared" si="70"/>
        <v>200</v>
      </c>
      <c r="V595">
        <f t="shared" si="71"/>
        <v>10</v>
      </c>
      <c r="W595" t="s">
        <v>81</v>
      </c>
      <c r="X595" t="s">
        <v>79</v>
      </c>
      <c r="Y595" t="s">
        <v>80</v>
      </c>
      <c r="Z595">
        <v>60</v>
      </c>
      <c r="AA595">
        <v>30</v>
      </c>
      <c r="AB595">
        <v>10</v>
      </c>
      <c r="AC595">
        <v>54.62</v>
      </c>
      <c r="AD595">
        <v>23.3</v>
      </c>
      <c r="AE595">
        <v>0.18</v>
      </c>
    </row>
    <row r="596" spans="1:31" hidden="1" x14ac:dyDescent="0.25">
      <c r="A596" t="s">
        <v>10</v>
      </c>
      <c r="B596">
        <v>40</v>
      </c>
      <c r="C596">
        <v>40</v>
      </c>
      <c r="D596">
        <v>6.15</v>
      </c>
      <c r="E596">
        <v>7.05</v>
      </c>
      <c r="F596">
        <f t="shared" si="65"/>
        <v>6.6</v>
      </c>
      <c r="G596">
        <f t="shared" si="66"/>
        <v>0.89999999999999947</v>
      </c>
      <c r="H596">
        <v>0</v>
      </c>
      <c r="I596" t="str">
        <f t="shared" si="67"/>
        <v>0%-25%</v>
      </c>
      <c r="J596">
        <v>30</v>
      </c>
      <c r="K596">
        <v>29.999999999999982</v>
      </c>
      <c r="L596">
        <v>2</v>
      </c>
      <c r="M596">
        <v>4</v>
      </c>
      <c r="N596">
        <v>21</v>
      </c>
      <c r="O596">
        <v>26</v>
      </c>
      <c r="P596" t="str">
        <f t="shared" si="68"/>
        <v>20-30</v>
      </c>
      <c r="Q596" t="s">
        <v>29</v>
      </c>
      <c r="R596" t="s">
        <v>53</v>
      </c>
      <c r="S596" t="s">
        <v>51</v>
      </c>
      <c r="T596">
        <f t="shared" si="69"/>
        <v>1100</v>
      </c>
      <c r="U596">
        <f t="shared" si="70"/>
        <v>200</v>
      </c>
      <c r="V596">
        <f t="shared" si="71"/>
        <v>10</v>
      </c>
      <c r="W596" t="s">
        <v>81</v>
      </c>
      <c r="X596" t="s">
        <v>79</v>
      </c>
      <c r="Y596" t="s">
        <v>80</v>
      </c>
      <c r="Z596">
        <v>60</v>
      </c>
      <c r="AA596">
        <v>30</v>
      </c>
      <c r="AB596">
        <v>10</v>
      </c>
      <c r="AC596">
        <v>50.76</v>
      </c>
      <c r="AD596">
        <v>26.7</v>
      </c>
      <c r="AE596">
        <v>0.15</v>
      </c>
    </row>
    <row r="597" spans="1:31" hidden="1" x14ac:dyDescent="0.25">
      <c r="A597" t="s">
        <v>10</v>
      </c>
      <c r="B597">
        <v>40</v>
      </c>
      <c r="C597">
        <v>40</v>
      </c>
      <c r="D597">
        <v>7.05</v>
      </c>
      <c r="E597">
        <v>7.65</v>
      </c>
      <c r="F597">
        <f t="shared" si="65"/>
        <v>7.35</v>
      </c>
      <c r="G597">
        <f t="shared" si="66"/>
        <v>0.60000000000000053</v>
      </c>
      <c r="H597">
        <v>23.333333333333314</v>
      </c>
      <c r="I597" t="str">
        <f t="shared" si="67"/>
        <v>0%-25%</v>
      </c>
      <c r="J597">
        <v>6</v>
      </c>
      <c r="K597">
        <v>100.0000000000001</v>
      </c>
      <c r="L597">
        <v>11</v>
      </c>
      <c r="M597">
        <v>4</v>
      </c>
      <c r="N597">
        <v>38</v>
      </c>
      <c r="O597">
        <v>42</v>
      </c>
      <c r="P597" t="str">
        <f t="shared" si="68"/>
        <v>40-50</v>
      </c>
      <c r="Q597" t="s">
        <v>29</v>
      </c>
      <c r="R597" t="s">
        <v>59</v>
      </c>
      <c r="S597" t="s">
        <v>51</v>
      </c>
      <c r="T597">
        <f t="shared" si="69"/>
        <v>1100</v>
      </c>
      <c r="U597">
        <f t="shared" si="70"/>
        <v>400</v>
      </c>
      <c r="V597">
        <f t="shared" si="71"/>
        <v>10</v>
      </c>
      <c r="W597" t="s">
        <v>83</v>
      </c>
      <c r="X597" t="s">
        <v>84</v>
      </c>
      <c r="Y597" t="s">
        <v>80</v>
      </c>
      <c r="Z597">
        <v>20</v>
      </c>
      <c r="AA597">
        <v>90</v>
      </c>
      <c r="AB597">
        <v>10</v>
      </c>
      <c r="AC597">
        <v>12.77</v>
      </c>
      <c r="AD597">
        <v>82</v>
      </c>
      <c r="AE597">
        <v>0.51</v>
      </c>
    </row>
    <row r="598" spans="1:31" hidden="1" x14ac:dyDescent="0.25">
      <c r="A598" t="s">
        <v>10</v>
      </c>
      <c r="B598">
        <v>40</v>
      </c>
      <c r="C598">
        <v>40</v>
      </c>
      <c r="D598">
        <v>7.65</v>
      </c>
      <c r="E598">
        <v>8.3000000000000007</v>
      </c>
      <c r="F598">
        <f t="shared" si="65"/>
        <v>7.9750000000000005</v>
      </c>
      <c r="G598">
        <f t="shared" si="66"/>
        <v>0.65000000000000036</v>
      </c>
      <c r="H598">
        <v>19.999999999999989</v>
      </c>
      <c r="I598" t="str">
        <f t="shared" si="67"/>
        <v>0%-25%</v>
      </c>
      <c r="J598">
        <v>4</v>
      </c>
      <c r="K598">
        <v>162.50000000000009</v>
      </c>
      <c r="L598">
        <v>11</v>
      </c>
      <c r="M598">
        <v>4</v>
      </c>
      <c r="N598">
        <v>40</v>
      </c>
      <c r="O598">
        <v>43</v>
      </c>
      <c r="P598" t="str">
        <f t="shared" si="68"/>
        <v>40-50</v>
      </c>
      <c r="Q598" t="s">
        <v>29</v>
      </c>
      <c r="R598" t="s">
        <v>59</v>
      </c>
      <c r="S598" t="s">
        <v>51</v>
      </c>
      <c r="T598">
        <f t="shared" si="69"/>
        <v>1100</v>
      </c>
      <c r="U598">
        <f t="shared" si="70"/>
        <v>400</v>
      </c>
      <c r="V598">
        <f t="shared" si="71"/>
        <v>10</v>
      </c>
      <c r="W598" t="s">
        <v>83</v>
      </c>
      <c r="X598" t="s">
        <v>84</v>
      </c>
      <c r="Y598" t="s">
        <v>80</v>
      </c>
      <c r="Z598">
        <v>20</v>
      </c>
      <c r="AA598">
        <v>90</v>
      </c>
      <c r="AB598">
        <v>10</v>
      </c>
      <c r="AC598">
        <v>12.77</v>
      </c>
      <c r="AD598">
        <v>82</v>
      </c>
      <c r="AE598">
        <v>0.51</v>
      </c>
    </row>
    <row r="599" spans="1:31" hidden="1" x14ac:dyDescent="0.25">
      <c r="A599" t="s">
        <v>10</v>
      </c>
      <c r="B599">
        <v>40</v>
      </c>
      <c r="C599">
        <v>40</v>
      </c>
      <c r="D599">
        <v>8.3000000000000007</v>
      </c>
      <c r="E599">
        <v>8.6999999999999993</v>
      </c>
      <c r="F599">
        <f t="shared" si="65"/>
        <v>8.5</v>
      </c>
      <c r="G599">
        <f t="shared" si="66"/>
        <v>0.39999999999999858</v>
      </c>
      <c r="H599">
        <v>0</v>
      </c>
      <c r="I599" t="str">
        <f t="shared" si="67"/>
        <v>0%-25%</v>
      </c>
      <c r="J599">
        <v>20</v>
      </c>
      <c r="K599">
        <v>19.999999999999929</v>
      </c>
      <c r="L599">
        <v>8</v>
      </c>
      <c r="M599">
        <v>1</v>
      </c>
      <c r="N599">
        <v>24</v>
      </c>
      <c r="O599">
        <v>28</v>
      </c>
      <c r="P599" t="str">
        <f t="shared" si="68"/>
        <v>20-30</v>
      </c>
      <c r="Q599" t="s">
        <v>32</v>
      </c>
      <c r="R599" t="s">
        <v>53</v>
      </c>
      <c r="S599" t="s">
        <v>51</v>
      </c>
      <c r="T599">
        <f t="shared" si="69"/>
        <v>900</v>
      </c>
      <c r="U599">
        <f t="shared" si="70"/>
        <v>200</v>
      </c>
      <c r="V599">
        <f t="shared" si="71"/>
        <v>10</v>
      </c>
      <c r="W599" t="s">
        <v>80</v>
      </c>
      <c r="X599" t="s">
        <v>84</v>
      </c>
      <c r="Y599" t="s">
        <v>80</v>
      </c>
      <c r="Z599">
        <v>10</v>
      </c>
      <c r="AA599">
        <v>90</v>
      </c>
      <c r="AB599">
        <v>10</v>
      </c>
      <c r="AC599">
        <v>8.69</v>
      </c>
      <c r="AD599">
        <v>87.2</v>
      </c>
      <c r="AE599">
        <v>0.41</v>
      </c>
    </row>
    <row r="600" spans="1:31" hidden="1" x14ac:dyDescent="0.25">
      <c r="A600" t="s">
        <v>10</v>
      </c>
      <c r="B600">
        <v>40</v>
      </c>
      <c r="C600">
        <v>40</v>
      </c>
      <c r="D600">
        <v>8.6999999999999993</v>
      </c>
      <c r="E600">
        <v>8.9</v>
      </c>
      <c r="F600">
        <f t="shared" si="65"/>
        <v>8.8000000000000007</v>
      </c>
      <c r="G600">
        <f t="shared" si="66"/>
        <v>0.20000000000000107</v>
      </c>
      <c r="H600">
        <v>0</v>
      </c>
      <c r="I600" t="str">
        <f t="shared" si="67"/>
        <v>0%-25%</v>
      </c>
      <c r="J600">
        <v>20</v>
      </c>
      <c r="K600">
        <v>10.000000000000053</v>
      </c>
      <c r="L600">
        <v>7</v>
      </c>
      <c r="M600">
        <v>2</v>
      </c>
      <c r="N600">
        <v>24</v>
      </c>
      <c r="O600">
        <v>27</v>
      </c>
      <c r="P600" t="str">
        <f t="shared" si="68"/>
        <v>20-30</v>
      </c>
      <c r="Q600" t="s">
        <v>31</v>
      </c>
      <c r="R600" t="s">
        <v>53</v>
      </c>
      <c r="S600" t="s">
        <v>51</v>
      </c>
      <c r="T600">
        <f t="shared" si="69"/>
        <v>1000</v>
      </c>
      <c r="U600">
        <f t="shared" si="70"/>
        <v>200</v>
      </c>
      <c r="V600">
        <f t="shared" si="71"/>
        <v>10</v>
      </c>
      <c r="W600" t="s">
        <v>80</v>
      </c>
      <c r="X600" t="s">
        <v>84</v>
      </c>
      <c r="Y600" t="s">
        <v>80</v>
      </c>
      <c r="Z600">
        <v>10</v>
      </c>
      <c r="AA600">
        <v>90</v>
      </c>
      <c r="AB600">
        <v>10</v>
      </c>
      <c r="AC600">
        <v>8.69</v>
      </c>
      <c r="AD600">
        <v>87.2</v>
      </c>
      <c r="AE600">
        <v>0.41</v>
      </c>
    </row>
    <row r="601" spans="1:31" hidden="1" x14ac:dyDescent="0.25">
      <c r="A601" t="s">
        <v>10</v>
      </c>
      <c r="B601">
        <v>40</v>
      </c>
      <c r="C601">
        <v>40</v>
      </c>
      <c r="D601">
        <v>8.9</v>
      </c>
      <c r="E601">
        <v>9.35</v>
      </c>
      <c r="F601">
        <f t="shared" si="65"/>
        <v>9.125</v>
      </c>
      <c r="G601">
        <f t="shared" si="66"/>
        <v>0.44999999999999929</v>
      </c>
      <c r="H601">
        <v>0</v>
      </c>
      <c r="I601" t="str">
        <f t="shared" si="67"/>
        <v>0%-25%</v>
      </c>
      <c r="J601">
        <v>20</v>
      </c>
      <c r="K601">
        <v>22.499999999999964</v>
      </c>
      <c r="L601">
        <v>7</v>
      </c>
      <c r="M601">
        <v>1</v>
      </c>
      <c r="N601">
        <v>23</v>
      </c>
      <c r="O601">
        <v>27</v>
      </c>
      <c r="P601" t="str">
        <f t="shared" si="68"/>
        <v>20-30</v>
      </c>
      <c r="Q601" t="s">
        <v>32</v>
      </c>
      <c r="R601" t="s">
        <v>53</v>
      </c>
      <c r="S601" t="s">
        <v>51</v>
      </c>
      <c r="T601">
        <f t="shared" si="69"/>
        <v>900</v>
      </c>
      <c r="U601">
        <f t="shared" si="70"/>
        <v>200</v>
      </c>
      <c r="V601">
        <f t="shared" si="71"/>
        <v>10</v>
      </c>
      <c r="W601" t="s">
        <v>80</v>
      </c>
      <c r="X601" t="s">
        <v>84</v>
      </c>
      <c r="Y601" t="s">
        <v>80</v>
      </c>
      <c r="Z601">
        <v>10</v>
      </c>
      <c r="AA601">
        <v>90</v>
      </c>
      <c r="AB601">
        <v>10</v>
      </c>
      <c r="AC601">
        <v>8.69</v>
      </c>
      <c r="AD601">
        <v>87.2</v>
      </c>
      <c r="AE601">
        <v>0.41</v>
      </c>
    </row>
    <row r="602" spans="1:31" hidden="1" x14ac:dyDescent="0.25">
      <c r="A602" t="s">
        <v>10</v>
      </c>
      <c r="B602">
        <v>40</v>
      </c>
      <c r="C602">
        <v>40</v>
      </c>
      <c r="D602">
        <v>9.35</v>
      </c>
      <c r="E602">
        <v>9.8000000000000007</v>
      </c>
      <c r="F602">
        <f t="shared" si="65"/>
        <v>9.5749999999999993</v>
      </c>
      <c r="G602">
        <f t="shared" si="66"/>
        <v>0.45000000000000107</v>
      </c>
      <c r="H602">
        <v>53.333333333333208</v>
      </c>
      <c r="I602" t="str">
        <f t="shared" si="67"/>
        <v>50%-75%</v>
      </c>
      <c r="J602">
        <v>4</v>
      </c>
      <c r="K602">
        <v>112.50000000000027</v>
      </c>
      <c r="L602">
        <v>10</v>
      </c>
      <c r="M602">
        <v>4</v>
      </c>
      <c r="N602">
        <v>44</v>
      </c>
      <c r="O602">
        <v>48</v>
      </c>
      <c r="P602" t="str">
        <f t="shared" si="68"/>
        <v>40-50</v>
      </c>
      <c r="Q602" t="s">
        <v>29</v>
      </c>
      <c r="R602" t="s">
        <v>59</v>
      </c>
      <c r="S602" t="s">
        <v>57</v>
      </c>
      <c r="T602">
        <f t="shared" si="69"/>
        <v>1100</v>
      </c>
      <c r="U602">
        <f t="shared" si="70"/>
        <v>400</v>
      </c>
      <c r="V602">
        <f t="shared" si="71"/>
        <v>30</v>
      </c>
      <c r="W602" t="s">
        <v>83</v>
      </c>
      <c r="X602" t="s">
        <v>84</v>
      </c>
      <c r="Y602" t="s">
        <v>80</v>
      </c>
      <c r="Z602">
        <v>20</v>
      </c>
      <c r="AA602">
        <v>90</v>
      </c>
      <c r="AB602">
        <v>10</v>
      </c>
      <c r="AC602">
        <v>13.34</v>
      </c>
      <c r="AD602">
        <v>82</v>
      </c>
      <c r="AE602">
        <v>0.45</v>
      </c>
    </row>
    <row r="603" spans="1:31" hidden="1" x14ac:dyDescent="0.25">
      <c r="A603" t="s">
        <v>10</v>
      </c>
      <c r="B603">
        <v>40</v>
      </c>
      <c r="C603">
        <v>40</v>
      </c>
      <c r="D603">
        <v>9.8000000000000007</v>
      </c>
      <c r="E603">
        <v>10.7</v>
      </c>
      <c r="F603">
        <f t="shared" si="65"/>
        <v>10.25</v>
      </c>
      <c r="G603">
        <f t="shared" si="66"/>
        <v>0.89999999999999858</v>
      </c>
      <c r="H603">
        <v>16.666666666666693</v>
      </c>
      <c r="I603" t="str">
        <f t="shared" si="67"/>
        <v>0%-25%</v>
      </c>
      <c r="J603">
        <v>7</v>
      </c>
      <c r="K603">
        <v>128.57142857142838</v>
      </c>
      <c r="L603">
        <v>11</v>
      </c>
      <c r="M603">
        <v>4</v>
      </c>
      <c r="N603">
        <v>40</v>
      </c>
      <c r="O603">
        <v>42</v>
      </c>
      <c r="P603" t="str">
        <f t="shared" si="68"/>
        <v>40-50</v>
      </c>
      <c r="Q603" t="s">
        <v>29</v>
      </c>
      <c r="R603" t="s">
        <v>59</v>
      </c>
      <c r="S603" t="s">
        <v>51</v>
      </c>
      <c r="T603">
        <f t="shared" si="69"/>
        <v>1100</v>
      </c>
      <c r="U603">
        <f t="shared" si="70"/>
        <v>400</v>
      </c>
      <c r="V603">
        <f t="shared" si="71"/>
        <v>10</v>
      </c>
      <c r="W603" t="s">
        <v>83</v>
      </c>
      <c r="X603" t="s">
        <v>84</v>
      </c>
      <c r="Y603" t="s">
        <v>80</v>
      </c>
      <c r="Z603">
        <v>20</v>
      </c>
      <c r="AA603">
        <v>90</v>
      </c>
      <c r="AB603">
        <v>10</v>
      </c>
      <c r="AC603">
        <v>13.34</v>
      </c>
      <c r="AD603">
        <v>82</v>
      </c>
      <c r="AE603">
        <v>0.45</v>
      </c>
    </row>
    <row r="604" spans="1:31" hidden="1" x14ac:dyDescent="0.25">
      <c r="A604" t="s">
        <v>10</v>
      </c>
      <c r="B604">
        <v>40</v>
      </c>
      <c r="C604">
        <v>40</v>
      </c>
      <c r="D604">
        <v>10.7</v>
      </c>
      <c r="E604">
        <v>11.1</v>
      </c>
      <c r="F604">
        <f t="shared" si="65"/>
        <v>10.899999999999999</v>
      </c>
      <c r="G604">
        <f t="shared" si="66"/>
        <v>0.40000000000000036</v>
      </c>
      <c r="H604">
        <v>27.499999999999975</v>
      </c>
      <c r="I604" t="str">
        <f t="shared" si="67"/>
        <v>25%-50%</v>
      </c>
      <c r="J604">
        <v>5</v>
      </c>
      <c r="K604">
        <v>80.000000000000071</v>
      </c>
      <c r="L604">
        <v>11</v>
      </c>
      <c r="M604">
        <v>4</v>
      </c>
      <c r="N604">
        <v>39</v>
      </c>
      <c r="O604">
        <v>43</v>
      </c>
      <c r="P604" t="str">
        <f t="shared" si="68"/>
        <v>40-50</v>
      </c>
      <c r="Q604" t="s">
        <v>29</v>
      </c>
      <c r="R604" t="s">
        <v>59</v>
      </c>
      <c r="S604" t="s">
        <v>54</v>
      </c>
      <c r="T604">
        <f t="shared" si="69"/>
        <v>1100</v>
      </c>
      <c r="U604">
        <f t="shared" si="70"/>
        <v>400</v>
      </c>
      <c r="V604">
        <f t="shared" si="71"/>
        <v>20</v>
      </c>
      <c r="W604" t="s">
        <v>83</v>
      </c>
      <c r="X604" t="s">
        <v>84</v>
      </c>
      <c r="Y604" t="s">
        <v>80</v>
      </c>
      <c r="Z604">
        <v>20</v>
      </c>
      <c r="AA604">
        <v>90</v>
      </c>
      <c r="AB604">
        <v>10</v>
      </c>
      <c r="AC604">
        <v>13.57</v>
      </c>
      <c r="AD604">
        <v>83.8</v>
      </c>
      <c r="AE604">
        <v>0.53</v>
      </c>
    </row>
    <row r="605" spans="1:31" hidden="1" x14ac:dyDescent="0.25">
      <c r="A605" t="s">
        <v>10</v>
      </c>
      <c r="B605">
        <v>40</v>
      </c>
      <c r="C605">
        <v>40</v>
      </c>
      <c r="D605">
        <v>11.1</v>
      </c>
      <c r="E605">
        <v>11.35</v>
      </c>
      <c r="F605">
        <f t="shared" si="65"/>
        <v>11.225</v>
      </c>
      <c r="G605">
        <f t="shared" si="66"/>
        <v>0.25</v>
      </c>
      <c r="H605">
        <v>40</v>
      </c>
      <c r="I605" t="str">
        <f t="shared" si="67"/>
        <v>25%-50%</v>
      </c>
      <c r="J605">
        <v>3</v>
      </c>
      <c r="K605">
        <v>83.333333333333329</v>
      </c>
      <c r="L605">
        <v>11</v>
      </c>
      <c r="M605">
        <v>4</v>
      </c>
      <c r="N605">
        <v>41</v>
      </c>
      <c r="O605">
        <v>45</v>
      </c>
      <c r="P605" t="str">
        <f t="shared" si="68"/>
        <v>40-50</v>
      </c>
      <c r="Q605" t="s">
        <v>29</v>
      </c>
      <c r="R605" t="s">
        <v>59</v>
      </c>
      <c r="S605" t="s">
        <v>54</v>
      </c>
      <c r="T605">
        <f t="shared" si="69"/>
        <v>1100</v>
      </c>
      <c r="U605">
        <f t="shared" si="70"/>
        <v>400</v>
      </c>
      <c r="V605">
        <f t="shared" si="71"/>
        <v>20</v>
      </c>
      <c r="W605" t="s">
        <v>83</v>
      </c>
      <c r="X605" t="s">
        <v>85</v>
      </c>
      <c r="Y605" t="s">
        <v>80</v>
      </c>
      <c r="Z605">
        <v>20</v>
      </c>
      <c r="AA605">
        <v>80</v>
      </c>
      <c r="AB605">
        <v>10</v>
      </c>
      <c r="AC605">
        <v>17.010000000000002</v>
      </c>
      <c r="AD605">
        <v>78.5</v>
      </c>
      <c r="AE605">
        <v>0.21</v>
      </c>
    </row>
    <row r="606" spans="1:31" hidden="1" x14ac:dyDescent="0.25">
      <c r="A606" t="s">
        <v>10</v>
      </c>
      <c r="B606">
        <v>40</v>
      </c>
      <c r="C606">
        <v>40</v>
      </c>
      <c r="D606">
        <v>11.35</v>
      </c>
      <c r="E606">
        <v>11.8</v>
      </c>
      <c r="F606">
        <f t="shared" si="65"/>
        <v>11.574999999999999</v>
      </c>
      <c r="G606">
        <f t="shared" si="66"/>
        <v>0.45000000000000107</v>
      </c>
      <c r="H606">
        <v>0</v>
      </c>
      <c r="I606" t="str">
        <f t="shared" si="67"/>
        <v>0%-25%</v>
      </c>
      <c r="J606">
        <v>20</v>
      </c>
      <c r="K606">
        <v>22.500000000000053</v>
      </c>
      <c r="L606">
        <v>7</v>
      </c>
      <c r="M606">
        <v>2</v>
      </c>
      <c r="N606">
        <v>24</v>
      </c>
      <c r="O606">
        <v>28</v>
      </c>
      <c r="P606" t="str">
        <f t="shared" si="68"/>
        <v>20-30</v>
      </c>
      <c r="Q606" t="s">
        <v>31</v>
      </c>
      <c r="R606" t="s">
        <v>53</v>
      </c>
      <c r="S606" t="s">
        <v>51</v>
      </c>
      <c r="T606">
        <f t="shared" si="69"/>
        <v>1000</v>
      </c>
      <c r="U606">
        <f t="shared" si="70"/>
        <v>200</v>
      </c>
      <c r="V606">
        <f t="shared" si="71"/>
        <v>10</v>
      </c>
      <c r="W606" t="s">
        <v>83</v>
      </c>
      <c r="X606" t="s">
        <v>85</v>
      </c>
      <c r="Y606" t="s">
        <v>80</v>
      </c>
      <c r="Z606">
        <v>20</v>
      </c>
      <c r="AA606">
        <v>80</v>
      </c>
      <c r="AB606">
        <v>10</v>
      </c>
      <c r="AC606">
        <v>17.010000000000002</v>
      </c>
      <c r="AD606">
        <v>78.5</v>
      </c>
      <c r="AE606">
        <v>0.21</v>
      </c>
    </row>
    <row r="607" spans="1:31" hidden="1" x14ac:dyDescent="0.25">
      <c r="A607" t="s">
        <v>10</v>
      </c>
      <c r="B607">
        <v>40</v>
      </c>
      <c r="C607">
        <v>40</v>
      </c>
      <c r="D607">
        <v>11.8</v>
      </c>
      <c r="E607">
        <v>12.3</v>
      </c>
      <c r="F607">
        <f t="shared" si="65"/>
        <v>12.05</v>
      </c>
      <c r="G607">
        <f t="shared" si="66"/>
        <v>0.5</v>
      </c>
      <c r="H607">
        <v>30</v>
      </c>
      <c r="I607" t="str">
        <f t="shared" si="67"/>
        <v>25%-50%</v>
      </c>
      <c r="J607">
        <v>5</v>
      </c>
      <c r="K607">
        <v>100</v>
      </c>
      <c r="L607">
        <v>13</v>
      </c>
      <c r="M607">
        <v>7</v>
      </c>
      <c r="N607">
        <v>45</v>
      </c>
      <c r="O607">
        <v>48</v>
      </c>
      <c r="P607" t="str">
        <f t="shared" si="68"/>
        <v>40-50</v>
      </c>
      <c r="Q607" t="s">
        <v>30</v>
      </c>
      <c r="R607" t="s">
        <v>59</v>
      </c>
      <c r="S607" t="s">
        <v>54</v>
      </c>
      <c r="T607">
        <f t="shared" si="69"/>
        <v>1200</v>
      </c>
      <c r="U607">
        <f t="shared" si="70"/>
        <v>400</v>
      </c>
      <c r="V607">
        <f t="shared" si="71"/>
        <v>20</v>
      </c>
      <c r="W607" t="s">
        <v>83</v>
      </c>
      <c r="X607" t="s">
        <v>85</v>
      </c>
      <c r="Y607" t="s">
        <v>80</v>
      </c>
      <c r="Z607">
        <v>20</v>
      </c>
      <c r="AA607">
        <v>80</v>
      </c>
      <c r="AB607">
        <v>10</v>
      </c>
      <c r="AC607">
        <v>17.010000000000002</v>
      </c>
      <c r="AD607">
        <v>78.5</v>
      </c>
      <c r="AE607">
        <v>0.21</v>
      </c>
    </row>
    <row r="608" spans="1:31" hidden="1" x14ac:dyDescent="0.25">
      <c r="A608" t="s">
        <v>10</v>
      </c>
      <c r="B608">
        <v>40</v>
      </c>
      <c r="C608">
        <v>40</v>
      </c>
      <c r="D608">
        <v>12.3</v>
      </c>
      <c r="E608">
        <v>12.9</v>
      </c>
      <c r="F608">
        <f t="shared" si="65"/>
        <v>12.600000000000001</v>
      </c>
      <c r="G608">
        <f t="shared" si="66"/>
        <v>0.59999999999999964</v>
      </c>
      <c r="H608">
        <v>0</v>
      </c>
      <c r="I608" t="str">
        <f t="shared" si="67"/>
        <v>0%-25%</v>
      </c>
      <c r="J608">
        <v>20</v>
      </c>
      <c r="K608">
        <v>29.999999999999982</v>
      </c>
      <c r="L608">
        <v>9</v>
      </c>
      <c r="M608">
        <v>4</v>
      </c>
      <c r="N608">
        <v>29</v>
      </c>
      <c r="O608">
        <v>33</v>
      </c>
      <c r="P608" t="str">
        <f t="shared" si="68"/>
        <v>30-40</v>
      </c>
      <c r="Q608" t="s">
        <v>29</v>
      </c>
      <c r="R608" t="s">
        <v>56</v>
      </c>
      <c r="S608" t="s">
        <v>51</v>
      </c>
      <c r="T608">
        <f t="shared" si="69"/>
        <v>1100</v>
      </c>
      <c r="U608">
        <f t="shared" si="70"/>
        <v>300</v>
      </c>
      <c r="V608">
        <f t="shared" si="71"/>
        <v>10</v>
      </c>
      <c r="W608" t="s">
        <v>83</v>
      </c>
      <c r="X608" t="s">
        <v>84</v>
      </c>
      <c r="Y608" t="s">
        <v>80</v>
      </c>
      <c r="Z608">
        <v>20</v>
      </c>
      <c r="AA608">
        <v>90</v>
      </c>
      <c r="AB608">
        <v>10</v>
      </c>
      <c r="AC608">
        <v>10.039999999999999</v>
      </c>
      <c r="AD608">
        <v>87.3</v>
      </c>
      <c r="AE608">
        <v>0.26</v>
      </c>
    </row>
    <row r="609" spans="1:31" hidden="1" x14ac:dyDescent="0.25">
      <c r="A609" t="s">
        <v>10</v>
      </c>
      <c r="B609">
        <v>40</v>
      </c>
      <c r="C609">
        <v>40</v>
      </c>
      <c r="D609">
        <v>12.9</v>
      </c>
      <c r="E609">
        <v>13.2</v>
      </c>
      <c r="F609">
        <f t="shared" si="65"/>
        <v>13.05</v>
      </c>
      <c r="G609">
        <f t="shared" si="66"/>
        <v>0.29999999999999893</v>
      </c>
      <c r="H609">
        <v>0</v>
      </c>
      <c r="I609" t="str">
        <f t="shared" si="67"/>
        <v>0%-25%</v>
      </c>
      <c r="J609">
        <v>20</v>
      </c>
      <c r="K609">
        <v>14.999999999999947</v>
      </c>
      <c r="L609">
        <v>6</v>
      </c>
      <c r="M609">
        <v>2</v>
      </c>
      <c r="N609">
        <v>23</v>
      </c>
      <c r="O609">
        <v>27</v>
      </c>
      <c r="P609" t="str">
        <f t="shared" si="68"/>
        <v>20-30</v>
      </c>
      <c r="Q609" t="s">
        <v>31</v>
      </c>
      <c r="R609" t="s">
        <v>53</v>
      </c>
      <c r="S609" t="s">
        <v>51</v>
      </c>
      <c r="T609">
        <f t="shared" si="69"/>
        <v>1000</v>
      </c>
      <c r="U609">
        <f t="shared" si="70"/>
        <v>200</v>
      </c>
      <c r="V609">
        <f t="shared" si="71"/>
        <v>10</v>
      </c>
      <c r="W609" t="s">
        <v>83</v>
      </c>
      <c r="X609" t="s">
        <v>84</v>
      </c>
      <c r="Y609" t="s">
        <v>80</v>
      </c>
      <c r="Z609">
        <v>20</v>
      </c>
      <c r="AA609">
        <v>90</v>
      </c>
      <c r="AB609">
        <v>10</v>
      </c>
      <c r="AC609">
        <v>10.039999999999999</v>
      </c>
      <c r="AD609">
        <v>87.3</v>
      </c>
      <c r="AE609">
        <v>0.26</v>
      </c>
    </row>
    <row r="610" spans="1:31" hidden="1" x14ac:dyDescent="0.25">
      <c r="A610" t="s">
        <v>10</v>
      </c>
      <c r="B610">
        <v>50</v>
      </c>
      <c r="C610">
        <v>40</v>
      </c>
      <c r="D610">
        <v>13.2</v>
      </c>
      <c r="E610">
        <v>13.45</v>
      </c>
      <c r="F610">
        <f t="shared" si="65"/>
        <v>13.324999999999999</v>
      </c>
      <c r="G610">
        <f t="shared" si="66"/>
        <v>0.25</v>
      </c>
      <c r="H610">
        <v>0</v>
      </c>
      <c r="I610" t="str">
        <f t="shared" si="67"/>
        <v>0%-25%</v>
      </c>
      <c r="J610">
        <v>20</v>
      </c>
      <c r="K610">
        <v>12.5</v>
      </c>
      <c r="L610">
        <v>6</v>
      </c>
      <c r="M610">
        <v>2</v>
      </c>
      <c r="N610">
        <v>23</v>
      </c>
      <c r="O610">
        <v>27</v>
      </c>
      <c r="P610" t="str">
        <f t="shared" si="68"/>
        <v>20-30</v>
      </c>
      <c r="Q610" t="s">
        <v>31</v>
      </c>
      <c r="R610" t="s">
        <v>53</v>
      </c>
      <c r="S610" t="s">
        <v>51</v>
      </c>
      <c r="T610">
        <f t="shared" si="69"/>
        <v>1000</v>
      </c>
      <c r="U610">
        <f t="shared" si="70"/>
        <v>200</v>
      </c>
      <c r="V610">
        <f t="shared" si="71"/>
        <v>10</v>
      </c>
      <c r="W610" t="s">
        <v>83</v>
      </c>
      <c r="X610" t="s">
        <v>84</v>
      </c>
      <c r="Y610" t="s">
        <v>80</v>
      </c>
      <c r="Z610">
        <v>20</v>
      </c>
      <c r="AA610">
        <v>90</v>
      </c>
      <c r="AB610">
        <v>10</v>
      </c>
      <c r="AC610">
        <v>11.32</v>
      </c>
      <c r="AD610">
        <v>85.3</v>
      </c>
      <c r="AE610">
        <v>0.24</v>
      </c>
    </row>
    <row r="611" spans="1:31" hidden="1" x14ac:dyDescent="0.25">
      <c r="A611" t="s">
        <v>10</v>
      </c>
      <c r="B611">
        <v>50</v>
      </c>
      <c r="C611">
        <v>40</v>
      </c>
      <c r="D611">
        <v>13.45</v>
      </c>
      <c r="E611">
        <v>13.75</v>
      </c>
      <c r="F611">
        <f t="shared" si="65"/>
        <v>13.6</v>
      </c>
      <c r="G611">
        <f t="shared" si="66"/>
        <v>0.30000000000000071</v>
      </c>
      <c r="H611">
        <v>0</v>
      </c>
      <c r="I611" t="str">
        <f t="shared" si="67"/>
        <v>0%-25%</v>
      </c>
      <c r="J611">
        <v>20</v>
      </c>
      <c r="K611">
        <v>15.000000000000034</v>
      </c>
      <c r="L611">
        <v>6</v>
      </c>
      <c r="M611">
        <v>2</v>
      </c>
      <c r="N611">
        <v>23</v>
      </c>
      <c r="O611">
        <v>27</v>
      </c>
      <c r="P611" t="str">
        <f t="shared" si="68"/>
        <v>20-30</v>
      </c>
      <c r="Q611" t="s">
        <v>31</v>
      </c>
      <c r="R611" t="s">
        <v>53</v>
      </c>
      <c r="S611" t="s">
        <v>51</v>
      </c>
      <c r="T611">
        <f t="shared" si="69"/>
        <v>1000</v>
      </c>
      <c r="U611">
        <f t="shared" si="70"/>
        <v>200</v>
      </c>
      <c r="V611">
        <f t="shared" si="71"/>
        <v>10</v>
      </c>
      <c r="W611" t="s">
        <v>83</v>
      </c>
      <c r="X611" t="s">
        <v>84</v>
      </c>
      <c r="Y611" t="s">
        <v>80</v>
      </c>
      <c r="Z611">
        <v>20</v>
      </c>
      <c r="AA611">
        <v>90</v>
      </c>
      <c r="AB611">
        <v>10</v>
      </c>
      <c r="AC611">
        <v>11.32</v>
      </c>
      <c r="AD611">
        <v>85.3</v>
      </c>
      <c r="AE611">
        <v>0.24</v>
      </c>
    </row>
    <row r="612" spans="1:31" hidden="1" x14ac:dyDescent="0.25">
      <c r="A612" t="s">
        <v>10</v>
      </c>
      <c r="B612">
        <v>50</v>
      </c>
      <c r="C612">
        <v>50</v>
      </c>
      <c r="D612">
        <v>13.75</v>
      </c>
      <c r="E612">
        <v>14.75</v>
      </c>
      <c r="F612">
        <f t="shared" si="65"/>
        <v>14.25</v>
      </c>
      <c r="G612">
        <f t="shared" si="66"/>
        <v>1</v>
      </c>
      <c r="H612">
        <v>0</v>
      </c>
      <c r="I612" t="str">
        <f t="shared" si="67"/>
        <v>0%-25%</v>
      </c>
      <c r="J612">
        <v>20</v>
      </c>
      <c r="K612">
        <v>50</v>
      </c>
      <c r="L612">
        <v>2</v>
      </c>
      <c r="M612">
        <v>1</v>
      </c>
      <c r="N612">
        <v>18</v>
      </c>
      <c r="O612">
        <v>24</v>
      </c>
      <c r="P612" t="str">
        <f t="shared" si="68"/>
        <v>20-30</v>
      </c>
      <c r="Q612" t="s">
        <v>32</v>
      </c>
      <c r="R612" t="s">
        <v>53</v>
      </c>
      <c r="S612" t="s">
        <v>51</v>
      </c>
      <c r="T612">
        <f t="shared" si="69"/>
        <v>900</v>
      </c>
      <c r="U612">
        <f t="shared" si="70"/>
        <v>200</v>
      </c>
      <c r="V612">
        <f t="shared" si="71"/>
        <v>10</v>
      </c>
      <c r="W612" t="s">
        <v>83</v>
      </c>
      <c r="X612" t="s">
        <v>84</v>
      </c>
      <c r="Y612" t="s">
        <v>80</v>
      </c>
      <c r="Z612">
        <v>20</v>
      </c>
      <c r="AA612">
        <v>90</v>
      </c>
      <c r="AB612">
        <v>10</v>
      </c>
      <c r="AC612">
        <v>11.32</v>
      </c>
      <c r="AD612">
        <v>85.3</v>
      </c>
      <c r="AE612">
        <v>0.24</v>
      </c>
    </row>
    <row r="613" spans="1:31" hidden="1" x14ac:dyDescent="0.25">
      <c r="A613" t="s">
        <v>10</v>
      </c>
      <c r="B613">
        <v>50</v>
      </c>
      <c r="C613">
        <v>70</v>
      </c>
      <c r="D613">
        <v>14.75</v>
      </c>
      <c r="E613">
        <v>15.4</v>
      </c>
      <c r="F613">
        <f t="shared" si="65"/>
        <v>15.074999999999999</v>
      </c>
      <c r="G613">
        <f t="shared" si="66"/>
        <v>0.65000000000000036</v>
      </c>
      <c r="H613">
        <v>0</v>
      </c>
      <c r="I613" t="str">
        <f t="shared" si="67"/>
        <v>0%-25%</v>
      </c>
      <c r="J613">
        <v>20</v>
      </c>
      <c r="K613">
        <v>32.500000000000014</v>
      </c>
      <c r="L613">
        <v>2</v>
      </c>
      <c r="M613">
        <v>1</v>
      </c>
      <c r="N613">
        <v>18</v>
      </c>
      <c r="O613">
        <v>23</v>
      </c>
      <c r="P613" t="str">
        <f t="shared" si="68"/>
        <v>20-30</v>
      </c>
      <c r="Q613" t="s">
        <v>32</v>
      </c>
      <c r="R613" t="s">
        <v>53</v>
      </c>
      <c r="S613" t="s">
        <v>51</v>
      </c>
      <c r="T613">
        <f t="shared" si="69"/>
        <v>900</v>
      </c>
      <c r="U613">
        <f t="shared" si="70"/>
        <v>200</v>
      </c>
      <c r="V613">
        <f t="shared" si="71"/>
        <v>10</v>
      </c>
      <c r="W613" t="s">
        <v>86</v>
      </c>
      <c r="X613" t="s">
        <v>78</v>
      </c>
      <c r="Y613" t="s">
        <v>80</v>
      </c>
      <c r="Z613">
        <v>40</v>
      </c>
      <c r="AA613">
        <v>50</v>
      </c>
      <c r="AB613">
        <v>10</v>
      </c>
      <c r="AC613">
        <v>34.03</v>
      </c>
      <c r="AD613">
        <v>45.8</v>
      </c>
      <c r="AE613">
        <v>0.46</v>
      </c>
    </row>
    <row r="614" spans="1:31" hidden="1" x14ac:dyDescent="0.25">
      <c r="A614" t="s">
        <v>10</v>
      </c>
      <c r="B614">
        <v>50</v>
      </c>
      <c r="C614">
        <v>70</v>
      </c>
      <c r="D614">
        <v>15.4</v>
      </c>
      <c r="E614">
        <v>16.2</v>
      </c>
      <c r="F614">
        <f t="shared" si="65"/>
        <v>15.8</v>
      </c>
      <c r="G614">
        <f t="shared" si="66"/>
        <v>0.79999999999999893</v>
      </c>
      <c r="H614">
        <v>0</v>
      </c>
      <c r="I614" t="str">
        <f t="shared" si="67"/>
        <v>0%-25%</v>
      </c>
      <c r="J614">
        <v>20</v>
      </c>
      <c r="K614">
        <v>39.99999999999995</v>
      </c>
      <c r="L614">
        <v>2</v>
      </c>
      <c r="M614">
        <v>1</v>
      </c>
      <c r="N614">
        <v>18</v>
      </c>
      <c r="O614">
        <v>23</v>
      </c>
      <c r="P614" t="str">
        <f t="shared" si="68"/>
        <v>20-30</v>
      </c>
      <c r="Q614" t="s">
        <v>32</v>
      </c>
      <c r="R614" t="s">
        <v>53</v>
      </c>
      <c r="S614" t="s">
        <v>51</v>
      </c>
      <c r="T614">
        <f t="shared" si="69"/>
        <v>900</v>
      </c>
      <c r="U614">
        <f t="shared" si="70"/>
        <v>200</v>
      </c>
      <c r="V614">
        <f t="shared" si="71"/>
        <v>10</v>
      </c>
      <c r="W614" t="s">
        <v>79</v>
      </c>
      <c r="X614" t="s">
        <v>78</v>
      </c>
      <c r="Y614" t="s">
        <v>80</v>
      </c>
      <c r="Z614">
        <v>30</v>
      </c>
      <c r="AA614">
        <v>50</v>
      </c>
      <c r="AB614">
        <v>10</v>
      </c>
      <c r="AC614">
        <v>25.02</v>
      </c>
      <c r="AD614">
        <v>40.6</v>
      </c>
      <c r="AE614">
        <v>1.78</v>
      </c>
    </row>
    <row r="615" spans="1:31" hidden="1" x14ac:dyDescent="0.25">
      <c r="A615" t="s">
        <v>10</v>
      </c>
      <c r="B615">
        <v>50</v>
      </c>
      <c r="C615">
        <v>70</v>
      </c>
      <c r="D615">
        <v>16.2</v>
      </c>
      <c r="E615">
        <v>17.75</v>
      </c>
      <c r="F615">
        <f t="shared" si="65"/>
        <v>16.975000000000001</v>
      </c>
      <c r="G615">
        <f t="shared" si="66"/>
        <v>1.5500000000000007</v>
      </c>
      <c r="H615">
        <v>27.096774193548374</v>
      </c>
      <c r="I615" t="str">
        <f t="shared" si="67"/>
        <v>25%-50%</v>
      </c>
      <c r="J615">
        <v>12</v>
      </c>
      <c r="K615">
        <v>129.16666666666671</v>
      </c>
      <c r="L615">
        <v>6</v>
      </c>
      <c r="M615">
        <v>1</v>
      </c>
      <c r="N615">
        <v>33</v>
      </c>
      <c r="O615">
        <v>36</v>
      </c>
      <c r="P615" t="str">
        <f t="shared" si="68"/>
        <v>30-40</v>
      </c>
      <c r="Q615" t="s">
        <v>32</v>
      </c>
      <c r="R615" t="s">
        <v>56</v>
      </c>
      <c r="S615" t="s">
        <v>54</v>
      </c>
      <c r="T615">
        <f t="shared" si="69"/>
        <v>900</v>
      </c>
      <c r="U615">
        <f t="shared" si="70"/>
        <v>300</v>
      </c>
      <c r="V615">
        <f t="shared" si="71"/>
        <v>20</v>
      </c>
      <c r="W615" t="s">
        <v>79</v>
      </c>
      <c r="X615" t="s">
        <v>78</v>
      </c>
      <c r="Y615" t="s">
        <v>80</v>
      </c>
      <c r="Z615">
        <v>30</v>
      </c>
      <c r="AA615">
        <v>50</v>
      </c>
      <c r="AB615">
        <v>10</v>
      </c>
      <c r="AC615">
        <v>28.74</v>
      </c>
      <c r="AD615">
        <v>40.5</v>
      </c>
      <c r="AE615">
        <v>2.69</v>
      </c>
    </row>
    <row r="616" spans="1:31" hidden="1" x14ac:dyDescent="0.25">
      <c r="A616" t="s">
        <v>10</v>
      </c>
      <c r="B616">
        <v>50</v>
      </c>
      <c r="C616">
        <v>70</v>
      </c>
      <c r="D616">
        <v>17.75</v>
      </c>
      <c r="E616">
        <v>19.350000000000001</v>
      </c>
      <c r="F616">
        <f t="shared" si="65"/>
        <v>18.55</v>
      </c>
      <c r="G616">
        <f t="shared" si="66"/>
        <v>1.6000000000000014</v>
      </c>
      <c r="H616">
        <v>63.749999999999943</v>
      </c>
      <c r="I616" t="str">
        <f t="shared" si="67"/>
        <v>50%-75%</v>
      </c>
      <c r="J616">
        <v>6</v>
      </c>
      <c r="K616">
        <v>266.66666666666691</v>
      </c>
      <c r="L616">
        <v>7</v>
      </c>
      <c r="M616">
        <v>1</v>
      </c>
      <c r="N616">
        <v>46</v>
      </c>
      <c r="O616">
        <v>46</v>
      </c>
      <c r="P616" t="str">
        <f t="shared" si="68"/>
        <v>40-50</v>
      </c>
      <c r="Q616" t="s">
        <v>32</v>
      </c>
      <c r="R616" t="s">
        <v>59</v>
      </c>
      <c r="S616" t="s">
        <v>57</v>
      </c>
      <c r="T616">
        <f t="shared" si="69"/>
        <v>900</v>
      </c>
      <c r="U616">
        <f t="shared" si="70"/>
        <v>400</v>
      </c>
      <c r="V616">
        <f t="shared" si="71"/>
        <v>30</v>
      </c>
      <c r="W616" t="s">
        <v>79</v>
      </c>
      <c r="X616" t="s">
        <v>78</v>
      </c>
      <c r="Y616" t="s">
        <v>80</v>
      </c>
      <c r="Z616">
        <v>30</v>
      </c>
      <c r="AA616">
        <v>50</v>
      </c>
      <c r="AB616">
        <v>10</v>
      </c>
      <c r="AC616">
        <v>27.02</v>
      </c>
      <c r="AD616">
        <v>40.6</v>
      </c>
      <c r="AE616">
        <v>4.01</v>
      </c>
    </row>
    <row r="617" spans="1:31" hidden="1" x14ac:dyDescent="0.25">
      <c r="A617" t="s">
        <v>10</v>
      </c>
      <c r="B617">
        <v>40</v>
      </c>
      <c r="C617">
        <v>70</v>
      </c>
      <c r="D617">
        <v>19.350000000000001</v>
      </c>
      <c r="E617">
        <v>20.75</v>
      </c>
      <c r="F617">
        <f t="shared" si="65"/>
        <v>20.05</v>
      </c>
      <c r="G617">
        <f t="shared" si="66"/>
        <v>1.3999999999999986</v>
      </c>
      <c r="H617">
        <v>64.285714285714363</v>
      </c>
      <c r="I617" t="str">
        <f t="shared" si="67"/>
        <v>50%-75%</v>
      </c>
      <c r="J617">
        <v>7</v>
      </c>
      <c r="K617">
        <v>199.9999999999998</v>
      </c>
      <c r="L617">
        <v>7</v>
      </c>
      <c r="M617">
        <v>2</v>
      </c>
      <c r="N617">
        <v>45</v>
      </c>
      <c r="O617">
        <v>46</v>
      </c>
      <c r="P617" t="str">
        <f t="shared" si="68"/>
        <v>40-50</v>
      </c>
      <c r="Q617" t="s">
        <v>31</v>
      </c>
      <c r="R617" t="s">
        <v>59</v>
      </c>
      <c r="S617" t="s">
        <v>57</v>
      </c>
      <c r="T617">
        <f t="shared" si="69"/>
        <v>1000</v>
      </c>
      <c r="U617">
        <f t="shared" si="70"/>
        <v>400</v>
      </c>
      <c r="V617">
        <f t="shared" si="71"/>
        <v>30</v>
      </c>
      <c r="W617" t="s">
        <v>83</v>
      </c>
      <c r="X617" t="s">
        <v>78</v>
      </c>
      <c r="Y617" t="s">
        <v>80</v>
      </c>
      <c r="Z617">
        <v>20</v>
      </c>
      <c r="AA617">
        <v>50</v>
      </c>
      <c r="AB617">
        <v>10</v>
      </c>
      <c r="AC617">
        <v>15.58</v>
      </c>
      <c r="AD617">
        <v>49.1</v>
      </c>
      <c r="AE617">
        <v>4.88</v>
      </c>
    </row>
    <row r="618" spans="1:31" hidden="1" x14ac:dyDescent="0.25">
      <c r="A618" t="s">
        <v>10</v>
      </c>
      <c r="B618">
        <v>40</v>
      </c>
      <c r="C618">
        <v>70</v>
      </c>
      <c r="D618">
        <v>20.75</v>
      </c>
      <c r="E618">
        <v>22.35</v>
      </c>
      <c r="F618">
        <f t="shared" si="65"/>
        <v>21.55</v>
      </c>
      <c r="G618">
        <f t="shared" si="66"/>
        <v>1.6000000000000014</v>
      </c>
      <c r="H618">
        <v>73.124999999999929</v>
      </c>
      <c r="I618" t="str">
        <f t="shared" si="67"/>
        <v>50%-75%</v>
      </c>
      <c r="J618">
        <v>5</v>
      </c>
      <c r="K618">
        <v>320.00000000000028</v>
      </c>
      <c r="L618">
        <v>6</v>
      </c>
      <c r="M618">
        <v>2</v>
      </c>
      <c r="N618">
        <v>48</v>
      </c>
      <c r="O618">
        <v>49</v>
      </c>
      <c r="P618" t="str">
        <f t="shared" si="68"/>
        <v>40-50</v>
      </c>
      <c r="Q618" t="s">
        <v>31</v>
      </c>
      <c r="R618" t="s">
        <v>59</v>
      </c>
      <c r="S618" t="s">
        <v>57</v>
      </c>
      <c r="T618">
        <f t="shared" si="69"/>
        <v>1000</v>
      </c>
      <c r="U618">
        <f t="shared" si="70"/>
        <v>400</v>
      </c>
      <c r="V618">
        <f t="shared" si="71"/>
        <v>30</v>
      </c>
      <c r="W618" t="s">
        <v>83</v>
      </c>
      <c r="X618" t="s">
        <v>81</v>
      </c>
      <c r="Y618" t="s">
        <v>80</v>
      </c>
      <c r="Z618">
        <v>20</v>
      </c>
      <c r="AA618">
        <v>60</v>
      </c>
      <c r="AB618">
        <v>10</v>
      </c>
      <c r="AC618">
        <v>11.95</v>
      </c>
      <c r="AD618">
        <v>51.2</v>
      </c>
      <c r="AE618">
        <v>4.92</v>
      </c>
    </row>
    <row r="619" spans="1:31" hidden="1" x14ac:dyDescent="0.25">
      <c r="A619" t="s">
        <v>10</v>
      </c>
      <c r="B619">
        <v>40</v>
      </c>
      <c r="C619">
        <v>30</v>
      </c>
      <c r="D619">
        <v>22.35</v>
      </c>
      <c r="E619">
        <v>23.85</v>
      </c>
      <c r="F619">
        <f t="shared" si="65"/>
        <v>23.1</v>
      </c>
      <c r="G619">
        <f t="shared" si="66"/>
        <v>1.5</v>
      </c>
      <c r="H619">
        <v>43.333333333333336</v>
      </c>
      <c r="I619" t="str">
        <f t="shared" si="67"/>
        <v>25%-50%</v>
      </c>
      <c r="J619">
        <v>10</v>
      </c>
      <c r="K619">
        <v>150</v>
      </c>
      <c r="L619">
        <v>6</v>
      </c>
      <c r="M619">
        <v>4</v>
      </c>
      <c r="N619">
        <v>40</v>
      </c>
      <c r="O619">
        <v>42</v>
      </c>
      <c r="P619" t="str">
        <f t="shared" si="68"/>
        <v>40-50</v>
      </c>
      <c r="Q619" t="s">
        <v>29</v>
      </c>
      <c r="R619" t="s">
        <v>59</v>
      </c>
      <c r="S619" t="s">
        <v>54</v>
      </c>
      <c r="T619">
        <f t="shared" si="69"/>
        <v>1100</v>
      </c>
      <c r="U619">
        <f t="shared" si="70"/>
        <v>400</v>
      </c>
      <c r="V619">
        <f t="shared" si="71"/>
        <v>20</v>
      </c>
      <c r="W619" t="s">
        <v>83</v>
      </c>
      <c r="X619" t="s">
        <v>78</v>
      </c>
      <c r="Y619" t="s">
        <v>80</v>
      </c>
      <c r="Z619">
        <v>20</v>
      </c>
      <c r="AA619">
        <v>50</v>
      </c>
      <c r="AB619">
        <v>10</v>
      </c>
      <c r="AC619">
        <v>17.010000000000002</v>
      </c>
      <c r="AD619">
        <v>42.5</v>
      </c>
      <c r="AE619">
        <v>7.88</v>
      </c>
    </row>
    <row r="620" spans="1:31" hidden="1" x14ac:dyDescent="0.25">
      <c r="A620" t="s">
        <v>10</v>
      </c>
      <c r="B620">
        <v>40</v>
      </c>
      <c r="C620">
        <v>30</v>
      </c>
      <c r="D620">
        <v>23.85</v>
      </c>
      <c r="E620">
        <v>25</v>
      </c>
      <c r="F620">
        <f t="shared" si="65"/>
        <v>24.425000000000001</v>
      </c>
      <c r="G620">
        <f t="shared" si="66"/>
        <v>1.1499999999999986</v>
      </c>
      <c r="H620">
        <v>49.565217391304408</v>
      </c>
      <c r="I620" t="str">
        <f t="shared" si="67"/>
        <v>25%-50%</v>
      </c>
      <c r="J620">
        <v>6</v>
      </c>
      <c r="K620">
        <v>191.66666666666643</v>
      </c>
      <c r="L620">
        <v>9</v>
      </c>
      <c r="M620">
        <v>4</v>
      </c>
      <c r="N620">
        <v>46</v>
      </c>
      <c r="O620">
        <v>47</v>
      </c>
      <c r="P620" t="str">
        <f t="shared" si="68"/>
        <v>40-50</v>
      </c>
      <c r="Q620" t="s">
        <v>29</v>
      </c>
      <c r="R620" t="s">
        <v>59</v>
      </c>
      <c r="S620" t="s">
        <v>54</v>
      </c>
      <c r="T620">
        <f t="shared" si="69"/>
        <v>1100</v>
      </c>
      <c r="U620">
        <f t="shared" si="70"/>
        <v>400</v>
      </c>
      <c r="V620">
        <f t="shared" si="71"/>
        <v>20</v>
      </c>
      <c r="W620" t="s">
        <v>83</v>
      </c>
      <c r="X620" t="s">
        <v>82</v>
      </c>
      <c r="Y620" t="s">
        <v>80</v>
      </c>
      <c r="Z620">
        <v>20</v>
      </c>
      <c r="AA620">
        <v>70</v>
      </c>
      <c r="AB620">
        <v>10</v>
      </c>
      <c r="AC620">
        <v>16.73</v>
      </c>
      <c r="AD620">
        <v>70</v>
      </c>
      <c r="AE620">
        <v>4.54</v>
      </c>
    </row>
    <row r="621" spans="1:31" x14ac:dyDescent="0.25">
      <c r="A621" t="s">
        <v>10</v>
      </c>
      <c r="B621">
        <v>40</v>
      </c>
      <c r="C621">
        <v>20</v>
      </c>
      <c r="D621">
        <v>25</v>
      </c>
      <c r="E621">
        <v>26.6</v>
      </c>
      <c r="F621">
        <f t="shared" si="65"/>
        <v>25.8</v>
      </c>
      <c r="G621">
        <f t="shared" si="66"/>
        <v>1.6000000000000014</v>
      </c>
      <c r="H621">
        <v>46.874999999999957</v>
      </c>
      <c r="I621" t="str">
        <f t="shared" si="67"/>
        <v>25%-50%</v>
      </c>
      <c r="J621">
        <v>8</v>
      </c>
      <c r="K621">
        <v>200.00000000000017</v>
      </c>
      <c r="L621">
        <v>6</v>
      </c>
      <c r="M621">
        <v>2</v>
      </c>
      <c r="N621">
        <v>40</v>
      </c>
      <c r="O621">
        <v>42</v>
      </c>
      <c r="P621" t="str">
        <f t="shared" si="68"/>
        <v>40-50</v>
      </c>
      <c r="Q621" t="s">
        <v>31</v>
      </c>
      <c r="R621" t="s">
        <v>59</v>
      </c>
      <c r="S621" t="s">
        <v>54</v>
      </c>
      <c r="T621">
        <f t="shared" si="69"/>
        <v>1000</v>
      </c>
      <c r="U621">
        <f t="shared" si="70"/>
        <v>400</v>
      </c>
      <c r="V621">
        <f t="shared" si="71"/>
        <v>20</v>
      </c>
      <c r="W621" t="s">
        <v>79</v>
      </c>
      <c r="X621" t="s">
        <v>78</v>
      </c>
      <c r="Y621" t="s">
        <v>80</v>
      </c>
      <c r="Z621">
        <v>30</v>
      </c>
      <c r="AA621">
        <v>50</v>
      </c>
      <c r="AB621">
        <v>10</v>
      </c>
      <c r="AC621">
        <v>25.88</v>
      </c>
      <c r="AD621">
        <v>46.3</v>
      </c>
      <c r="AE621">
        <v>8.74</v>
      </c>
    </row>
    <row r="622" spans="1:31" x14ac:dyDescent="0.25">
      <c r="A622" t="s">
        <v>10</v>
      </c>
      <c r="B622">
        <v>30</v>
      </c>
      <c r="C622">
        <v>20</v>
      </c>
      <c r="D622">
        <v>26.6</v>
      </c>
      <c r="E622">
        <v>27.85</v>
      </c>
      <c r="F622">
        <f t="shared" si="65"/>
        <v>27.225000000000001</v>
      </c>
      <c r="G622">
        <f t="shared" si="66"/>
        <v>1.25</v>
      </c>
      <c r="H622">
        <v>15.2</v>
      </c>
      <c r="I622" t="str">
        <f t="shared" si="67"/>
        <v>0%-25%</v>
      </c>
      <c r="J622">
        <v>10</v>
      </c>
      <c r="K622">
        <v>125</v>
      </c>
      <c r="L622">
        <v>6</v>
      </c>
      <c r="M622">
        <v>2</v>
      </c>
      <c r="N622">
        <v>31</v>
      </c>
      <c r="O622">
        <v>34</v>
      </c>
      <c r="P622" t="str">
        <f t="shared" si="68"/>
        <v>30-40</v>
      </c>
      <c r="Q622" t="s">
        <v>31</v>
      </c>
      <c r="R622" t="s">
        <v>56</v>
      </c>
      <c r="S622" t="s">
        <v>51</v>
      </c>
      <c r="T622">
        <f t="shared" si="69"/>
        <v>1000</v>
      </c>
      <c r="U622">
        <f t="shared" si="70"/>
        <v>300</v>
      </c>
      <c r="V622">
        <f t="shared" si="71"/>
        <v>10</v>
      </c>
      <c r="W622" t="s">
        <v>86</v>
      </c>
      <c r="X622" t="s">
        <v>86</v>
      </c>
      <c r="Y622" t="s">
        <v>80</v>
      </c>
      <c r="Z622">
        <v>40</v>
      </c>
      <c r="AA622">
        <v>40</v>
      </c>
      <c r="AB622">
        <v>10</v>
      </c>
      <c r="AC622">
        <v>30.03</v>
      </c>
      <c r="AD622">
        <v>39.6</v>
      </c>
      <c r="AE622">
        <v>9.1300000000000008</v>
      </c>
    </row>
    <row r="623" spans="1:31" hidden="1" x14ac:dyDescent="0.25">
      <c r="A623" t="s">
        <v>10</v>
      </c>
      <c r="B623">
        <v>30</v>
      </c>
      <c r="C623">
        <v>40</v>
      </c>
      <c r="D623">
        <v>27.85</v>
      </c>
      <c r="E623">
        <v>29.6</v>
      </c>
      <c r="F623">
        <f t="shared" si="65"/>
        <v>28.725000000000001</v>
      </c>
      <c r="G623">
        <f t="shared" si="66"/>
        <v>1.75</v>
      </c>
      <c r="H623">
        <v>22.857142857142858</v>
      </c>
      <c r="I623" t="str">
        <f t="shared" si="67"/>
        <v>0%-25%</v>
      </c>
      <c r="J623">
        <v>12</v>
      </c>
      <c r="K623">
        <v>145.83333333333334</v>
      </c>
      <c r="L623">
        <v>9</v>
      </c>
      <c r="M623">
        <v>2</v>
      </c>
      <c r="N623">
        <v>37</v>
      </c>
      <c r="O623">
        <v>39</v>
      </c>
      <c r="P623" t="str">
        <f t="shared" si="68"/>
        <v>30-40</v>
      </c>
      <c r="Q623" t="s">
        <v>31</v>
      </c>
      <c r="R623" t="s">
        <v>56</v>
      </c>
      <c r="S623" t="s">
        <v>51</v>
      </c>
      <c r="T623">
        <f t="shared" si="69"/>
        <v>1000</v>
      </c>
      <c r="U623">
        <f t="shared" si="70"/>
        <v>300</v>
      </c>
      <c r="V623">
        <f t="shared" si="71"/>
        <v>10</v>
      </c>
      <c r="W623" t="s">
        <v>79</v>
      </c>
      <c r="X623" t="s">
        <v>78</v>
      </c>
      <c r="Y623" t="s">
        <v>80</v>
      </c>
      <c r="Z623">
        <v>30</v>
      </c>
      <c r="AA623">
        <v>50</v>
      </c>
      <c r="AB623">
        <v>10</v>
      </c>
      <c r="AC623">
        <v>26.17</v>
      </c>
      <c r="AD623">
        <v>44.3</v>
      </c>
      <c r="AE623">
        <v>7.88</v>
      </c>
    </row>
    <row r="624" spans="1:31" hidden="1" x14ac:dyDescent="0.25">
      <c r="A624" t="s">
        <v>10</v>
      </c>
      <c r="B624">
        <v>30</v>
      </c>
      <c r="C624">
        <v>30</v>
      </c>
      <c r="D624">
        <v>29.6</v>
      </c>
      <c r="E624">
        <v>30.85</v>
      </c>
      <c r="F624">
        <f t="shared" si="65"/>
        <v>30.225000000000001</v>
      </c>
      <c r="G624">
        <f t="shared" si="66"/>
        <v>1.25</v>
      </c>
      <c r="H624">
        <v>45.599999999999994</v>
      </c>
      <c r="I624" t="str">
        <f t="shared" si="67"/>
        <v>25%-50%</v>
      </c>
      <c r="J624">
        <v>9</v>
      </c>
      <c r="K624">
        <v>138.88888888888889</v>
      </c>
      <c r="L624">
        <v>9</v>
      </c>
      <c r="M624">
        <v>2</v>
      </c>
      <c r="N624">
        <v>42</v>
      </c>
      <c r="O624">
        <v>44</v>
      </c>
      <c r="P624" t="str">
        <f t="shared" si="68"/>
        <v>40-50</v>
      </c>
      <c r="Q624" t="s">
        <v>31</v>
      </c>
      <c r="R624" t="s">
        <v>59</v>
      </c>
      <c r="S624" t="s">
        <v>54</v>
      </c>
      <c r="T624">
        <f t="shared" si="69"/>
        <v>1000</v>
      </c>
      <c r="U624">
        <f t="shared" si="70"/>
        <v>400</v>
      </c>
      <c r="V624">
        <f t="shared" si="71"/>
        <v>20</v>
      </c>
      <c r="W624" t="s">
        <v>79</v>
      </c>
      <c r="X624" t="s">
        <v>81</v>
      </c>
      <c r="Y624" t="s">
        <v>80</v>
      </c>
      <c r="Z624">
        <v>30</v>
      </c>
      <c r="AA624">
        <v>60</v>
      </c>
      <c r="AB624">
        <v>10</v>
      </c>
      <c r="AC624">
        <v>28.6</v>
      </c>
      <c r="AD624">
        <v>51.4</v>
      </c>
      <c r="AE624">
        <v>5.93</v>
      </c>
    </row>
    <row r="625" spans="1:31" hidden="1" x14ac:dyDescent="0.25">
      <c r="A625" t="s">
        <v>10</v>
      </c>
      <c r="B625">
        <v>30</v>
      </c>
      <c r="C625">
        <v>30</v>
      </c>
      <c r="D625">
        <v>30.85</v>
      </c>
      <c r="E625">
        <v>32.75</v>
      </c>
      <c r="F625">
        <f t="shared" si="65"/>
        <v>31.8</v>
      </c>
      <c r="G625">
        <f t="shared" si="66"/>
        <v>1.8999999999999986</v>
      </c>
      <c r="H625">
        <v>65.263157894736892</v>
      </c>
      <c r="I625" t="str">
        <f t="shared" si="67"/>
        <v>50%-75%</v>
      </c>
      <c r="J625">
        <v>6</v>
      </c>
      <c r="K625">
        <v>316.66666666666646</v>
      </c>
      <c r="L625">
        <v>9</v>
      </c>
      <c r="M625">
        <v>2</v>
      </c>
      <c r="N625">
        <v>50</v>
      </c>
      <c r="O625">
        <v>50</v>
      </c>
      <c r="P625" t="str">
        <f t="shared" si="68"/>
        <v>40-50</v>
      </c>
      <c r="Q625" t="s">
        <v>31</v>
      </c>
      <c r="R625" t="s">
        <v>59</v>
      </c>
      <c r="S625" t="s">
        <v>57</v>
      </c>
      <c r="T625">
        <f t="shared" si="69"/>
        <v>1000</v>
      </c>
      <c r="U625">
        <f t="shared" si="70"/>
        <v>400</v>
      </c>
      <c r="V625">
        <f t="shared" si="71"/>
        <v>30</v>
      </c>
      <c r="W625" t="s">
        <v>79</v>
      </c>
      <c r="X625" t="s">
        <v>86</v>
      </c>
      <c r="Y625" t="s">
        <v>83</v>
      </c>
      <c r="Z625">
        <v>30</v>
      </c>
      <c r="AA625">
        <v>40</v>
      </c>
      <c r="AB625">
        <v>20</v>
      </c>
      <c r="AC625">
        <v>22.45</v>
      </c>
      <c r="AD625">
        <v>36.200000000000003</v>
      </c>
      <c r="AE625">
        <v>14.9</v>
      </c>
    </row>
    <row r="626" spans="1:31" hidden="1" x14ac:dyDescent="0.25">
      <c r="A626" t="s">
        <v>10</v>
      </c>
      <c r="B626">
        <v>30</v>
      </c>
      <c r="C626">
        <v>30</v>
      </c>
      <c r="D626">
        <v>32.75</v>
      </c>
      <c r="E626">
        <v>34.35</v>
      </c>
      <c r="F626">
        <f t="shared" si="65"/>
        <v>33.549999999999997</v>
      </c>
      <c r="G626">
        <f t="shared" si="66"/>
        <v>1.6000000000000014</v>
      </c>
      <c r="H626">
        <v>11.874999999999989</v>
      </c>
      <c r="I626" t="str">
        <f t="shared" si="67"/>
        <v>0%-25%</v>
      </c>
      <c r="J626">
        <v>16</v>
      </c>
      <c r="K626">
        <v>100.00000000000009</v>
      </c>
      <c r="L626">
        <v>2</v>
      </c>
      <c r="M626">
        <v>1</v>
      </c>
      <c r="N626">
        <v>24</v>
      </c>
      <c r="O626">
        <v>28</v>
      </c>
      <c r="P626" t="str">
        <f t="shared" si="68"/>
        <v>20-30</v>
      </c>
      <c r="Q626" t="s">
        <v>32</v>
      </c>
      <c r="R626" t="s">
        <v>53</v>
      </c>
      <c r="S626" t="s">
        <v>51</v>
      </c>
      <c r="T626">
        <f t="shared" si="69"/>
        <v>900</v>
      </c>
      <c r="U626">
        <f t="shared" si="70"/>
        <v>200</v>
      </c>
      <c r="V626">
        <f t="shared" si="71"/>
        <v>10</v>
      </c>
      <c r="W626" t="s">
        <v>83</v>
      </c>
      <c r="X626" t="s">
        <v>85</v>
      </c>
      <c r="Y626" t="s">
        <v>80</v>
      </c>
      <c r="Z626">
        <v>20</v>
      </c>
      <c r="AA626">
        <v>80</v>
      </c>
      <c r="AB626">
        <v>10</v>
      </c>
      <c r="AC626">
        <v>14.87</v>
      </c>
      <c r="AD626">
        <v>71.3</v>
      </c>
      <c r="AE626">
        <v>4.25</v>
      </c>
    </row>
    <row r="627" spans="1:31" hidden="1" x14ac:dyDescent="0.25">
      <c r="A627" t="s">
        <v>10</v>
      </c>
      <c r="B627">
        <v>30</v>
      </c>
      <c r="C627">
        <v>30</v>
      </c>
      <c r="D627">
        <v>34.35</v>
      </c>
      <c r="E627">
        <v>35.299999999999997</v>
      </c>
      <c r="F627">
        <f t="shared" si="65"/>
        <v>34.825000000000003</v>
      </c>
      <c r="G627">
        <f t="shared" si="66"/>
        <v>0.94999999999999574</v>
      </c>
      <c r="H627">
        <v>13.684210526315852</v>
      </c>
      <c r="I627" t="str">
        <f t="shared" si="67"/>
        <v>0%-25%</v>
      </c>
      <c r="J627">
        <v>12</v>
      </c>
      <c r="K627">
        <v>79.166666666666302</v>
      </c>
      <c r="L627">
        <v>2</v>
      </c>
      <c r="M627">
        <v>4</v>
      </c>
      <c r="N627">
        <v>26</v>
      </c>
      <c r="O627">
        <v>31</v>
      </c>
      <c r="P627" t="str">
        <f t="shared" si="68"/>
        <v>30-40</v>
      </c>
      <c r="Q627" t="s">
        <v>29</v>
      </c>
      <c r="R627" t="s">
        <v>56</v>
      </c>
      <c r="S627" t="s">
        <v>51</v>
      </c>
      <c r="T627">
        <f t="shared" si="69"/>
        <v>1100</v>
      </c>
      <c r="U627">
        <f t="shared" si="70"/>
        <v>300</v>
      </c>
      <c r="V627">
        <f t="shared" si="71"/>
        <v>10</v>
      </c>
      <c r="W627" t="s">
        <v>86</v>
      </c>
      <c r="X627" t="s">
        <v>86</v>
      </c>
      <c r="Y627" t="s">
        <v>80</v>
      </c>
      <c r="Z627">
        <v>40</v>
      </c>
      <c r="AA627">
        <v>40</v>
      </c>
      <c r="AB627">
        <v>10</v>
      </c>
      <c r="AC627">
        <v>34.32</v>
      </c>
      <c r="AD627">
        <v>34.799999999999997</v>
      </c>
      <c r="AE627">
        <v>6.35</v>
      </c>
    </row>
    <row r="628" spans="1:31" hidden="1" x14ac:dyDescent="0.25">
      <c r="A628" t="s">
        <v>10</v>
      </c>
      <c r="B628">
        <v>30</v>
      </c>
      <c r="C628">
        <v>30</v>
      </c>
      <c r="D628">
        <v>35.299999999999997</v>
      </c>
      <c r="E628">
        <v>36.799999999999997</v>
      </c>
      <c r="F628">
        <f t="shared" si="65"/>
        <v>36.049999999999997</v>
      </c>
      <c r="G628">
        <f t="shared" si="66"/>
        <v>1.5</v>
      </c>
      <c r="H628">
        <v>48.666666666666664</v>
      </c>
      <c r="I628" t="str">
        <f t="shared" si="67"/>
        <v>25%-50%</v>
      </c>
      <c r="J628">
        <v>11</v>
      </c>
      <c r="K628">
        <v>136.36363636363637</v>
      </c>
      <c r="L628">
        <v>9</v>
      </c>
      <c r="M628">
        <v>4</v>
      </c>
      <c r="N628">
        <v>44</v>
      </c>
      <c r="O628">
        <v>46</v>
      </c>
      <c r="P628" t="str">
        <f t="shared" si="68"/>
        <v>40-50</v>
      </c>
      <c r="Q628" t="s">
        <v>29</v>
      </c>
      <c r="R628" t="s">
        <v>59</v>
      </c>
      <c r="S628" t="s">
        <v>54</v>
      </c>
      <c r="T628">
        <f t="shared" si="69"/>
        <v>1100</v>
      </c>
      <c r="U628">
        <f t="shared" si="70"/>
        <v>400</v>
      </c>
      <c r="V628">
        <f t="shared" si="71"/>
        <v>20</v>
      </c>
      <c r="W628" t="s">
        <v>83</v>
      </c>
      <c r="X628" t="s">
        <v>84</v>
      </c>
      <c r="Y628" t="s">
        <v>80</v>
      </c>
      <c r="Z628">
        <v>20</v>
      </c>
      <c r="AA628">
        <v>90</v>
      </c>
      <c r="AB628">
        <v>10</v>
      </c>
      <c r="AC628">
        <v>13.57</v>
      </c>
      <c r="AD628">
        <v>80.7</v>
      </c>
      <c r="AE628">
        <v>1.32</v>
      </c>
    </row>
    <row r="629" spans="1:31" hidden="1" x14ac:dyDescent="0.25">
      <c r="A629" t="s">
        <v>10</v>
      </c>
      <c r="B629">
        <v>30</v>
      </c>
      <c r="C629">
        <v>30</v>
      </c>
      <c r="D629">
        <v>36.799999999999997</v>
      </c>
      <c r="E629">
        <v>37.85</v>
      </c>
      <c r="F629">
        <f t="shared" si="65"/>
        <v>37.325000000000003</v>
      </c>
      <c r="G629">
        <f t="shared" si="66"/>
        <v>1.0500000000000043</v>
      </c>
      <c r="H629">
        <v>13.333333333333281</v>
      </c>
      <c r="I629" t="str">
        <f t="shared" si="67"/>
        <v>0%-25%</v>
      </c>
      <c r="J629">
        <v>11</v>
      </c>
      <c r="K629">
        <v>95.454545454545851</v>
      </c>
      <c r="L629">
        <v>7</v>
      </c>
      <c r="M629">
        <v>4</v>
      </c>
      <c r="N629">
        <v>33</v>
      </c>
      <c r="O629">
        <v>36</v>
      </c>
      <c r="P629" t="str">
        <f t="shared" si="68"/>
        <v>30-40</v>
      </c>
      <c r="Q629" t="s">
        <v>29</v>
      </c>
      <c r="R629" t="s">
        <v>56</v>
      </c>
      <c r="S629" t="s">
        <v>51</v>
      </c>
      <c r="T629">
        <f t="shared" si="69"/>
        <v>1100</v>
      </c>
      <c r="U629">
        <f t="shared" si="70"/>
        <v>300</v>
      </c>
      <c r="V629">
        <f t="shared" si="71"/>
        <v>10</v>
      </c>
      <c r="W629" t="s">
        <v>79</v>
      </c>
      <c r="X629" t="s">
        <v>81</v>
      </c>
      <c r="Y629" t="s">
        <v>80</v>
      </c>
      <c r="Z629">
        <v>30</v>
      </c>
      <c r="AA629">
        <v>60</v>
      </c>
      <c r="AB629">
        <v>10</v>
      </c>
      <c r="AC629">
        <v>24.16</v>
      </c>
      <c r="AD629">
        <v>59.3</v>
      </c>
      <c r="AE629">
        <v>4.7699999999999996</v>
      </c>
    </row>
    <row r="630" spans="1:31" hidden="1" x14ac:dyDescent="0.25">
      <c r="A630" t="s">
        <v>10</v>
      </c>
      <c r="B630">
        <v>30</v>
      </c>
      <c r="C630">
        <v>30</v>
      </c>
      <c r="D630">
        <v>37.85</v>
      </c>
      <c r="E630">
        <v>39.549999999999997</v>
      </c>
      <c r="F630">
        <f t="shared" si="65"/>
        <v>38.700000000000003</v>
      </c>
      <c r="G630">
        <f t="shared" si="66"/>
        <v>1.6999999999999957</v>
      </c>
      <c r="H630">
        <v>30.588235294117727</v>
      </c>
      <c r="I630" t="str">
        <f t="shared" si="67"/>
        <v>25%-50%</v>
      </c>
      <c r="J630">
        <v>14</v>
      </c>
      <c r="K630">
        <v>121.42857142857112</v>
      </c>
      <c r="L630">
        <v>9</v>
      </c>
      <c r="M630">
        <v>4</v>
      </c>
      <c r="N630">
        <v>40</v>
      </c>
      <c r="O630">
        <v>43</v>
      </c>
      <c r="P630" t="str">
        <f t="shared" si="68"/>
        <v>40-50</v>
      </c>
      <c r="Q630" t="s">
        <v>29</v>
      </c>
      <c r="R630" t="s">
        <v>59</v>
      </c>
      <c r="S630" t="s">
        <v>54</v>
      </c>
      <c r="T630">
        <f t="shared" si="69"/>
        <v>1100</v>
      </c>
      <c r="U630">
        <f t="shared" si="70"/>
        <v>400</v>
      </c>
      <c r="V630">
        <f t="shared" si="71"/>
        <v>20</v>
      </c>
      <c r="W630" t="s">
        <v>79</v>
      </c>
      <c r="X630" t="s">
        <v>81</v>
      </c>
      <c r="Y630" t="s">
        <v>80</v>
      </c>
      <c r="Z630">
        <v>30</v>
      </c>
      <c r="AA630">
        <v>60</v>
      </c>
      <c r="AB630">
        <v>10</v>
      </c>
      <c r="AC630">
        <v>24.31</v>
      </c>
      <c r="AD630">
        <v>52.7</v>
      </c>
      <c r="AE630">
        <v>6.43</v>
      </c>
    </row>
    <row r="631" spans="1:31" hidden="1" x14ac:dyDescent="0.25">
      <c r="A631" t="s">
        <v>10</v>
      </c>
      <c r="B631">
        <v>30</v>
      </c>
      <c r="C631">
        <v>30</v>
      </c>
      <c r="D631">
        <v>39.549999999999997</v>
      </c>
      <c r="E631">
        <v>40.85</v>
      </c>
      <c r="F631">
        <f t="shared" si="65"/>
        <v>40.200000000000003</v>
      </c>
      <c r="G631">
        <f t="shared" si="66"/>
        <v>1.3000000000000043</v>
      </c>
      <c r="H631">
        <v>52.307692307692143</v>
      </c>
      <c r="I631" t="str">
        <f t="shared" si="67"/>
        <v>50%-75%</v>
      </c>
      <c r="J631">
        <v>9</v>
      </c>
      <c r="K631">
        <v>144.44444444444491</v>
      </c>
      <c r="L631">
        <v>9</v>
      </c>
      <c r="M631">
        <v>4</v>
      </c>
      <c r="N631">
        <v>45</v>
      </c>
      <c r="O631">
        <v>47</v>
      </c>
      <c r="P631" t="str">
        <f t="shared" si="68"/>
        <v>40-50</v>
      </c>
      <c r="Q631" t="s">
        <v>29</v>
      </c>
      <c r="R631" t="s">
        <v>59</v>
      </c>
      <c r="S631" t="s">
        <v>57</v>
      </c>
      <c r="T631">
        <f t="shared" si="69"/>
        <v>1100</v>
      </c>
      <c r="U631">
        <f t="shared" si="70"/>
        <v>400</v>
      </c>
      <c r="V631">
        <f t="shared" si="71"/>
        <v>30</v>
      </c>
      <c r="W631" t="s">
        <v>79</v>
      </c>
      <c r="X631" t="s">
        <v>81</v>
      </c>
      <c r="Y631" t="s">
        <v>80</v>
      </c>
      <c r="Z631">
        <v>30</v>
      </c>
      <c r="AA631">
        <v>60</v>
      </c>
      <c r="AB631">
        <v>10</v>
      </c>
      <c r="AC631">
        <v>24.45</v>
      </c>
      <c r="AD631">
        <v>57.9</v>
      </c>
      <c r="AE631">
        <v>5.61</v>
      </c>
    </row>
    <row r="632" spans="1:31" hidden="1" x14ac:dyDescent="0.25">
      <c r="A632" t="s">
        <v>10</v>
      </c>
      <c r="B632">
        <v>30</v>
      </c>
      <c r="C632">
        <v>30</v>
      </c>
      <c r="D632">
        <v>40.85</v>
      </c>
      <c r="E632">
        <v>42.15</v>
      </c>
      <c r="F632">
        <f t="shared" si="65"/>
        <v>41.5</v>
      </c>
      <c r="G632">
        <f t="shared" si="66"/>
        <v>1.2999999999999972</v>
      </c>
      <c r="H632">
        <v>7.6923076923077094</v>
      </c>
      <c r="I632" t="str">
        <f t="shared" si="67"/>
        <v>0%-25%</v>
      </c>
      <c r="J632">
        <v>14</v>
      </c>
      <c r="K632">
        <v>92.857142857142662</v>
      </c>
      <c r="L632">
        <v>6</v>
      </c>
      <c r="M632">
        <v>2</v>
      </c>
      <c r="N632">
        <v>29</v>
      </c>
      <c r="O632">
        <v>32</v>
      </c>
      <c r="P632" t="str">
        <f t="shared" si="68"/>
        <v>30-40</v>
      </c>
      <c r="Q632" t="s">
        <v>31</v>
      </c>
      <c r="R632" t="s">
        <v>56</v>
      </c>
      <c r="S632" t="s">
        <v>51</v>
      </c>
      <c r="T632">
        <f t="shared" si="69"/>
        <v>1000</v>
      </c>
      <c r="U632">
        <f t="shared" si="70"/>
        <v>300</v>
      </c>
      <c r="V632">
        <f t="shared" si="71"/>
        <v>10</v>
      </c>
      <c r="W632" t="s">
        <v>79</v>
      </c>
      <c r="X632" t="s">
        <v>81</v>
      </c>
      <c r="Y632" t="s">
        <v>80</v>
      </c>
      <c r="Z632">
        <v>30</v>
      </c>
      <c r="AA632">
        <v>60</v>
      </c>
      <c r="AB632">
        <v>10</v>
      </c>
      <c r="AC632">
        <v>25.88</v>
      </c>
      <c r="AD632">
        <v>53.1</v>
      </c>
      <c r="AE632">
        <v>6.46</v>
      </c>
    </row>
    <row r="633" spans="1:31" hidden="1" x14ac:dyDescent="0.25">
      <c r="A633" t="s">
        <v>10</v>
      </c>
      <c r="B633">
        <v>30</v>
      </c>
      <c r="C633">
        <v>30</v>
      </c>
      <c r="D633">
        <v>42.15</v>
      </c>
      <c r="E633">
        <v>43.05</v>
      </c>
      <c r="F633">
        <f t="shared" si="65"/>
        <v>42.599999999999994</v>
      </c>
      <c r="G633">
        <f t="shared" si="66"/>
        <v>0.89999999999999858</v>
      </c>
      <c r="H633">
        <v>12.222222222222241</v>
      </c>
      <c r="I633" t="str">
        <f t="shared" si="67"/>
        <v>0%-25%</v>
      </c>
      <c r="J633">
        <v>9</v>
      </c>
      <c r="K633">
        <v>99.999999999999844</v>
      </c>
      <c r="L633">
        <v>6</v>
      </c>
      <c r="M633">
        <v>2</v>
      </c>
      <c r="N633">
        <v>29</v>
      </c>
      <c r="O633">
        <v>33</v>
      </c>
      <c r="P633" t="str">
        <f t="shared" si="68"/>
        <v>30-40</v>
      </c>
      <c r="Q633" t="s">
        <v>31</v>
      </c>
      <c r="R633" t="s">
        <v>56</v>
      </c>
      <c r="S633" t="s">
        <v>51</v>
      </c>
      <c r="T633">
        <f t="shared" si="69"/>
        <v>1000</v>
      </c>
      <c r="U633">
        <f t="shared" si="70"/>
        <v>300</v>
      </c>
      <c r="V633">
        <f t="shared" si="71"/>
        <v>10</v>
      </c>
      <c r="W633" t="s">
        <v>79</v>
      </c>
      <c r="X633" t="s">
        <v>81</v>
      </c>
      <c r="Y633" t="s">
        <v>80</v>
      </c>
      <c r="Z633">
        <v>30</v>
      </c>
      <c r="AA633">
        <v>60</v>
      </c>
      <c r="AB633">
        <v>10</v>
      </c>
      <c r="AC633">
        <v>22.16</v>
      </c>
      <c r="AD633">
        <v>58</v>
      </c>
      <c r="AE633">
        <v>5.56</v>
      </c>
    </row>
    <row r="634" spans="1:31" hidden="1" x14ac:dyDescent="0.25">
      <c r="A634" t="s">
        <v>10</v>
      </c>
      <c r="B634">
        <v>30</v>
      </c>
      <c r="C634">
        <v>30</v>
      </c>
      <c r="D634">
        <v>43.05</v>
      </c>
      <c r="E634">
        <v>44.15</v>
      </c>
      <c r="F634">
        <f t="shared" si="65"/>
        <v>43.599999999999994</v>
      </c>
      <c r="G634">
        <f t="shared" si="66"/>
        <v>1.1000000000000014</v>
      </c>
      <c r="H634">
        <v>39.999999999999943</v>
      </c>
      <c r="I634" t="str">
        <f t="shared" si="67"/>
        <v>25%-50%</v>
      </c>
      <c r="J634">
        <v>7</v>
      </c>
      <c r="K634">
        <v>157.14285714285734</v>
      </c>
      <c r="L634">
        <v>6</v>
      </c>
      <c r="M634">
        <v>12</v>
      </c>
      <c r="N634">
        <v>43</v>
      </c>
      <c r="O634">
        <v>49</v>
      </c>
      <c r="P634" t="str">
        <f t="shared" si="68"/>
        <v>40-50</v>
      </c>
      <c r="Q634" t="s">
        <v>33</v>
      </c>
      <c r="R634" t="s">
        <v>59</v>
      </c>
      <c r="S634" t="s">
        <v>54</v>
      </c>
      <c r="T634">
        <f t="shared" si="69"/>
        <v>1300</v>
      </c>
      <c r="U634">
        <f t="shared" si="70"/>
        <v>400</v>
      </c>
      <c r="V634">
        <f t="shared" si="71"/>
        <v>20</v>
      </c>
      <c r="W634" t="s">
        <v>83</v>
      </c>
      <c r="X634" t="s">
        <v>84</v>
      </c>
      <c r="Y634" t="s">
        <v>80</v>
      </c>
      <c r="Z634">
        <v>20</v>
      </c>
      <c r="AA634">
        <v>90</v>
      </c>
      <c r="AB634">
        <v>10</v>
      </c>
      <c r="AC634">
        <v>10.62</v>
      </c>
      <c r="AD634">
        <v>84.3</v>
      </c>
      <c r="AE634">
        <v>1.2</v>
      </c>
    </row>
    <row r="635" spans="1:31" hidden="1" x14ac:dyDescent="0.25">
      <c r="A635" t="s">
        <v>10</v>
      </c>
      <c r="B635">
        <v>30</v>
      </c>
      <c r="C635">
        <v>30</v>
      </c>
      <c r="D635">
        <v>44.15</v>
      </c>
      <c r="E635">
        <v>45.3</v>
      </c>
      <c r="F635">
        <f t="shared" si="65"/>
        <v>44.724999999999994</v>
      </c>
      <c r="G635">
        <f t="shared" si="66"/>
        <v>1.1499999999999986</v>
      </c>
      <c r="H635">
        <v>39.130434782608745</v>
      </c>
      <c r="I635" t="str">
        <f t="shared" si="67"/>
        <v>25%-50%</v>
      </c>
      <c r="J635">
        <v>8</v>
      </c>
      <c r="K635">
        <v>143.74999999999983</v>
      </c>
      <c r="L635">
        <v>8</v>
      </c>
      <c r="M635">
        <v>12</v>
      </c>
      <c r="N635">
        <v>44</v>
      </c>
      <c r="O635">
        <v>51</v>
      </c>
      <c r="P635" t="str">
        <f t="shared" si="68"/>
        <v>50-60</v>
      </c>
      <c r="Q635" t="s">
        <v>33</v>
      </c>
      <c r="R635" t="s">
        <v>61</v>
      </c>
      <c r="S635" t="s">
        <v>54</v>
      </c>
      <c r="T635">
        <f t="shared" si="69"/>
        <v>1300</v>
      </c>
      <c r="U635">
        <f t="shared" si="70"/>
        <v>500</v>
      </c>
      <c r="V635">
        <f t="shared" si="71"/>
        <v>20</v>
      </c>
      <c r="W635" t="s">
        <v>83</v>
      </c>
      <c r="X635" t="s">
        <v>85</v>
      </c>
      <c r="Y635" t="s">
        <v>80</v>
      </c>
      <c r="Z635">
        <v>20</v>
      </c>
      <c r="AA635">
        <v>80</v>
      </c>
      <c r="AB635">
        <v>10</v>
      </c>
      <c r="AC635">
        <v>16.440000000000001</v>
      </c>
      <c r="AD635">
        <v>76.2</v>
      </c>
      <c r="AE635">
        <v>1.68</v>
      </c>
    </row>
    <row r="636" spans="1:31" hidden="1" x14ac:dyDescent="0.25">
      <c r="A636" t="s">
        <v>10</v>
      </c>
      <c r="B636">
        <v>30</v>
      </c>
      <c r="C636">
        <v>30</v>
      </c>
      <c r="D636">
        <v>45.3</v>
      </c>
      <c r="E636">
        <v>47.05</v>
      </c>
      <c r="F636">
        <f t="shared" si="65"/>
        <v>46.174999999999997</v>
      </c>
      <c r="G636">
        <f t="shared" si="66"/>
        <v>1.75</v>
      </c>
      <c r="H636">
        <v>30.857142857142861</v>
      </c>
      <c r="I636" t="str">
        <f t="shared" si="67"/>
        <v>25%-50%</v>
      </c>
      <c r="J636">
        <v>13</v>
      </c>
      <c r="K636">
        <v>134.61538461538461</v>
      </c>
      <c r="L636">
        <v>6</v>
      </c>
      <c r="M636">
        <v>2</v>
      </c>
      <c r="N636">
        <v>35</v>
      </c>
      <c r="O636">
        <v>38</v>
      </c>
      <c r="P636" t="str">
        <f t="shared" si="68"/>
        <v>30-40</v>
      </c>
      <c r="Q636" t="s">
        <v>31</v>
      </c>
      <c r="R636" t="s">
        <v>56</v>
      </c>
      <c r="S636" t="s">
        <v>54</v>
      </c>
      <c r="T636">
        <f t="shared" si="69"/>
        <v>1000</v>
      </c>
      <c r="U636">
        <f t="shared" si="70"/>
        <v>300</v>
      </c>
      <c r="V636">
        <f t="shared" si="71"/>
        <v>20</v>
      </c>
      <c r="W636" t="s">
        <v>83</v>
      </c>
      <c r="X636" t="s">
        <v>85</v>
      </c>
      <c r="Y636" t="s">
        <v>80</v>
      </c>
      <c r="Z636">
        <v>20</v>
      </c>
      <c r="AA636">
        <v>80</v>
      </c>
      <c r="AB636">
        <v>10</v>
      </c>
      <c r="AC636">
        <v>16.440000000000001</v>
      </c>
      <c r="AD636">
        <v>75.7</v>
      </c>
      <c r="AE636">
        <v>1.66</v>
      </c>
    </row>
    <row r="637" spans="1:31" hidden="1" x14ac:dyDescent="0.25">
      <c r="A637" t="s">
        <v>10</v>
      </c>
      <c r="B637">
        <v>30</v>
      </c>
      <c r="C637">
        <v>30</v>
      </c>
      <c r="D637">
        <v>47.05</v>
      </c>
      <c r="E637">
        <v>47.75</v>
      </c>
      <c r="F637">
        <f t="shared" si="65"/>
        <v>47.4</v>
      </c>
      <c r="G637">
        <f t="shared" si="66"/>
        <v>0.70000000000000284</v>
      </c>
      <c r="H637">
        <v>0</v>
      </c>
      <c r="I637" t="str">
        <f t="shared" si="67"/>
        <v>0%-25%</v>
      </c>
      <c r="J637">
        <v>20</v>
      </c>
      <c r="K637">
        <v>35.000000000000142</v>
      </c>
      <c r="L637">
        <v>4</v>
      </c>
      <c r="M637">
        <v>1</v>
      </c>
      <c r="N637">
        <v>20</v>
      </c>
      <c r="O637">
        <v>25</v>
      </c>
      <c r="P637" t="str">
        <f t="shared" si="68"/>
        <v>20-30</v>
      </c>
      <c r="Q637" t="s">
        <v>32</v>
      </c>
      <c r="R637" t="s">
        <v>53</v>
      </c>
      <c r="S637" t="s">
        <v>51</v>
      </c>
      <c r="T637">
        <f t="shared" si="69"/>
        <v>900</v>
      </c>
      <c r="U637">
        <f t="shared" si="70"/>
        <v>200</v>
      </c>
      <c r="V637">
        <f t="shared" si="71"/>
        <v>10</v>
      </c>
      <c r="W637" t="s">
        <v>83</v>
      </c>
      <c r="X637" t="s">
        <v>85</v>
      </c>
      <c r="Y637" t="s">
        <v>80</v>
      </c>
      <c r="Z637">
        <v>20</v>
      </c>
      <c r="AA637">
        <v>80</v>
      </c>
      <c r="AB637">
        <v>10</v>
      </c>
      <c r="AC637">
        <v>15.58</v>
      </c>
      <c r="AD637">
        <v>76.2</v>
      </c>
      <c r="AE637">
        <v>1.79</v>
      </c>
    </row>
    <row r="638" spans="1:31" hidden="1" x14ac:dyDescent="0.25">
      <c r="A638" t="s">
        <v>10</v>
      </c>
      <c r="B638">
        <v>30</v>
      </c>
      <c r="C638">
        <v>30</v>
      </c>
      <c r="D638">
        <v>47.75</v>
      </c>
      <c r="E638">
        <v>48.4</v>
      </c>
      <c r="F638">
        <f t="shared" si="65"/>
        <v>48.075000000000003</v>
      </c>
      <c r="G638">
        <f t="shared" si="66"/>
        <v>0.64999999999999858</v>
      </c>
      <c r="H638">
        <v>0</v>
      </c>
      <c r="I638" t="str">
        <f t="shared" si="67"/>
        <v>0%-25%</v>
      </c>
      <c r="J638">
        <v>20</v>
      </c>
      <c r="K638">
        <v>32.499999999999929</v>
      </c>
      <c r="L638">
        <v>5</v>
      </c>
      <c r="M638">
        <v>2</v>
      </c>
      <c r="N638">
        <v>23</v>
      </c>
      <c r="O638">
        <v>27</v>
      </c>
      <c r="P638" t="str">
        <f t="shared" si="68"/>
        <v>20-30</v>
      </c>
      <c r="Q638" t="s">
        <v>31</v>
      </c>
      <c r="R638" t="s">
        <v>53</v>
      </c>
      <c r="S638" t="s">
        <v>51</v>
      </c>
      <c r="T638">
        <f t="shared" si="69"/>
        <v>1000</v>
      </c>
      <c r="U638">
        <f t="shared" si="70"/>
        <v>200</v>
      </c>
      <c r="V638">
        <f t="shared" si="71"/>
        <v>10</v>
      </c>
      <c r="W638" t="s">
        <v>83</v>
      </c>
      <c r="X638" t="s">
        <v>85</v>
      </c>
      <c r="Y638" t="s">
        <v>80</v>
      </c>
      <c r="Z638">
        <v>20</v>
      </c>
      <c r="AA638">
        <v>80</v>
      </c>
      <c r="AB638">
        <v>10</v>
      </c>
      <c r="AC638">
        <v>15.58</v>
      </c>
      <c r="AD638">
        <v>76.2</v>
      </c>
      <c r="AE638">
        <v>1.79</v>
      </c>
    </row>
    <row r="639" spans="1:31" hidden="1" x14ac:dyDescent="0.25">
      <c r="A639" t="s">
        <v>10</v>
      </c>
      <c r="B639">
        <v>30</v>
      </c>
      <c r="C639">
        <v>40</v>
      </c>
      <c r="D639">
        <v>48.4</v>
      </c>
      <c r="E639">
        <v>48.65</v>
      </c>
      <c r="F639">
        <f t="shared" si="65"/>
        <v>48.524999999999999</v>
      </c>
      <c r="G639">
        <f t="shared" si="66"/>
        <v>0.25</v>
      </c>
      <c r="H639">
        <v>0</v>
      </c>
      <c r="I639" t="str">
        <f t="shared" si="67"/>
        <v>0%-25%</v>
      </c>
      <c r="J639">
        <v>20</v>
      </c>
      <c r="K639">
        <v>12.5</v>
      </c>
      <c r="L639">
        <v>5</v>
      </c>
      <c r="M639">
        <v>1</v>
      </c>
      <c r="N639">
        <v>21</v>
      </c>
      <c r="O639">
        <v>25</v>
      </c>
      <c r="P639" t="str">
        <f t="shared" si="68"/>
        <v>20-30</v>
      </c>
      <c r="Q639" t="s">
        <v>32</v>
      </c>
      <c r="R639" t="s">
        <v>53</v>
      </c>
      <c r="S639" t="s">
        <v>51</v>
      </c>
      <c r="T639">
        <f t="shared" si="69"/>
        <v>900</v>
      </c>
      <c r="U639">
        <f t="shared" si="70"/>
        <v>200</v>
      </c>
      <c r="V639">
        <f t="shared" si="71"/>
        <v>10</v>
      </c>
      <c r="W639" t="s">
        <v>80</v>
      </c>
      <c r="X639" t="s">
        <v>84</v>
      </c>
      <c r="Y639" t="s">
        <v>80</v>
      </c>
      <c r="Z639">
        <v>10</v>
      </c>
      <c r="AA639">
        <v>90</v>
      </c>
      <c r="AB639">
        <v>10</v>
      </c>
      <c r="AC639">
        <v>9.89</v>
      </c>
      <c r="AD639">
        <v>87.5</v>
      </c>
      <c r="AE639">
        <v>0.64</v>
      </c>
    </row>
    <row r="640" spans="1:31" hidden="1" x14ac:dyDescent="0.25">
      <c r="A640" t="s">
        <v>10</v>
      </c>
      <c r="B640">
        <v>30</v>
      </c>
      <c r="C640">
        <v>40</v>
      </c>
      <c r="D640">
        <v>48.65</v>
      </c>
      <c r="E640">
        <v>49.05</v>
      </c>
      <c r="F640">
        <f t="shared" si="65"/>
        <v>48.849999999999994</v>
      </c>
      <c r="G640">
        <f t="shared" si="66"/>
        <v>0.39999999999999858</v>
      </c>
      <c r="H640">
        <v>25.000000000000089</v>
      </c>
      <c r="I640" t="str">
        <f t="shared" si="67"/>
        <v>25%-50%</v>
      </c>
      <c r="J640">
        <v>6</v>
      </c>
      <c r="K640">
        <v>66.66666666666643</v>
      </c>
      <c r="L640">
        <v>5</v>
      </c>
      <c r="M640">
        <v>4</v>
      </c>
      <c r="N640">
        <v>30</v>
      </c>
      <c r="O640">
        <v>35</v>
      </c>
      <c r="P640" t="str">
        <f t="shared" si="68"/>
        <v>30-40</v>
      </c>
      <c r="Q640" t="s">
        <v>29</v>
      </c>
      <c r="R640" t="s">
        <v>56</v>
      </c>
      <c r="S640" t="s">
        <v>54</v>
      </c>
      <c r="T640">
        <f t="shared" si="69"/>
        <v>1100</v>
      </c>
      <c r="U640">
        <f t="shared" si="70"/>
        <v>300</v>
      </c>
      <c r="V640">
        <f t="shared" si="71"/>
        <v>20</v>
      </c>
      <c r="W640" t="s">
        <v>80</v>
      </c>
      <c r="X640" t="s">
        <v>84</v>
      </c>
      <c r="Y640" t="s">
        <v>80</v>
      </c>
      <c r="Z640">
        <v>10</v>
      </c>
      <c r="AA640">
        <v>90</v>
      </c>
      <c r="AB640">
        <v>10</v>
      </c>
      <c r="AC640">
        <v>9.89</v>
      </c>
      <c r="AD640">
        <v>87.5</v>
      </c>
      <c r="AE640">
        <v>0.64</v>
      </c>
    </row>
    <row r="641" spans="1:31" hidden="1" x14ac:dyDescent="0.25">
      <c r="A641" t="s">
        <v>10</v>
      </c>
      <c r="B641">
        <v>30</v>
      </c>
      <c r="C641">
        <v>40</v>
      </c>
      <c r="D641">
        <v>49.05</v>
      </c>
      <c r="E641">
        <v>50.45</v>
      </c>
      <c r="F641">
        <f t="shared" si="65"/>
        <v>49.75</v>
      </c>
      <c r="G641">
        <f t="shared" si="66"/>
        <v>1.4000000000000057</v>
      </c>
      <c r="H641">
        <v>24.285714285714189</v>
      </c>
      <c r="I641" t="str">
        <f t="shared" si="67"/>
        <v>0%-25%</v>
      </c>
      <c r="J641">
        <v>12</v>
      </c>
      <c r="K641">
        <v>116.66666666666714</v>
      </c>
      <c r="L641">
        <v>9</v>
      </c>
      <c r="M641">
        <v>4</v>
      </c>
      <c r="N641">
        <v>38</v>
      </c>
      <c r="O641">
        <v>41</v>
      </c>
      <c r="P641" t="str">
        <f t="shared" si="68"/>
        <v>40-50</v>
      </c>
      <c r="Q641" t="s">
        <v>29</v>
      </c>
      <c r="R641" t="s">
        <v>59</v>
      </c>
      <c r="S641" t="s">
        <v>51</v>
      </c>
      <c r="T641">
        <f t="shared" si="69"/>
        <v>1100</v>
      </c>
      <c r="U641">
        <f t="shared" si="70"/>
        <v>400</v>
      </c>
      <c r="V641">
        <f t="shared" si="71"/>
        <v>10</v>
      </c>
      <c r="W641" t="s">
        <v>83</v>
      </c>
      <c r="X641" t="s">
        <v>84</v>
      </c>
      <c r="Y641" t="s">
        <v>80</v>
      </c>
      <c r="Z641">
        <v>20</v>
      </c>
      <c r="AA641">
        <v>90</v>
      </c>
      <c r="AB641">
        <v>10</v>
      </c>
      <c r="AC641">
        <v>12.8</v>
      </c>
      <c r="AD641">
        <v>82.2</v>
      </c>
      <c r="AE641">
        <v>1.03</v>
      </c>
    </row>
    <row r="642" spans="1:31" hidden="1" x14ac:dyDescent="0.25">
      <c r="A642" t="s">
        <v>10</v>
      </c>
      <c r="B642">
        <v>30</v>
      </c>
      <c r="C642">
        <v>40</v>
      </c>
      <c r="D642">
        <v>50.45</v>
      </c>
      <c r="E642">
        <v>51.15</v>
      </c>
      <c r="F642">
        <f t="shared" si="65"/>
        <v>50.8</v>
      </c>
      <c r="G642">
        <f t="shared" si="66"/>
        <v>0.69999999999999574</v>
      </c>
      <c r="H642">
        <v>0</v>
      </c>
      <c r="I642" t="str">
        <f t="shared" si="67"/>
        <v>0%-25%</v>
      </c>
      <c r="J642">
        <v>20</v>
      </c>
      <c r="K642">
        <v>34.999999999999787</v>
      </c>
      <c r="L642">
        <v>9</v>
      </c>
      <c r="M642">
        <v>4</v>
      </c>
      <c r="N642">
        <v>29</v>
      </c>
      <c r="O642">
        <v>33</v>
      </c>
      <c r="P642" t="str">
        <f t="shared" si="68"/>
        <v>30-40</v>
      </c>
      <c r="Q642" t="s">
        <v>29</v>
      </c>
      <c r="R642" t="s">
        <v>56</v>
      </c>
      <c r="S642" t="s">
        <v>51</v>
      </c>
      <c r="T642">
        <f t="shared" si="69"/>
        <v>1100</v>
      </c>
      <c r="U642">
        <f t="shared" si="70"/>
        <v>300</v>
      </c>
      <c r="V642">
        <f t="shared" si="71"/>
        <v>10</v>
      </c>
      <c r="W642" t="s">
        <v>83</v>
      </c>
      <c r="X642" t="s">
        <v>84</v>
      </c>
      <c r="Y642" t="s">
        <v>80</v>
      </c>
      <c r="Z642">
        <v>20</v>
      </c>
      <c r="AA642">
        <v>90</v>
      </c>
      <c r="AB642">
        <v>10</v>
      </c>
      <c r="AC642">
        <v>13.63</v>
      </c>
      <c r="AD642">
        <v>81.8</v>
      </c>
      <c r="AE642">
        <v>1.17</v>
      </c>
    </row>
    <row r="643" spans="1:31" hidden="1" x14ac:dyDescent="0.25">
      <c r="A643" t="s">
        <v>10</v>
      </c>
      <c r="B643">
        <v>30</v>
      </c>
      <c r="C643">
        <v>30</v>
      </c>
      <c r="D643">
        <v>51.15</v>
      </c>
      <c r="E643">
        <v>52.05</v>
      </c>
      <c r="F643">
        <f t="shared" ref="F643:F706" si="72">(E643+D643)/2</f>
        <v>51.599999999999994</v>
      </c>
      <c r="G643">
        <f t="shared" ref="G643:G706" si="73">E643-D643</f>
        <v>0.89999999999999858</v>
      </c>
      <c r="H643">
        <v>20.000000000000032</v>
      </c>
      <c r="I643" t="str">
        <f t="shared" ref="I643:I706" si="74">+IF(H643&lt;=25,"0%-25%",IF(H643&lt;=50,"25%-50%",IF(H643&lt;=75,"50%-75%",IF(H643&lt;=90,"75%-90%",IF(H643&lt;=100,"90%-100%","-")))))</f>
        <v>0%-25%</v>
      </c>
      <c r="J643">
        <v>7</v>
      </c>
      <c r="K643">
        <v>128.57142857142838</v>
      </c>
      <c r="L643">
        <v>7</v>
      </c>
      <c r="M643">
        <v>4</v>
      </c>
      <c r="N643">
        <v>36</v>
      </c>
      <c r="O643">
        <v>38</v>
      </c>
      <c r="P643" t="str">
        <f t="shared" ref="P643:P706" si="75">+IF(O643&lt;=20,"0-20",IF(O643&lt;=30,"20-30",IF(O643&lt;=40,"30-40",IF(O643&lt;=50,"40-50",IF(O643&lt;=60,"50-60", IF(O643&lt;=70,"60-70",IF(O643&lt;=80,"70-80",IF(O643&lt;=100,"80-100","-"))))))))</f>
        <v>30-40</v>
      </c>
      <c r="Q643" t="s">
        <v>29</v>
      </c>
      <c r="R643" t="s">
        <v>56</v>
      </c>
      <c r="S643" t="s">
        <v>51</v>
      </c>
      <c r="T643">
        <f t="shared" ref="T643:T706" si="76">VLOOKUP(Q643,$AG$3:$AH$17,2,FALSE)</f>
        <v>1100</v>
      </c>
      <c r="U643">
        <f t="shared" ref="U643:U706" si="77">VLOOKUP(R643,$AJ$3:$AK$11,2,FALSE)</f>
        <v>300</v>
      </c>
      <c r="V643">
        <f t="shared" ref="V643:V706" si="78">VLOOKUP(S643,$AM$3:$AN$8,2,FALSE)</f>
        <v>10</v>
      </c>
      <c r="W643" t="s">
        <v>83</v>
      </c>
      <c r="X643" t="s">
        <v>84</v>
      </c>
      <c r="Y643" t="s">
        <v>80</v>
      </c>
      <c r="Z643">
        <v>20</v>
      </c>
      <c r="AA643">
        <v>90</v>
      </c>
      <c r="AB643">
        <v>10</v>
      </c>
      <c r="AC643">
        <v>12.83</v>
      </c>
      <c r="AD643">
        <v>81.7</v>
      </c>
      <c r="AE643">
        <v>1.72</v>
      </c>
    </row>
    <row r="644" spans="1:31" hidden="1" x14ac:dyDescent="0.25">
      <c r="A644" t="s">
        <v>10</v>
      </c>
      <c r="B644">
        <v>30</v>
      </c>
      <c r="C644">
        <v>40</v>
      </c>
      <c r="D644">
        <v>52.05</v>
      </c>
      <c r="E644">
        <v>52.65</v>
      </c>
      <c r="F644">
        <f t="shared" si="72"/>
        <v>52.349999999999994</v>
      </c>
      <c r="G644">
        <f t="shared" si="73"/>
        <v>0.60000000000000142</v>
      </c>
      <c r="H644">
        <v>0</v>
      </c>
      <c r="I644" t="str">
        <f t="shared" si="74"/>
        <v>0%-25%</v>
      </c>
      <c r="J644">
        <v>20</v>
      </c>
      <c r="K644">
        <v>30.000000000000068</v>
      </c>
      <c r="L644">
        <v>9</v>
      </c>
      <c r="M644">
        <v>4</v>
      </c>
      <c r="N644">
        <v>29</v>
      </c>
      <c r="O644">
        <v>33</v>
      </c>
      <c r="P644" t="str">
        <f t="shared" si="75"/>
        <v>30-40</v>
      </c>
      <c r="Q644" t="s">
        <v>29</v>
      </c>
      <c r="R644" t="s">
        <v>56</v>
      </c>
      <c r="S644" t="s">
        <v>51</v>
      </c>
      <c r="T644">
        <f t="shared" si="76"/>
        <v>1100</v>
      </c>
      <c r="U644">
        <f t="shared" si="77"/>
        <v>300</v>
      </c>
      <c r="V644">
        <f t="shared" si="78"/>
        <v>10</v>
      </c>
      <c r="W644" t="s">
        <v>83</v>
      </c>
      <c r="X644" t="s">
        <v>84</v>
      </c>
      <c r="Y644" t="s">
        <v>80</v>
      </c>
      <c r="Z644">
        <v>20</v>
      </c>
      <c r="AA644">
        <v>90</v>
      </c>
      <c r="AB644">
        <v>10</v>
      </c>
      <c r="AC644">
        <v>10.91</v>
      </c>
      <c r="AD644">
        <v>83.3</v>
      </c>
      <c r="AE644">
        <v>1.24</v>
      </c>
    </row>
    <row r="645" spans="1:31" hidden="1" x14ac:dyDescent="0.25">
      <c r="A645" t="s">
        <v>10</v>
      </c>
      <c r="B645">
        <v>30</v>
      </c>
      <c r="C645">
        <v>40</v>
      </c>
      <c r="D645">
        <v>52.65</v>
      </c>
      <c r="E645">
        <v>53.35</v>
      </c>
      <c r="F645">
        <f t="shared" si="72"/>
        <v>53</v>
      </c>
      <c r="G645">
        <f t="shared" si="73"/>
        <v>0.70000000000000284</v>
      </c>
      <c r="H645">
        <v>17.142857142857075</v>
      </c>
      <c r="I645" t="str">
        <f t="shared" si="74"/>
        <v>0%-25%</v>
      </c>
      <c r="J645">
        <v>6</v>
      </c>
      <c r="K645">
        <v>116.66666666666714</v>
      </c>
      <c r="L645">
        <v>10</v>
      </c>
      <c r="M645">
        <v>4</v>
      </c>
      <c r="N645">
        <v>38</v>
      </c>
      <c r="O645">
        <v>41</v>
      </c>
      <c r="P645" t="str">
        <f t="shared" si="75"/>
        <v>40-50</v>
      </c>
      <c r="Q645" t="s">
        <v>29</v>
      </c>
      <c r="R645" t="s">
        <v>59</v>
      </c>
      <c r="S645" t="s">
        <v>51</v>
      </c>
      <c r="T645">
        <f t="shared" si="76"/>
        <v>1100</v>
      </c>
      <c r="U645">
        <f t="shared" si="77"/>
        <v>400</v>
      </c>
      <c r="V645">
        <f t="shared" si="78"/>
        <v>10</v>
      </c>
      <c r="W645" t="s">
        <v>83</v>
      </c>
      <c r="X645" t="s">
        <v>84</v>
      </c>
      <c r="Y645" t="s">
        <v>80</v>
      </c>
      <c r="Z645">
        <v>20</v>
      </c>
      <c r="AA645">
        <v>90</v>
      </c>
      <c r="AB645">
        <v>10</v>
      </c>
      <c r="AC645">
        <v>10.91</v>
      </c>
      <c r="AD645">
        <v>83.3</v>
      </c>
      <c r="AE645">
        <v>1.24</v>
      </c>
    </row>
    <row r="646" spans="1:31" hidden="1" x14ac:dyDescent="0.25">
      <c r="A646" t="s">
        <v>10</v>
      </c>
      <c r="B646">
        <v>30</v>
      </c>
      <c r="C646">
        <v>40</v>
      </c>
      <c r="D646">
        <v>53.35</v>
      </c>
      <c r="E646">
        <v>54.05</v>
      </c>
      <c r="F646">
        <f t="shared" si="72"/>
        <v>53.7</v>
      </c>
      <c r="G646">
        <f t="shared" si="73"/>
        <v>0.69999999999999574</v>
      </c>
      <c r="H646">
        <v>47.14285714285743</v>
      </c>
      <c r="I646" t="str">
        <f t="shared" si="74"/>
        <v>25%-50%</v>
      </c>
      <c r="J646">
        <v>5</v>
      </c>
      <c r="K646">
        <v>139.99999999999915</v>
      </c>
      <c r="L646">
        <v>10</v>
      </c>
      <c r="M646">
        <v>4</v>
      </c>
      <c r="N646">
        <v>45</v>
      </c>
      <c r="O646">
        <v>47</v>
      </c>
      <c r="P646" t="str">
        <f t="shared" si="75"/>
        <v>40-50</v>
      </c>
      <c r="Q646" t="s">
        <v>29</v>
      </c>
      <c r="R646" t="s">
        <v>59</v>
      </c>
      <c r="S646" t="s">
        <v>54</v>
      </c>
      <c r="T646">
        <f t="shared" si="76"/>
        <v>1100</v>
      </c>
      <c r="U646">
        <f t="shared" si="77"/>
        <v>400</v>
      </c>
      <c r="V646">
        <f t="shared" si="78"/>
        <v>20</v>
      </c>
      <c r="W646" t="s">
        <v>80</v>
      </c>
      <c r="X646" t="s">
        <v>84</v>
      </c>
      <c r="Y646" t="s">
        <v>80</v>
      </c>
      <c r="Z646">
        <v>10</v>
      </c>
      <c r="AA646">
        <v>90</v>
      </c>
      <c r="AB646">
        <v>10</v>
      </c>
      <c r="AC646">
        <v>9.42</v>
      </c>
      <c r="AD646">
        <v>86.8</v>
      </c>
      <c r="AE646">
        <v>1.01</v>
      </c>
    </row>
    <row r="647" spans="1:31" hidden="1" x14ac:dyDescent="0.25">
      <c r="A647" t="s">
        <v>10</v>
      </c>
      <c r="B647">
        <v>30</v>
      </c>
      <c r="C647">
        <v>40</v>
      </c>
      <c r="D647">
        <v>54.05</v>
      </c>
      <c r="E647">
        <v>54.65</v>
      </c>
      <c r="F647">
        <f t="shared" si="72"/>
        <v>54.349999999999994</v>
      </c>
      <c r="G647">
        <f t="shared" si="73"/>
        <v>0.60000000000000142</v>
      </c>
      <c r="H647">
        <v>19.99999999999995</v>
      </c>
      <c r="I647" t="str">
        <f t="shared" si="74"/>
        <v>0%-25%</v>
      </c>
      <c r="J647">
        <v>5</v>
      </c>
      <c r="K647">
        <v>120.00000000000027</v>
      </c>
      <c r="L647">
        <v>10</v>
      </c>
      <c r="M647">
        <v>4</v>
      </c>
      <c r="N647">
        <v>38</v>
      </c>
      <c r="O647">
        <v>41</v>
      </c>
      <c r="P647" t="str">
        <f t="shared" si="75"/>
        <v>40-50</v>
      </c>
      <c r="Q647" t="s">
        <v>29</v>
      </c>
      <c r="R647" t="s">
        <v>59</v>
      </c>
      <c r="S647" t="s">
        <v>51</v>
      </c>
      <c r="T647">
        <f t="shared" si="76"/>
        <v>1100</v>
      </c>
      <c r="U647">
        <f t="shared" si="77"/>
        <v>400</v>
      </c>
      <c r="V647">
        <f t="shared" si="78"/>
        <v>10</v>
      </c>
      <c r="W647" t="s">
        <v>83</v>
      </c>
      <c r="X647" t="s">
        <v>84</v>
      </c>
      <c r="Y647" t="s">
        <v>80</v>
      </c>
      <c r="Z647">
        <v>20</v>
      </c>
      <c r="AA647">
        <v>90</v>
      </c>
      <c r="AB647">
        <v>10</v>
      </c>
      <c r="AC647">
        <v>11.04</v>
      </c>
      <c r="AD647">
        <v>84.9</v>
      </c>
      <c r="AE647">
        <v>1.31</v>
      </c>
    </row>
    <row r="648" spans="1:31" hidden="1" x14ac:dyDescent="0.25">
      <c r="A648" t="s">
        <v>10</v>
      </c>
      <c r="B648">
        <v>30</v>
      </c>
      <c r="C648">
        <v>30</v>
      </c>
      <c r="D648">
        <v>54.65</v>
      </c>
      <c r="E648">
        <v>55.2</v>
      </c>
      <c r="F648">
        <f t="shared" si="72"/>
        <v>54.924999999999997</v>
      </c>
      <c r="G648">
        <f t="shared" si="73"/>
        <v>0.55000000000000426</v>
      </c>
      <c r="H648">
        <v>18.181818181818041</v>
      </c>
      <c r="I648" t="str">
        <f t="shared" si="74"/>
        <v>0%-25%</v>
      </c>
      <c r="J648">
        <v>6</v>
      </c>
      <c r="K648">
        <v>91.666666666667382</v>
      </c>
      <c r="L648">
        <v>10</v>
      </c>
      <c r="M648">
        <v>4</v>
      </c>
      <c r="N648">
        <v>37</v>
      </c>
      <c r="O648">
        <v>40</v>
      </c>
      <c r="P648" t="str">
        <f t="shared" si="75"/>
        <v>30-40</v>
      </c>
      <c r="Q648" t="s">
        <v>29</v>
      </c>
      <c r="R648" t="s">
        <v>56</v>
      </c>
      <c r="S648" t="s">
        <v>51</v>
      </c>
      <c r="T648">
        <f t="shared" si="76"/>
        <v>1100</v>
      </c>
      <c r="U648">
        <f t="shared" si="77"/>
        <v>300</v>
      </c>
      <c r="V648">
        <f t="shared" si="78"/>
        <v>10</v>
      </c>
      <c r="W648" t="s">
        <v>83</v>
      </c>
      <c r="X648" t="s">
        <v>84</v>
      </c>
      <c r="Y648" t="s">
        <v>80</v>
      </c>
      <c r="Z648">
        <v>20</v>
      </c>
      <c r="AA648">
        <v>90</v>
      </c>
      <c r="AB648">
        <v>10</v>
      </c>
      <c r="AC648">
        <v>11.04</v>
      </c>
      <c r="AD648">
        <v>84.9</v>
      </c>
      <c r="AE648">
        <v>1.31</v>
      </c>
    </row>
    <row r="649" spans="1:31" hidden="1" x14ac:dyDescent="0.25">
      <c r="A649" t="s">
        <v>10</v>
      </c>
      <c r="B649">
        <v>30</v>
      </c>
      <c r="C649">
        <v>30</v>
      </c>
      <c r="D649">
        <v>55.2</v>
      </c>
      <c r="E649">
        <v>55.85</v>
      </c>
      <c r="F649">
        <f t="shared" si="72"/>
        <v>55.525000000000006</v>
      </c>
      <c r="G649">
        <f t="shared" si="73"/>
        <v>0.64999999999999858</v>
      </c>
      <c r="H649">
        <v>0</v>
      </c>
      <c r="I649" t="str">
        <f t="shared" si="74"/>
        <v>0%-25%</v>
      </c>
      <c r="J649">
        <v>20</v>
      </c>
      <c r="K649">
        <v>32.499999999999929</v>
      </c>
      <c r="L649">
        <v>9</v>
      </c>
      <c r="M649">
        <v>4</v>
      </c>
      <c r="N649">
        <v>28</v>
      </c>
      <c r="O649">
        <v>33</v>
      </c>
      <c r="P649" t="str">
        <f t="shared" si="75"/>
        <v>30-40</v>
      </c>
      <c r="Q649" t="s">
        <v>29</v>
      </c>
      <c r="R649" t="s">
        <v>56</v>
      </c>
      <c r="S649" t="s">
        <v>51</v>
      </c>
      <c r="T649">
        <f t="shared" si="76"/>
        <v>1100</v>
      </c>
      <c r="U649">
        <f t="shared" si="77"/>
        <v>300</v>
      </c>
      <c r="V649">
        <f t="shared" si="78"/>
        <v>10</v>
      </c>
      <c r="W649" t="s">
        <v>83</v>
      </c>
      <c r="X649" t="s">
        <v>84</v>
      </c>
      <c r="Y649" t="s">
        <v>80</v>
      </c>
      <c r="Z649">
        <v>20</v>
      </c>
      <c r="AA649">
        <v>90</v>
      </c>
      <c r="AB649">
        <v>10</v>
      </c>
      <c r="AC649">
        <v>11.4</v>
      </c>
      <c r="AD649">
        <v>82.4</v>
      </c>
      <c r="AE649">
        <v>1.76</v>
      </c>
    </row>
    <row r="650" spans="1:31" hidden="1" x14ac:dyDescent="0.25">
      <c r="A650" t="s">
        <v>10</v>
      </c>
      <c r="B650">
        <v>30</v>
      </c>
      <c r="C650">
        <v>30</v>
      </c>
      <c r="D650">
        <v>55.85</v>
      </c>
      <c r="E650">
        <v>56.55</v>
      </c>
      <c r="F650">
        <f t="shared" si="72"/>
        <v>56.2</v>
      </c>
      <c r="G650">
        <f t="shared" si="73"/>
        <v>0.69999999999999574</v>
      </c>
      <c r="H650">
        <v>14.285714285714374</v>
      </c>
      <c r="I650" t="str">
        <f t="shared" si="74"/>
        <v>0%-25%</v>
      </c>
      <c r="J650">
        <v>6</v>
      </c>
      <c r="K650">
        <v>116.66666666666595</v>
      </c>
      <c r="L650">
        <v>9</v>
      </c>
      <c r="M650">
        <v>4</v>
      </c>
      <c r="N650">
        <v>35</v>
      </c>
      <c r="O650">
        <v>39</v>
      </c>
      <c r="P650" t="str">
        <f t="shared" si="75"/>
        <v>30-40</v>
      </c>
      <c r="Q650" t="s">
        <v>29</v>
      </c>
      <c r="R650" t="s">
        <v>56</v>
      </c>
      <c r="S650" t="s">
        <v>51</v>
      </c>
      <c r="T650">
        <f t="shared" si="76"/>
        <v>1100</v>
      </c>
      <c r="U650">
        <f t="shared" si="77"/>
        <v>300</v>
      </c>
      <c r="V650">
        <f t="shared" si="78"/>
        <v>10</v>
      </c>
      <c r="W650" t="s">
        <v>83</v>
      </c>
      <c r="X650" t="s">
        <v>84</v>
      </c>
      <c r="Y650" t="s">
        <v>80</v>
      </c>
      <c r="Z650">
        <v>20</v>
      </c>
      <c r="AA650">
        <v>90</v>
      </c>
      <c r="AB650">
        <v>10</v>
      </c>
      <c r="AC650">
        <v>11.4</v>
      </c>
      <c r="AD650">
        <v>82.4</v>
      </c>
      <c r="AE650">
        <v>1.76</v>
      </c>
    </row>
    <row r="651" spans="1:31" hidden="1" x14ac:dyDescent="0.25">
      <c r="A651" t="s">
        <v>10</v>
      </c>
      <c r="B651">
        <v>30</v>
      </c>
      <c r="C651">
        <v>30</v>
      </c>
      <c r="D651">
        <v>56.55</v>
      </c>
      <c r="E651">
        <v>57.15</v>
      </c>
      <c r="F651">
        <f t="shared" si="72"/>
        <v>56.849999999999994</v>
      </c>
      <c r="G651">
        <f t="shared" si="73"/>
        <v>0.60000000000000142</v>
      </c>
      <c r="H651">
        <v>0</v>
      </c>
      <c r="I651" t="str">
        <f t="shared" si="74"/>
        <v>0%-25%</v>
      </c>
      <c r="J651">
        <v>20</v>
      </c>
      <c r="K651">
        <v>30.000000000000068</v>
      </c>
      <c r="L651">
        <v>6</v>
      </c>
      <c r="M651">
        <v>4</v>
      </c>
      <c r="N651">
        <v>25</v>
      </c>
      <c r="O651">
        <v>30</v>
      </c>
      <c r="P651" t="str">
        <f t="shared" si="75"/>
        <v>20-30</v>
      </c>
      <c r="Q651" t="s">
        <v>29</v>
      </c>
      <c r="R651" t="s">
        <v>53</v>
      </c>
      <c r="S651" t="s">
        <v>51</v>
      </c>
      <c r="T651">
        <f t="shared" si="76"/>
        <v>1100</v>
      </c>
      <c r="U651">
        <f t="shared" si="77"/>
        <v>200</v>
      </c>
      <c r="V651">
        <f t="shared" si="78"/>
        <v>10</v>
      </c>
      <c r="W651" t="s">
        <v>83</v>
      </c>
      <c r="X651" t="s">
        <v>85</v>
      </c>
      <c r="Y651" t="s">
        <v>80</v>
      </c>
      <c r="Z651">
        <v>20</v>
      </c>
      <c r="AA651">
        <v>80</v>
      </c>
      <c r="AB651">
        <v>10</v>
      </c>
      <c r="AC651">
        <v>13.94</v>
      </c>
      <c r="AD651">
        <v>79.400000000000006</v>
      </c>
      <c r="AE651">
        <v>2.1</v>
      </c>
    </row>
    <row r="652" spans="1:31" hidden="1" x14ac:dyDescent="0.25">
      <c r="A652" t="s">
        <v>10</v>
      </c>
      <c r="B652">
        <v>30</v>
      </c>
      <c r="C652">
        <v>30</v>
      </c>
      <c r="D652">
        <v>57.15</v>
      </c>
      <c r="E652">
        <v>57.85</v>
      </c>
      <c r="F652">
        <f t="shared" si="72"/>
        <v>57.5</v>
      </c>
      <c r="G652">
        <f t="shared" si="73"/>
        <v>0.70000000000000284</v>
      </c>
      <c r="H652">
        <v>41.42857142857126</v>
      </c>
      <c r="I652" t="str">
        <f t="shared" si="74"/>
        <v>25%-50%</v>
      </c>
      <c r="J652">
        <v>5</v>
      </c>
      <c r="K652">
        <v>140.00000000000057</v>
      </c>
      <c r="L652">
        <v>9</v>
      </c>
      <c r="M652">
        <v>4</v>
      </c>
      <c r="N652">
        <v>42</v>
      </c>
      <c r="O652">
        <v>45</v>
      </c>
      <c r="P652" t="str">
        <f t="shared" si="75"/>
        <v>40-50</v>
      </c>
      <c r="Q652" t="s">
        <v>29</v>
      </c>
      <c r="R652" t="s">
        <v>59</v>
      </c>
      <c r="S652" t="s">
        <v>54</v>
      </c>
      <c r="T652">
        <f t="shared" si="76"/>
        <v>1100</v>
      </c>
      <c r="U652">
        <f t="shared" si="77"/>
        <v>400</v>
      </c>
      <c r="V652">
        <f t="shared" si="78"/>
        <v>20</v>
      </c>
      <c r="W652" t="s">
        <v>79</v>
      </c>
      <c r="X652" t="s">
        <v>82</v>
      </c>
      <c r="Y652" t="s">
        <v>80</v>
      </c>
      <c r="Z652">
        <v>30</v>
      </c>
      <c r="AA652">
        <v>70</v>
      </c>
      <c r="AB652">
        <v>10</v>
      </c>
      <c r="AC652">
        <v>20.16</v>
      </c>
      <c r="AD652">
        <v>68.7</v>
      </c>
      <c r="AE652">
        <v>4.22</v>
      </c>
    </row>
    <row r="653" spans="1:31" hidden="1" x14ac:dyDescent="0.25">
      <c r="A653" t="s">
        <v>10</v>
      </c>
      <c r="B653">
        <v>30</v>
      </c>
      <c r="C653">
        <v>30</v>
      </c>
      <c r="D653">
        <v>57.85</v>
      </c>
      <c r="E653">
        <v>58.45</v>
      </c>
      <c r="F653">
        <f t="shared" si="72"/>
        <v>58.150000000000006</v>
      </c>
      <c r="G653">
        <f t="shared" si="73"/>
        <v>0.60000000000000142</v>
      </c>
      <c r="H653">
        <v>0</v>
      </c>
      <c r="I653" t="str">
        <f t="shared" si="74"/>
        <v>0%-25%</v>
      </c>
      <c r="J653">
        <v>10</v>
      </c>
      <c r="K653">
        <v>60.000000000000135</v>
      </c>
      <c r="L653">
        <v>6</v>
      </c>
      <c r="M653">
        <v>4</v>
      </c>
      <c r="N653">
        <v>25</v>
      </c>
      <c r="O653">
        <v>31</v>
      </c>
      <c r="P653" t="str">
        <f t="shared" si="75"/>
        <v>30-40</v>
      </c>
      <c r="Q653" t="s">
        <v>29</v>
      </c>
      <c r="R653" t="s">
        <v>56</v>
      </c>
      <c r="S653" t="s">
        <v>51</v>
      </c>
      <c r="T653">
        <f t="shared" si="76"/>
        <v>1100</v>
      </c>
      <c r="U653">
        <f t="shared" si="77"/>
        <v>300</v>
      </c>
      <c r="V653">
        <f t="shared" si="78"/>
        <v>10</v>
      </c>
      <c r="W653" t="s">
        <v>79</v>
      </c>
      <c r="X653" t="s">
        <v>82</v>
      </c>
      <c r="Y653" t="s">
        <v>80</v>
      </c>
      <c r="Z653">
        <v>30</v>
      </c>
      <c r="AA653">
        <v>70</v>
      </c>
      <c r="AB653">
        <v>10</v>
      </c>
      <c r="AC653">
        <v>20.16</v>
      </c>
      <c r="AD653">
        <v>68.7</v>
      </c>
      <c r="AE653">
        <v>4.22</v>
      </c>
    </row>
    <row r="654" spans="1:31" hidden="1" x14ac:dyDescent="0.25">
      <c r="A654" t="s">
        <v>10</v>
      </c>
      <c r="B654">
        <v>30</v>
      </c>
      <c r="C654">
        <v>50</v>
      </c>
      <c r="D654">
        <v>58.45</v>
      </c>
      <c r="E654">
        <v>59.3</v>
      </c>
      <c r="F654">
        <f t="shared" si="72"/>
        <v>58.875</v>
      </c>
      <c r="G654">
        <f t="shared" si="73"/>
        <v>0.84999999999999432</v>
      </c>
      <c r="H654">
        <v>0</v>
      </c>
      <c r="I654" t="str">
        <f t="shared" si="74"/>
        <v>0%-25%</v>
      </c>
      <c r="J654">
        <v>15</v>
      </c>
      <c r="K654">
        <v>56.666666666666288</v>
      </c>
      <c r="L654">
        <v>2</v>
      </c>
      <c r="M654">
        <v>0</v>
      </c>
      <c r="N654">
        <v>17</v>
      </c>
      <c r="O654">
        <v>23</v>
      </c>
      <c r="P654" t="str">
        <f t="shared" si="75"/>
        <v>20-30</v>
      </c>
      <c r="Q654" t="s">
        <v>28</v>
      </c>
      <c r="R654" t="s">
        <v>53</v>
      </c>
      <c r="S654" t="s">
        <v>51</v>
      </c>
      <c r="T654">
        <f t="shared" si="76"/>
        <v>800</v>
      </c>
      <c r="U654">
        <f t="shared" si="77"/>
        <v>200</v>
      </c>
      <c r="V654">
        <f t="shared" si="78"/>
        <v>10</v>
      </c>
      <c r="W654" t="s">
        <v>86</v>
      </c>
      <c r="X654" t="s">
        <v>79</v>
      </c>
      <c r="Y654" t="s">
        <v>83</v>
      </c>
      <c r="Z654">
        <v>40</v>
      </c>
      <c r="AA654">
        <v>30</v>
      </c>
      <c r="AB654">
        <v>20</v>
      </c>
      <c r="AC654">
        <v>39.03</v>
      </c>
      <c r="AD654">
        <v>28.6</v>
      </c>
      <c r="AE654">
        <v>11.3</v>
      </c>
    </row>
    <row r="655" spans="1:31" hidden="1" x14ac:dyDescent="0.25">
      <c r="A655" t="s">
        <v>10</v>
      </c>
      <c r="B655">
        <v>30</v>
      </c>
      <c r="C655">
        <v>30</v>
      </c>
      <c r="D655">
        <v>59.3</v>
      </c>
      <c r="E655">
        <v>60.25</v>
      </c>
      <c r="F655">
        <f t="shared" si="72"/>
        <v>59.774999999999999</v>
      </c>
      <c r="G655">
        <f t="shared" si="73"/>
        <v>0.95000000000000284</v>
      </c>
      <c r="H655">
        <v>44.210526315789338</v>
      </c>
      <c r="I655" t="str">
        <f t="shared" si="74"/>
        <v>25%-50%</v>
      </c>
      <c r="J655">
        <v>8</v>
      </c>
      <c r="K655">
        <v>118.75000000000036</v>
      </c>
      <c r="L655">
        <v>10</v>
      </c>
      <c r="M655">
        <v>12</v>
      </c>
      <c r="N655">
        <v>46</v>
      </c>
      <c r="O655">
        <v>54</v>
      </c>
      <c r="P655" t="str">
        <f t="shared" si="75"/>
        <v>50-60</v>
      </c>
      <c r="Q655" t="s">
        <v>33</v>
      </c>
      <c r="R655" t="s">
        <v>61</v>
      </c>
      <c r="S655" t="s">
        <v>54</v>
      </c>
      <c r="T655">
        <f t="shared" si="76"/>
        <v>1300</v>
      </c>
      <c r="U655">
        <f t="shared" si="77"/>
        <v>500</v>
      </c>
      <c r="V655">
        <f t="shared" si="78"/>
        <v>20</v>
      </c>
      <c r="W655" t="s">
        <v>79</v>
      </c>
      <c r="X655" t="s">
        <v>81</v>
      </c>
      <c r="Y655" t="s">
        <v>80</v>
      </c>
      <c r="Z655">
        <v>30</v>
      </c>
      <c r="AA655">
        <v>60</v>
      </c>
      <c r="AB655">
        <v>10</v>
      </c>
      <c r="AC655">
        <v>28.02</v>
      </c>
      <c r="AD655">
        <v>56.8</v>
      </c>
      <c r="AE655">
        <v>4.54</v>
      </c>
    </row>
    <row r="656" spans="1:31" hidden="1" x14ac:dyDescent="0.25">
      <c r="A656" t="s">
        <v>10</v>
      </c>
      <c r="B656">
        <v>30</v>
      </c>
      <c r="C656">
        <v>30</v>
      </c>
      <c r="D656">
        <v>60.25</v>
      </c>
      <c r="E656">
        <v>61.35</v>
      </c>
      <c r="F656">
        <f t="shared" si="72"/>
        <v>60.8</v>
      </c>
      <c r="G656">
        <f t="shared" si="73"/>
        <v>1.1000000000000014</v>
      </c>
      <c r="H656">
        <v>9.9999999999999858</v>
      </c>
      <c r="I656" t="str">
        <f t="shared" si="74"/>
        <v>0%-25%</v>
      </c>
      <c r="J656">
        <v>12</v>
      </c>
      <c r="K656">
        <v>91.666666666666785</v>
      </c>
      <c r="L656">
        <v>9</v>
      </c>
      <c r="M656">
        <v>12</v>
      </c>
      <c r="N656">
        <v>36</v>
      </c>
      <c r="O656">
        <v>45</v>
      </c>
      <c r="P656" t="str">
        <f t="shared" si="75"/>
        <v>40-50</v>
      </c>
      <c r="Q656" t="s">
        <v>33</v>
      </c>
      <c r="R656" t="s">
        <v>59</v>
      </c>
      <c r="S656" t="s">
        <v>51</v>
      </c>
      <c r="T656">
        <f t="shared" si="76"/>
        <v>1300</v>
      </c>
      <c r="U656">
        <f t="shared" si="77"/>
        <v>400</v>
      </c>
      <c r="V656">
        <f t="shared" si="78"/>
        <v>10</v>
      </c>
      <c r="W656" t="s">
        <v>83</v>
      </c>
      <c r="X656" t="s">
        <v>84</v>
      </c>
      <c r="Y656" t="s">
        <v>80</v>
      </c>
      <c r="Z656">
        <v>20</v>
      </c>
      <c r="AA656">
        <v>90</v>
      </c>
      <c r="AB656">
        <v>10</v>
      </c>
      <c r="AC656">
        <v>11.45</v>
      </c>
      <c r="AD656">
        <v>83.4</v>
      </c>
      <c r="AE656">
        <v>1.97</v>
      </c>
    </row>
    <row r="657" spans="1:31" hidden="1" x14ac:dyDescent="0.25">
      <c r="A657" t="s">
        <v>10</v>
      </c>
      <c r="B657">
        <v>30</v>
      </c>
      <c r="C657">
        <v>30</v>
      </c>
      <c r="D657">
        <v>61.35</v>
      </c>
      <c r="E657">
        <v>62.25</v>
      </c>
      <c r="F657">
        <f t="shared" si="72"/>
        <v>61.8</v>
      </c>
      <c r="G657">
        <f t="shared" si="73"/>
        <v>0.89999999999999858</v>
      </c>
      <c r="H657">
        <v>22.222222222222261</v>
      </c>
      <c r="I657" t="str">
        <f t="shared" si="74"/>
        <v>0%-25%</v>
      </c>
      <c r="J657">
        <v>6</v>
      </c>
      <c r="K657">
        <v>149.99999999999977</v>
      </c>
      <c r="L657">
        <v>9</v>
      </c>
      <c r="M657">
        <v>12</v>
      </c>
      <c r="N657">
        <v>42</v>
      </c>
      <c r="O657">
        <v>49</v>
      </c>
      <c r="P657" t="str">
        <f t="shared" si="75"/>
        <v>40-50</v>
      </c>
      <c r="Q657" t="s">
        <v>33</v>
      </c>
      <c r="R657" t="s">
        <v>59</v>
      </c>
      <c r="S657" t="s">
        <v>51</v>
      </c>
      <c r="T657">
        <f t="shared" si="76"/>
        <v>1300</v>
      </c>
      <c r="U657">
        <f t="shared" si="77"/>
        <v>400</v>
      </c>
      <c r="V657">
        <f t="shared" si="78"/>
        <v>10</v>
      </c>
      <c r="W657" t="s">
        <v>83</v>
      </c>
      <c r="X657" t="s">
        <v>85</v>
      </c>
      <c r="Y657" t="s">
        <v>80</v>
      </c>
      <c r="Z657">
        <v>20</v>
      </c>
      <c r="AA657">
        <v>80</v>
      </c>
      <c r="AB657">
        <v>10</v>
      </c>
      <c r="AC657">
        <v>16.3</v>
      </c>
      <c r="AD657">
        <v>73.599999999999994</v>
      </c>
      <c r="AE657">
        <v>3.21</v>
      </c>
    </row>
    <row r="658" spans="1:31" hidden="1" x14ac:dyDescent="0.25">
      <c r="A658" t="s">
        <v>10</v>
      </c>
      <c r="B658">
        <v>30</v>
      </c>
      <c r="C658">
        <v>30</v>
      </c>
      <c r="D658">
        <v>62.25</v>
      </c>
      <c r="E658">
        <v>62.9</v>
      </c>
      <c r="F658">
        <f t="shared" si="72"/>
        <v>62.575000000000003</v>
      </c>
      <c r="G658">
        <f t="shared" si="73"/>
        <v>0.64999999999999858</v>
      </c>
      <c r="H658">
        <v>70.76923076923093</v>
      </c>
      <c r="I658" t="str">
        <f t="shared" si="74"/>
        <v>50%-75%</v>
      </c>
      <c r="J658">
        <v>5</v>
      </c>
      <c r="K658">
        <v>129.99999999999972</v>
      </c>
      <c r="L658">
        <v>10</v>
      </c>
      <c r="M658">
        <v>4</v>
      </c>
      <c r="N658">
        <v>50</v>
      </c>
      <c r="O658">
        <v>52</v>
      </c>
      <c r="P658" t="str">
        <f t="shared" si="75"/>
        <v>50-60</v>
      </c>
      <c r="Q658" t="s">
        <v>29</v>
      </c>
      <c r="R658" t="s">
        <v>61</v>
      </c>
      <c r="S658" t="s">
        <v>57</v>
      </c>
      <c r="T658">
        <f t="shared" si="76"/>
        <v>1100</v>
      </c>
      <c r="U658">
        <f t="shared" si="77"/>
        <v>500</v>
      </c>
      <c r="V658">
        <f t="shared" si="78"/>
        <v>30</v>
      </c>
      <c r="W658" t="s">
        <v>78</v>
      </c>
      <c r="X658" t="s">
        <v>79</v>
      </c>
      <c r="Y658" t="s">
        <v>80</v>
      </c>
      <c r="Z658">
        <v>50</v>
      </c>
      <c r="AA658">
        <v>30</v>
      </c>
      <c r="AB658">
        <v>10</v>
      </c>
      <c r="AC658">
        <v>46.9</v>
      </c>
      <c r="AD658">
        <v>29.8</v>
      </c>
      <c r="AE658">
        <v>4.96</v>
      </c>
    </row>
    <row r="659" spans="1:31" hidden="1" x14ac:dyDescent="0.25">
      <c r="A659" t="s">
        <v>10</v>
      </c>
      <c r="B659">
        <v>30</v>
      </c>
      <c r="C659">
        <v>30</v>
      </c>
      <c r="D659">
        <v>62.9</v>
      </c>
      <c r="E659">
        <v>63.4</v>
      </c>
      <c r="F659">
        <f t="shared" si="72"/>
        <v>63.15</v>
      </c>
      <c r="G659">
        <f t="shared" si="73"/>
        <v>0.5</v>
      </c>
      <c r="H659">
        <v>54</v>
      </c>
      <c r="I659" t="str">
        <f t="shared" si="74"/>
        <v>50%-75%</v>
      </c>
      <c r="J659">
        <v>6</v>
      </c>
      <c r="K659">
        <v>83.333333333333329</v>
      </c>
      <c r="L659">
        <v>10</v>
      </c>
      <c r="M659">
        <v>4</v>
      </c>
      <c r="N659">
        <v>43</v>
      </c>
      <c r="O659">
        <v>47</v>
      </c>
      <c r="P659" t="str">
        <f t="shared" si="75"/>
        <v>40-50</v>
      </c>
      <c r="Q659" t="s">
        <v>29</v>
      </c>
      <c r="R659" t="s">
        <v>59</v>
      </c>
      <c r="S659" t="s">
        <v>57</v>
      </c>
      <c r="T659">
        <f t="shared" si="76"/>
        <v>1100</v>
      </c>
      <c r="U659">
        <f t="shared" si="77"/>
        <v>400</v>
      </c>
      <c r="V659">
        <f t="shared" si="78"/>
        <v>30</v>
      </c>
      <c r="W659" t="s">
        <v>78</v>
      </c>
      <c r="X659" t="s">
        <v>79</v>
      </c>
      <c r="Y659" t="s">
        <v>80</v>
      </c>
      <c r="Z659">
        <v>50</v>
      </c>
      <c r="AA659">
        <v>30</v>
      </c>
      <c r="AB659">
        <v>10</v>
      </c>
      <c r="AC659">
        <v>46.9</v>
      </c>
      <c r="AD659">
        <v>29.8</v>
      </c>
      <c r="AE659">
        <v>4.96</v>
      </c>
    </row>
    <row r="660" spans="1:31" hidden="1" x14ac:dyDescent="0.25">
      <c r="A660" t="s">
        <v>10</v>
      </c>
      <c r="B660">
        <v>30</v>
      </c>
      <c r="C660">
        <v>30</v>
      </c>
      <c r="D660">
        <v>63.4</v>
      </c>
      <c r="E660">
        <v>64.5</v>
      </c>
      <c r="F660">
        <f t="shared" si="72"/>
        <v>63.95</v>
      </c>
      <c r="G660">
        <f t="shared" si="73"/>
        <v>1.1000000000000014</v>
      </c>
      <c r="H660">
        <v>0</v>
      </c>
      <c r="I660" t="str">
        <f t="shared" si="74"/>
        <v>0%-25%</v>
      </c>
      <c r="J660">
        <v>20</v>
      </c>
      <c r="K660">
        <v>55.000000000000071</v>
      </c>
      <c r="L660">
        <v>4</v>
      </c>
      <c r="M660">
        <v>2</v>
      </c>
      <c r="N660">
        <v>21</v>
      </c>
      <c r="O660">
        <v>27</v>
      </c>
      <c r="P660" t="str">
        <f t="shared" si="75"/>
        <v>20-30</v>
      </c>
      <c r="Q660" t="s">
        <v>31</v>
      </c>
      <c r="R660" t="s">
        <v>53</v>
      </c>
      <c r="S660" t="s">
        <v>51</v>
      </c>
      <c r="T660">
        <f t="shared" si="76"/>
        <v>1000</v>
      </c>
      <c r="U660">
        <f t="shared" si="77"/>
        <v>200</v>
      </c>
      <c r="V660">
        <f t="shared" si="78"/>
        <v>10</v>
      </c>
      <c r="W660" t="s">
        <v>83</v>
      </c>
      <c r="X660" t="s">
        <v>84</v>
      </c>
      <c r="Y660" t="s">
        <v>80</v>
      </c>
      <c r="Z660">
        <v>20</v>
      </c>
      <c r="AA660">
        <v>90</v>
      </c>
      <c r="AB660">
        <v>10</v>
      </c>
      <c r="AC660">
        <v>12.42</v>
      </c>
      <c r="AD660">
        <v>82.1</v>
      </c>
      <c r="AE660">
        <v>2.44</v>
      </c>
    </row>
    <row r="661" spans="1:31" hidden="1" x14ac:dyDescent="0.25">
      <c r="A661" t="s">
        <v>10</v>
      </c>
      <c r="B661">
        <v>30</v>
      </c>
      <c r="C661">
        <v>50</v>
      </c>
      <c r="D661">
        <v>64.5</v>
      </c>
      <c r="E661">
        <v>65.5</v>
      </c>
      <c r="F661">
        <f t="shared" si="72"/>
        <v>65</v>
      </c>
      <c r="G661">
        <f t="shared" si="73"/>
        <v>1</v>
      </c>
      <c r="H661">
        <v>0</v>
      </c>
      <c r="I661" t="str">
        <f t="shared" si="74"/>
        <v>0%-25%</v>
      </c>
      <c r="J661">
        <v>20</v>
      </c>
      <c r="K661">
        <v>50</v>
      </c>
      <c r="L661">
        <v>4</v>
      </c>
      <c r="M661">
        <v>2</v>
      </c>
      <c r="N661">
        <v>21</v>
      </c>
      <c r="O661">
        <v>27</v>
      </c>
      <c r="P661" t="str">
        <f t="shared" si="75"/>
        <v>20-30</v>
      </c>
      <c r="Q661" t="s">
        <v>31</v>
      </c>
      <c r="R661" t="s">
        <v>53</v>
      </c>
      <c r="S661" t="s">
        <v>51</v>
      </c>
      <c r="T661">
        <f t="shared" si="76"/>
        <v>1000</v>
      </c>
      <c r="U661">
        <f t="shared" si="77"/>
        <v>200</v>
      </c>
      <c r="V661">
        <f t="shared" si="78"/>
        <v>10</v>
      </c>
      <c r="W661" t="s">
        <v>81</v>
      </c>
      <c r="X661" t="s">
        <v>79</v>
      </c>
      <c r="Y661" t="s">
        <v>80</v>
      </c>
      <c r="Z661">
        <v>60</v>
      </c>
      <c r="AA661">
        <v>30</v>
      </c>
      <c r="AB661">
        <v>10</v>
      </c>
      <c r="AC661">
        <v>50.19</v>
      </c>
      <c r="AD661">
        <v>20.8</v>
      </c>
      <c r="AE661">
        <v>6.81</v>
      </c>
    </row>
    <row r="662" spans="1:31" x14ac:dyDescent="0.25">
      <c r="A662" t="s">
        <v>10</v>
      </c>
      <c r="B662">
        <v>30</v>
      </c>
      <c r="C662">
        <v>20</v>
      </c>
      <c r="D662">
        <v>65.5</v>
      </c>
      <c r="E662">
        <v>66.84</v>
      </c>
      <c r="F662">
        <f t="shared" si="72"/>
        <v>66.17</v>
      </c>
      <c r="G662">
        <f t="shared" si="73"/>
        <v>1.3400000000000034</v>
      </c>
      <c r="H662">
        <v>0</v>
      </c>
      <c r="I662" t="str">
        <f t="shared" si="74"/>
        <v>0%-25%</v>
      </c>
      <c r="J662">
        <v>20</v>
      </c>
      <c r="K662">
        <v>67.000000000000171</v>
      </c>
      <c r="L662">
        <v>4</v>
      </c>
      <c r="M662">
        <v>2</v>
      </c>
      <c r="N662">
        <v>22</v>
      </c>
      <c r="O662">
        <v>27</v>
      </c>
      <c r="P662" t="str">
        <f t="shared" si="75"/>
        <v>20-30</v>
      </c>
      <c r="Q662" t="s">
        <v>31</v>
      </c>
      <c r="R662" t="s">
        <v>53</v>
      </c>
      <c r="S662" t="s">
        <v>51</v>
      </c>
      <c r="T662">
        <f t="shared" si="76"/>
        <v>1000</v>
      </c>
      <c r="U662">
        <f t="shared" si="77"/>
        <v>200</v>
      </c>
      <c r="V662">
        <f t="shared" si="78"/>
        <v>10</v>
      </c>
      <c r="W662" t="s">
        <v>78</v>
      </c>
      <c r="X662" t="s">
        <v>79</v>
      </c>
      <c r="Y662" t="s">
        <v>80</v>
      </c>
      <c r="Z662">
        <v>50</v>
      </c>
      <c r="AA662">
        <v>30</v>
      </c>
      <c r="AB662">
        <v>10</v>
      </c>
      <c r="AC662">
        <v>49.33</v>
      </c>
      <c r="AD662">
        <v>23.8</v>
      </c>
      <c r="AE662">
        <v>6</v>
      </c>
    </row>
    <row r="663" spans="1:31" x14ac:dyDescent="0.25">
      <c r="A663" t="s">
        <v>10</v>
      </c>
      <c r="B663">
        <v>30</v>
      </c>
      <c r="C663">
        <v>20</v>
      </c>
      <c r="D663">
        <v>66.84</v>
      </c>
      <c r="E663">
        <v>67.34</v>
      </c>
      <c r="F663">
        <f t="shared" si="72"/>
        <v>67.09</v>
      </c>
      <c r="G663">
        <f t="shared" si="73"/>
        <v>0.5</v>
      </c>
      <c r="H663">
        <v>70</v>
      </c>
      <c r="I663" t="str">
        <f t="shared" si="74"/>
        <v>50%-75%</v>
      </c>
      <c r="J663">
        <v>2</v>
      </c>
      <c r="K663">
        <v>250</v>
      </c>
      <c r="L663">
        <v>4</v>
      </c>
      <c r="M663">
        <v>2</v>
      </c>
      <c r="N663">
        <v>44</v>
      </c>
      <c r="O663">
        <v>45</v>
      </c>
      <c r="P663" t="str">
        <f t="shared" si="75"/>
        <v>40-50</v>
      </c>
      <c r="Q663" t="s">
        <v>31</v>
      </c>
      <c r="R663" t="s">
        <v>59</v>
      </c>
      <c r="S663" t="s">
        <v>57</v>
      </c>
      <c r="T663">
        <f t="shared" si="76"/>
        <v>1000</v>
      </c>
      <c r="U663">
        <f t="shared" si="77"/>
        <v>400</v>
      </c>
      <c r="V663">
        <f t="shared" si="78"/>
        <v>30</v>
      </c>
      <c r="W663" t="s">
        <v>79</v>
      </c>
      <c r="X663" t="s">
        <v>81</v>
      </c>
      <c r="Y663" t="s">
        <v>80</v>
      </c>
      <c r="Z663">
        <v>30</v>
      </c>
      <c r="AA663">
        <v>60</v>
      </c>
      <c r="AB663">
        <v>10</v>
      </c>
      <c r="AC663">
        <v>26.59</v>
      </c>
      <c r="AD663">
        <v>56.4</v>
      </c>
      <c r="AE663">
        <v>5.3</v>
      </c>
    </row>
    <row r="664" spans="1:31" x14ac:dyDescent="0.25">
      <c r="A664" t="s">
        <v>10</v>
      </c>
      <c r="B664">
        <v>20</v>
      </c>
      <c r="C664">
        <v>20</v>
      </c>
      <c r="D664">
        <v>67.34</v>
      </c>
      <c r="E664">
        <v>68.040000000000006</v>
      </c>
      <c r="F664">
        <f t="shared" si="72"/>
        <v>67.69</v>
      </c>
      <c r="G664">
        <f t="shared" si="73"/>
        <v>0.70000000000000284</v>
      </c>
      <c r="H664">
        <v>14.28571428571423</v>
      </c>
      <c r="I664" t="str">
        <f t="shared" si="74"/>
        <v>0%-25%</v>
      </c>
      <c r="J664">
        <v>8</v>
      </c>
      <c r="K664">
        <v>87.500000000000355</v>
      </c>
      <c r="L664">
        <v>5</v>
      </c>
      <c r="M664">
        <v>1</v>
      </c>
      <c r="N664">
        <v>26</v>
      </c>
      <c r="O664">
        <v>31</v>
      </c>
      <c r="P664" t="str">
        <f t="shared" si="75"/>
        <v>30-40</v>
      </c>
      <c r="Q664" t="s">
        <v>32</v>
      </c>
      <c r="R664" t="s">
        <v>56</v>
      </c>
      <c r="S664" t="s">
        <v>51</v>
      </c>
      <c r="T664">
        <f t="shared" si="76"/>
        <v>900</v>
      </c>
      <c r="U664">
        <f t="shared" si="77"/>
        <v>300</v>
      </c>
      <c r="V664">
        <f t="shared" si="78"/>
        <v>10</v>
      </c>
      <c r="W664" t="s">
        <v>83</v>
      </c>
      <c r="X664" t="s">
        <v>82</v>
      </c>
      <c r="Y664" t="s">
        <v>80</v>
      </c>
      <c r="Z664">
        <v>20</v>
      </c>
      <c r="AA664">
        <v>70</v>
      </c>
      <c r="AB664">
        <v>10</v>
      </c>
      <c r="AC664">
        <v>16.87</v>
      </c>
      <c r="AD664">
        <v>67.3</v>
      </c>
      <c r="AE664">
        <v>6.51</v>
      </c>
    </row>
    <row r="665" spans="1:31" x14ac:dyDescent="0.25">
      <c r="A665" t="s">
        <v>10</v>
      </c>
      <c r="B665">
        <v>20</v>
      </c>
      <c r="C665">
        <v>20</v>
      </c>
      <c r="D665">
        <v>68.040000000000006</v>
      </c>
      <c r="E665">
        <v>68.34</v>
      </c>
      <c r="F665">
        <f t="shared" si="72"/>
        <v>68.19</v>
      </c>
      <c r="G665">
        <f t="shared" si="73"/>
        <v>0.29999999999999716</v>
      </c>
      <c r="H665">
        <v>0</v>
      </c>
      <c r="I665" t="str">
        <f t="shared" si="74"/>
        <v>0%-25%</v>
      </c>
      <c r="J665">
        <v>20</v>
      </c>
      <c r="K665">
        <v>14.999999999999858</v>
      </c>
      <c r="L665">
        <v>6</v>
      </c>
      <c r="M665">
        <v>0</v>
      </c>
      <c r="N665">
        <v>21</v>
      </c>
      <c r="O665">
        <v>25</v>
      </c>
      <c r="P665" t="str">
        <f t="shared" si="75"/>
        <v>20-30</v>
      </c>
      <c r="Q665" t="s">
        <v>28</v>
      </c>
      <c r="R665" t="s">
        <v>53</v>
      </c>
      <c r="S665" t="s">
        <v>51</v>
      </c>
      <c r="T665">
        <f t="shared" si="76"/>
        <v>800</v>
      </c>
      <c r="U665">
        <f t="shared" si="77"/>
        <v>200</v>
      </c>
      <c r="V665">
        <f t="shared" si="78"/>
        <v>10</v>
      </c>
      <c r="W665" t="s">
        <v>83</v>
      </c>
      <c r="X665" t="s">
        <v>78</v>
      </c>
      <c r="Y665" t="s">
        <v>83</v>
      </c>
      <c r="Z665">
        <v>20</v>
      </c>
      <c r="AA665">
        <v>50</v>
      </c>
      <c r="AB665">
        <v>20</v>
      </c>
      <c r="AC665">
        <v>15.3</v>
      </c>
      <c r="AD665">
        <v>43.2</v>
      </c>
      <c r="AE665">
        <v>19.5</v>
      </c>
    </row>
    <row r="666" spans="1:31" x14ac:dyDescent="0.25">
      <c r="A666" t="s">
        <v>10</v>
      </c>
      <c r="B666">
        <v>20</v>
      </c>
      <c r="C666">
        <v>20</v>
      </c>
      <c r="D666">
        <v>68.34</v>
      </c>
      <c r="E666">
        <v>70.239999999999995</v>
      </c>
      <c r="F666">
        <f t="shared" si="72"/>
        <v>69.289999999999992</v>
      </c>
      <c r="G666">
        <f t="shared" si="73"/>
        <v>1.8999999999999915</v>
      </c>
      <c r="H666">
        <v>5.7894736842105523</v>
      </c>
      <c r="I666" t="str">
        <f t="shared" si="74"/>
        <v>0%-25%</v>
      </c>
      <c r="J666">
        <v>16</v>
      </c>
      <c r="K666">
        <v>118.74999999999946</v>
      </c>
      <c r="L666">
        <v>9</v>
      </c>
      <c r="M666">
        <v>2</v>
      </c>
      <c r="N666">
        <v>32</v>
      </c>
      <c r="O666">
        <v>35</v>
      </c>
      <c r="P666" t="str">
        <f t="shared" si="75"/>
        <v>30-40</v>
      </c>
      <c r="Q666" t="s">
        <v>31</v>
      </c>
      <c r="R666" t="s">
        <v>56</v>
      </c>
      <c r="S666" t="s">
        <v>51</v>
      </c>
      <c r="T666">
        <f t="shared" si="76"/>
        <v>1000</v>
      </c>
      <c r="U666">
        <f t="shared" si="77"/>
        <v>300</v>
      </c>
      <c r="V666">
        <f t="shared" si="78"/>
        <v>10</v>
      </c>
      <c r="W666" t="s">
        <v>83</v>
      </c>
      <c r="X666" t="s">
        <v>78</v>
      </c>
      <c r="Y666" t="s">
        <v>83</v>
      </c>
      <c r="Z666">
        <v>20</v>
      </c>
      <c r="AA666">
        <v>50</v>
      </c>
      <c r="AB666">
        <v>20</v>
      </c>
      <c r="AC666">
        <v>15.3</v>
      </c>
      <c r="AD666">
        <v>43.2</v>
      </c>
      <c r="AE666">
        <v>19.5</v>
      </c>
    </row>
    <row r="667" spans="1:31" x14ac:dyDescent="0.25">
      <c r="A667" t="s">
        <v>10</v>
      </c>
      <c r="B667">
        <v>20</v>
      </c>
      <c r="C667">
        <v>20</v>
      </c>
      <c r="D667">
        <v>70.239999999999995</v>
      </c>
      <c r="E667">
        <v>71.34</v>
      </c>
      <c r="F667">
        <f t="shared" si="72"/>
        <v>70.789999999999992</v>
      </c>
      <c r="G667">
        <f t="shared" si="73"/>
        <v>1.1000000000000085</v>
      </c>
      <c r="H667">
        <v>0</v>
      </c>
      <c r="I667" t="str">
        <f t="shared" si="74"/>
        <v>0%-25%</v>
      </c>
      <c r="J667">
        <v>20</v>
      </c>
      <c r="K667">
        <v>55.000000000000433</v>
      </c>
      <c r="L667">
        <v>9</v>
      </c>
      <c r="M667">
        <v>2</v>
      </c>
      <c r="N667">
        <v>27</v>
      </c>
      <c r="O667">
        <v>32</v>
      </c>
      <c r="P667" t="str">
        <f t="shared" si="75"/>
        <v>30-40</v>
      </c>
      <c r="Q667" t="s">
        <v>31</v>
      </c>
      <c r="R667" t="s">
        <v>56</v>
      </c>
      <c r="S667" t="s">
        <v>51</v>
      </c>
      <c r="T667">
        <f t="shared" si="76"/>
        <v>1000</v>
      </c>
      <c r="U667">
        <f t="shared" si="77"/>
        <v>300</v>
      </c>
      <c r="V667">
        <f t="shared" si="78"/>
        <v>10</v>
      </c>
      <c r="W667" t="s">
        <v>83</v>
      </c>
      <c r="X667" t="s">
        <v>86</v>
      </c>
      <c r="Y667" t="s">
        <v>79</v>
      </c>
      <c r="Z667">
        <v>20</v>
      </c>
      <c r="AA667">
        <v>40</v>
      </c>
      <c r="AB667">
        <v>30</v>
      </c>
      <c r="AC667">
        <v>10.32</v>
      </c>
      <c r="AD667">
        <v>36.700000000000003</v>
      </c>
      <c r="AE667">
        <v>27.1</v>
      </c>
    </row>
    <row r="668" spans="1:31" hidden="1" x14ac:dyDescent="0.25">
      <c r="A668" t="s">
        <v>10</v>
      </c>
      <c r="B668">
        <v>20</v>
      </c>
      <c r="C668">
        <v>10</v>
      </c>
      <c r="D668">
        <v>71.34</v>
      </c>
      <c r="E668">
        <v>71.94</v>
      </c>
      <c r="F668">
        <f t="shared" si="72"/>
        <v>71.64</v>
      </c>
      <c r="G668">
        <f t="shared" si="73"/>
        <v>0.59999999999999432</v>
      </c>
      <c r="H668">
        <v>20.000000000000188</v>
      </c>
      <c r="I668" t="str">
        <f t="shared" si="74"/>
        <v>0%-25%</v>
      </c>
      <c r="J668">
        <v>5</v>
      </c>
      <c r="K668">
        <v>119.99999999999886</v>
      </c>
      <c r="L668">
        <v>9</v>
      </c>
      <c r="M668">
        <v>2</v>
      </c>
      <c r="N668">
        <v>35</v>
      </c>
      <c r="O668">
        <v>38</v>
      </c>
      <c r="P668" t="str">
        <f t="shared" si="75"/>
        <v>30-40</v>
      </c>
      <c r="Q668" t="s">
        <v>31</v>
      </c>
      <c r="R668" t="s">
        <v>56</v>
      </c>
      <c r="S668" t="s">
        <v>51</v>
      </c>
      <c r="T668">
        <f t="shared" si="76"/>
        <v>1000</v>
      </c>
      <c r="U668">
        <f t="shared" si="77"/>
        <v>300</v>
      </c>
      <c r="V668">
        <f t="shared" si="78"/>
        <v>10</v>
      </c>
      <c r="W668" t="s">
        <v>83</v>
      </c>
      <c r="X668" t="s">
        <v>86</v>
      </c>
      <c r="Y668" t="s">
        <v>79</v>
      </c>
      <c r="Z668">
        <v>20</v>
      </c>
      <c r="AA668">
        <v>40</v>
      </c>
      <c r="AB668">
        <v>30</v>
      </c>
      <c r="AC668">
        <v>10.49</v>
      </c>
      <c r="AD668">
        <v>37.299999999999997</v>
      </c>
      <c r="AE668">
        <v>25.7</v>
      </c>
    </row>
    <row r="669" spans="1:31" hidden="1" x14ac:dyDescent="0.25">
      <c r="A669" t="s">
        <v>10</v>
      </c>
      <c r="B669">
        <v>10</v>
      </c>
      <c r="C669">
        <v>10</v>
      </c>
      <c r="D669">
        <v>71.94</v>
      </c>
      <c r="E669">
        <v>72.790000000000006</v>
      </c>
      <c r="F669">
        <f t="shared" si="72"/>
        <v>72.365000000000009</v>
      </c>
      <c r="G669">
        <f t="shared" si="73"/>
        <v>0.85000000000000853</v>
      </c>
      <c r="H669">
        <v>17.647058823529235</v>
      </c>
      <c r="I669" t="str">
        <f t="shared" si="74"/>
        <v>0%-25%</v>
      </c>
      <c r="J669">
        <v>11</v>
      </c>
      <c r="K669">
        <v>77.272727272728048</v>
      </c>
      <c r="L669">
        <v>11</v>
      </c>
      <c r="M669">
        <v>2</v>
      </c>
      <c r="N669">
        <v>34</v>
      </c>
      <c r="O669">
        <v>39</v>
      </c>
      <c r="P669" t="str">
        <f t="shared" si="75"/>
        <v>30-40</v>
      </c>
      <c r="Q669" t="s">
        <v>31</v>
      </c>
      <c r="R669" t="s">
        <v>56</v>
      </c>
      <c r="S669" t="s">
        <v>51</v>
      </c>
      <c r="T669">
        <f t="shared" si="76"/>
        <v>1000</v>
      </c>
      <c r="U669">
        <f t="shared" si="77"/>
        <v>300</v>
      </c>
      <c r="V669">
        <f t="shared" si="78"/>
        <v>10</v>
      </c>
      <c r="W669" t="s">
        <v>83</v>
      </c>
      <c r="X669" t="s">
        <v>86</v>
      </c>
      <c r="Y669" t="s">
        <v>79</v>
      </c>
      <c r="Z669">
        <v>20</v>
      </c>
      <c r="AA669">
        <v>40</v>
      </c>
      <c r="AB669">
        <v>30</v>
      </c>
      <c r="AC669">
        <v>10.49</v>
      </c>
      <c r="AD669">
        <v>37.299999999999997</v>
      </c>
      <c r="AE669">
        <v>25.7</v>
      </c>
    </row>
    <row r="670" spans="1:31" hidden="1" x14ac:dyDescent="0.25">
      <c r="A670" t="s">
        <v>10</v>
      </c>
      <c r="B670">
        <v>10</v>
      </c>
      <c r="C670">
        <v>10</v>
      </c>
      <c r="D670">
        <v>72.790000000000006</v>
      </c>
      <c r="E670">
        <v>73.39</v>
      </c>
      <c r="F670">
        <f t="shared" si="72"/>
        <v>73.09</v>
      </c>
      <c r="G670">
        <f t="shared" si="73"/>
        <v>0.59999999999999432</v>
      </c>
      <c r="H670">
        <v>0</v>
      </c>
      <c r="I670" t="str">
        <f t="shared" si="74"/>
        <v>0%-25%</v>
      </c>
      <c r="J670">
        <v>20</v>
      </c>
      <c r="K670">
        <v>29.999999999999716</v>
      </c>
      <c r="L670">
        <v>2</v>
      </c>
      <c r="M670">
        <v>0</v>
      </c>
      <c r="N670">
        <v>17</v>
      </c>
      <c r="O670">
        <v>22</v>
      </c>
      <c r="P670" t="str">
        <f t="shared" si="75"/>
        <v>20-30</v>
      </c>
      <c r="Q670" t="s">
        <v>28</v>
      </c>
      <c r="R670" t="s">
        <v>53</v>
      </c>
      <c r="S670" t="s">
        <v>51</v>
      </c>
      <c r="T670">
        <f t="shared" si="76"/>
        <v>800</v>
      </c>
      <c r="U670">
        <f t="shared" si="77"/>
        <v>200</v>
      </c>
      <c r="V670">
        <f t="shared" si="78"/>
        <v>10</v>
      </c>
      <c r="W670" t="s">
        <v>83</v>
      </c>
      <c r="X670" t="s">
        <v>86</v>
      </c>
      <c r="Y670" t="s">
        <v>79</v>
      </c>
      <c r="Z670">
        <v>20</v>
      </c>
      <c r="AA670">
        <v>40</v>
      </c>
      <c r="AB670">
        <v>30</v>
      </c>
      <c r="AC670">
        <v>11.4</v>
      </c>
      <c r="AD670">
        <v>38.1</v>
      </c>
      <c r="AE670">
        <v>29.7</v>
      </c>
    </row>
    <row r="671" spans="1:31" hidden="1" x14ac:dyDescent="0.25">
      <c r="A671" t="s">
        <v>10</v>
      </c>
      <c r="B671">
        <v>10</v>
      </c>
      <c r="C671">
        <v>10</v>
      </c>
      <c r="D671">
        <v>73.39</v>
      </c>
      <c r="E671">
        <v>74.89</v>
      </c>
      <c r="F671">
        <f t="shared" si="72"/>
        <v>74.14</v>
      </c>
      <c r="G671">
        <f t="shared" si="73"/>
        <v>1.5</v>
      </c>
      <c r="H671">
        <v>52.666666666666671</v>
      </c>
      <c r="I671" t="str">
        <f t="shared" si="74"/>
        <v>50%-75%</v>
      </c>
      <c r="J671">
        <v>8</v>
      </c>
      <c r="K671">
        <v>187.5</v>
      </c>
      <c r="L671">
        <v>14</v>
      </c>
      <c r="M671">
        <v>7</v>
      </c>
      <c r="N671">
        <v>55</v>
      </c>
      <c r="O671">
        <v>56</v>
      </c>
      <c r="P671" t="str">
        <f t="shared" si="75"/>
        <v>50-60</v>
      </c>
      <c r="Q671" t="s">
        <v>30</v>
      </c>
      <c r="R671" t="s">
        <v>61</v>
      </c>
      <c r="S671" t="s">
        <v>57</v>
      </c>
      <c r="T671">
        <f t="shared" si="76"/>
        <v>1200</v>
      </c>
      <c r="U671">
        <f t="shared" si="77"/>
        <v>500</v>
      </c>
      <c r="V671">
        <f t="shared" si="78"/>
        <v>30</v>
      </c>
      <c r="W671" t="s">
        <v>83</v>
      </c>
      <c r="X671" t="s">
        <v>86</v>
      </c>
      <c r="Y671" t="s">
        <v>86</v>
      </c>
      <c r="Z671">
        <v>20</v>
      </c>
      <c r="AA671">
        <v>40</v>
      </c>
      <c r="AB671">
        <v>40</v>
      </c>
      <c r="AC671">
        <v>12.6</v>
      </c>
      <c r="AD671">
        <v>38.5</v>
      </c>
      <c r="AE671">
        <v>34</v>
      </c>
    </row>
    <row r="672" spans="1:31" hidden="1" x14ac:dyDescent="0.25">
      <c r="A672" t="s">
        <v>10</v>
      </c>
      <c r="B672">
        <v>10</v>
      </c>
      <c r="C672">
        <v>10</v>
      </c>
      <c r="D672">
        <v>74.89</v>
      </c>
      <c r="E672">
        <v>75.84</v>
      </c>
      <c r="F672">
        <f t="shared" si="72"/>
        <v>75.365000000000009</v>
      </c>
      <c r="G672">
        <f t="shared" si="73"/>
        <v>0.95000000000000284</v>
      </c>
      <c r="H672">
        <v>42.105263157894612</v>
      </c>
      <c r="I672" t="str">
        <f t="shared" si="74"/>
        <v>25%-50%</v>
      </c>
      <c r="J672">
        <v>5</v>
      </c>
      <c r="K672">
        <v>190.00000000000057</v>
      </c>
      <c r="L672">
        <v>14</v>
      </c>
      <c r="M672">
        <v>7</v>
      </c>
      <c r="N672">
        <v>53</v>
      </c>
      <c r="O672">
        <v>54</v>
      </c>
      <c r="P672" t="str">
        <f t="shared" si="75"/>
        <v>50-60</v>
      </c>
      <c r="Q672" t="s">
        <v>30</v>
      </c>
      <c r="R672" t="s">
        <v>61</v>
      </c>
      <c r="S672" t="s">
        <v>54</v>
      </c>
      <c r="T672">
        <f t="shared" si="76"/>
        <v>1200</v>
      </c>
      <c r="U672">
        <f t="shared" si="77"/>
        <v>500</v>
      </c>
      <c r="V672">
        <f t="shared" si="78"/>
        <v>20</v>
      </c>
      <c r="W672" t="s">
        <v>83</v>
      </c>
      <c r="X672" t="s">
        <v>86</v>
      </c>
      <c r="Y672" t="s">
        <v>86</v>
      </c>
      <c r="Z672">
        <v>20</v>
      </c>
      <c r="AA672">
        <v>40</v>
      </c>
      <c r="AB672">
        <v>40</v>
      </c>
      <c r="AC672">
        <v>12.44</v>
      </c>
      <c r="AD672">
        <v>38.6</v>
      </c>
      <c r="AE672">
        <v>34.200000000000003</v>
      </c>
    </row>
    <row r="673" spans="1:31" hidden="1" x14ac:dyDescent="0.25">
      <c r="A673" t="s">
        <v>10</v>
      </c>
      <c r="B673">
        <v>10</v>
      </c>
      <c r="C673">
        <v>10</v>
      </c>
      <c r="D673">
        <v>75.84</v>
      </c>
      <c r="E673">
        <v>77.39</v>
      </c>
      <c r="F673">
        <f t="shared" si="72"/>
        <v>76.615000000000009</v>
      </c>
      <c r="G673">
        <f t="shared" si="73"/>
        <v>1.5499999999999972</v>
      </c>
      <c r="H673">
        <v>60.64516129032269</v>
      </c>
      <c r="I673" t="str">
        <f t="shared" si="74"/>
        <v>50%-75%</v>
      </c>
      <c r="J673">
        <v>7</v>
      </c>
      <c r="K673">
        <v>221.42857142857105</v>
      </c>
      <c r="L673">
        <v>14</v>
      </c>
      <c r="M673">
        <v>7</v>
      </c>
      <c r="N673">
        <v>58</v>
      </c>
      <c r="O673">
        <v>58</v>
      </c>
      <c r="P673" t="str">
        <f t="shared" si="75"/>
        <v>50-60</v>
      </c>
      <c r="Q673" t="s">
        <v>30</v>
      </c>
      <c r="R673" t="s">
        <v>61</v>
      </c>
      <c r="S673" t="s">
        <v>57</v>
      </c>
      <c r="T673">
        <f t="shared" si="76"/>
        <v>1200</v>
      </c>
      <c r="U673">
        <f t="shared" si="77"/>
        <v>500</v>
      </c>
      <c r="V673">
        <f t="shared" si="78"/>
        <v>30</v>
      </c>
      <c r="W673" t="s">
        <v>83</v>
      </c>
      <c r="X673" t="s">
        <v>86</v>
      </c>
      <c r="Y673" t="s">
        <v>86</v>
      </c>
      <c r="Z673">
        <v>20</v>
      </c>
      <c r="AA673">
        <v>40</v>
      </c>
      <c r="AB673">
        <v>40</v>
      </c>
      <c r="AC673">
        <v>12.04</v>
      </c>
      <c r="AD673">
        <v>39.799999999999997</v>
      </c>
      <c r="AE673">
        <v>34</v>
      </c>
    </row>
    <row r="674" spans="1:31" hidden="1" x14ac:dyDescent="0.25">
      <c r="A674" t="s">
        <v>10</v>
      </c>
      <c r="B674">
        <v>10</v>
      </c>
      <c r="C674">
        <v>10</v>
      </c>
      <c r="D674">
        <v>77.39</v>
      </c>
      <c r="E674">
        <v>78.62</v>
      </c>
      <c r="F674">
        <f t="shared" si="72"/>
        <v>78.004999999999995</v>
      </c>
      <c r="G674">
        <f t="shared" si="73"/>
        <v>1.230000000000004</v>
      </c>
      <c r="H674">
        <v>81.300813008129808</v>
      </c>
      <c r="I674" t="str">
        <f t="shared" si="74"/>
        <v>75%-90%</v>
      </c>
      <c r="J674">
        <v>4</v>
      </c>
      <c r="K674">
        <v>307.50000000000102</v>
      </c>
      <c r="L674">
        <v>14</v>
      </c>
      <c r="M674">
        <v>7</v>
      </c>
      <c r="N674">
        <v>64</v>
      </c>
      <c r="O674">
        <v>64</v>
      </c>
      <c r="P674" t="str">
        <f t="shared" si="75"/>
        <v>60-70</v>
      </c>
      <c r="Q674" t="s">
        <v>30</v>
      </c>
      <c r="R674" t="s">
        <v>63</v>
      </c>
      <c r="S674" t="s">
        <v>60</v>
      </c>
      <c r="T674">
        <f t="shared" si="76"/>
        <v>1200</v>
      </c>
      <c r="U674">
        <f t="shared" si="77"/>
        <v>600</v>
      </c>
      <c r="V674">
        <f t="shared" si="78"/>
        <v>40</v>
      </c>
      <c r="W674" t="s">
        <v>83</v>
      </c>
      <c r="X674" t="s">
        <v>86</v>
      </c>
      <c r="Y674" t="s">
        <v>86</v>
      </c>
      <c r="Z674">
        <v>20</v>
      </c>
      <c r="AA674">
        <v>40</v>
      </c>
      <c r="AB674">
        <v>40</v>
      </c>
      <c r="AC674">
        <v>10.52</v>
      </c>
      <c r="AD674">
        <v>35.700000000000003</v>
      </c>
      <c r="AE674">
        <v>33.9</v>
      </c>
    </row>
    <row r="675" spans="1:31" hidden="1" x14ac:dyDescent="0.25">
      <c r="A675" t="s">
        <v>10</v>
      </c>
      <c r="B675">
        <v>10</v>
      </c>
      <c r="C675">
        <v>10</v>
      </c>
      <c r="D675">
        <v>78.62</v>
      </c>
      <c r="E675">
        <v>80.510000000000005</v>
      </c>
      <c r="F675">
        <f t="shared" si="72"/>
        <v>79.564999999999998</v>
      </c>
      <c r="G675">
        <f t="shared" si="73"/>
        <v>1.8900000000000006</v>
      </c>
      <c r="H675">
        <v>89.947089947089921</v>
      </c>
      <c r="I675" t="str">
        <f t="shared" si="74"/>
        <v>75%-90%</v>
      </c>
      <c r="J675">
        <v>4</v>
      </c>
      <c r="K675">
        <v>472.50000000000011</v>
      </c>
      <c r="L675">
        <v>14</v>
      </c>
      <c r="M675">
        <v>7</v>
      </c>
      <c r="N675">
        <v>68</v>
      </c>
      <c r="O675">
        <v>66</v>
      </c>
      <c r="P675" t="str">
        <f t="shared" si="75"/>
        <v>60-70</v>
      </c>
      <c r="Q675" t="s">
        <v>30</v>
      </c>
      <c r="R675" t="s">
        <v>63</v>
      </c>
      <c r="S675" t="s">
        <v>60</v>
      </c>
      <c r="T675">
        <f t="shared" si="76"/>
        <v>1200</v>
      </c>
      <c r="U675">
        <f t="shared" si="77"/>
        <v>600</v>
      </c>
      <c r="V675">
        <f t="shared" si="78"/>
        <v>40</v>
      </c>
      <c r="W675" t="s">
        <v>83</v>
      </c>
      <c r="X675" t="s">
        <v>86</v>
      </c>
      <c r="Y675" t="s">
        <v>86</v>
      </c>
      <c r="Z675">
        <v>20</v>
      </c>
      <c r="AA675">
        <v>40</v>
      </c>
      <c r="AB675">
        <v>40</v>
      </c>
      <c r="AC675">
        <v>10.59</v>
      </c>
      <c r="AD675">
        <v>35.700000000000003</v>
      </c>
      <c r="AE675">
        <v>36</v>
      </c>
    </row>
    <row r="676" spans="1:31" hidden="1" x14ac:dyDescent="0.25">
      <c r="A676" t="s">
        <v>11</v>
      </c>
      <c r="B676">
        <v>60</v>
      </c>
      <c r="C676">
        <v>60</v>
      </c>
      <c r="D676">
        <v>0</v>
      </c>
      <c r="E676">
        <v>0.75</v>
      </c>
      <c r="F676">
        <f t="shared" si="72"/>
        <v>0.375</v>
      </c>
      <c r="G676">
        <f t="shared" si="73"/>
        <v>0.75</v>
      </c>
      <c r="H676">
        <v>0</v>
      </c>
      <c r="I676" t="str">
        <f t="shared" si="74"/>
        <v>0%-25%</v>
      </c>
      <c r="J676">
        <v>20</v>
      </c>
      <c r="K676">
        <v>37.5</v>
      </c>
      <c r="L676">
        <v>2</v>
      </c>
      <c r="M676">
        <v>0</v>
      </c>
      <c r="N676">
        <v>17</v>
      </c>
      <c r="O676">
        <v>22</v>
      </c>
      <c r="P676" t="str">
        <f t="shared" si="75"/>
        <v>20-30</v>
      </c>
      <c r="Q676" t="s">
        <v>28</v>
      </c>
      <c r="R676" t="s">
        <v>53</v>
      </c>
      <c r="S676" t="s">
        <v>51</v>
      </c>
      <c r="T676">
        <f t="shared" si="76"/>
        <v>800</v>
      </c>
      <c r="U676">
        <f t="shared" si="77"/>
        <v>200</v>
      </c>
      <c r="V676">
        <f t="shared" si="78"/>
        <v>10</v>
      </c>
      <c r="W676" t="s">
        <v>86</v>
      </c>
      <c r="X676" t="s">
        <v>78</v>
      </c>
      <c r="Y676" t="s">
        <v>80</v>
      </c>
      <c r="Z676">
        <v>40</v>
      </c>
      <c r="AA676">
        <v>50</v>
      </c>
      <c r="AB676">
        <v>10</v>
      </c>
      <c r="AC676">
        <v>38.6</v>
      </c>
      <c r="AD676">
        <v>48.3</v>
      </c>
      <c r="AE676">
        <v>0.27</v>
      </c>
    </row>
    <row r="677" spans="1:31" hidden="1" x14ac:dyDescent="0.25">
      <c r="A677" t="s">
        <v>11</v>
      </c>
      <c r="B677">
        <v>60</v>
      </c>
      <c r="C677">
        <v>60</v>
      </c>
      <c r="D677">
        <v>0.75</v>
      </c>
      <c r="E677">
        <v>1.5</v>
      </c>
      <c r="F677">
        <f t="shared" si="72"/>
        <v>1.125</v>
      </c>
      <c r="G677">
        <f t="shared" si="73"/>
        <v>0.75</v>
      </c>
      <c r="H677">
        <v>0</v>
      </c>
      <c r="I677" t="str">
        <f t="shared" si="74"/>
        <v>0%-25%</v>
      </c>
      <c r="J677">
        <v>20</v>
      </c>
      <c r="K677">
        <v>37.5</v>
      </c>
      <c r="L677">
        <v>2</v>
      </c>
      <c r="M677">
        <v>0</v>
      </c>
      <c r="N677">
        <v>17</v>
      </c>
      <c r="O677">
        <v>22</v>
      </c>
      <c r="P677" t="str">
        <f t="shared" si="75"/>
        <v>20-30</v>
      </c>
      <c r="Q677" t="s">
        <v>28</v>
      </c>
      <c r="R677" t="s">
        <v>53</v>
      </c>
      <c r="S677" t="s">
        <v>51</v>
      </c>
      <c r="T677">
        <f t="shared" si="76"/>
        <v>800</v>
      </c>
      <c r="U677">
        <f t="shared" si="77"/>
        <v>200</v>
      </c>
      <c r="V677">
        <f t="shared" si="78"/>
        <v>10</v>
      </c>
      <c r="W677" t="s">
        <v>86</v>
      </c>
      <c r="X677" t="s">
        <v>78</v>
      </c>
      <c r="Y677" t="s">
        <v>80</v>
      </c>
      <c r="Z677">
        <v>40</v>
      </c>
      <c r="AA677">
        <v>50</v>
      </c>
      <c r="AB677">
        <v>10</v>
      </c>
      <c r="AC677">
        <v>38.6</v>
      </c>
      <c r="AD677">
        <v>48.3</v>
      </c>
      <c r="AE677">
        <v>0.27</v>
      </c>
    </row>
    <row r="678" spans="1:31" hidden="1" x14ac:dyDescent="0.25">
      <c r="A678" t="s">
        <v>11</v>
      </c>
      <c r="B678">
        <v>60</v>
      </c>
      <c r="C678">
        <v>60</v>
      </c>
      <c r="D678">
        <v>1.5</v>
      </c>
      <c r="E678">
        <v>2.25</v>
      </c>
      <c r="F678">
        <f t="shared" si="72"/>
        <v>1.875</v>
      </c>
      <c r="G678">
        <f t="shared" si="73"/>
        <v>0.75</v>
      </c>
      <c r="H678">
        <v>0</v>
      </c>
      <c r="I678" t="str">
        <f t="shared" si="74"/>
        <v>0%-25%</v>
      </c>
      <c r="J678">
        <v>20</v>
      </c>
      <c r="K678">
        <v>37.5</v>
      </c>
      <c r="L678">
        <v>2</v>
      </c>
      <c r="M678">
        <v>0</v>
      </c>
      <c r="N678">
        <v>17</v>
      </c>
      <c r="O678">
        <v>22</v>
      </c>
      <c r="P678" t="str">
        <f t="shared" si="75"/>
        <v>20-30</v>
      </c>
      <c r="Q678" t="s">
        <v>28</v>
      </c>
      <c r="R678" t="s">
        <v>53</v>
      </c>
      <c r="S678" t="s">
        <v>51</v>
      </c>
      <c r="T678">
        <f t="shared" si="76"/>
        <v>800</v>
      </c>
      <c r="U678">
        <f t="shared" si="77"/>
        <v>200</v>
      </c>
      <c r="V678">
        <f t="shared" si="78"/>
        <v>10</v>
      </c>
      <c r="W678" t="s">
        <v>86</v>
      </c>
      <c r="X678" t="s">
        <v>81</v>
      </c>
      <c r="Y678" t="s">
        <v>80</v>
      </c>
      <c r="Z678">
        <v>40</v>
      </c>
      <c r="AA678">
        <v>60</v>
      </c>
      <c r="AB678">
        <v>10</v>
      </c>
      <c r="AC678">
        <v>36.03</v>
      </c>
      <c r="AD678">
        <v>51.5</v>
      </c>
      <c r="AE678">
        <v>0.21</v>
      </c>
    </row>
    <row r="679" spans="1:31" hidden="1" x14ac:dyDescent="0.25">
      <c r="A679" t="s">
        <v>11</v>
      </c>
      <c r="B679">
        <v>60</v>
      </c>
      <c r="C679">
        <v>60</v>
      </c>
      <c r="D679">
        <v>2.25</v>
      </c>
      <c r="E679">
        <v>3.25</v>
      </c>
      <c r="F679">
        <f t="shared" si="72"/>
        <v>2.75</v>
      </c>
      <c r="G679">
        <f t="shared" si="73"/>
        <v>1</v>
      </c>
      <c r="H679">
        <v>0</v>
      </c>
      <c r="I679" t="str">
        <f t="shared" si="74"/>
        <v>0%-25%</v>
      </c>
      <c r="J679">
        <v>20</v>
      </c>
      <c r="K679">
        <v>50</v>
      </c>
      <c r="L679">
        <v>2</v>
      </c>
      <c r="M679">
        <v>0</v>
      </c>
      <c r="N679">
        <v>17</v>
      </c>
      <c r="O679">
        <v>23</v>
      </c>
      <c r="P679" t="str">
        <f t="shared" si="75"/>
        <v>20-30</v>
      </c>
      <c r="Q679" t="s">
        <v>28</v>
      </c>
      <c r="R679" t="s">
        <v>53</v>
      </c>
      <c r="S679" t="s">
        <v>51</v>
      </c>
      <c r="T679">
        <f t="shared" si="76"/>
        <v>800</v>
      </c>
      <c r="U679">
        <f t="shared" si="77"/>
        <v>200</v>
      </c>
      <c r="V679">
        <f t="shared" si="78"/>
        <v>10</v>
      </c>
      <c r="W679" t="s">
        <v>86</v>
      </c>
      <c r="X679" t="s">
        <v>81</v>
      </c>
      <c r="Y679" t="s">
        <v>80</v>
      </c>
      <c r="Z679">
        <v>40</v>
      </c>
      <c r="AA679">
        <v>60</v>
      </c>
      <c r="AB679">
        <v>10</v>
      </c>
      <c r="AC679">
        <v>35.32</v>
      </c>
      <c r="AD679">
        <v>50.8</v>
      </c>
      <c r="AE679">
        <v>0.13</v>
      </c>
    </row>
    <row r="680" spans="1:31" hidden="1" x14ac:dyDescent="0.25">
      <c r="A680" t="s">
        <v>11</v>
      </c>
      <c r="B680">
        <v>40</v>
      </c>
      <c r="C680">
        <v>60</v>
      </c>
      <c r="D680">
        <v>3.25</v>
      </c>
      <c r="E680">
        <v>4.3499999999999996</v>
      </c>
      <c r="F680">
        <f t="shared" si="72"/>
        <v>3.8</v>
      </c>
      <c r="G680">
        <f t="shared" si="73"/>
        <v>1.0999999999999996</v>
      </c>
      <c r="H680">
        <v>30.000000000000011</v>
      </c>
      <c r="I680" t="str">
        <f t="shared" si="74"/>
        <v>25%-50%</v>
      </c>
      <c r="J680">
        <v>10</v>
      </c>
      <c r="K680">
        <v>109.99999999999996</v>
      </c>
      <c r="L680">
        <v>11</v>
      </c>
      <c r="M680">
        <v>7</v>
      </c>
      <c r="N680">
        <v>44</v>
      </c>
      <c r="O680">
        <v>46</v>
      </c>
      <c r="P680" t="str">
        <f t="shared" si="75"/>
        <v>40-50</v>
      </c>
      <c r="Q680" t="s">
        <v>30</v>
      </c>
      <c r="R680" t="s">
        <v>59</v>
      </c>
      <c r="S680" t="s">
        <v>54</v>
      </c>
      <c r="T680">
        <f t="shared" si="76"/>
        <v>1200</v>
      </c>
      <c r="U680">
        <f t="shared" si="77"/>
        <v>400</v>
      </c>
      <c r="V680">
        <f t="shared" si="78"/>
        <v>20</v>
      </c>
      <c r="W680" t="s">
        <v>83</v>
      </c>
      <c r="X680" t="s">
        <v>85</v>
      </c>
      <c r="Y680" t="s">
        <v>80</v>
      </c>
      <c r="Z680">
        <v>20</v>
      </c>
      <c r="AA680">
        <v>80</v>
      </c>
      <c r="AB680">
        <v>10</v>
      </c>
      <c r="AC680">
        <v>17.73</v>
      </c>
      <c r="AD680">
        <v>75.099999999999994</v>
      </c>
      <c r="AE680">
        <v>0.28000000000000003</v>
      </c>
    </row>
    <row r="681" spans="1:31" hidden="1" x14ac:dyDescent="0.25">
      <c r="A681" t="s">
        <v>11</v>
      </c>
      <c r="B681">
        <v>40</v>
      </c>
      <c r="C681">
        <v>40</v>
      </c>
      <c r="D681">
        <v>4.3499999999999996</v>
      </c>
      <c r="E681">
        <v>4.95</v>
      </c>
      <c r="F681">
        <f t="shared" si="72"/>
        <v>4.6500000000000004</v>
      </c>
      <c r="G681">
        <f t="shared" si="73"/>
        <v>0.60000000000000053</v>
      </c>
      <c r="H681">
        <v>46.666666666666629</v>
      </c>
      <c r="I681" t="str">
        <f t="shared" si="74"/>
        <v>25%-50%</v>
      </c>
      <c r="J681">
        <v>9</v>
      </c>
      <c r="K681">
        <v>66.666666666666728</v>
      </c>
      <c r="L681">
        <v>11</v>
      </c>
      <c r="M681">
        <v>12</v>
      </c>
      <c r="N681">
        <v>45</v>
      </c>
      <c r="O681">
        <v>54</v>
      </c>
      <c r="P681" t="str">
        <f t="shared" si="75"/>
        <v>50-60</v>
      </c>
      <c r="Q681" t="s">
        <v>33</v>
      </c>
      <c r="R681" t="s">
        <v>61</v>
      </c>
      <c r="S681" t="s">
        <v>54</v>
      </c>
      <c r="T681">
        <f t="shared" si="76"/>
        <v>1300</v>
      </c>
      <c r="U681">
        <f t="shared" si="77"/>
        <v>500</v>
      </c>
      <c r="V681">
        <f t="shared" si="78"/>
        <v>20</v>
      </c>
      <c r="W681" t="s">
        <v>83</v>
      </c>
      <c r="X681" t="s">
        <v>84</v>
      </c>
      <c r="Y681" t="s">
        <v>80</v>
      </c>
      <c r="Z681">
        <v>20</v>
      </c>
      <c r="AA681">
        <v>90</v>
      </c>
      <c r="AB681">
        <v>10</v>
      </c>
      <c r="AC681">
        <v>12.53</v>
      </c>
      <c r="AD681">
        <v>85.1</v>
      </c>
      <c r="AE681">
        <v>0.34</v>
      </c>
    </row>
    <row r="682" spans="1:31" hidden="1" x14ac:dyDescent="0.25">
      <c r="A682" t="s">
        <v>11</v>
      </c>
      <c r="B682">
        <v>40</v>
      </c>
      <c r="C682">
        <v>40</v>
      </c>
      <c r="D682">
        <v>4.95</v>
      </c>
      <c r="E682">
        <v>5.75</v>
      </c>
      <c r="F682">
        <f t="shared" si="72"/>
        <v>5.35</v>
      </c>
      <c r="G682">
        <f t="shared" si="73"/>
        <v>0.79999999999999982</v>
      </c>
      <c r="H682">
        <v>26.250000000000007</v>
      </c>
      <c r="I682" t="str">
        <f t="shared" si="74"/>
        <v>25%-50%</v>
      </c>
      <c r="J682">
        <v>9</v>
      </c>
      <c r="K682">
        <v>88.888888888888857</v>
      </c>
      <c r="L682">
        <v>11</v>
      </c>
      <c r="M682">
        <v>12</v>
      </c>
      <c r="N682">
        <v>42</v>
      </c>
      <c r="O682">
        <v>51</v>
      </c>
      <c r="P682" t="str">
        <f t="shared" si="75"/>
        <v>50-60</v>
      </c>
      <c r="Q682" t="s">
        <v>33</v>
      </c>
      <c r="R682" t="s">
        <v>61</v>
      </c>
      <c r="S682" t="s">
        <v>54</v>
      </c>
      <c r="T682">
        <f t="shared" si="76"/>
        <v>1300</v>
      </c>
      <c r="U682">
        <f t="shared" si="77"/>
        <v>500</v>
      </c>
      <c r="V682">
        <f t="shared" si="78"/>
        <v>20</v>
      </c>
      <c r="W682" t="s">
        <v>83</v>
      </c>
      <c r="X682" t="s">
        <v>84</v>
      </c>
      <c r="Y682" t="s">
        <v>80</v>
      </c>
      <c r="Z682">
        <v>20</v>
      </c>
      <c r="AA682">
        <v>90</v>
      </c>
      <c r="AB682">
        <v>10</v>
      </c>
      <c r="AC682">
        <v>12.53</v>
      </c>
      <c r="AD682">
        <v>85.1</v>
      </c>
      <c r="AE682">
        <v>0.34</v>
      </c>
    </row>
    <row r="683" spans="1:31" hidden="1" x14ac:dyDescent="0.25">
      <c r="A683" t="s">
        <v>11</v>
      </c>
      <c r="B683">
        <v>40</v>
      </c>
      <c r="C683">
        <v>40</v>
      </c>
      <c r="D683">
        <v>5.75</v>
      </c>
      <c r="E683">
        <v>6.65</v>
      </c>
      <c r="F683">
        <f t="shared" si="72"/>
        <v>6.2</v>
      </c>
      <c r="G683">
        <f t="shared" si="73"/>
        <v>0.90000000000000036</v>
      </c>
      <c r="H683">
        <v>46.666666666666643</v>
      </c>
      <c r="I683" t="str">
        <f t="shared" si="74"/>
        <v>25%-50%</v>
      </c>
      <c r="J683">
        <v>9</v>
      </c>
      <c r="K683">
        <v>100.00000000000004</v>
      </c>
      <c r="L683">
        <v>11</v>
      </c>
      <c r="M683">
        <v>12</v>
      </c>
      <c r="N683">
        <v>47</v>
      </c>
      <c r="O683">
        <v>55</v>
      </c>
      <c r="P683" t="str">
        <f t="shared" si="75"/>
        <v>50-60</v>
      </c>
      <c r="Q683" t="s">
        <v>33</v>
      </c>
      <c r="R683" t="s">
        <v>61</v>
      </c>
      <c r="S683" t="s">
        <v>54</v>
      </c>
      <c r="T683">
        <f t="shared" si="76"/>
        <v>1300</v>
      </c>
      <c r="U683">
        <f t="shared" si="77"/>
        <v>500</v>
      </c>
      <c r="V683">
        <f t="shared" si="78"/>
        <v>20</v>
      </c>
      <c r="W683" t="s">
        <v>79</v>
      </c>
      <c r="X683" t="s">
        <v>82</v>
      </c>
      <c r="Y683" t="s">
        <v>80</v>
      </c>
      <c r="Z683">
        <v>30</v>
      </c>
      <c r="AA683">
        <v>70</v>
      </c>
      <c r="AB683">
        <v>10</v>
      </c>
      <c r="AC683">
        <v>23.31</v>
      </c>
      <c r="AD683">
        <v>69.2</v>
      </c>
      <c r="AE683">
        <v>0.17</v>
      </c>
    </row>
    <row r="684" spans="1:31" hidden="1" x14ac:dyDescent="0.25">
      <c r="A684" t="s">
        <v>11</v>
      </c>
      <c r="B684">
        <v>40</v>
      </c>
      <c r="C684">
        <v>40</v>
      </c>
      <c r="D684">
        <v>6.65</v>
      </c>
      <c r="E684">
        <v>7.28</v>
      </c>
      <c r="F684">
        <f t="shared" si="72"/>
        <v>6.9649999999999999</v>
      </c>
      <c r="G684">
        <f t="shared" si="73"/>
        <v>0.62999999999999989</v>
      </c>
      <c r="H684">
        <v>63.492063492063508</v>
      </c>
      <c r="I684" t="str">
        <f t="shared" si="74"/>
        <v>50%-75%</v>
      </c>
      <c r="J684">
        <v>4</v>
      </c>
      <c r="K684">
        <v>157.49999999999997</v>
      </c>
      <c r="L684">
        <v>11</v>
      </c>
      <c r="M684">
        <v>12</v>
      </c>
      <c r="N684">
        <v>53</v>
      </c>
      <c r="O684">
        <v>59</v>
      </c>
      <c r="P684" t="str">
        <f t="shared" si="75"/>
        <v>50-60</v>
      </c>
      <c r="Q684" t="s">
        <v>33</v>
      </c>
      <c r="R684" t="s">
        <v>61</v>
      </c>
      <c r="S684" t="s">
        <v>57</v>
      </c>
      <c r="T684">
        <f t="shared" si="76"/>
        <v>1300</v>
      </c>
      <c r="U684">
        <f t="shared" si="77"/>
        <v>500</v>
      </c>
      <c r="V684">
        <f t="shared" si="78"/>
        <v>30</v>
      </c>
      <c r="W684" t="s">
        <v>83</v>
      </c>
      <c r="X684" t="s">
        <v>84</v>
      </c>
      <c r="Y684" t="s">
        <v>80</v>
      </c>
      <c r="Z684">
        <v>20</v>
      </c>
      <c r="AA684">
        <v>90</v>
      </c>
      <c r="AB684">
        <v>10</v>
      </c>
      <c r="AC684">
        <v>11.67</v>
      </c>
      <c r="AD684">
        <v>85.5</v>
      </c>
      <c r="AE684">
        <v>0.18</v>
      </c>
    </row>
    <row r="685" spans="1:31" hidden="1" x14ac:dyDescent="0.25">
      <c r="A685" t="s">
        <v>11</v>
      </c>
      <c r="B685">
        <v>40</v>
      </c>
      <c r="C685">
        <v>40</v>
      </c>
      <c r="D685">
        <v>7.28</v>
      </c>
      <c r="E685">
        <v>7.66</v>
      </c>
      <c r="F685">
        <f t="shared" si="72"/>
        <v>7.4700000000000006</v>
      </c>
      <c r="G685">
        <f t="shared" si="73"/>
        <v>0.37999999999999989</v>
      </c>
      <c r="H685">
        <v>68.421052631578974</v>
      </c>
      <c r="I685" t="str">
        <f t="shared" si="74"/>
        <v>50%-75%</v>
      </c>
      <c r="J685">
        <v>2</v>
      </c>
      <c r="K685">
        <v>189.99999999999994</v>
      </c>
      <c r="L685">
        <v>11</v>
      </c>
      <c r="M685">
        <v>12</v>
      </c>
      <c r="N685">
        <v>55</v>
      </c>
      <c r="O685">
        <v>61</v>
      </c>
      <c r="P685" t="str">
        <f t="shared" si="75"/>
        <v>60-70</v>
      </c>
      <c r="Q685" t="s">
        <v>33</v>
      </c>
      <c r="R685" t="s">
        <v>63</v>
      </c>
      <c r="S685" t="s">
        <v>57</v>
      </c>
      <c r="T685">
        <f t="shared" si="76"/>
        <v>1300</v>
      </c>
      <c r="U685">
        <f t="shared" si="77"/>
        <v>600</v>
      </c>
      <c r="V685">
        <f t="shared" si="78"/>
        <v>30</v>
      </c>
      <c r="W685" t="s">
        <v>83</v>
      </c>
      <c r="X685" t="s">
        <v>85</v>
      </c>
      <c r="Y685" t="s">
        <v>80</v>
      </c>
      <c r="Z685">
        <v>20</v>
      </c>
      <c r="AA685">
        <v>80</v>
      </c>
      <c r="AB685">
        <v>10</v>
      </c>
      <c r="AC685">
        <v>17.87</v>
      </c>
      <c r="AD685">
        <v>78.900000000000006</v>
      </c>
      <c r="AE685">
        <v>0.19</v>
      </c>
    </row>
    <row r="686" spans="1:31" hidden="1" x14ac:dyDescent="0.25">
      <c r="A686" t="s">
        <v>11</v>
      </c>
      <c r="B686">
        <v>40</v>
      </c>
      <c r="C686">
        <v>40</v>
      </c>
      <c r="D686">
        <v>7.66</v>
      </c>
      <c r="E686">
        <v>8.56</v>
      </c>
      <c r="F686">
        <f t="shared" si="72"/>
        <v>8.11</v>
      </c>
      <c r="G686">
        <f t="shared" si="73"/>
        <v>0.90000000000000036</v>
      </c>
      <c r="H686">
        <v>16.666666666666661</v>
      </c>
      <c r="I686" t="str">
        <f t="shared" si="74"/>
        <v>0%-25%</v>
      </c>
      <c r="J686">
        <v>10</v>
      </c>
      <c r="K686">
        <v>90.000000000000028</v>
      </c>
      <c r="L686">
        <v>11</v>
      </c>
      <c r="M686">
        <v>12</v>
      </c>
      <c r="N686">
        <v>41</v>
      </c>
      <c r="O686">
        <v>49</v>
      </c>
      <c r="P686" t="str">
        <f t="shared" si="75"/>
        <v>40-50</v>
      </c>
      <c r="Q686" t="s">
        <v>33</v>
      </c>
      <c r="R686" t="s">
        <v>59</v>
      </c>
      <c r="S686" t="s">
        <v>51</v>
      </c>
      <c r="T686">
        <f t="shared" si="76"/>
        <v>1300</v>
      </c>
      <c r="U686">
        <f t="shared" si="77"/>
        <v>400</v>
      </c>
      <c r="V686">
        <f t="shared" si="78"/>
        <v>10</v>
      </c>
      <c r="W686" t="s">
        <v>83</v>
      </c>
      <c r="X686" t="s">
        <v>85</v>
      </c>
      <c r="Y686" t="s">
        <v>80</v>
      </c>
      <c r="Z686">
        <v>20</v>
      </c>
      <c r="AA686">
        <v>80</v>
      </c>
      <c r="AB686">
        <v>10</v>
      </c>
      <c r="AC686">
        <v>17.87</v>
      </c>
      <c r="AD686">
        <v>78.900000000000006</v>
      </c>
      <c r="AE686">
        <v>0.19</v>
      </c>
    </row>
    <row r="687" spans="1:31" hidden="1" x14ac:dyDescent="0.25">
      <c r="A687" t="s">
        <v>11</v>
      </c>
      <c r="B687">
        <v>40</v>
      </c>
      <c r="C687">
        <v>40</v>
      </c>
      <c r="D687">
        <v>8.56</v>
      </c>
      <c r="E687">
        <v>9.4600000000000009</v>
      </c>
      <c r="F687">
        <f t="shared" si="72"/>
        <v>9.0100000000000016</v>
      </c>
      <c r="G687">
        <f t="shared" si="73"/>
        <v>0.90000000000000036</v>
      </c>
      <c r="H687">
        <v>56.666666666666643</v>
      </c>
      <c r="I687" t="str">
        <f t="shared" si="74"/>
        <v>50%-75%</v>
      </c>
      <c r="J687">
        <v>9</v>
      </c>
      <c r="K687">
        <v>100.00000000000004</v>
      </c>
      <c r="L687">
        <v>11</v>
      </c>
      <c r="M687">
        <v>12</v>
      </c>
      <c r="N687">
        <v>49</v>
      </c>
      <c r="O687">
        <v>57</v>
      </c>
      <c r="P687" t="str">
        <f t="shared" si="75"/>
        <v>50-60</v>
      </c>
      <c r="Q687" t="s">
        <v>33</v>
      </c>
      <c r="R687" t="s">
        <v>61</v>
      </c>
      <c r="S687" t="s">
        <v>57</v>
      </c>
      <c r="T687">
        <f t="shared" si="76"/>
        <v>1300</v>
      </c>
      <c r="U687">
        <f t="shared" si="77"/>
        <v>500</v>
      </c>
      <c r="V687">
        <f t="shared" si="78"/>
        <v>30</v>
      </c>
      <c r="W687" t="s">
        <v>83</v>
      </c>
      <c r="X687" t="s">
        <v>84</v>
      </c>
      <c r="Y687" t="s">
        <v>80</v>
      </c>
      <c r="Z687">
        <v>20</v>
      </c>
      <c r="AA687">
        <v>90</v>
      </c>
      <c r="AB687">
        <v>10</v>
      </c>
      <c r="AC687">
        <v>14.04</v>
      </c>
      <c r="AD687">
        <v>82.5</v>
      </c>
      <c r="AE687">
        <v>0.28999999999999998</v>
      </c>
    </row>
    <row r="688" spans="1:31" hidden="1" x14ac:dyDescent="0.25">
      <c r="A688" t="s">
        <v>11</v>
      </c>
      <c r="B688">
        <v>50</v>
      </c>
      <c r="C688">
        <v>40</v>
      </c>
      <c r="D688">
        <v>9.4600000000000009</v>
      </c>
      <c r="E688">
        <v>9.86</v>
      </c>
      <c r="F688">
        <f t="shared" si="72"/>
        <v>9.66</v>
      </c>
      <c r="G688">
        <f t="shared" si="73"/>
        <v>0.39999999999999858</v>
      </c>
      <c r="H688">
        <v>27.500000000000096</v>
      </c>
      <c r="I688" t="str">
        <f t="shared" si="74"/>
        <v>25%-50%</v>
      </c>
      <c r="J688">
        <v>5</v>
      </c>
      <c r="K688">
        <v>79.999999999999716</v>
      </c>
      <c r="L688">
        <v>11</v>
      </c>
      <c r="M688">
        <v>12</v>
      </c>
      <c r="N688">
        <v>42</v>
      </c>
      <c r="O688">
        <v>51</v>
      </c>
      <c r="P688" t="str">
        <f t="shared" si="75"/>
        <v>50-60</v>
      </c>
      <c r="Q688" t="s">
        <v>33</v>
      </c>
      <c r="R688" t="s">
        <v>61</v>
      </c>
      <c r="S688" t="s">
        <v>54</v>
      </c>
      <c r="T688">
        <f t="shared" si="76"/>
        <v>1300</v>
      </c>
      <c r="U688">
        <f t="shared" si="77"/>
        <v>500</v>
      </c>
      <c r="V688">
        <f t="shared" si="78"/>
        <v>20</v>
      </c>
      <c r="W688" t="s">
        <v>80</v>
      </c>
      <c r="X688" t="s">
        <v>84</v>
      </c>
      <c r="Y688" t="s">
        <v>80</v>
      </c>
      <c r="Z688">
        <v>10</v>
      </c>
      <c r="AA688">
        <v>90</v>
      </c>
      <c r="AB688">
        <v>10</v>
      </c>
      <c r="AC688">
        <v>9.75</v>
      </c>
      <c r="AD688">
        <v>86.9</v>
      </c>
      <c r="AE688">
        <v>0.36</v>
      </c>
    </row>
    <row r="689" spans="1:31" hidden="1" x14ac:dyDescent="0.25">
      <c r="A689" t="s">
        <v>11</v>
      </c>
      <c r="B689">
        <v>50</v>
      </c>
      <c r="C689">
        <v>40</v>
      </c>
      <c r="D689">
        <v>9.86</v>
      </c>
      <c r="E689">
        <v>10.46</v>
      </c>
      <c r="F689">
        <f t="shared" si="72"/>
        <v>10.16</v>
      </c>
      <c r="G689">
        <f t="shared" si="73"/>
        <v>0.60000000000000142</v>
      </c>
      <c r="H689">
        <v>0</v>
      </c>
      <c r="I689" t="str">
        <f t="shared" si="74"/>
        <v>0%-25%</v>
      </c>
      <c r="J689">
        <v>6</v>
      </c>
      <c r="K689">
        <v>100.00000000000023</v>
      </c>
      <c r="L689">
        <v>11</v>
      </c>
      <c r="M689">
        <v>12</v>
      </c>
      <c r="N689">
        <v>37</v>
      </c>
      <c r="O689">
        <v>45</v>
      </c>
      <c r="P689" t="str">
        <f t="shared" si="75"/>
        <v>40-50</v>
      </c>
      <c r="Q689" t="s">
        <v>33</v>
      </c>
      <c r="R689" t="s">
        <v>59</v>
      </c>
      <c r="S689" t="s">
        <v>51</v>
      </c>
      <c r="T689">
        <f t="shared" si="76"/>
        <v>1300</v>
      </c>
      <c r="U689">
        <f t="shared" si="77"/>
        <v>400</v>
      </c>
      <c r="V689">
        <f t="shared" si="78"/>
        <v>10</v>
      </c>
      <c r="W689" t="s">
        <v>80</v>
      </c>
      <c r="X689" t="s">
        <v>84</v>
      </c>
      <c r="Y689" t="s">
        <v>80</v>
      </c>
      <c r="Z689">
        <v>10</v>
      </c>
      <c r="AA689">
        <v>90</v>
      </c>
      <c r="AB689">
        <v>10</v>
      </c>
      <c r="AC689">
        <v>9.75</v>
      </c>
      <c r="AD689">
        <v>86.9</v>
      </c>
      <c r="AE689">
        <v>0.36</v>
      </c>
    </row>
    <row r="690" spans="1:31" hidden="1" x14ac:dyDescent="0.25">
      <c r="A690" t="s">
        <v>11</v>
      </c>
      <c r="B690">
        <v>50</v>
      </c>
      <c r="C690">
        <v>40</v>
      </c>
      <c r="D690">
        <v>10.46</v>
      </c>
      <c r="E690">
        <v>11.36</v>
      </c>
      <c r="F690">
        <f t="shared" si="72"/>
        <v>10.91</v>
      </c>
      <c r="G690">
        <f t="shared" si="73"/>
        <v>0.89999999999999858</v>
      </c>
      <c r="H690">
        <v>57.777777777777871</v>
      </c>
      <c r="I690" t="str">
        <f t="shared" si="74"/>
        <v>50%-75%</v>
      </c>
      <c r="J690">
        <v>7</v>
      </c>
      <c r="K690">
        <v>128.57142857142838</v>
      </c>
      <c r="L690">
        <v>11</v>
      </c>
      <c r="M690">
        <v>12</v>
      </c>
      <c r="N690">
        <v>51</v>
      </c>
      <c r="O690">
        <v>58</v>
      </c>
      <c r="P690" t="str">
        <f t="shared" si="75"/>
        <v>50-60</v>
      </c>
      <c r="Q690" t="s">
        <v>33</v>
      </c>
      <c r="R690" t="s">
        <v>61</v>
      </c>
      <c r="S690" t="s">
        <v>57</v>
      </c>
      <c r="T690">
        <f t="shared" si="76"/>
        <v>1300</v>
      </c>
      <c r="U690">
        <f t="shared" si="77"/>
        <v>500</v>
      </c>
      <c r="V690">
        <f t="shared" si="78"/>
        <v>30</v>
      </c>
      <c r="W690" t="s">
        <v>83</v>
      </c>
      <c r="X690" t="s">
        <v>85</v>
      </c>
      <c r="Y690" t="s">
        <v>80</v>
      </c>
      <c r="Z690">
        <v>20</v>
      </c>
      <c r="AA690">
        <v>80</v>
      </c>
      <c r="AB690">
        <v>10</v>
      </c>
      <c r="AC690">
        <v>16.73</v>
      </c>
      <c r="AD690">
        <v>78.2</v>
      </c>
      <c r="AE690">
        <v>0.28999999999999998</v>
      </c>
    </row>
    <row r="691" spans="1:31" hidden="1" x14ac:dyDescent="0.25">
      <c r="A691" t="s">
        <v>11</v>
      </c>
      <c r="B691">
        <v>50</v>
      </c>
      <c r="C691">
        <v>40</v>
      </c>
      <c r="D691">
        <v>11.36</v>
      </c>
      <c r="E691">
        <v>13.06</v>
      </c>
      <c r="F691">
        <f t="shared" si="72"/>
        <v>12.21</v>
      </c>
      <c r="G691">
        <f t="shared" si="73"/>
        <v>1.7000000000000011</v>
      </c>
      <c r="H691">
        <v>43.529411764705856</v>
      </c>
      <c r="I691" t="str">
        <f t="shared" si="74"/>
        <v>25%-50%</v>
      </c>
      <c r="J691">
        <v>10</v>
      </c>
      <c r="K691">
        <v>170.00000000000011</v>
      </c>
      <c r="L691">
        <v>11</v>
      </c>
      <c r="M691">
        <v>12</v>
      </c>
      <c r="N691">
        <v>49</v>
      </c>
      <c r="O691">
        <v>56</v>
      </c>
      <c r="P691" t="str">
        <f t="shared" si="75"/>
        <v>50-60</v>
      </c>
      <c r="Q691" t="s">
        <v>33</v>
      </c>
      <c r="R691" t="s">
        <v>61</v>
      </c>
      <c r="S691" t="s">
        <v>54</v>
      </c>
      <c r="T691">
        <f t="shared" si="76"/>
        <v>1300</v>
      </c>
      <c r="U691">
        <f t="shared" si="77"/>
        <v>500</v>
      </c>
      <c r="V691">
        <f t="shared" si="78"/>
        <v>20</v>
      </c>
      <c r="W691" t="s">
        <v>83</v>
      </c>
      <c r="X691" t="s">
        <v>84</v>
      </c>
      <c r="Y691" t="s">
        <v>80</v>
      </c>
      <c r="Z691">
        <v>20</v>
      </c>
      <c r="AA691">
        <v>90</v>
      </c>
      <c r="AB691">
        <v>10</v>
      </c>
      <c r="AC691">
        <v>13.03</v>
      </c>
      <c r="AD691">
        <v>83.2</v>
      </c>
      <c r="AE691">
        <v>0.66</v>
      </c>
    </row>
    <row r="692" spans="1:31" hidden="1" x14ac:dyDescent="0.25">
      <c r="A692" t="s">
        <v>11</v>
      </c>
      <c r="B692">
        <v>50</v>
      </c>
      <c r="C692">
        <v>40</v>
      </c>
      <c r="D692">
        <v>13.06</v>
      </c>
      <c r="E692">
        <v>13.76</v>
      </c>
      <c r="F692">
        <f t="shared" si="72"/>
        <v>13.41</v>
      </c>
      <c r="G692">
        <f t="shared" si="73"/>
        <v>0.69999999999999929</v>
      </c>
      <c r="H692">
        <v>17.14285714285716</v>
      </c>
      <c r="I692" t="str">
        <f t="shared" si="74"/>
        <v>0%-25%</v>
      </c>
      <c r="J692">
        <v>10</v>
      </c>
      <c r="K692">
        <v>69.999999999999929</v>
      </c>
      <c r="L692">
        <v>11</v>
      </c>
      <c r="M692">
        <v>12</v>
      </c>
      <c r="N692">
        <v>39</v>
      </c>
      <c r="O692">
        <v>48</v>
      </c>
      <c r="P692" t="str">
        <f t="shared" si="75"/>
        <v>40-50</v>
      </c>
      <c r="Q692" t="s">
        <v>33</v>
      </c>
      <c r="R692" t="s">
        <v>59</v>
      </c>
      <c r="S692" t="s">
        <v>51</v>
      </c>
      <c r="T692">
        <f t="shared" si="76"/>
        <v>1300</v>
      </c>
      <c r="U692">
        <f t="shared" si="77"/>
        <v>400</v>
      </c>
      <c r="V692">
        <f t="shared" si="78"/>
        <v>10</v>
      </c>
      <c r="W692" t="s">
        <v>86</v>
      </c>
      <c r="X692" t="s">
        <v>81</v>
      </c>
      <c r="Y692" t="s">
        <v>80</v>
      </c>
      <c r="Z692">
        <v>40</v>
      </c>
      <c r="AA692">
        <v>60</v>
      </c>
      <c r="AB692">
        <v>10</v>
      </c>
      <c r="AC692">
        <v>38.75</v>
      </c>
      <c r="AD692">
        <v>53.9</v>
      </c>
      <c r="AE692">
        <v>0.22</v>
      </c>
    </row>
    <row r="693" spans="1:31" hidden="1" x14ac:dyDescent="0.25">
      <c r="A693" t="s">
        <v>11</v>
      </c>
      <c r="B693">
        <v>50</v>
      </c>
      <c r="C693">
        <v>50</v>
      </c>
      <c r="D693">
        <v>13.76</v>
      </c>
      <c r="E693">
        <v>14.6</v>
      </c>
      <c r="F693">
        <f t="shared" si="72"/>
        <v>14.18</v>
      </c>
      <c r="G693">
        <f t="shared" si="73"/>
        <v>0.83999999999999986</v>
      </c>
      <c r="H693">
        <v>22.61904761904762</v>
      </c>
      <c r="I693" t="str">
        <f t="shared" si="74"/>
        <v>0%-25%</v>
      </c>
      <c r="J693">
        <v>10</v>
      </c>
      <c r="K693">
        <v>83.999999999999986</v>
      </c>
      <c r="L693">
        <v>6</v>
      </c>
      <c r="M693">
        <v>2</v>
      </c>
      <c r="N693">
        <v>30</v>
      </c>
      <c r="O693">
        <v>35</v>
      </c>
      <c r="P693" t="str">
        <f t="shared" si="75"/>
        <v>30-40</v>
      </c>
      <c r="Q693" t="s">
        <v>31</v>
      </c>
      <c r="R693" t="s">
        <v>56</v>
      </c>
      <c r="S693" t="s">
        <v>51</v>
      </c>
      <c r="T693">
        <f t="shared" si="76"/>
        <v>1000</v>
      </c>
      <c r="U693">
        <f t="shared" si="77"/>
        <v>300</v>
      </c>
      <c r="V693">
        <f t="shared" si="78"/>
        <v>10</v>
      </c>
      <c r="W693" t="s">
        <v>86</v>
      </c>
      <c r="X693" t="s">
        <v>81</v>
      </c>
      <c r="Y693" t="s">
        <v>80</v>
      </c>
      <c r="Z693">
        <v>40</v>
      </c>
      <c r="AA693">
        <v>60</v>
      </c>
      <c r="AB693">
        <v>10</v>
      </c>
      <c r="AC693">
        <v>38.75</v>
      </c>
      <c r="AD693">
        <v>53.9</v>
      </c>
      <c r="AE693">
        <v>0.22</v>
      </c>
    </row>
    <row r="694" spans="1:31" hidden="1" x14ac:dyDescent="0.25">
      <c r="A694" t="s">
        <v>11</v>
      </c>
      <c r="B694">
        <v>50</v>
      </c>
      <c r="C694">
        <v>50</v>
      </c>
      <c r="D694">
        <v>14.6</v>
      </c>
      <c r="E694">
        <v>15.35</v>
      </c>
      <c r="F694">
        <f t="shared" si="72"/>
        <v>14.975</v>
      </c>
      <c r="G694">
        <f t="shared" si="73"/>
        <v>0.75</v>
      </c>
      <c r="H694">
        <v>0</v>
      </c>
      <c r="I694" t="str">
        <f t="shared" si="74"/>
        <v>0%-25%</v>
      </c>
      <c r="J694">
        <v>9</v>
      </c>
      <c r="K694">
        <v>83.333333333333329</v>
      </c>
      <c r="L694">
        <v>6</v>
      </c>
      <c r="M694">
        <v>2</v>
      </c>
      <c r="N694">
        <v>25</v>
      </c>
      <c r="O694">
        <v>30</v>
      </c>
      <c r="P694" t="str">
        <f t="shared" si="75"/>
        <v>20-30</v>
      </c>
      <c r="Q694" t="s">
        <v>31</v>
      </c>
      <c r="R694" t="s">
        <v>53</v>
      </c>
      <c r="S694" t="s">
        <v>51</v>
      </c>
      <c r="T694">
        <f t="shared" si="76"/>
        <v>1000</v>
      </c>
      <c r="U694">
        <f t="shared" si="77"/>
        <v>200</v>
      </c>
      <c r="V694">
        <f t="shared" si="78"/>
        <v>10</v>
      </c>
      <c r="W694" t="s">
        <v>85</v>
      </c>
      <c r="X694" t="s">
        <v>83</v>
      </c>
      <c r="Y694" t="s">
        <v>80</v>
      </c>
      <c r="Z694">
        <v>80</v>
      </c>
      <c r="AA694">
        <v>20</v>
      </c>
      <c r="AB694">
        <v>10</v>
      </c>
      <c r="AC694">
        <v>70.349999999999994</v>
      </c>
      <c r="AD694">
        <v>13.2</v>
      </c>
      <c r="AE694">
        <v>0.28999999999999998</v>
      </c>
    </row>
    <row r="695" spans="1:31" hidden="1" x14ac:dyDescent="0.25">
      <c r="A695" t="s">
        <v>11</v>
      </c>
      <c r="B695">
        <v>50</v>
      </c>
      <c r="C695">
        <v>50</v>
      </c>
      <c r="D695">
        <v>15.35</v>
      </c>
      <c r="E695">
        <v>16.57</v>
      </c>
      <c r="F695">
        <f t="shared" si="72"/>
        <v>15.96</v>
      </c>
      <c r="G695">
        <f t="shared" si="73"/>
        <v>1.2200000000000006</v>
      </c>
      <c r="H695">
        <v>0</v>
      </c>
      <c r="I695" t="str">
        <f t="shared" si="74"/>
        <v>0%-25%</v>
      </c>
      <c r="J695">
        <v>20</v>
      </c>
      <c r="K695">
        <v>61.000000000000036</v>
      </c>
      <c r="L695">
        <v>4</v>
      </c>
      <c r="M695">
        <v>2</v>
      </c>
      <c r="N695">
        <v>21</v>
      </c>
      <c r="O695">
        <v>27</v>
      </c>
      <c r="P695" t="str">
        <f t="shared" si="75"/>
        <v>20-30</v>
      </c>
      <c r="Q695" t="s">
        <v>31</v>
      </c>
      <c r="R695" t="s">
        <v>53</v>
      </c>
      <c r="S695" t="s">
        <v>51</v>
      </c>
      <c r="T695">
        <f t="shared" si="76"/>
        <v>1000</v>
      </c>
      <c r="U695">
        <f t="shared" si="77"/>
        <v>200</v>
      </c>
      <c r="V695">
        <f t="shared" si="78"/>
        <v>10</v>
      </c>
      <c r="W695" t="s">
        <v>85</v>
      </c>
      <c r="X695" t="s">
        <v>80</v>
      </c>
      <c r="Y695" t="s">
        <v>80</v>
      </c>
      <c r="Z695">
        <v>80</v>
      </c>
      <c r="AA695">
        <v>10</v>
      </c>
      <c r="AB695">
        <v>10</v>
      </c>
      <c r="AC695">
        <v>74.489999999999995</v>
      </c>
      <c r="AD695">
        <v>6.59</v>
      </c>
      <c r="AE695">
        <v>0.21</v>
      </c>
    </row>
    <row r="696" spans="1:31" hidden="1" x14ac:dyDescent="0.25">
      <c r="A696" t="s">
        <v>11</v>
      </c>
      <c r="B696">
        <v>50</v>
      </c>
      <c r="C696">
        <v>50</v>
      </c>
      <c r="D696">
        <v>16.57</v>
      </c>
      <c r="E696">
        <v>18.489999999999998</v>
      </c>
      <c r="F696">
        <f t="shared" si="72"/>
        <v>17.53</v>
      </c>
      <c r="G696">
        <f t="shared" si="73"/>
        <v>1.9199999999999982</v>
      </c>
      <c r="H696">
        <v>26.041666666666689</v>
      </c>
      <c r="I696" t="str">
        <f t="shared" si="74"/>
        <v>25%-50%</v>
      </c>
      <c r="J696">
        <v>15</v>
      </c>
      <c r="K696">
        <v>127.99999999999987</v>
      </c>
      <c r="L696">
        <v>6</v>
      </c>
      <c r="M696">
        <v>1</v>
      </c>
      <c r="N696">
        <v>33</v>
      </c>
      <c r="O696">
        <v>36</v>
      </c>
      <c r="P696" t="str">
        <f t="shared" si="75"/>
        <v>30-40</v>
      </c>
      <c r="Q696" t="s">
        <v>32</v>
      </c>
      <c r="R696" t="s">
        <v>56</v>
      </c>
      <c r="S696" t="s">
        <v>54</v>
      </c>
      <c r="T696">
        <f t="shared" si="76"/>
        <v>900</v>
      </c>
      <c r="U696">
        <f t="shared" si="77"/>
        <v>300</v>
      </c>
      <c r="V696">
        <f t="shared" si="78"/>
        <v>20</v>
      </c>
      <c r="W696" t="s">
        <v>85</v>
      </c>
      <c r="X696" t="s">
        <v>80</v>
      </c>
      <c r="Y696" t="s">
        <v>80</v>
      </c>
      <c r="Z696">
        <v>80</v>
      </c>
      <c r="AA696">
        <v>10</v>
      </c>
      <c r="AB696">
        <v>10</v>
      </c>
      <c r="AC696">
        <v>70.2</v>
      </c>
      <c r="AD696">
        <v>8.08</v>
      </c>
      <c r="AE696">
        <v>0.13</v>
      </c>
    </row>
    <row r="697" spans="1:31" hidden="1" x14ac:dyDescent="0.25">
      <c r="A697" t="s">
        <v>11</v>
      </c>
      <c r="B697">
        <v>50</v>
      </c>
      <c r="C697">
        <v>50</v>
      </c>
      <c r="D697">
        <v>18.489999999999998</v>
      </c>
      <c r="E697">
        <v>19.670000000000002</v>
      </c>
      <c r="F697">
        <f t="shared" si="72"/>
        <v>19.079999999999998</v>
      </c>
      <c r="G697">
        <f t="shared" si="73"/>
        <v>1.1800000000000033</v>
      </c>
      <c r="H697">
        <v>23.728813559321971</v>
      </c>
      <c r="I697" t="str">
        <f t="shared" si="74"/>
        <v>0%-25%</v>
      </c>
      <c r="J697">
        <v>15</v>
      </c>
      <c r="K697">
        <v>78.666666666666885</v>
      </c>
      <c r="L697">
        <v>6</v>
      </c>
      <c r="M697">
        <v>1</v>
      </c>
      <c r="N697">
        <v>29</v>
      </c>
      <c r="O697">
        <v>34</v>
      </c>
      <c r="P697" t="str">
        <f t="shared" si="75"/>
        <v>30-40</v>
      </c>
      <c r="Q697" t="s">
        <v>32</v>
      </c>
      <c r="R697" t="s">
        <v>56</v>
      </c>
      <c r="S697" t="s">
        <v>51</v>
      </c>
      <c r="T697">
        <f t="shared" si="76"/>
        <v>900</v>
      </c>
      <c r="U697">
        <f t="shared" si="77"/>
        <v>300</v>
      </c>
      <c r="V697">
        <f t="shared" si="78"/>
        <v>10</v>
      </c>
      <c r="W697" t="s">
        <v>85</v>
      </c>
      <c r="X697" t="s">
        <v>80</v>
      </c>
      <c r="Y697" t="s">
        <v>80</v>
      </c>
      <c r="Z697">
        <v>80</v>
      </c>
      <c r="AA697">
        <v>10</v>
      </c>
      <c r="AB697">
        <v>10</v>
      </c>
      <c r="AC697">
        <v>76.64</v>
      </c>
      <c r="AD697">
        <v>4.96</v>
      </c>
      <c r="AE697">
        <v>0.35</v>
      </c>
    </row>
    <row r="698" spans="1:31" hidden="1" x14ac:dyDescent="0.25">
      <c r="A698" t="s">
        <v>11</v>
      </c>
      <c r="B698">
        <v>50</v>
      </c>
      <c r="C698">
        <v>50</v>
      </c>
      <c r="D698">
        <v>19.670000000000002</v>
      </c>
      <c r="E698">
        <v>21.17</v>
      </c>
      <c r="F698">
        <f t="shared" si="72"/>
        <v>20.420000000000002</v>
      </c>
      <c r="G698">
        <f t="shared" si="73"/>
        <v>1.5</v>
      </c>
      <c r="H698">
        <v>0</v>
      </c>
      <c r="I698" t="str">
        <f t="shared" si="74"/>
        <v>0%-25%</v>
      </c>
      <c r="J698">
        <v>20</v>
      </c>
      <c r="K698">
        <v>75</v>
      </c>
      <c r="L698">
        <v>4</v>
      </c>
      <c r="M698">
        <v>1</v>
      </c>
      <c r="N698">
        <v>21</v>
      </c>
      <c r="O698">
        <v>27</v>
      </c>
      <c r="P698" t="str">
        <f t="shared" si="75"/>
        <v>20-30</v>
      </c>
      <c r="Q698" t="s">
        <v>32</v>
      </c>
      <c r="R698" t="s">
        <v>53</v>
      </c>
      <c r="S698" t="s">
        <v>51</v>
      </c>
      <c r="T698">
        <f t="shared" si="76"/>
        <v>900</v>
      </c>
      <c r="U698">
        <f t="shared" si="77"/>
        <v>200</v>
      </c>
      <c r="V698">
        <f t="shared" si="78"/>
        <v>10</v>
      </c>
      <c r="W698" t="s">
        <v>85</v>
      </c>
      <c r="X698" t="s">
        <v>80</v>
      </c>
      <c r="Y698" t="s">
        <v>80</v>
      </c>
      <c r="Z698">
        <v>80</v>
      </c>
      <c r="AA698">
        <v>10</v>
      </c>
      <c r="AB698">
        <v>10</v>
      </c>
      <c r="AC698">
        <v>73.63</v>
      </c>
      <c r="AD698">
        <v>6.85</v>
      </c>
      <c r="AE698">
        <v>0.5</v>
      </c>
    </row>
    <row r="699" spans="1:31" hidden="1" x14ac:dyDescent="0.25">
      <c r="A699" t="s">
        <v>11</v>
      </c>
      <c r="B699">
        <v>50</v>
      </c>
      <c r="C699">
        <v>50</v>
      </c>
      <c r="D699">
        <v>21.17</v>
      </c>
      <c r="E699">
        <v>22.97</v>
      </c>
      <c r="F699">
        <f t="shared" si="72"/>
        <v>22.07</v>
      </c>
      <c r="G699">
        <f t="shared" si="73"/>
        <v>1.7999999999999972</v>
      </c>
      <c r="H699">
        <v>27.222222222222264</v>
      </c>
      <c r="I699" t="str">
        <f t="shared" si="74"/>
        <v>25%-50%</v>
      </c>
      <c r="J699">
        <v>11</v>
      </c>
      <c r="K699">
        <v>163.6363636363634</v>
      </c>
      <c r="L699">
        <v>6</v>
      </c>
      <c r="M699">
        <v>1</v>
      </c>
      <c r="N699">
        <v>34</v>
      </c>
      <c r="O699">
        <v>37</v>
      </c>
      <c r="P699" t="str">
        <f t="shared" si="75"/>
        <v>30-40</v>
      </c>
      <c r="Q699" t="s">
        <v>32</v>
      </c>
      <c r="R699" t="s">
        <v>56</v>
      </c>
      <c r="S699" t="s">
        <v>54</v>
      </c>
      <c r="T699">
        <f t="shared" si="76"/>
        <v>900</v>
      </c>
      <c r="U699">
        <f t="shared" si="77"/>
        <v>300</v>
      </c>
      <c r="V699">
        <f t="shared" si="78"/>
        <v>20</v>
      </c>
      <c r="W699" t="s">
        <v>85</v>
      </c>
      <c r="X699" t="s">
        <v>80</v>
      </c>
      <c r="Y699" t="s">
        <v>80</v>
      </c>
      <c r="Z699">
        <v>80</v>
      </c>
      <c r="AA699">
        <v>10</v>
      </c>
      <c r="AB699">
        <v>10</v>
      </c>
      <c r="AC699">
        <v>73.209999999999994</v>
      </c>
      <c r="AD699">
        <v>6.26</v>
      </c>
      <c r="AE699">
        <v>0.41</v>
      </c>
    </row>
    <row r="700" spans="1:31" hidden="1" x14ac:dyDescent="0.25">
      <c r="A700" t="s">
        <v>11</v>
      </c>
      <c r="B700">
        <v>50</v>
      </c>
      <c r="C700">
        <v>50</v>
      </c>
      <c r="D700">
        <v>22.97</v>
      </c>
      <c r="E700">
        <v>23.97</v>
      </c>
      <c r="F700">
        <f t="shared" si="72"/>
        <v>23.47</v>
      </c>
      <c r="G700">
        <f t="shared" si="73"/>
        <v>1</v>
      </c>
      <c r="H700">
        <v>0</v>
      </c>
      <c r="I700" t="str">
        <f t="shared" si="74"/>
        <v>0%-25%</v>
      </c>
      <c r="J700">
        <v>20</v>
      </c>
      <c r="K700">
        <v>50</v>
      </c>
      <c r="L700">
        <v>4</v>
      </c>
      <c r="M700">
        <v>1</v>
      </c>
      <c r="N700">
        <v>20</v>
      </c>
      <c r="O700">
        <v>26</v>
      </c>
      <c r="P700" t="str">
        <f t="shared" si="75"/>
        <v>20-30</v>
      </c>
      <c r="Q700" t="s">
        <v>32</v>
      </c>
      <c r="R700" t="s">
        <v>53</v>
      </c>
      <c r="S700" t="s">
        <v>51</v>
      </c>
      <c r="T700">
        <f t="shared" si="76"/>
        <v>900</v>
      </c>
      <c r="U700">
        <f t="shared" si="77"/>
        <v>200</v>
      </c>
      <c r="V700">
        <f t="shared" si="78"/>
        <v>10</v>
      </c>
      <c r="W700" t="s">
        <v>85</v>
      </c>
      <c r="X700" t="s">
        <v>80</v>
      </c>
      <c r="Y700" t="s">
        <v>80</v>
      </c>
      <c r="Z700">
        <v>80</v>
      </c>
      <c r="AA700">
        <v>10</v>
      </c>
      <c r="AB700">
        <v>10</v>
      </c>
      <c r="AC700">
        <v>74.209999999999994</v>
      </c>
      <c r="AD700">
        <v>5.8</v>
      </c>
      <c r="AE700">
        <v>0.5</v>
      </c>
    </row>
    <row r="701" spans="1:31" hidden="1" x14ac:dyDescent="0.25">
      <c r="A701" t="s">
        <v>11</v>
      </c>
      <c r="B701">
        <v>40</v>
      </c>
      <c r="C701">
        <v>50</v>
      </c>
      <c r="D701">
        <v>23.97</v>
      </c>
      <c r="E701">
        <v>25.9</v>
      </c>
      <c r="F701">
        <f t="shared" si="72"/>
        <v>24.934999999999999</v>
      </c>
      <c r="G701">
        <f t="shared" si="73"/>
        <v>1.9299999999999997</v>
      </c>
      <c r="H701">
        <v>47.150259067357517</v>
      </c>
      <c r="I701" t="str">
        <f t="shared" si="74"/>
        <v>25%-50%</v>
      </c>
      <c r="J701">
        <v>12</v>
      </c>
      <c r="K701">
        <v>160.83333333333331</v>
      </c>
      <c r="L701">
        <v>5</v>
      </c>
      <c r="M701">
        <v>1</v>
      </c>
      <c r="N701">
        <v>37</v>
      </c>
      <c r="O701">
        <v>39</v>
      </c>
      <c r="P701" t="str">
        <f t="shared" si="75"/>
        <v>30-40</v>
      </c>
      <c r="Q701" t="s">
        <v>32</v>
      </c>
      <c r="R701" t="s">
        <v>56</v>
      </c>
      <c r="S701" t="s">
        <v>54</v>
      </c>
      <c r="T701">
        <f t="shared" si="76"/>
        <v>900</v>
      </c>
      <c r="U701">
        <f t="shared" si="77"/>
        <v>300</v>
      </c>
      <c r="V701">
        <f t="shared" si="78"/>
        <v>20</v>
      </c>
      <c r="W701" t="s">
        <v>85</v>
      </c>
      <c r="X701" t="s">
        <v>80</v>
      </c>
      <c r="Y701" t="s">
        <v>80</v>
      </c>
      <c r="Z701">
        <v>80</v>
      </c>
      <c r="AA701">
        <v>10</v>
      </c>
      <c r="AB701">
        <v>10</v>
      </c>
      <c r="AC701">
        <v>70.2</v>
      </c>
      <c r="AD701">
        <v>9.33</v>
      </c>
      <c r="AE701">
        <v>0.46</v>
      </c>
    </row>
    <row r="702" spans="1:31" hidden="1" x14ac:dyDescent="0.25">
      <c r="A702" t="s">
        <v>11</v>
      </c>
      <c r="B702">
        <v>40</v>
      </c>
      <c r="C702">
        <v>50</v>
      </c>
      <c r="D702">
        <v>25.77</v>
      </c>
      <c r="E702">
        <v>26.07</v>
      </c>
      <c r="F702">
        <f t="shared" si="72"/>
        <v>25.92</v>
      </c>
      <c r="G702">
        <f t="shared" si="73"/>
        <v>0.30000000000000071</v>
      </c>
      <c r="H702">
        <v>0</v>
      </c>
      <c r="I702" t="str">
        <f t="shared" si="74"/>
        <v>0%-25%</v>
      </c>
      <c r="J702">
        <v>20</v>
      </c>
      <c r="K702">
        <v>15.000000000000034</v>
      </c>
      <c r="L702">
        <v>2</v>
      </c>
      <c r="M702">
        <v>1</v>
      </c>
      <c r="N702">
        <v>18</v>
      </c>
      <c r="O702">
        <v>22</v>
      </c>
      <c r="P702" t="str">
        <f t="shared" si="75"/>
        <v>20-30</v>
      </c>
      <c r="Q702" t="s">
        <v>32</v>
      </c>
      <c r="R702" t="s">
        <v>53</v>
      </c>
      <c r="S702" t="s">
        <v>51</v>
      </c>
      <c r="T702">
        <f t="shared" si="76"/>
        <v>900</v>
      </c>
      <c r="U702">
        <f t="shared" si="77"/>
        <v>200</v>
      </c>
      <c r="V702">
        <f t="shared" si="78"/>
        <v>10</v>
      </c>
      <c r="W702" t="s">
        <v>82</v>
      </c>
      <c r="X702" t="s">
        <v>83</v>
      </c>
      <c r="Y702" t="s">
        <v>80</v>
      </c>
      <c r="Z702">
        <v>70</v>
      </c>
      <c r="AA702">
        <v>20</v>
      </c>
      <c r="AB702">
        <v>10</v>
      </c>
      <c r="AC702">
        <v>66.06</v>
      </c>
      <c r="AD702">
        <v>11.2</v>
      </c>
      <c r="AE702">
        <v>0.81</v>
      </c>
    </row>
    <row r="703" spans="1:31" hidden="1" x14ac:dyDescent="0.25">
      <c r="A703" t="s">
        <v>11</v>
      </c>
      <c r="B703">
        <v>40</v>
      </c>
      <c r="C703">
        <v>50</v>
      </c>
      <c r="D703">
        <v>26.07</v>
      </c>
      <c r="E703">
        <v>26.77</v>
      </c>
      <c r="F703">
        <f t="shared" si="72"/>
        <v>26.42</v>
      </c>
      <c r="G703">
        <f t="shared" si="73"/>
        <v>0.69999999999999929</v>
      </c>
      <c r="H703">
        <v>0</v>
      </c>
      <c r="I703" t="str">
        <f t="shared" si="74"/>
        <v>0%-25%</v>
      </c>
      <c r="J703">
        <v>20</v>
      </c>
      <c r="K703">
        <v>34.999999999999964</v>
      </c>
      <c r="L703">
        <v>2</v>
      </c>
      <c r="M703">
        <v>1</v>
      </c>
      <c r="N703">
        <v>18</v>
      </c>
      <c r="O703">
        <v>23</v>
      </c>
      <c r="P703" t="str">
        <f t="shared" si="75"/>
        <v>20-30</v>
      </c>
      <c r="Q703" t="s">
        <v>32</v>
      </c>
      <c r="R703" t="s">
        <v>53</v>
      </c>
      <c r="S703" t="s">
        <v>51</v>
      </c>
      <c r="T703">
        <f t="shared" si="76"/>
        <v>900</v>
      </c>
      <c r="U703">
        <f t="shared" si="77"/>
        <v>200</v>
      </c>
      <c r="V703">
        <f t="shared" si="78"/>
        <v>10</v>
      </c>
      <c r="W703" t="s">
        <v>82</v>
      </c>
      <c r="X703" t="s">
        <v>80</v>
      </c>
      <c r="Y703" t="s">
        <v>80</v>
      </c>
      <c r="Z703">
        <v>70</v>
      </c>
      <c r="AA703">
        <v>10</v>
      </c>
      <c r="AB703">
        <v>10</v>
      </c>
      <c r="AC703">
        <v>68.34</v>
      </c>
      <c r="AD703">
        <v>8.3000000000000007</v>
      </c>
      <c r="AE703">
        <v>1.23</v>
      </c>
    </row>
    <row r="704" spans="1:31" hidden="1" x14ac:dyDescent="0.25">
      <c r="A704" t="s">
        <v>11</v>
      </c>
      <c r="B704">
        <v>40</v>
      </c>
      <c r="C704">
        <v>50</v>
      </c>
      <c r="D704">
        <v>26.77</v>
      </c>
      <c r="E704">
        <v>27.97</v>
      </c>
      <c r="F704">
        <f t="shared" si="72"/>
        <v>27.369999999999997</v>
      </c>
      <c r="G704">
        <f t="shared" si="73"/>
        <v>1.1999999999999993</v>
      </c>
      <c r="H704">
        <v>0</v>
      </c>
      <c r="I704" t="str">
        <f t="shared" si="74"/>
        <v>0%-25%</v>
      </c>
      <c r="J704">
        <v>20</v>
      </c>
      <c r="K704">
        <v>59.999999999999964</v>
      </c>
      <c r="L704">
        <v>6</v>
      </c>
      <c r="M704">
        <v>1</v>
      </c>
      <c r="N704">
        <v>23</v>
      </c>
      <c r="O704">
        <v>28</v>
      </c>
      <c r="P704" t="str">
        <f t="shared" si="75"/>
        <v>20-30</v>
      </c>
      <c r="Q704" t="s">
        <v>32</v>
      </c>
      <c r="R704" t="s">
        <v>53</v>
      </c>
      <c r="S704" t="s">
        <v>51</v>
      </c>
      <c r="T704">
        <f t="shared" si="76"/>
        <v>900</v>
      </c>
      <c r="U704">
        <f t="shared" si="77"/>
        <v>200</v>
      </c>
      <c r="V704">
        <f t="shared" si="78"/>
        <v>10</v>
      </c>
      <c r="W704" t="s">
        <v>82</v>
      </c>
      <c r="X704" t="s">
        <v>80</v>
      </c>
      <c r="Y704" t="s">
        <v>80</v>
      </c>
      <c r="Z704">
        <v>70</v>
      </c>
      <c r="AA704">
        <v>10</v>
      </c>
      <c r="AB704">
        <v>10</v>
      </c>
      <c r="AC704">
        <v>68.34</v>
      </c>
      <c r="AD704">
        <v>8.3000000000000007</v>
      </c>
      <c r="AE704">
        <v>1.23</v>
      </c>
    </row>
    <row r="705" spans="1:31" hidden="1" x14ac:dyDescent="0.25">
      <c r="A705" t="s">
        <v>11</v>
      </c>
      <c r="B705">
        <v>40</v>
      </c>
      <c r="C705">
        <v>50</v>
      </c>
      <c r="D705">
        <v>27.97</v>
      </c>
      <c r="E705">
        <v>29.12</v>
      </c>
      <c r="F705">
        <f t="shared" si="72"/>
        <v>28.545000000000002</v>
      </c>
      <c r="G705">
        <f t="shared" si="73"/>
        <v>1.1500000000000021</v>
      </c>
      <c r="H705">
        <v>18.260869565217359</v>
      </c>
      <c r="I705" t="str">
        <f t="shared" si="74"/>
        <v>0%-25%</v>
      </c>
      <c r="J705">
        <v>19</v>
      </c>
      <c r="K705">
        <v>60.526315789473792</v>
      </c>
      <c r="L705">
        <v>5</v>
      </c>
      <c r="M705">
        <v>1</v>
      </c>
      <c r="N705">
        <v>26</v>
      </c>
      <c r="O705">
        <v>31</v>
      </c>
      <c r="P705" t="str">
        <f t="shared" si="75"/>
        <v>30-40</v>
      </c>
      <c r="Q705" t="s">
        <v>32</v>
      </c>
      <c r="R705" t="s">
        <v>56</v>
      </c>
      <c r="S705" t="s">
        <v>51</v>
      </c>
      <c r="T705">
        <f t="shared" si="76"/>
        <v>900</v>
      </c>
      <c r="U705">
        <f t="shared" si="77"/>
        <v>300</v>
      </c>
      <c r="V705">
        <f t="shared" si="78"/>
        <v>10</v>
      </c>
      <c r="W705" t="s">
        <v>82</v>
      </c>
      <c r="X705" t="s">
        <v>80</v>
      </c>
      <c r="Y705" t="s">
        <v>80</v>
      </c>
      <c r="Z705">
        <v>70</v>
      </c>
      <c r="AA705">
        <v>10</v>
      </c>
      <c r="AB705">
        <v>10</v>
      </c>
      <c r="AC705">
        <v>68.06</v>
      </c>
      <c r="AD705">
        <v>6.61</v>
      </c>
      <c r="AE705">
        <v>1.45</v>
      </c>
    </row>
    <row r="706" spans="1:31" hidden="1" x14ac:dyDescent="0.25">
      <c r="A706" t="s">
        <v>11</v>
      </c>
      <c r="B706">
        <v>40</v>
      </c>
      <c r="C706">
        <v>50</v>
      </c>
      <c r="D706">
        <v>29.12</v>
      </c>
      <c r="E706">
        <v>31.12</v>
      </c>
      <c r="F706">
        <f t="shared" si="72"/>
        <v>30.12</v>
      </c>
      <c r="G706">
        <f t="shared" si="73"/>
        <v>2</v>
      </c>
      <c r="H706">
        <v>36</v>
      </c>
      <c r="I706" t="str">
        <f t="shared" si="74"/>
        <v>25%-50%</v>
      </c>
      <c r="J706">
        <v>14</v>
      </c>
      <c r="K706">
        <v>142.85714285714286</v>
      </c>
      <c r="L706">
        <v>5</v>
      </c>
      <c r="M706">
        <v>1</v>
      </c>
      <c r="N706">
        <v>35</v>
      </c>
      <c r="O706">
        <v>37</v>
      </c>
      <c r="P706" t="str">
        <f t="shared" si="75"/>
        <v>30-40</v>
      </c>
      <c r="Q706" t="s">
        <v>32</v>
      </c>
      <c r="R706" t="s">
        <v>56</v>
      </c>
      <c r="S706" t="s">
        <v>54</v>
      </c>
      <c r="T706">
        <f t="shared" si="76"/>
        <v>900</v>
      </c>
      <c r="U706">
        <f t="shared" si="77"/>
        <v>300</v>
      </c>
      <c r="V706">
        <f t="shared" si="78"/>
        <v>20</v>
      </c>
      <c r="W706" t="s">
        <v>85</v>
      </c>
      <c r="X706" t="s">
        <v>80</v>
      </c>
      <c r="Y706" t="s">
        <v>80</v>
      </c>
      <c r="Z706">
        <v>80</v>
      </c>
      <c r="AA706">
        <v>10</v>
      </c>
      <c r="AB706">
        <v>10</v>
      </c>
      <c r="AC706">
        <v>70.92</v>
      </c>
      <c r="AD706">
        <v>5.16</v>
      </c>
      <c r="AE706">
        <v>1.73</v>
      </c>
    </row>
    <row r="707" spans="1:31" hidden="1" x14ac:dyDescent="0.25">
      <c r="A707" t="s">
        <v>11</v>
      </c>
      <c r="B707">
        <v>40</v>
      </c>
      <c r="C707">
        <v>50</v>
      </c>
      <c r="D707">
        <v>31.12</v>
      </c>
      <c r="E707">
        <v>33.72</v>
      </c>
      <c r="F707">
        <f t="shared" ref="F707:F770" si="79">(E707+D707)/2</f>
        <v>32.42</v>
      </c>
      <c r="G707">
        <f t="shared" ref="G707:G770" si="80">E707-D707</f>
        <v>2.5999999999999979</v>
      </c>
      <c r="H707">
        <v>10.769230769230779</v>
      </c>
      <c r="I707" t="str">
        <f t="shared" ref="I707:I770" si="81">+IF(H707&lt;=25,"0%-25%",IF(H707&lt;=50,"25%-50%",IF(H707&lt;=75,"50%-75%",IF(H707&lt;=90,"75%-90%",IF(H707&lt;=100,"90%-100%","-")))))</f>
        <v>0%-25%</v>
      </c>
      <c r="J707">
        <v>18</v>
      </c>
      <c r="K707">
        <v>144.44444444444431</v>
      </c>
      <c r="L707">
        <v>5</v>
      </c>
      <c r="M707">
        <v>1</v>
      </c>
      <c r="N707">
        <v>29</v>
      </c>
      <c r="O707">
        <v>31</v>
      </c>
      <c r="P707" t="str">
        <f t="shared" ref="P707:P770" si="82">+IF(O707&lt;=20,"0-20",IF(O707&lt;=30,"20-30",IF(O707&lt;=40,"30-40",IF(O707&lt;=50,"40-50",IF(O707&lt;=60,"50-60", IF(O707&lt;=70,"60-70",IF(O707&lt;=80,"70-80",IF(O707&lt;=100,"80-100","-"))))))))</f>
        <v>30-40</v>
      </c>
      <c r="Q707" t="s">
        <v>32</v>
      </c>
      <c r="R707" t="s">
        <v>56</v>
      </c>
      <c r="S707" t="s">
        <v>51</v>
      </c>
      <c r="T707">
        <f t="shared" ref="T707:T770" si="83">VLOOKUP(Q707,$AG$3:$AH$17,2,FALSE)</f>
        <v>900</v>
      </c>
      <c r="U707">
        <f t="shared" ref="U707:U770" si="84">VLOOKUP(R707,$AJ$3:$AK$11,2,FALSE)</f>
        <v>300</v>
      </c>
      <c r="V707">
        <f t="shared" ref="V707:V770" si="85">VLOOKUP(S707,$AM$3:$AN$8,2,FALSE)</f>
        <v>10</v>
      </c>
      <c r="W707" t="s">
        <v>85</v>
      </c>
      <c r="X707" t="s">
        <v>80</v>
      </c>
      <c r="Y707" t="s">
        <v>80</v>
      </c>
      <c r="Z707">
        <v>80</v>
      </c>
      <c r="AA707">
        <v>10</v>
      </c>
      <c r="AB707">
        <v>10</v>
      </c>
      <c r="AC707">
        <v>73.209999999999994</v>
      </c>
      <c r="AD707">
        <v>4.68</v>
      </c>
      <c r="AE707">
        <v>1.55</v>
      </c>
    </row>
    <row r="708" spans="1:31" hidden="1" x14ac:dyDescent="0.25">
      <c r="A708" t="s">
        <v>11</v>
      </c>
      <c r="B708">
        <v>40</v>
      </c>
      <c r="C708">
        <v>50</v>
      </c>
      <c r="D708">
        <v>33.72</v>
      </c>
      <c r="E708">
        <v>34.76</v>
      </c>
      <c r="F708">
        <f t="shared" si="79"/>
        <v>34.239999999999995</v>
      </c>
      <c r="G708">
        <f t="shared" si="80"/>
        <v>1.0399999999999991</v>
      </c>
      <c r="H708">
        <v>34.615384615384642</v>
      </c>
      <c r="I708" t="str">
        <f t="shared" si="81"/>
        <v>25%-50%</v>
      </c>
      <c r="J708">
        <v>20</v>
      </c>
      <c r="K708">
        <v>51.999999999999957</v>
      </c>
      <c r="L708">
        <v>4</v>
      </c>
      <c r="M708">
        <v>1</v>
      </c>
      <c r="N708">
        <v>27</v>
      </c>
      <c r="O708">
        <v>33</v>
      </c>
      <c r="P708" t="str">
        <f t="shared" si="82"/>
        <v>30-40</v>
      </c>
      <c r="Q708" t="s">
        <v>32</v>
      </c>
      <c r="R708" t="s">
        <v>56</v>
      </c>
      <c r="S708" t="s">
        <v>54</v>
      </c>
      <c r="T708">
        <f t="shared" si="83"/>
        <v>900</v>
      </c>
      <c r="U708">
        <f t="shared" si="84"/>
        <v>300</v>
      </c>
      <c r="V708">
        <f t="shared" si="85"/>
        <v>20</v>
      </c>
      <c r="W708" t="s">
        <v>82</v>
      </c>
      <c r="X708" t="s">
        <v>80</v>
      </c>
      <c r="Y708" t="s">
        <v>80</v>
      </c>
      <c r="Z708">
        <v>70</v>
      </c>
      <c r="AA708">
        <v>10</v>
      </c>
      <c r="AB708">
        <v>10</v>
      </c>
      <c r="AC708">
        <v>69.63</v>
      </c>
      <c r="AD708">
        <v>7.8</v>
      </c>
      <c r="AE708">
        <v>1.1200000000000001</v>
      </c>
    </row>
    <row r="709" spans="1:31" hidden="1" x14ac:dyDescent="0.25">
      <c r="A709" t="s">
        <v>11</v>
      </c>
      <c r="B709">
        <v>40</v>
      </c>
      <c r="C709">
        <v>50</v>
      </c>
      <c r="D709">
        <v>34.76</v>
      </c>
      <c r="E709">
        <v>35.32</v>
      </c>
      <c r="F709">
        <f t="shared" si="79"/>
        <v>35.04</v>
      </c>
      <c r="G709">
        <f t="shared" si="80"/>
        <v>0.56000000000000227</v>
      </c>
      <c r="H709">
        <v>23.214285714285619</v>
      </c>
      <c r="I709" t="str">
        <f t="shared" si="81"/>
        <v>0%-25%</v>
      </c>
      <c r="J709">
        <v>7</v>
      </c>
      <c r="K709">
        <v>80.000000000000327</v>
      </c>
      <c r="L709">
        <v>4</v>
      </c>
      <c r="M709">
        <v>1</v>
      </c>
      <c r="N709">
        <v>28</v>
      </c>
      <c r="O709">
        <v>32</v>
      </c>
      <c r="P709" t="str">
        <f t="shared" si="82"/>
        <v>30-40</v>
      </c>
      <c r="Q709" t="s">
        <v>32</v>
      </c>
      <c r="R709" t="s">
        <v>56</v>
      </c>
      <c r="S709" t="s">
        <v>51</v>
      </c>
      <c r="T709">
        <f t="shared" si="83"/>
        <v>900</v>
      </c>
      <c r="U709">
        <f t="shared" si="84"/>
        <v>300</v>
      </c>
      <c r="V709">
        <f t="shared" si="85"/>
        <v>10</v>
      </c>
      <c r="W709" t="s">
        <v>81</v>
      </c>
      <c r="X709" t="s">
        <v>79</v>
      </c>
      <c r="Y709" t="s">
        <v>80</v>
      </c>
      <c r="Z709">
        <v>60</v>
      </c>
      <c r="AA709">
        <v>30</v>
      </c>
      <c r="AB709">
        <v>10</v>
      </c>
      <c r="AC709">
        <v>56.33</v>
      </c>
      <c r="AD709">
        <v>20.100000000000001</v>
      </c>
      <c r="AE709">
        <v>0.49</v>
      </c>
    </row>
    <row r="710" spans="1:31" hidden="1" x14ac:dyDescent="0.25">
      <c r="A710" t="s">
        <v>11</v>
      </c>
      <c r="B710">
        <v>30</v>
      </c>
      <c r="C710">
        <v>40</v>
      </c>
      <c r="D710">
        <v>35.32</v>
      </c>
      <c r="E710">
        <v>35.92</v>
      </c>
      <c r="F710">
        <f t="shared" si="79"/>
        <v>35.620000000000005</v>
      </c>
      <c r="G710">
        <f t="shared" si="80"/>
        <v>0.60000000000000142</v>
      </c>
      <c r="H710">
        <v>0</v>
      </c>
      <c r="I710" t="str">
        <f t="shared" si="81"/>
        <v>0%-25%</v>
      </c>
      <c r="J710">
        <v>20</v>
      </c>
      <c r="K710">
        <v>30.000000000000068</v>
      </c>
      <c r="L710">
        <v>5</v>
      </c>
      <c r="M710">
        <v>1</v>
      </c>
      <c r="N710">
        <v>21</v>
      </c>
      <c r="O710">
        <v>26</v>
      </c>
      <c r="P710" t="str">
        <f t="shared" si="82"/>
        <v>20-30</v>
      </c>
      <c r="Q710" t="s">
        <v>32</v>
      </c>
      <c r="R710" t="s">
        <v>53</v>
      </c>
      <c r="S710" t="s">
        <v>51</v>
      </c>
      <c r="T710">
        <f t="shared" si="83"/>
        <v>900</v>
      </c>
      <c r="U710">
        <f t="shared" si="84"/>
        <v>200</v>
      </c>
      <c r="V710">
        <f t="shared" si="85"/>
        <v>10</v>
      </c>
      <c r="W710" t="s">
        <v>83</v>
      </c>
      <c r="X710" t="s">
        <v>85</v>
      </c>
      <c r="Y710" t="s">
        <v>80</v>
      </c>
      <c r="Z710">
        <v>20</v>
      </c>
      <c r="AA710">
        <v>80</v>
      </c>
      <c r="AB710">
        <v>10</v>
      </c>
      <c r="AC710">
        <v>17.87</v>
      </c>
      <c r="AD710">
        <v>74.599999999999994</v>
      </c>
      <c r="AE710">
        <v>0.26</v>
      </c>
    </row>
    <row r="711" spans="1:31" hidden="1" x14ac:dyDescent="0.25">
      <c r="A711" t="s">
        <v>11</v>
      </c>
      <c r="B711">
        <v>30</v>
      </c>
      <c r="C711">
        <v>40</v>
      </c>
      <c r="D711">
        <v>35.92</v>
      </c>
      <c r="E711">
        <v>36.270000000000003</v>
      </c>
      <c r="F711">
        <f t="shared" si="79"/>
        <v>36.094999999999999</v>
      </c>
      <c r="G711">
        <f t="shared" si="80"/>
        <v>0.35000000000000142</v>
      </c>
      <c r="H711">
        <v>0</v>
      </c>
      <c r="I711" t="str">
        <f t="shared" si="81"/>
        <v>0%-25%</v>
      </c>
      <c r="J711">
        <v>20</v>
      </c>
      <c r="K711">
        <v>17.500000000000071</v>
      </c>
      <c r="L711">
        <v>4</v>
      </c>
      <c r="M711">
        <v>2</v>
      </c>
      <c r="N711">
        <v>22</v>
      </c>
      <c r="O711">
        <v>25</v>
      </c>
      <c r="P711" t="str">
        <f t="shared" si="82"/>
        <v>20-30</v>
      </c>
      <c r="Q711" t="s">
        <v>31</v>
      </c>
      <c r="R711" t="s">
        <v>53</v>
      </c>
      <c r="S711" t="s">
        <v>51</v>
      </c>
      <c r="T711">
        <f t="shared" si="83"/>
        <v>1000</v>
      </c>
      <c r="U711">
        <f t="shared" si="84"/>
        <v>200</v>
      </c>
      <c r="V711">
        <f t="shared" si="85"/>
        <v>10</v>
      </c>
      <c r="W711" t="s">
        <v>83</v>
      </c>
      <c r="X711" t="s">
        <v>85</v>
      </c>
      <c r="Y711" t="s">
        <v>80</v>
      </c>
      <c r="Z711">
        <v>20</v>
      </c>
      <c r="AA711">
        <v>80</v>
      </c>
      <c r="AB711">
        <v>10</v>
      </c>
      <c r="AC711">
        <v>17.87</v>
      </c>
      <c r="AD711">
        <v>74.599999999999994</v>
      </c>
      <c r="AE711">
        <v>0.26</v>
      </c>
    </row>
    <row r="712" spans="1:31" hidden="1" x14ac:dyDescent="0.25">
      <c r="A712" t="s">
        <v>11</v>
      </c>
      <c r="B712">
        <v>30</v>
      </c>
      <c r="C712">
        <v>40</v>
      </c>
      <c r="D712">
        <v>36.270000000000003</v>
      </c>
      <c r="E712">
        <v>37.020000000000003</v>
      </c>
      <c r="F712">
        <f t="shared" si="79"/>
        <v>36.645000000000003</v>
      </c>
      <c r="G712">
        <f t="shared" si="80"/>
        <v>0.75</v>
      </c>
      <c r="H712">
        <v>33.333333333333329</v>
      </c>
      <c r="I712" t="str">
        <f t="shared" si="81"/>
        <v>25%-50%</v>
      </c>
      <c r="J712">
        <v>11</v>
      </c>
      <c r="K712">
        <v>68.181818181818187</v>
      </c>
      <c r="L712">
        <v>9</v>
      </c>
      <c r="M712">
        <v>2</v>
      </c>
      <c r="N712">
        <v>35</v>
      </c>
      <c r="O712">
        <v>39</v>
      </c>
      <c r="P712" t="str">
        <f t="shared" si="82"/>
        <v>30-40</v>
      </c>
      <c r="Q712" t="s">
        <v>31</v>
      </c>
      <c r="R712" t="s">
        <v>56</v>
      </c>
      <c r="S712" t="s">
        <v>54</v>
      </c>
      <c r="T712">
        <f t="shared" si="83"/>
        <v>1000</v>
      </c>
      <c r="U712">
        <f t="shared" si="84"/>
        <v>300</v>
      </c>
      <c r="V712">
        <f t="shared" si="85"/>
        <v>20</v>
      </c>
      <c r="W712" t="s">
        <v>83</v>
      </c>
      <c r="X712" t="s">
        <v>85</v>
      </c>
      <c r="Y712" t="s">
        <v>80</v>
      </c>
      <c r="Z712">
        <v>20</v>
      </c>
      <c r="AA712">
        <v>80</v>
      </c>
      <c r="AB712">
        <v>10</v>
      </c>
      <c r="AC712">
        <v>18.73</v>
      </c>
      <c r="AD712">
        <v>73.599999999999994</v>
      </c>
      <c r="AE712">
        <v>0.4</v>
      </c>
    </row>
    <row r="713" spans="1:31" hidden="1" x14ac:dyDescent="0.25">
      <c r="A713" t="s">
        <v>11</v>
      </c>
      <c r="B713">
        <v>30</v>
      </c>
      <c r="C713">
        <v>40</v>
      </c>
      <c r="D713">
        <v>37.020000000000003</v>
      </c>
      <c r="E713">
        <v>37.92</v>
      </c>
      <c r="F713">
        <f t="shared" si="79"/>
        <v>37.47</v>
      </c>
      <c r="G713">
        <f t="shared" si="80"/>
        <v>0.89999999999999858</v>
      </c>
      <c r="H713">
        <v>0</v>
      </c>
      <c r="I713" t="str">
        <f t="shared" si="81"/>
        <v>0%-25%</v>
      </c>
      <c r="J713">
        <v>15</v>
      </c>
      <c r="K713">
        <v>59.999999999999908</v>
      </c>
      <c r="L713">
        <v>5</v>
      </c>
      <c r="M713">
        <v>2</v>
      </c>
      <c r="N713">
        <v>22</v>
      </c>
      <c r="O713">
        <v>28</v>
      </c>
      <c r="P713" t="str">
        <f t="shared" si="82"/>
        <v>20-30</v>
      </c>
      <c r="Q713" t="s">
        <v>31</v>
      </c>
      <c r="R713" t="s">
        <v>53</v>
      </c>
      <c r="S713" t="s">
        <v>51</v>
      </c>
      <c r="T713">
        <f t="shared" si="83"/>
        <v>1000</v>
      </c>
      <c r="U713">
        <f t="shared" si="84"/>
        <v>200</v>
      </c>
      <c r="V713">
        <f t="shared" si="85"/>
        <v>10</v>
      </c>
      <c r="W713" t="s">
        <v>83</v>
      </c>
      <c r="X713" t="s">
        <v>85</v>
      </c>
      <c r="Y713" t="s">
        <v>80</v>
      </c>
      <c r="Z713">
        <v>20</v>
      </c>
      <c r="AA713">
        <v>80</v>
      </c>
      <c r="AB713">
        <v>10</v>
      </c>
      <c r="AC713">
        <v>16.16</v>
      </c>
      <c r="AD713">
        <v>78.2</v>
      </c>
      <c r="AE713">
        <v>0.3</v>
      </c>
    </row>
    <row r="714" spans="1:31" hidden="1" x14ac:dyDescent="0.25">
      <c r="A714" t="s">
        <v>11</v>
      </c>
      <c r="B714">
        <v>30</v>
      </c>
      <c r="C714">
        <v>40</v>
      </c>
      <c r="D714">
        <v>37.92</v>
      </c>
      <c r="E714">
        <v>38.82</v>
      </c>
      <c r="F714">
        <f t="shared" si="79"/>
        <v>38.370000000000005</v>
      </c>
      <c r="G714">
        <f t="shared" si="80"/>
        <v>0.89999999999999858</v>
      </c>
      <c r="H714">
        <v>0</v>
      </c>
      <c r="I714" t="str">
        <f t="shared" si="81"/>
        <v>0%-25%</v>
      </c>
      <c r="J714">
        <v>20</v>
      </c>
      <c r="K714">
        <v>44.999999999999929</v>
      </c>
      <c r="L714">
        <v>5</v>
      </c>
      <c r="M714">
        <v>2</v>
      </c>
      <c r="N714">
        <v>22</v>
      </c>
      <c r="O714">
        <v>28</v>
      </c>
      <c r="P714" t="str">
        <f t="shared" si="82"/>
        <v>20-30</v>
      </c>
      <c r="Q714" t="s">
        <v>31</v>
      </c>
      <c r="R714" t="s">
        <v>53</v>
      </c>
      <c r="S714" t="s">
        <v>51</v>
      </c>
      <c r="T714">
        <f t="shared" si="83"/>
        <v>1000</v>
      </c>
      <c r="U714">
        <f t="shared" si="84"/>
        <v>200</v>
      </c>
      <c r="V714">
        <f t="shared" si="85"/>
        <v>10</v>
      </c>
      <c r="W714" t="s">
        <v>83</v>
      </c>
      <c r="X714" t="s">
        <v>85</v>
      </c>
      <c r="Y714" t="s">
        <v>80</v>
      </c>
      <c r="Z714">
        <v>20</v>
      </c>
      <c r="AA714">
        <v>80</v>
      </c>
      <c r="AB714">
        <v>10</v>
      </c>
      <c r="AC714">
        <v>16.16</v>
      </c>
      <c r="AD714">
        <v>78.2</v>
      </c>
      <c r="AE714">
        <v>0.3</v>
      </c>
    </row>
    <row r="715" spans="1:31" hidden="1" x14ac:dyDescent="0.25">
      <c r="A715" t="s">
        <v>11</v>
      </c>
      <c r="B715">
        <v>30</v>
      </c>
      <c r="C715">
        <v>40</v>
      </c>
      <c r="D715">
        <v>38.82</v>
      </c>
      <c r="E715">
        <v>39.619999999999997</v>
      </c>
      <c r="F715">
        <f t="shared" si="79"/>
        <v>39.22</v>
      </c>
      <c r="G715">
        <f t="shared" si="80"/>
        <v>0.79999999999999716</v>
      </c>
      <c r="H715">
        <v>0</v>
      </c>
      <c r="I715" t="str">
        <f t="shared" si="81"/>
        <v>0%-25%</v>
      </c>
      <c r="J715">
        <v>20</v>
      </c>
      <c r="K715">
        <v>39.999999999999858</v>
      </c>
      <c r="L715">
        <v>5</v>
      </c>
      <c r="M715">
        <v>2</v>
      </c>
      <c r="N715">
        <v>22</v>
      </c>
      <c r="O715">
        <v>27</v>
      </c>
      <c r="P715" t="str">
        <f t="shared" si="82"/>
        <v>20-30</v>
      </c>
      <c r="Q715" t="s">
        <v>31</v>
      </c>
      <c r="R715" t="s">
        <v>53</v>
      </c>
      <c r="S715" t="s">
        <v>51</v>
      </c>
      <c r="T715">
        <f t="shared" si="83"/>
        <v>1000</v>
      </c>
      <c r="U715">
        <f t="shared" si="84"/>
        <v>200</v>
      </c>
      <c r="V715">
        <f t="shared" si="85"/>
        <v>10</v>
      </c>
      <c r="W715" t="s">
        <v>83</v>
      </c>
      <c r="X715" t="s">
        <v>84</v>
      </c>
      <c r="Y715" t="s">
        <v>80</v>
      </c>
      <c r="Z715">
        <v>20</v>
      </c>
      <c r="AA715">
        <v>90</v>
      </c>
      <c r="AB715">
        <v>10</v>
      </c>
      <c r="AC715">
        <v>16.010000000000002</v>
      </c>
      <c r="AD715">
        <v>80.2</v>
      </c>
      <c r="AE715">
        <v>0.28000000000000003</v>
      </c>
    </row>
    <row r="716" spans="1:31" hidden="1" x14ac:dyDescent="0.25">
      <c r="A716" t="s">
        <v>11</v>
      </c>
      <c r="B716">
        <v>50</v>
      </c>
      <c r="C716">
        <v>50</v>
      </c>
      <c r="D716">
        <v>39.619999999999997</v>
      </c>
      <c r="E716">
        <v>40.270000000000003</v>
      </c>
      <c r="F716">
        <f t="shared" si="79"/>
        <v>39.945</v>
      </c>
      <c r="G716">
        <f t="shared" si="80"/>
        <v>0.65000000000000568</v>
      </c>
      <c r="H716">
        <v>0</v>
      </c>
      <c r="I716" t="str">
        <f t="shared" si="81"/>
        <v>0%-25%</v>
      </c>
      <c r="J716">
        <v>20</v>
      </c>
      <c r="K716">
        <v>32.500000000000284</v>
      </c>
      <c r="L716">
        <v>9</v>
      </c>
      <c r="M716">
        <v>2</v>
      </c>
      <c r="N716">
        <v>27</v>
      </c>
      <c r="O716">
        <v>31</v>
      </c>
      <c r="P716" t="str">
        <f t="shared" si="82"/>
        <v>30-40</v>
      </c>
      <c r="Q716" t="s">
        <v>31</v>
      </c>
      <c r="R716" t="s">
        <v>56</v>
      </c>
      <c r="S716" t="s">
        <v>51</v>
      </c>
      <c r="T716">
        <f t="shared" si="83"/>
        <v>1000</v>
      </c>
      <c r="U716">
        <f t="shared" si="84"/>
        <v>300</v>
      </c>
      <c r="V716">
        <f t="shared" si="85"/>
        <v>10</v>
      </c>
      <c r="W716" t="s">
        <v>78</v>
      </c>
      <c r="X716" t="s">
        <v>78</v>
      </c>
      <c r="Y716" t="s">
        <v>80</v>
      </c>
      <c r="Z716">
        <v>50</v>
      </c>
      <c r="AA716">
        <v>50</v>
      </c>
      <c r="AB716">
        <v>10</v>
      </c>
      <c r="AC716">
        <v>43.61</v>
      </c>
      <c r="AD716">
        <v>41.8</v>
      </c>
      <c r="AE716">
        <v>0.24</v>
      </c>
    </row>
    <row r="717" spans="1:31" hidden="1" x14ac:dyDescent="0.25">
      <c r="A717" t="s">
        <v>11</v>
      </c>
      <c r="B717">
        <v>30</v>
      </c>
      <c r="C717">
        <v>50</v>
      </c>
      <c r="D717">
        <v>40.270000000000003</v>
      </c>
      <c r="E717">
        <v>40.97</v>
      </c>
      <c r="F717">
        <f t="shared" si="79"/>
        <v>40.620000000000005</v>
      </c>
      <c r="G717">
        <f t="shared" si="80"/>
        <v>0.69999999999999574</v>
      </c>
      <c r="H717">
        <v>17.142857142857245</v>
      </c>
      <c r="I717" t="str">
        <f t="shared" si="81"/>
        <v>0%-25%</v>
      </c>
      <c r="J717">
        <v>7</v>
      </c>
      <c r="K717">
        <v>99.999999999999389</v>
      </c>
      <c r="L717">
        <v>5</v>
      </c>
      <c r="M717">
        <v>2</v>
      </c>
      <c r="N717">
        <v>29</v>
      </c>
      <c r="O717">
        <v>33</v>
      </c>
      <c r="P717" t="str">
        <f t="shared" si="82"/>
        <v>30-40</v>
      </c>
      <c r="Q717" t="s">
        <v>31</v>
      </c>
      <c r="R717" t="s">
        <v>56</v>
      </c>
      <c r="S717" t="s">
        <v>51</v>
      </c>
      <c r="T717">
        <f t="shared" si="83"/>
        <v>1000</v>
      </c>
      <c r="U717">
        <f t="shared" si="84"/>
        <v>300</v>
      </c>
      <c r="V717">
        <f t="shared" si="85"/>
        <v>10</v>
      </c>
      <c r="W717" t="s">
        <v>86</v>
      </c>
      <c r="X717" t="s">
        <v>81</v>
      </c>
      <c r="Y717" t="s">
        <v>80</v>
      </c>
      <c r="Z717">
        <v>40</v>
      </c>
      <c r="AA717">
        <v>60</v>
      </c>
      <c r="AB717">
        <v>10</v>
      </c>
      <c r="AC717">
        <v>33.03</v>
      </c>
      <c r="AD717">
        <v>54.1</v>
      </c>
      <c r="AE717">
        <v>0.3</v>
      </c>
    </row>
    <row r="718" spans="1:31" hidden="1" x14ac:dyDescent="0.25">
      <c r="A718" t="s">
        <v>11</v>
      </c>
      <c r="B718">
        <v>30</v>
      </c>
      <c r="C718">
        <v>50</v>
      </c>
      <c r="D718">
        <v>40.97</v>
      </c>
      <c r="E718">
        <v>41.37</v>
      </c>
      <c r="F718">
        <f t="shared" si="79"/>
        <v>41.17</v>
      </c>
      <c r="G718">
        <f t="shared" si="80"/>
        <v>0.39999999999999858</v>
      </c>
      <c r="H718">
        <v>0</v>
      </c>
      <c r="I718" t="str">
        <f t="shared" si="81"/>
        <v>0%-25%</v>
      </c>
      <c r="J718">
        <v>10</v>
      </c>
      <c r="K718">
        <v>39.999999999999858</v>
      </c>
      <c r="L718">
        <v>5</v>
      </c>
      <c r="M718">
        <v>2</v>
      </c>
      <c r="N718">
        <v>22</v>
      </c>
      <c r="O718">
        <v>27</v>
      </c>
      <c r="P718" t="str">
        <f t="shared" si="82"/>
        <v>20-30</v>
      </c>
      <c r="Q718" t="s">
        <v>31</v>
      </c>
      <c r="R718" t="s">
        <v>53</v>
      </c>
      <c r="S718" t="s">
        <v>51</v>
      </c>
      <c r="T718">
        <f t="shared" si="83"/>
        <v>1000</v>
      </c>
      <c r="U718">
        <f t="shared" si="84"/>
        <v>200</v>
      </c>
      <c r="V718">
        <f t="shared" si="85"/>
        <v>10</v>
      </c>
      <c r="W718" t="s">
        <v>86</v>
      </c>
      <c r="X718" t="s">
        <v>81</v>
      </c>
      <c r="Y718" t="s">
        <v>80</v>
      </c>
      <c r="Z718">
        <v>40</v>
      </c>
      <c r="AA718">
        <v>60</v>
      </c>
      <c r="AB718">
        <v>10</v>
      </c>
      <c r="AC718">
        <v>33.03</v>
      </c>
      <c r="AD718">
        <v>54.1</v>
      </c>
      <c r="AE718">
        <v>0.3</v>
      </c>
    </row>
    <row r="719" spans="1:31" hidden="1" x14ac:dyDescent="0.25">
      <c r="A719" t="s">
        <v>11</v>
      </c>
      <c r="B719">
        <v>30</v>
      </c>
      <c r="C719">
        <v>50</v>
      </c>
      <c r="D719">
        <v>41.37</v>
      </c>
      <c r="E719">
        <v>42.17</v>
      </c>
      <c r="F719">
        <f t="shared" si="79"/>
        <v>41.769999999999996</v>
      </c>
      <c r="G719">
        <f t="shared" si="80"/>
        <v>0.80000000000000426</v>
      </c>
      <c r="H719">
        <v>0</v>
      </c>
      <c r="I719" t="str">
        <f t="shared" si="81"/>
        <v>0%-25%</v>
      </c>
      <c r="J719">
        <v>20</v>
      </c>
      <c r="K719">
        <v>40.000000000000213</v>
      </c>
      <c r="L719">
        <v>5</v>
      </c>
      <c r="M719">
        <v>2</v>
      </c>
      <c r="N719">
        <v>22</v>
      </c>
      <c r="O719">
        <v>27</v>
      </c>
      <c r="P719" t="str">
        <f t="shared" si="82"/>
        <v>20-30</v>
      </c>
      <c r="Q719" t="s">
        <v>31</v>
      </c>
      <c r="R719" t="s">
        <v>53</v>
      </c>
      <c r="S719" t="s">
        <v>51</v>
      </c>
      <c r="T719">
        <f t="shared" si="83"/>
        <v>1000</v>
      </c>
      <c r="U719">
        <f t="shared" si="84"/>
        <v>200</v>
      </c>
      <c r="V719">
        <f t="shared" si="85"/>
        <v>10</v>
      </c>
      <c r="W719" t="s">
        <v>86</v>
      </c>
      <c r="X719" t="s">
        <v>81</v>
      </c>
      <c r="Y719" t="s">
        <v>80</v>
      </c>
      <c r="Z719">
        <v>40</v>
      </c>
      <c r="AA719">
        <v>60</v>
      </c>
      <c r="AB719">
        <v>10</v>
      </c>
      <c r="AC719">
        <v>30.88</v>
      </c>
      <c r="AD719">
        <v>57.8</v>
      </c>
      <c r="AE719">
        <v>0.28000000000000003</v>
      </c>
    </row>
    <row r="720" spans="1:31" hidden="1" x14ac:dyDescent="0.25">
      <c r="A720" t="s">
        <v>11</v>
      </c>
      <c r="B720">
        <v>30</v>
      </c>
      <c r="C720">
        <v>40</v>
      </c>
      <c r="D720">
        <v>42.17</v>
      </c>
      <c r="E720">
        <v>43.17</v>
      </c>
      <c r="F720">
        <f t="shared" si="79"/>
        <v>42.67</v>
      </c>
      <c r="G720">
        <f t="shared" si="80"/>
        <v>1</v>
      </c>
      <c r="H720">
        <v>0</v>
      </c>
      <c r="I720" t="str">
        <f t="shared" si="81"/>
        <v>0%-25%</v>
      </c>
      <c r="J720">
        <v>10</v>
      </c>
      <c r="K720">
        <v>100</v>
      </c>
      <c r="L720">
        <v>5</v>
      </c>
      <c r="M720">
        <v>2</v>
      </c>
      <c r="N720">
        <v>25</v>
      </c>
      <c r="O720">
        <v>29</v>
      </c>
      <c r="P720" t="str">
        <f t="shared" si="82"/>
        <v>20-30</v>
      </c>
      <c r="Q720" t="s">
        <v>31</v>
      </c>
      <c r="R720" t="s">
        <v>53</v>
      </c>
      <c r="S720" t="s">
        <v>51</v>
      </c>
      <c r="T720">
        <f t="shared" si="83"/>
        <v>1000</v>
      </c>
      <c r="U720">
        <f t="shared" si="84"/>
        <v>200</v>
      </c>
      <c r="V720">
        <f t="shared" si="85"/>
        <v>10</v>
      </c>
      <c r="W720" t="s">
        <v>83</v>
      </c>
      <c r="X720" t="s">
        <v>85</v>
      </c>
      <c r="Y720" t="s">
        <v>80</v>
      </c>
      <c r="Z720">
        <v>20</v>
      </c>
      <c r="AA720">
        <v>80</v>
      </c>
      <c r="AB720">
        <v>10</v>
      </c>
      <c r="AC720">
        <v>18.02</v>
      </c>
      <c r="AD720">
        <v>75</v>
      </c>
      <c r="AE720">
        <v>0.1</v>
      </c>
    </row>
    <row r="721" spans="1:31" hidden="1" x14ac:dyDescent="0.25">
      <c r="A721" t="s">
        <v>11</v>
      </c>
      <c r="B721">
        <v>30</v>
      </c>
      <c r="C721">
        <v>40</v>
      </c>
      <c r="D721">
        <v>43.17</v>
      </c>
      <c r="E721">
        <v>44.67</v>
      </c>
      <c r="F721">
        <f t="shared" si="79"/>
        <v>43.92</v>
      </c>
      <c r="G721">
        <f t="shared" si="80"/>
        <v>1.5</v>
      </c>
      <c r="H721">
        <v>0</v>
      </c>
      <c r="I721" t="str">
        <f t="shared" si="81"/>
        <v>0%-25%</v>
      </c>
      <c r="J721">
        <v>20</v>
      </c>
      <c r="K721">
        <v>75</v>
      </c>
      <c r="L721">
        <v>5</v>
      </c>
      <c r="M721">
        <v>2</v>
      </c>
      <c r="N721">
        <v>23</v>
      </c>
      <c r="O721">
        <v>29</v>
      </c>
      <c r="P721" t="str">
        <f t="shared" si="82"/>
        <v>20-30</v>
      </c>
      <c r="Q721" t="s">
        <v>31</v>
      </c>
      <c r="R721" t="s">
        <v>53</v>
      </c>
      <c r="S721" t="s">
        <v>51</v>
      </c>
      <c r="T721">
        <f t="shared" si="83"/>
        <v>1000</v>
      </c>
      <c r="U721">
        <f t="shared" si="84"/>
        <v>200</v>
      </c>
      <c r="V721">
        <f t="shared" si="85"/>
        <v>10</v>
      </c>
      <c r="W721" t="s">
        <v>79</v>
      </c>
      <c r="X721" t="s">
        <v>82</v>
      </c>
      <c r="Y721" t="s">
        <v>80</v>
      </c>
      <c r="Z721">
        <v>30</v>
      </c>
      <c r="AA721">
        <v>70</v>
      </c>
      <c r="AB721">
        <v>10</v>
      </c>
      <c r="AC721">
        <v>23.73</v>
      </c>
      <c r="AD721">
        <v>65.599999999999994</v>
      </c>
      <c r="AE721">
        <v>0.13</v>
      </c>
    </row>
    <row r="722" spans="1:31" hidden="1" x14ac:dyDescent="0.25">
      <c r="A722" t="s">
        <v>11</v>
      </c>
      <c r="B722">
        <v>30</v>
      </c>
      <c r="C722">
        <v>40</v>
      </c>
      <c r="D722">
        <v>44.67</v>
      </c>
      <c r="E722">
        <v>45.57</v>
      </c>
      <c r="F722">
        <f t="shared" si="79"/>
        <v>45.120000000000005</v>
      </c>
      <c r="G722">
        <f t="shared" si="80"/>
        <v>0.89999999999999858</v>
      </c>
      <c r="H722">
        <v>0</v>
      </c>
      <c r="I722" t="str">
        <f t="shared" si="81"/>
        <v>0%-25%</v>
      </c>
      <c r="J722">
        <v>20</v>
      </c>
      <c r="K722">
        <v>44.999999999999929</v>
      </c>
      <c r="L722">
        <v>5</v>
      </c>
      <c r="M722">
        <v>1</v>
      </c>
      <c r="N722">
        <v>18</v>
      </c>
      <c r="O722">
        <v>22</v>
      </c>
      <c r="P722" t="str">
        <f t="shared" si="82"/>
        <v>20-30</v>
      </c>
      <c r="Q722" t="s">
        <v>32</v>
      </c>
      <c r="R722" t="s">
        <v>53</v>
      </c>
      <c r="S722" t="s">
        <v>51</v>
      </c>
      <c r="T722">
        <f t="shared" si="83"/>
        <v>900</v>
      </c>
      <c r="U722">
        <f t="shared" si="84"/>
        <v>200</v>
      </c>
      <c r="V722">
        <f t="shared" si="85"/>
        <v>10</v>
      </c>
      <c r="W722" t="s">
        <v>79</v>
      </c>
      <c r="X722" t="s">
        <v>82</v>
      </c>
      <c r="Y722" t="s">
        <v>80</v>
      </c>
      <c r="Z722">
        <v>30</v>
      </c>
      <c r="AA722">
        <v>70</v>
      </c>
      <c r="AB722">
        <v>10</v>
      </c>
      <c r="AC722">
        <v>25.88</v>
      </c>
      <c r="AD722">
        <v>66.5</v>
      </c>
      <c r="AE722">
        <v>0.16</v>
      </c>
    </row>
    <row r="723" spans="1:31" hidden="1" x14ac:dyDescent="0.25">
      <c r="A723" t="s">
        <v>11</v>
      </c>
      <c r="B723">
        <v>30</v>
      </c>
      <c r="C723">
        <v>40</v>
      </c>
      <c r="D723">
        <v>45.57</v>
      </c>
      <c r="E723">
        <v>46.17</v>
      </c>
      <c r="F723">
        <f t="shared" si="79"/>
        <v>45.870000000000005</v>
      </c>
      <c r="G723">
        <f t="shared" si="80"/>
        <v>0.60000000000000142</v>
      </c>
      <c r="H723">
        <v>0</v>
      </c>
      <c r="I723" t="str">
        <f t="shared" si="81"/>
        <v>0%-25%</v>
      </c>
      <c r="J723">
        <v>20</v>
      </c>
      <c r="K723">
        <v>30.000000000000068</v>
      </c>
      <c r="L723">
        <v>6</v>
      </c>
      <c r="M723">
        <v>2</v>
      </c>
      <c r="N723">
        <v>24</v>
      </c>
      <c r="O723">
        <v>28</v>
      </c>
      <c r="P723" t="str">
        <f t="shared" si="82"/>
        <v>20-30</v>
      </c>
      <c r="Q723" t="s">
        <v>31</v>
      </c>
      <c r="R723" t="s">
        <v>53</v>
      </c>
      <c r="S723" t="s">
        <v>51</v>
      </c>
      <c r="T723">
        <f t="shared" si="83"/>
        <v>1000</v>
      </c>
      <c r="U723">
        <f t="shared" si="84"/>
        <v>200</v>
      </c>
      <c r="V723">
        <f t="shared" si="85"/>
        <v>10</v>
      </c>
      <c r="W723" t="s">
        <v>79</v>
      </c>
      <c r="X723" t="s">
        <v>81</v>
      </c>
      <c r="Y723" t="s">
        <v>80</v>
      </c>
      <c r="Z723">
        <v>30</v>
      </c>
      <c r="AA723">
        <v>60</v>
      </c>
      <c r="AB723">
        <v>10</v>
      </c>
      <c r="AC723">
        <v>26.17</v>
      </c>
      <c r="AD723">
        <v>59</v>
      </c>
      <c r="AE723">
        <v>0.1</v>
      </c>
    </row>
    <row r="724" spans="1:31" hidden="1" x14ac:dyDescent="0.25">
      <c r="A724" t="s">
        <v>11</v>
      </c>
      <c r="B724">
        <v>30</v>
      </c>
      <c r="C724">
        <v>40</v>
      </c>
      <c r="D724">
        <v>46.17</v>
      </c>
      <c r="E724">
        <v>46.67</v>
      </c>
      <c r="F724">
        <f t="shared" si="79"/>
        <v>46.42</v>
      </c>
      <c r="G724">
        <f t="shared" si="80"/>
        <v>0.5</v>
      </c>
      <c r="H724">
        <v>24</v>
      </c>
      <c r="I724" t="str">
        <f t="shared" si="81"/>
        <v>0%-25%</v>
      </c>
      <c r="J724">
        <v>5</v>
      </c>
      <c r="K724">
        <v>100</v>
      </c>
      <c r="L724">
        <v>6</v>
      </c>
      <c r="M724">
        <v>2</v>
      </c>
      <c r="N724">
        <v>32</v>
      </c>
      <c r="O724">
        <v>35</v>
      </c>
      <c r="P724" t="str">
        <f t="shared" si="82"/>
        <v>30-40</v>
      </c>
      <c r="Q724" t="s">
        <v>31</v>
      </c>
      <c r="R724" t="s">
        <v>56</v>
      </c>
      <c r="S724" t="s">
        <v>51</v>
      </c>
      <c r="T724">
        <f t="shared" si="83"/>
        <v>1000</v>
      </c>
      <c r="U724">
        <f t="shared" si="84"/>
        <v>300</v>
      </c>
      <c r="V724">
        <f t="shared" si="85"/>
        <v>10</v>
      </c>
      <c r="W724" t="s">
        <v>83</v>
      </c>
      <c r="X724" t="s">
        <v>85</v>
      </c>
      <c r="Y724" t="s">
        <v>80</v>
      </c>
      <c r="Z724">
        <v>20</v>
      </c>
      <c r="AA724">
        <v>80</v>
      </c>
      <c r="AB724">
        <v>10</v>
      </c>
      <c r="AC724">
        <v>13.57</v>
      </c>
      <c r="AD724">
        <v>80</v>
      </c>
      <c r="AE724">
        <v>0.1</v>
      </c>
    </row>
    <row r="725" spans="1:31" hidden="1" x14ac:dyDescent="0.25">
      <c r="A725" t="s">
        <v>11</v>
      </c>
      <c r="B725">
        <v>30</v>
      </c>
      <c r="C725">
        <v>40</v>
      </c>
      <c r="D725">
        <v>46.67</v>
      </c>
      <c r="E725">
        <v>47.47</v>
      </c>
      <c r="F725">
        <f t="shared" si="79"/>
        <v>47.07</v>
      </c>
      <c r="G725">
        <f t="shared" si="80"/>
        <v>0.79999999999999716</v>
      </c>
      <c r="H725">
        <v>0</v>
      </c>
      <c r="I725" t="str">
        <f t="shared" si="81"/>
        <v>0%-25%</v>
      </c>
      <c r="J725">
        <v>15</v>
      </c>
      <c r="K725">
        <v>53.333333333333144</v>
      </c>
      <c r="L725">
        <v>7</v>
      </c>
      <c r="M725">
        <v>2</v>
      </c>
      <c r="N725">
        <v>24</v>
      </c>
      <c r="O725">
        <v>30</v>
      </c>
      <c r="P725" t="str">
        <f t="shared" si="82"/>
        <v>20-30</v>
      </c>
      <c r="Q725" t="s">
        <v>31</v>
      </c>
      <c r="R725" t="s">
        <v>53</v>
      </c>
      <c r="S725" t="s">
        <v>51</v>
      </c>
      <c r="T725">
        <f t="shared" si="83"/>
        <v>1000</v>
      </c>
      <c r="U725">
        <f t="shared" si="84"/>
        <v>200</v>
      </c>
      <c r="V725">
        <f t="shared" si="85"/>
        <v>10</v>
      </c>
      <c r="W725" t="s">
        <v>83</v>
      </c>
      <c r="X725" t="s">
        <v>85</v>
      </c>
      <c r="Y725" t="s">
        <v>80</v>
      </c>
      <c r="Z725">
        <v>20</v>
      </c>
      <c r="AA725">
        <v>80</v>
      </c>
      <c r="AB725">
        <v>10</v>
      </c>
      <c r="AC725">
        <v>13.57</v>
      </c>
      <c r="AD725">
        <v>80</v>
      </c>
      <c r="AE725">
        <v>0.1</v>
      </c>
    </row>
    <row r="726" spans="1:31" hidden="1" x14ac:dyDescent="0.25">
      <c r="A726" t="s">
        <v>11</v>
      </c>
      <c r="B726">
        <v>30</v>
      </c>
      <c r="C726">
        <v>40</v>
      </c>
      <c r="D726">
        <v>47.47</v>
      </c>
      <c r="E726">
        <v>48.32</v>
      </c>
      <c r="F726">
        <f t="shared" si="79"/>
        <v>47.894999999999996</v>
      </c>
      <c r="G726">
        <f t="shared" si="80"/>
        <v>0.85000000000000142</v>
      </c>
      <c r="H726">
        <v>0</v>
      </c>
      <c r="I726" t="str">
        <f t="shared" si="81"/>
        <v>0%-25%</v>
      </c>
      <c r="J726">
        <v>15</v>
      </c>
      <c r="K726">
        <v>56.666666666666757</v>
      </c>
      <c r="L726">
        <v>6</v>
      </c>
      <c r="M726">
        <v>2</v>
      </c>
      <c r="N726">
        <v>24</v>
      </c>
      <c r="O726">
        <v>29</v>
      </c>
      <c r="P726" t="str">
        <f t="shared" si="82"/>
        <v>20-30</v>
      </c>
      <c r="Q726" t="s">
        <v>31</v>
      </c>
      <c r="R726" t="s">
        <v>53</v>
      </c>
      <c r="S726" t="s">
        <v>51</v>
      </c>
      <c r="T726">
        <f t="shared" si="83"/>
        <v>1000</v>
      </c>
      <c r="U726">
        <f t="shared" si="84"/>
        <v>200</v>
      </c>
      <c r="V726">
        <f t="shared" si="85"/>
        <v>10</v>
      </c>
      <c r="W726" t="s">
        <v>83</v>
      </c>
      <c r="X726" t="s">
        <v>85</v>
      </c>
      <c r="Y726" t="s">
        <v>80</v>
      </c>
      <c r="Z726">
        <v>20</v>
      </c>
      <c r="AA726">
        <v>80</v>
      </c>
      <c r="AB726">
        <v>10</v>
      </c>
      <c r="AC726">
        <v>15.44</v>
      </c>
      <c r="AD726">
        <v>78.3</v>
      </c>
      <c r="AE726">
        <v>0.1</v>
      </c>
    </row>
    <row r="727" spans="1:31" hidden="1" x14ac:dyDescent="0.25">
      <c r="A727" t="s">
        <v>11</v>
      </c>
      <c r="B727">
        <v>30</v>
      </c>
      <c r="C727">
        <v>40</v>
      </c>
      <c r="D727">
        <v>48.32</v>
      </c>
      <c r="E727">
        <v>48.87</v>
      </c>
      <c r="F727">
        <f t="shared" si="79"/>
        <v>48.594999999999999</v>
      </c>
      <c r="G727">
        <f t="shared" si="80"/>
        <v>0.54999999999999716</v>
      </c>
      <c r="H727">
        <v>0</v>
      </c>
      <c r="I727" t="str">
        <f t="shared" si="81"/>
        <v>0%-25%</v>
      </c>
      <c r="J727">
        <v>15</v>
      </c>
      <c r="K727">
        <v>36.66666666666648</v>
      </c>
      <c r="L727">
        <v>6</v>
      </c>
      <c r="M727">
        <v>2</v>
      </c>
      <c r="N727">
        <v>24</v>
      </c>
      <c r="O727">
        <v>28</v>
      </c>
      <c r="P727" t="str">
        <f t="shared" si="82"/>
        <v>20-30</v>
      </c>
      <c r="Q727" t="s">
        <v>31</v>
      </c>
      <c r="R727" t="s">
        <v>53</v>
      </c>
      <c r="S727" t="s">
        <v>51</v>
      </c>
      <c r="T727">
        <f t="shared" si="83"/>
        <v>1000</v>
      </c>
      <c r="U727">
        <f t="shared" si="84"/>
        <v>200</v>
      </c>
      <c r="V727">
        <f t="shared" si="85"/>
        <v>10</v>
      </c>
      <c r="W727" t="s">
        <v>83</v>
      </c>
      <c r="X727" t="s">
        <v>85</v>
      </c>
      <c r="Y727" t="s">
        <v>80</v>
      </c>
      <c r="Z727">
        <v>20</v>
      </c>
      <c r="AA727">
        <v>80</v>
      </c>
      <c r="AB727">
        <v>10</v>
      </c>
      <c r="AC727">
        <v>14.73</v>
      </c>
      <c r="AD727">
        <v>78.2</v>
      </c>
      <c r="AE727">
        <v>0.1</v>
      </c>
    </row>
    <row r="728" spans="1:31" hidden="1" x14ac:dyDescent="0.25">
      <c r="A728" t="s">
        <v>11</v>
      </c>
      <c r="B728">
        <v>30</v>
      </c>
      <c r="C728">
        <v>40</v>
      </c>
      <c r="D728">
        <v>48.87</v>
      </c>
      <c r="E728">
        <v>49.57</v>
      </c>
      <c r="F728">
        <f t="shared" si="79"/>
        <v>49.22</v>
      </c>
      <c r="G728">
        <f t="shared" si="80"/>
        <v>0.70000000000000284</v>
      </c>
      <c r="H728">
        <v>0</v>
      </c>
      <c r="I728" t="str">
        <f t="shared" si="81"/>
        <v>0%-25%</v>
      </c>
      <c r="J728">
        <v>15</v>
      </c>
      <c r="K728">
        <v>46.666666666666856</v>
      </c>
      <c r="L728">
        <v>6</v>
      </c>
      <c r="M728">
        <v>2</v>
      </c>
      <c r="N728">
        <v>24</v>
      </c>
      <c r="O728">
        <v>29</v>
      </c>
      <c r="P728" t="str">
        <f t="shared" si="82"/>
        <v>20-30</v>
      </c>
      <c r="Q728" t="s">
        <v>31</v>
      </c>
      <c r="R728" t="s">
        <v>53</v>
      </c>
      <c r="S728" t="s">
        <v>51</v>
      </c>
      <c r="T728">
        <f t="shared" si="83"/>
        <v>1000</v>
      </c>
      <c r="U728">
        <f t="shared" si="84"/>
        <v>200</v>
      </c>
      <c r="V728">
        <f t="shared" si="85"/>
        <v>10</v>
      </c>
      <c r="W728" t="s">
        <v>83</v>
      </c>
      <c r="X728" t="s">
        <v>85</v>
      </c>
      <c r="Y728" t="s">
        <v>80</v>
      </c>
      <c r="Z728">
        <v>20</v>
      </c>
      <c r="AA728">
        <v>80</v>
      </c>
      <c r="AB728">
        <v>10</v>
      </c>
      <c r="AC728">
        <v>14.73</v>
      </c>
      <c r="AD728">
        <v>78.2</v>
      </c>
      <c r="AE728">
        <v>0.1</v>
      </c>
    </row>
    <row r="729" spans="1:31" hidden="1" x14ac:dyDescent="0.25">
      <c r="A729" t="s">
        <v>11</v>
      </c>
      <c r="B729">
        <v>30</v>
      </c>
      <c r="C729">
        <v>40</v>
      </c>
      <c r="D729">
        <v>49.57</v>
      </c>
      <c r="E729">
        <v>50.72</v>
      </c>
      <c r="F729">
        <f t="shared" si="79"/>
        <v>50.144999999999996</v>
      </c>
      <c r="G729">
        <f t="shared" si="80"/>
        <v>1.1499999999999986</v>
      </c>
      <c r="H729">
        <v>29.565217391304387</v>
      </c>
      <c r="I729" t="str">
        <f t="shared" si="81"/>
        <v>25%-50%</v>
      </c>
      <c r="J729">
        <v>8</v>
      </c>
      <c r="K729">
        <v>143.74999999999983</v>
      </c>
      <c r="L729">
        <v>9</v>
      </c>
      <c r="M729">
        <v>12</v>
      </c>
      <c r="N729">
        <v>43</v>
      </c>
      <c r="O729">
        <v>50</v>
      </c>
      <c r="P729" t="str">
        <f t="shared" si="82"/>
        <v>40-50</v>
      </c>
      <c r="Q729" t="s">
        <v>33</v>
      </c>
      <c r="R729" t="s">
        <v>59</v>
      </c>
      <c r="S729" t="s">
        <v>54</v>
      </c>
      <c r="T729">
        <f t="shared" si="83"/>
        <v>1300</v>
      </c>
      <c r="U729">
        <f t="shared" si="84"/>
        <v>400</v>
      </c>
      <c r="V729">
        <f t="shared" si="85"/>
        <v>20</v>
      </c>
      <c r="W729" t="s">
        <v>83</v>
      </c>
      <c r="X729" t="s">
        <v>84</v>
      </c>
      <c r="Y729" t="s">
        <v>80</v>
      </c>
      <c r="Z729">
        <v>20</v>
      </c>
      <c r="AA729">
        <v>90</v>
      </c>
      <c r="AB729">
        <v>10</v>
      </c>
      <c r="AC729">
        <v>12.14</v>
      </c>
      <c r="AD729">
        <v>80.099999999999994</v>
      </c>
      <c r="AE729">
        <v>0.13</v>
      </c>
    </row>
    <row r="730" spans="1:31" hidden="1" x14ac:dyDescent="0.25">
      <c r="A730" t="s">
        <v>11</v>
      </c>
      <c r="B730">
        <v>30</v>
      </c>
      <c r="C730">
        <v>40</v>
      </c>
      <c r="D730">
        <v>50.72</v>
      </c>
      <c r="E730">
        <v>52.08</v>
      </c>
      <c r="F730">
        <f t="shared" si="79"/>
        <v>51.4</v>
      </c>
      <c r="G730">
        <f t="shared" si="80"/>
        <v>1.3599999999999994</v>
      </c>
      <c r="H730">
        <v>44.117647058823543</v>
      </c>
      <c r="I730" t="str">
        <f t="shared" si="81"/>
        <v>25%-50%</v>
      </c>
      <c r="J730">
        <v>10</v>
      </c>
      <c r="K730">
        <v>135.99999999999994</v>
      </c>
      <c r="L730">
        <v>9</v>
      </c>
      <c r="M730">
        <v>12</v>
      </c>
      <c r="N730">
        <v>46</v>
      </c>
      <c r="O730">
        <v>53</v>
      </c>
      <c r="P730" t="str">
        <f t="shared" si="82"/>
        <v>50-60</v>
      </c>
      <c r="Q730" t="s">
        <v>33</v>
      </c>
      <c r="R730" t="s">
        <v>61</v>
      </c>
      <c r="S730" t="s">
        <v>54</v>
      </c>
      <c r="T730">
        <f t="shared" si="83"/>
        <v>1300</v>
      </c>
      <c r="U730">
        <f t="shared" si="84"/>
        <v>500</v>
      </c>
      <c r="V730">
        <f t="shared" si="85"/>
        <v>20</v>
      </c>
      <c r="W730" t="s">
        <v>83</v>
      </c>
      <c r="X730" t="s">
        <v>84</v>
      </c>
      <c r="Y730" t="s">
        <v>80</v>
      </c>
      <c r="Z730">
        <v>20</v>
      </c>
      <c r="AA730">
        <v>90</v>
      </c>
      <c r="AB730">
        <v>10</v>
      </c>
      <c r="AC730">
        <v>11.87</v>
      </c>
      <c r="AD730">
        <v>81.900000000000006</v>
      </c>
      <c r="AE730">
        <v>0.28000000000000003</v>
      </c>
    </row>
    <row r="731" spans="1:31" hidden="1" x14ac:dyDescent="0.25">
      <c r="A731" t="s">
        <v>11</v>
      </c>
      <c r="B731">
        <v>30</v>
      </c>
      <c r="C731">
        <v>40</v>
      </c>
      <c r="D731">
        <v>52.08</v>
      </c>
      <c r="E731">
        <v>53.13</v>
      </c>
      <c r="F731">
        <f t="shared" si="79"/>
        <v>52.605000000000004</v>
      </c>
      <c r="G731">
        <f t="shared" si="80"/>
        <v>1.0500000000000043</v>
      </c>
      <c r="H731">
        <v>35.238095238095099</v>
      </c>
      <c r="I731" t="str">
        <f t="shared" si="81"/>
        <v>25%-50%</v>
      </c>
      <c r="J731">
        <v>8</v>
      </c>
      <c r="K731">
        <v>131.25000000000054</v>
      </c>
      <c r="L731">
        <v>9</v>
      </c>
      <c r="M731">
        <v>12</v>
      </c>
      <c r="N731">
        <v>44</v>
      </c>
      <c r="O731">
        <v>51</v>
      </c>
      <c r="P731" t="str">
        <f t="shared" si="82"/>
        <v>50-60</v>
      </c>
      <c r="Q731" t="s">
        <v>33</v>
      </c>
      <c r="R731" t="s">
        <v>61</v>
      </c>
      <c r="S731" t="s">
        <v>54</v>
      </c>
      <c r="T731">
        <f t="shared" si="83"/>
        <v>1300</v>
      </c>
      <c r="U731">
        <f t="shared" si="84"/>
        <v>500</v>
      </c>
      <c r="V731">
        <f t="shared" si="85"/>
        <v>20</v>
      </c>
      <c r="W731" t="s">
        <v>83</v>
      </c>
      <c r="X731" t="s">
        <v>84</v>
      </c>
      <c r="Y731" t="s">
        <v>80</v>
      </c>
      <c r="Z731">
        <v>20</v>
      </c>
      <c r="AA731">
        <v>90</v>
      </c>
      <c r="AB731">
        <v>10</v>
      </c>
      <c r="AC731">
        <v>12.15</v>
      </c>
      <c r="AD731">
        <v>80.5</v>
      </c>
      <c r="AE731">
        <v>0.35</v>
      </c>
    </row>
    <row r="732" spans="1:31" hidden="1" x14ac:dyDescent="0.25">
      <c r="A732" t="s">
        <v>11</v>
      </c>
      <c r="B732">
        <v>30</v>
      </c>
      <c r="C732">
        <v>40</v>
      </c>
      <c r="D732">
        <v>53.13</v>
      </c>
      <c r="E732">
        <v>54.03</v>
      </c>
      <c r="F732">
        <f t="shared" si="79"/>
        <v>53.58</v>
      </c>
      <c r="G732">
        <f t="shared" si="80"/>
        <v>0.89999999999999858</v>
      </c>
      <c r="H732">
        <v>13.333333333333353</v>
      </c>
      <c r="I732" t="str">
        <f t="shared" si="81"/>
        <v>0%-25%</v>
      </c>
      <c r="J732">
        <v>10</v>
      </c>
      <c r="K732">
        <v>89.999999999999858</v>
      </c>
      <c r="L732">
        <v>9</v>
      </c>
      <c r="M732">
        <v>4</v>
      </c>
      <c r="N732">
        <v>35</v>
      </c>
      <c r="O732">
        <v>38</v>
      </c>
      <c r="P732" t="str">
        <f t="shared" si="82"/>
        <v>30-40</v>
      </c>
      <c r="Q732" t="s">
        <v>29</v>
      </c>
      <c r="R732" t="s">
        <v>56</v>
      </c>
      <c r="S732" t="s">
        <v>51</v>
      </c>
      <c r="T732">
        <f t="shared" si="83"/>
        <v>1100</v>
      </c>
      <c r="U732">
        <f t="shared" si="84"/>
        <v>300</v>
      </c>
      <c r="V732">
        <f t="shared" si="85"/>
        <v>10</v>
      </c>
      <c r="W732" t="s">
        <v>83</v>
      </c>
      <c r="X732" t="s">
        <v>85</v>
      </c>
      <c r="Y732" t="s">
        <v>80</v>
      </c>
      <c r="Z732">
        <v>20</v>
      </c>
      <c r="AA732">
        <v>80</v>
      </c>
      <c r="AB732">
        <v>10</v>
      </c>
      <c r="AC732">
        <v>15.01</v>
      </c>
      <c r="AD732">
        <v>76.400000000000006</v>
      </c>
      <c r="AE732">
        <v>0.6</v>
      </c>
    </row>
    <row r="733" spans="1:31" hidden="1" x14ac:dyDescent="0.25">
      <c r="A733" t="s">
        <v>11</v>
      </c>
      <c r="B733">
        <v>30</v>
      </c>
      <c r="C733">
        <v>40</v>
      </c>
      <c r="D733">
        <v>54.03</v>
      </c>
      <c r="E733">
        <v>55.03</v>
      </c>
      <c r="F733">
        <f t="shared" si="79"/>
        <v>54.53</v>
      </c>
      <c r="G733">
        <f t="shared" si="80"/>
        <v>1</v>
      </c>
      <c r="H733">
        <v>13</v>
      </c>
      <c r="I733" t="str">
        <f t="shared" si="81"/>
        <v>0%-25%</v>
      </c>
      <c r="J733">
        <v>8</v>
      </c>
      <c r="K733">
        <v>125</v>
      </c>
      <c r="L733">
        <v>6</v>
      </c>
      <c r="M733">
        <v>4</v>
      </c>
      <c r="N733">
        <v>34</v>
      </c>
      <c r="O733">
        <v>36</v>
      </c>
      <c r="P733" t="str">
        <f t="shared" si="82"/>
        <v>30-40</v>
      </c>
      <c r="Q733" t="s">
        <v>29</v>
      </c>
      <c r="R733" t="s">
        <v>56</v>
      </c>
      <c r="S733" t="s">
        <v>51</v>
      </c>
      <c r="T733">
        <f t="shared" si="83"/>
        <v>1100</v>
      </c>
      <c r="U733">
        <f t="shared" si="84"/>
        <v>300</v>
      </c>
      <c r="V733">
        <f t="shared" si="85"/>
        <v>10</v>
      </c>
      <c r="W733" t="s">
        <v>83</v>
      </c>
      <c r="X733" t="s">
        <v>84</v>
      </c>
      <c r="Y733" t="s">
        <v>80</v>
      </c>
      <c r="Z733">
        <v>20</v>
      </c>
      <c r="AA733">
        <v>90</v>
      </c>
      <c r="AB733">
        <v>10</v>
      </c>
      <c r="AC733">
        <v>12.61</v>
      </c>
      <c r="AD733">
        <v>81.2</v>
      </c>
      <c r="AE733">
        <v>0.6</v>
      </c>
    </row>
    <row r="734" spans="1:31" hidden="1" x14ac:dyDescent="0.25">
      <c r="A734" t="s">
        <v>11</v>
      </c>
      <c r="B734">
        <v>30</v>
      </c>
      <c r="C734">
        <v>40</v>
      </c>
      <c r="D734">
        <v>55.03</v>
      </c>
      <c r="E734">
        <v>55.43</v>
      </c>
      <c r="F734">
        <f t="shared" si="79"/>
        <v>55.230000000000004</v>
      </c>
      <c r="G734">
        <f t="shared" si="80"/>
        <v>0.39999999999999858</v>
      </c>
      <c r="H734">
        <v>0</v>
      </c>
      <c r="I734" t="str">
        <f t="shared" si="81"/>
        <v>0%-25%</v>
      </c>
      <c r="J734">
        <v>20</v>
      </c>
      <c r="K734">
        <v>19.999999999999929</v>
      </c>
      <c r="L734">
        <v>5</v>
      </c>
      <c r="M734">
        <v>4</v>
      </c>
      <c r="N734">
        <v>24</v>
      </c>
      <c r="O734">
        <v>28</v>
      </c>
      <c r="P734" t="str">
        <f t="shared" si="82"/>
        <v>20-30</v>
      </c>
      <c r="Q734" t="s">
        <v>29</v>
      </c>
      <c r="R734" t="s">
        <v>53</v>
      </c>
      <c r="S734" t="s">
        <v>51</v>
      </c>
      <c r="T734">
        <f t="shared" si="83"/>
        <v>1100</v>
      </c>
      <c r="U734">
        <f t="shared" si="84"/>
        <v>200</v>
      </c>
      <c r="V734">
        <f t="shared" si="85"/>
        <v>10</v>
      </c>
      <c r="W734" t="s">
        <v>79</v>
      </c>
      <c r="X734" t="s">
        <v>85</v>
      </c>
      <c r="Y734" t="s">
        <v>80</v>
      </c>
      <c r="Z734">
        <v>30</v>
      </c>
      <c r="AA734">
        <v>80</v>
      </c>
      <c r="AB734">
        <v>10</v>
      </c>
      <c r="AC734">
        <v>20.02</v>
      </c>
      <c r="AD734">
        <v>72.099999999999994</v>
      </c>
      <c r="AE734">
        <v>0.43</v>
      </c>
    </row>
    <row r="735" spans="1:31" hidden="1" x14ac:dyDescent="0.25">
      <c r="A735" t="s">
        <v>11</v>
      </c>
      <c r="B735">
        <v>30</v>
      </c>
      <c r="C735">
        <v>40</v>
      </c>
      <c r="D735">
        <v>55.43</v>
      </c>
      <c r="E735">
        <v>55.93</v>
      </c>
      <c r="F735">
        <f t="shared" si="79"/>
        <v>55.68</v>
      </c>
      <c r="G735">
        <f t="shared" si="80"/>
        <v>0.5</v>
      </c>
      <c r="H735">
        <v>0</v>
      </c>
      <c r="I735" t="str">
        <f t="shared" si="81"/>
        <v>0%-25%</v>
      </c>
      <c r="J735">
        <v>20</v>
      </c>
      <c r="K735">
        <v>25</v>
      </c>
      <c r="L735">
        <v>7</v>
      </c>
      <c r="M735">
        <v>2</v>
      </c>
      <c r="N735">
        <v>24</v>
      </c>
      <c r="O735">
        <v>29</v>
      </c>
      <c r="P735" t="str">
        <f t="shared" si="82"/>
        <v>20-30</v>
      </c>
      <c r="Q735" t="s">
        <v>31</v>
      </c>
      <c r="R735" t="s">
        <v>53</v>
      </c>
      <c r="S735" t="s">
        <v>51</v>
      </c>
      <c r="T735">
        <f t="shared" si="83"/>
        <v>1000</v>
      </c>
      <c r="U735">
        <f t="shared" si="84"/>
        <v>200</v>
      </c>
      <c r="V735">
        <f t="shared" si="85"/>
        <v>10</v>
      </c>
      <c r="W735" t="s">
        <v>79</v>
      </c>
      <c r="X735" t="s">
        <v>85</v>
      </c>
      <c r="Y735" t="s">
        <v>80</v>
      </c>
      <c r="Z735">
        <v>30</v>
      </c>
      <c r="AA735">
        <v>80</v>
      </c>
      <c r="AB735">
        <v>10</v>
      </c>
      <c r="AC735">
        <v>20.02</v>
      </c>
      <c r="AD735">
        <v>72.099999999999994</v>
      </c>
      <c r="AE735">
        <v>0.43</v>
      </c>
    </row>
    <row r="736" spans="1:31" hidden="1" x14ac:dyDescent="0.25">
      <c r="A736" t="s">
        <v>11</v>
      </c>
      <c r="B736">
        <v>30</v>
      </c>
      <c r="C736">
        <v>40</v>
      </c>
      <c r="D736">
        <v>55.93</v>
      </c>
      <c r="E736">
        <v>56.98</v>
      </c>
      <c r="F736">
        <f t="shared" si="79"/>
        <v>56.454999999999998</v>
      </c>
      <c r="G736">
        <f t="shared" si="80"/>
        <v>1.0499999999999972</v>
      </c>
      <c r="H736">
        <v>10.476190476190505</v>
      </c>
      <c r="I736" t="str">
        <f t="shared" si="81"/>
        <v>0%-25%</v>
      </c>
      <c r="J736">
        <v>9</v>
      </c>
      <c r="K736">
        <v>116.66666666666636</v>
      </c>
      <c r="L736">
        <v>1</v>
      </c>
      <c r="M736">
        <v>2</v>
      </c>
      <c r="N736">
        <v>24</v>
      </c>
      <c r="O736">
        <v>28</v>
      </c>
      <c r="P736" t="str">
        <f t="shared" si="82"/>
        <v>20-30</v>
      </c>
      <c r="Q736" t="s">
        <v>31</v>
      </c>
      <c r="R736" t="s">
        <v>53</v>
      </c>
      <c r="S736" t="s">
        <v>51</v>
      </c>
      <c r="T736">
        <f t="shared" si="83"/>
        <v>1000</v>
      </c>
      <c r="U736">
        <f t="shared" si="84"/>
        <v>200</v>
      </c>
      <c r="V736">
        <f t="shared" si="85"/>
        <v>10</v>
      </c>
      <c r="W736" t="s">
        <v>79</v>
      </c>
      <c r="X736" t="s">
        <v>85</v>
      </c>
      <c r="Y736" t="s">
        <v>80</v>
      </c>
      <c r="Z736">
        <v>30</v>
      </c>
      <c r="AA736">
        <v>80</v>
      </c>
      <c r="AB736">
        <v>10</v>
      </c>
      <c r="AC736">
        <v>20.02</v>
      </c>
      <c r="AD736">
        <v>72.099999999999994</v>
      </c>
      <c r="AE736">
        <v>0.43</v>
      </c>
    </row>
    <row r="737" spans="1:31" hidden="1" x14ac:dyDescent="0.25">
      <c r="A737" t="s">
        <v>11</v>
      </c>
      <c r="B737">
        <v>30</v>
      </c>
      <c r="C737">
        <v>40</v>
      </c>
      <c r="D737">
        <v>56.98</v>
      </c>
      <c r="E737">
        <v>57.08</v>
      </c>
      <c r="F737">
        <f t="shared" si="79"/>
        <v>57.03</v>
      </c>
      <c r="G737">
        <f t="shared" si="80"/>
        <v>0.10000000000000142</v>
      </c>
      <c r="H737">
        <v>0</v>
      </c>
      <c r="I737" t="str">
        <f t="shared" si="81"/>
        <v>0%-25%</v>
      </c>
      <c r="J737">
        <v>20</v>
      </c>
      <c r="K737">
        <v>5.0000000000000711</v>
      </c>
      <c r="L737">
        <v>7</v>
      </c>
      <c r="M737">
        <v>2</v>
      </c>
      <c r="N737">
        <v>24</v>
      </c>
      <c r="O737">
        <v>27</v>
      </c>
      <c r="P737" t="str">
        <f t="shared" si="82"/>
        <v>20-30</v>
      </c>
      <c r="Q737" t="s">
        <v>31</v>
      </c>
      <c r="R737" t="s">
        <v>53</v>
      </c>
      <c r="S737" t="s">
        <v>51</v>
      </c>
      <c r="T737">
        <f t="shared" si="83"/>
        <v>1000</v>
      </c>
      <c r="U737">
        <f t="shared" si="84"/>
        <v>200</v>
      </c>
      <c r="V737">
        <f t="shared" si="85"/>
        <v>10</v>
      </c>
      <c r="W737" t="s">
        <v>83</v>
      </c>
      <c r="X737" t="s">
        <v>85</v>
      </c>
      <c r="Y737" t="s">
        <v>80</v>
      </c>
      <c r="Z737">
        <v>20</v>
      </c>
      <c r="AA737">
        <v>80</v>
      </c>
      <c r="AB737">
        <v>10</v>
      </c>
      <c r="AC737">
        <v>14.58</v>
      </c>
      <c r="AD737">
        <v>77.900000000000006</v>
      </c>
      <c r="AE737">
        <v>0.42</v>
      </c>
    </row>
    <row r="738" spans="1:31" hidden="1" x14ac:dyDescent="0.25">
      <c r="A738" t="s">
        <v>11</v>
      </c>
      <c r="B738">
        <v>30</v>
      </c>
      <c r="C738">
        <v>40</v>
      </c>
      <c r="D738">
        <v>57.08</v>
      </c>
      <c r="E738">
        <v>57.48</v>
      </c>
      <c r="F738">
        <f t="shared" si="79"/>
        <v>57.28</v>
      </c>
      <c r="G738">
        <f t="shared" si="80"/>
        <v>0.39999999999999858</v>
      </c>
      <c r="H738">
        <v>0</v>
      </c>
      <c r="I738" t="str">
        <f t="shared" si="81"/>
        <v>0%-25%</v>
      </c>
      <c r="J738">
        <v>20</v>
      </c>
      <c r="K738">
        <v>19.999999999999929</v>
      </c>
      <c r="L738">
        <v>1</v>
      </c>
      <c r="M738">
        <v>1</v>
      </c>
      <c r="N738">
        <v>17</v>
      </c>
      <c r="O738">
        <v>21</v>
      </c>
      <c r="P738" t="str">
        <f t="shared" si="82"/>
        <v>20-30</v>
      </c>
      <c r="Q738" t="s">
        <v>32</v>
      </c>
      <c r="R738" t="s">
        <v>53</v>
      </c>
      <c r="S738" t="s">
        <v>51</v>
      </c>
      <c r="T738">
        <f t="shared" si="83"/>
        <v>900</v>
      </c>
      <c r="U738">
        <f t="shared" si="84"/>
        <v>200</v>
      </c>
      <c r="V738">
        <f t="shared" si="85"/>
        <v>10</v>
      </c>
      <c r="W738" t="s">
        <v>83</v>
      </c>
      <c r="X738" t="s">
        <v>85</v>
      </c>
      <c r="Y738" t="s">
        <v>80</v>
      </c>
      <c r="Z738">
        <v>20</v>
      </c>
      <c r="AA738">
        <v>80</v>
      </c>
      <c r="AB738">
        <v>10</v>
      </c>
      <c r="AC738">
        <v>14.87</v>
      </c>
      <c r="AD738">
        <v>78.099999999999994</v>
      </c>
      <c r="AE738">
        <v>0.9</v>
      </c>
    </row>
    <row r="739" spans="1:31" hidden="1" x14ac:dyDescent="0.25">
      <c r="A739" t="s">
        <v>11</v>
      </c>
      <c r="B739">
        <v>30</v>
      </c>
      <c r="C739">
        <v>40</v>
      </c>
      <c r="D739">
        <v>57.48</v>
      </c>
      <c r="E739">
        <v>58.28</v>
      </c>
      <c r="F739">
        <f t="shared" si="79"/>
        <v>57.879999999999995</v>
      </c>
      <c r="G739">
        <f t="shared" si="80"/>
        <v>0.80000000000000426</v>
      </c>
      <c r="H739">
        <v>22.499999999999879</v>
      </c>
      <c r="I739" t="str">
        <f t="shared" si="81"/>
        <v>0%-25%</v>
      </c>
      <c r="J739">
        <v>15</v>
      </c>
      <c r="K739">
        <v>53.33333333333362</v>
      </c>
      <c r="L739">
        <v>8</v>
      </c>
      <c r="M739">
        <v>1</v>
      </c>
      <c r="N739">
        <v>28</v>
      </c>
      <c r="O739">
        <v>35</v>
      </c>
      <c r="P739" t="str">
        <f t="shared" si="82"/>
        <v>30-40</v>
      </c>
      <c r="Q739" t="s">
        <v>32</v>
      </c>
      <c r="R739" t="s">
        <v>56</v>
      </c>
      <c r="S739" t="s">
        <v>51</v>
      </c>
      <c r="T739">
        <f t="shared" si="83"/>
        <v>900</v>
      </c>
      <c r="U739">
        <f t="shared" si="84"/>
        <v>300</v>
      </c>
      <c r="V739">
        <f t="shared" si="85"/>
        <v>10</v>
      </c>
      <c r="W739" t="s">
        <v>83</v>
      </c>
      <c r="X739" t="s">
        <v>85</v>
      </c>
      <c r="Y739" t="s">
        <v>80</v>
      </c>
      <c r="Z739">
        <v>20</v>
      </c>
      <c r="AA739">
        <v>80</v>
      </c>
      <c r="AB739">
        <v>10</v>
      </c>
      <c r="AC739">
        <v>14.87</v>
      </c>
      <c r="AD739">
        <v>78.099999999999994</v>
      </c>
      <c r="AE739">
        <v>0.9</v>
      </c>
    </row>
    <row r="740" spans="1:31" hidden="1" x14ac:dyDescent="0.25">
      <c r="A740" t="s">
        <v>11</v>
      </c>
      <c r="B740">
        <v>30</v>
      </c>
      <c r="C740">
        <v>30</v>
      </c>
      <c r="D740">
        <v>58.28</v>
      </c>
      <c r="E740">
        <v>59.48</v>
      </c>
      <c r="F740">
        <f t="shared" si="79"/>
        <v>58.879999999999995</v>
      </c>
      <c r="G740">
        <f t="shared" si="80"/>
        <v>1.1999999999999957</v>
      </c>
      <c r="H740">
        <v>0</v>
      </c>
      <c r="I740" t="str">
        <f t="shared" si="81"/>
        <v>0%-25%</v>
      </c>
      <c r="J740">
        <v>20</v>
      </c>
      <c r="K740">
        <v>59.999999999999787</v>
      </c>
      <c r="L740">
        <v>1</v>
      </c>
      <c r="M740">
        <v>1</v>
      </c>
      <c r="N740">
        <v>17</v>
      </c>
      <c r="O740">
        <v>23</v>
      </c>
      <c r="P740" t="str">
        <f t="shared" si="82"/>
        <v>20-30</v>
      </c>
      <c r="Q740" t="s">
        <v>32</v>
      </c>
      <c r="R740" t="s">
        <v>53</v>
      </c>
      <c r="S740" t="s">
        <v>51</v>
      </c>
      <c r="T740">
        <f t="shared" si="83"/>
        <v>900</v>
      </c>
      <c r="U740">
        <f t="shared" si="84"/>
        <v>200</v>
      </c>
      <c r="V740">
        <f t="shared" si="85"/>
        <v>10</v>
      </c>
      <c r="W740" t="s">
        <v>83</v>
      </c>
      <c r="X740" t="s">
        <v>85</v>
      </c>
      <c r="Y740" t="s">
        <v>80</v>
      </c>
      <c r="Z740">
        <v>20</v>
      </c>
      <c r="AA740">
        <v>80</v>
      </c>
      <c r="AB740">
        <v>10</v>
      </c>
      <c r="AC740">
        <v>16.59</v>
      </c>
      <c r="AD740">
        <v>74.099999999999994</v>
      </c>
      <c r="AE740">
        <v>1.4</v>
      </c>
    </row>
    <row r="741" spans="1:31" hidden="1" x14ac:dyDescent="0.25">
      <c r="A741" t="s">
        <v>11</v>
      </c>
      <c r="B741">
        <v>30</v>
      </c>
      <c r="C741">
        <v>30</v>
      </c>
      <c r="D741">
        <v>59.48</v>
      </c>
      <c r="E741">
        <v>60.98</v>
      </c>
      <c r="F741">
        <f t="shared" si="79"/>
        <v>60.23</v>
      </c>
      <c r="G741">
        <f t="shared" si="80"/>
        <v>1.5</v>
      </c>
      <c r="H741">
        <v>16.666666666666664</v>
      </c>
      <c r="I741" t="str">
        <f t="shared" si="81"/>
        <v>0%-25%</v>
      </c>
      <c r="J741">
        <v>15</v>
      </c>
      <c r="K741">
        <v>100</v>
      </c>
      <c r="L741">
        <v>8</v>
      </c>
      <c r="M741">
        <v>1</v>
      </c>
      <c r="N741">
        <v>31</v>
      </c>
      <c r="O741">
        <v>35</v>
      </c>
      <c r="P741" t="str">
        <f t="shared" si="82"/>
        <v>30-40</v>
      </c>
      <c r="Q741" t="s">
        <v>32</v>
      </c>
      <c r="R741" t="s">
        <v>56</v>
      </c>
      <c r="S741" t="s">
        <v>51</v>
      </c>
      <c r="T741">
        <f t="shared" si="83"/>
        <v>900</v>
      </c>
      <c r="U741">
        <f t="shared" si="84"/>
        <v>300</v>
      </c>
      <c r="V741">
        <f t="shared" si="85"/>
        <v>10</v>
      </c>
      <c r="W741" t="s">
        <v>83</v>
      </c>
      <c r="X741" t="s">
        <v>85</v>
      </c>
      <c r="Y741" t="s">
        <v>80</v>
      </c>
      <c r="Z741">
        <v>20</v>
      </c>
      <c r="AA741">
        <v>80</v>
      </c>
      <c r="AB741">
        <v>10</v>
      </c>
      <c r="AC741">
        <v>17.010000000000002</v>
      </c>
      <c r="AD741">
        <v>73.400000000000006</v>
      </c>
      <c r="AE741">
        <v>1.49</v>
      </c>
    </row>
    <row r="742" spans="1:31" hidden="1" x14ac:dyDescent="0.25">
      <c r="A742" t="s">
        <v>11</v>
      </c>
      <c r="B742">
        <v>30</v>
      </c>
      <c r="C742">
        <v>40</v>
      </c>
      <c r="D742">
        <v>60.98</v>
      </c>
      <c r="E742">
        <v>62.28</v>
      </c>
      <c r="F742">
        <f t="shared" si="79"/>
        <v>61.629999999999995</v>
      </c>
      <c r="G742">
        <f t="shared" si="80"/>
        <v>1.3000000000000043</v>
      </c>
      <c r="H742">
        <v>0</v>
      </c>
      <c r="I742" t="str">
        <f t="shared" si="81"/>
        <v>0%-25%</v>
      </c>
      <c r="J742">
        <v>20</v>
      </c>
      <c r="K742">
        <v>65.000000000000213</v>
      </c>
      <c r="L742">
        <v>8</v>
      </c>
      <c r="M742">
        <v>1</v>
      </c>
      <c r="N742">
        <v>25</v>
      </c>
      <c r="O742">
        <v>30</v>
      </c>
      <c r="P742" t="str">
        <f t="shared" si="82"/>
        <v>20-30</v>
      </c>
      <c r="Q742" t="s">
        <v>32</v>
      </c>
      <c r="R742" t="s">
        <v>53</v>
      </c>
      <c r="S742" t="s">
        <v>51</v>
      </c>
      <c r="T742">
        <f t="shared" si="83"/>
        <v>900</v>
      </c>
      <c r="U742">
        <f t="shared" si="84"/>
        <v>200</v>
      </c>
      <c r="V742">
        <f t="shared" si="85"/>
        <v>10</v>
      </c>
      <c r="W742" t="s">
        <v>83</v>
      </c>
      <c r="X742" t="s">
        <v>85</v>
      </c>
      <c r="Y742" t="s">
        <v>80</v>
      </c>
      <c r="Z742">
        <v>20</v>
      </c>
      <c r="AA742">
        <v>80</v>
      </c>
      <c r="AB742">
        <v>10</v>
      </c>
      <c r="AC742">
        <v>16.3</v>
      </c>
      <c r="AD742">
        <v>74.8</v>
      </c>
      <c r="AE742">
        <v>1.2</v>
      </c>
    </row>
    <row r="743" spans="1:31" hidden="1" x14ac:dyDescent="0.25">
      <c r="A743" t="s">
        <v>11</v>
      </c>
      <c r="B743">
        <v>30</v>
      </c>
      <c r="C743">
        <v>40</v>
      </c>
      <c r="D743">
        <v>62.28</v>
      </c>
      <c r="E743">
        <v>64.28</v>
      </c>
      <c r="F743">
        <f t="shared" si="79"/>
        <v>63.28</v>
      </c>
      <c r="G743">
        <f t="shared" si="80"/>
        <v>2</v>
      </c>
      <c r="H743">
        <v>6</v>
      </c>
      <c r="I743" t="str">
        <f t="shared" si="81"/>
        <v>0%-25%</v>
      </c>
      <c r="J743">
        <v>17</v>
      </c>
      <c r="K743">
        <v>117.64705882352941</v>
      </c>
      <c r="L743">
        <v>2</v>
      </c>
      <c r="M743">
        <v>1</v>
      </c>
      <c r="N743">
        <v>23</v>
      </c>
      <c r="O743">
        <v>27</v>
      </c>
      <c r="P743" t="str">
        <f t="shared" si="82"/>
        <v>20-30</v>
      </c>
      <c r="Q743" t="s">
        <v>32</v>
      </c>
      <c r="R743" t="s">
        <v>53</v>
      </c>
      <c r="S743" t="s">
        <v>51</v>
      </c>
      <c r="T743">
        <f t="shared" si="83"/>
        <v>900</v>
      </c>
      <c r="U743">
        <f t="shared" si="84"/>
        <v>200</v>
      </c>
      <c r="V743">
        <f t="shared" si="85"/>
        <v>10</v>
      </c>
      <c r="W743" t="s">
        <v>79</v>
      </c>
      <c r="X743" t="s">
        <v>82</v>
      </c>
      <c r="Y743" t="s">
        <v>80</v>
      </c>
      <c r="Z743">
        <v>30</v>
      </c>
      <c r="AA743">
        <v>70</v>
      </c>
      <c r="AB743">
        <v>10</v>
      </c>
      <c r="AC743">
        <v>20.45</v>
      </c>
      <c r="AD743">
        <v>69.599999999999994</v>
      </c>
      <c r="AE743">
        <v>1.1000000000000001</v>
      </c>
    </row>
    <row r="744" spans="1:31" hidden="1" x14ac:dyDescent="0.25">
      <c r="A744" t="s">
        <v>11</v>
      </c>
      <c r="B744">
        <v>30</v>
      </c>
      <c r="C744">
        <v>50</v>
      </c>
      <c r="D744">
        <v>64.28</v>
      </c>
      <c r="E744">
        <v>66.28</v>
      </c>
      <c r="F744">
        <f t="shared" si="79"/>
        <v>65.28</v>
      </c>
      <c r="G744">
        <f t="shared" si="80"/>
        <v>2</v>
      </c>
      <c r="H744">
        <v>45.5</v>
      </c>
      <c r="I744" t="str">
        <f t="shared" si="81"/>
        <v>25%-50%</v>
      </c>
      <c r="J744">
        <v>11</v>
      </c>
      <c r="K744">
        <v>181.81818181818181</v>
      </c>
      <c r="L744">
        <v>8</v>
      </c>
      <c r="M744">
        <v>1</v>
      </c>
      <c r="N744">
        <v>41</v>
      </c>
      <c r="O744">
        <v>43</v>
      </c>
      <c r="P744" t="str">
        <f t="shared" si="82"/>
        <v>40-50</v>
      </c>
      <c r="Q744" t="s">
        <v>32</v>
      </c>
      <c r="R744" t="s">
        <v>59</v>
      </c>
      <c r="S744" t="s">
        <v>54</v>
      </c>
      <c r="T744">
        <f t="shared" si="83"/>
        <v>900</v>
      </c>
      <c r="U744">
        <f t="shared" si="84"/>
        <v>400</v>
      </c>
      <c r="V744">
        <f t="shared" si="85"/>
        <v>20</v>
      </c>
      <c r="W744" t="s">
        <v>79</v>
      </c>
      <c r="X744" t="s">
        <v>82</v>
      </c>
      <c r="Y744" t="s">
        <v>80</v>
      </c>
      <c r="Z744">
        <v>30</v>
      </c>
      <c r="AA744">
        <v>70</v>
      </c>
      <c r="AB744">
        <v>10</v>
      </c>
      <c r="AC744">
        <v>22.3</v>
      </c>
      <c r="AD744">
        <v>67.8</v>
      </c>
      <c r="AE744">
        <v>0.6</v>
      </c>
    </row>
    <row r="745" spans="1:31" hidden="1" x14ac:dyDescent="0.25">
      <c r="A745" t="s">
        <v>11</v>
      </c>
      <c r="B745">
        <v>30</v>
      </c>
      <c r="C745">
        <v>50</v>
      </c>
      <c r="D745">
        <v>66.28</v>
      </c>
      <c r="E745">
        <v>68.38</v>
      </c>
      <c r="F745">
        <f t="shared" si="79"/>
        <v>67.33</v>
      </c>
      <c r="G745">
        <f t="shared" si="80"/>
        <v>2.0999999999999943</v>
      </c>
      <c r="H745">
        <v>42.857142857142975</v>
      </c>
      <c r="I745" t="str">
        <f t="shared" si="81"/>
        <v>25%-50%</v>
      </c>
      <c r="J745">
        <v>15</v>
      </c>
      <c r="K745">
        <v>139.99999999999963</v>
      </c>
      <c r="L745">
        <v>9</v>
      </c>
      <c r="M745">
        <v>2</v>
      </c>
      <c r="N745">
        <v>41</v>
      </c>
      <c r="O745">
        <v>43</v>
      </c>
      <c r="P745" t="str">
        <f t="shared" si="82"/>
        <v>40-50</v>
      </c>
      <c r="Q745" t="s">
        <v>31</v>
      </c>
      <c r="R745" t="s">
        <v>59</v>
      </c>
      <c r="S745" t="s">
        <v>54</v>
      </c>
      <c r="T745">
        <f t="shared" si="83"/>
        <v>1000</v>
      </c>
      <c r="U745">
        <f t="shared" si="84"/>
        <v>400</v>
      </c>
      <c r="V745">
        <f t="shared" si="85"/>
        <v>20</v>
      </c>
      <c r="W745" t="s">
        <v>79</v>
      </c>
      <c r="X745" t="s">
        <v>82</v>
      </c>
      <c r="Y745" t="s">
        <v>80</v>
      </c>
      <c r="Z745">
        <v>30</v>
      </c>
      <c r="AA745">
        <v>70</v>
      </c>
      <c r="AB745">
        <v>10</v>
      </c>
      <c r="AC745">
        <v>25.59</v>
      </c>
      <c r="AD745">
        <v>65.2</v>
      </c>
      <c r="AE745">
        <v>0.56999999999999995</v>
      </c>
    </row>
    <row r="746" spans="1:31" hidden="1" x14ac:dyDescent="0.25">
      <c r="A746" t="s">
        <v>11</v>
      </c>
      <c r="B746">
        <v>30</v>
      </c>
      <c r="C746">
        <v>50</v>
      </c>
      <c r="D746">
        <v>68.38</v>
      </c>
      <c r="E746">
        <v>70.38</v>
      </c>
      <c r="F746">
        <f t="shared" si="79"/>
        <v>69.38</v>
      </c>
      <c r="G746">
        <f t="shared" si="80"/>
        <v>2</v>
      </c>
      <c r="H746">
        <v>17.5</v>
      </c>
      <c r="I746" t="str">
        <f t="shared" si="81"/>
        <v>0%-25%</v>
      </c>
      <c r="J746">
        <v>14</v>
      </c>
      <c r="K746">
        <v>142.85714285714286</v>
      </c>
      <c r="L746">
        <v>9</v>
      </c>
      <c r="M746">
        <v>2</v>
      </c>
      <c r="N746">
        <v>36</v>
      </c>
      <c r="O746">
        <v>38</v>
      </c>
      <c r="P746" t="str">
        <f t="shared" si="82"/>
        <v>30-40</v>
      </c>
      <c r="Q746" t="s">
        <v>31</v>
      </c>
      <c r="R746" t="s">
        <v>56</v>
      </c>
      <c r="S746" t="s">
        <v>51</v>
      </c>
      <c r="T746">
        <f t="shared" si="83"/>
        <v>1000</v>
      </c>
      <c r="U746">
        <f t="shared" si="84"/>
        <v>300</v>
      </c>
      <c r="V746">
        <f t="shared" si="85"/>
        <v>10</v>
      </c>
      <c r="W746" t="s">
        <v>78</v>
      </c>
      <c r="X746" t="s">
        <v>86</v>
      </c>
      <c r="Y746" t="s">
        <v>80</v>
      </c>
      <c r="Z746">
        <v>50</v>
      </c>
      <c r="AA746">
        <v>40</v>
      </c>
      <c r="AB746">
        <v>10</v>
      </c>
      <c r="AC746">
        <v>41.04</v>
      </c>
      <c r="AD746">
        <v>34.9</v>
      </c>
      <c r="AE746">
        <v>3.67</v>
      </c>
    </row>
    <row r="747" spans="1:31" hidden="1" x14ac:dyDescent="0.25">
      <c r="A747" t="s">
        <v>11</v>
      </c>
      <c r="B747">
        <v>30</v>
      </c>
      <c r="C747">
        <v>50</v>
      </c>
      <c r="D747">
        <v>70.38</v>
      </c>
      <c r="E747">
        <v>71.38</v>
      </c>
      <c r="F747">
        <f t="shared" si="79"/>
        <v>70.88</v>
      </c>
      <c r="G747">
        <f t="shared" si="80"/>
        <v>1</v>
      </c>
      <c r="H747">
        <v>0</v>
      </c>
      <c r="I747" t="str">
        <f t="shared" si="81"/>
        <v>0%-25%</v>
      </c>
      <c r="J747">
        <v>20</v>
      </c>
      <c r="K747">
        <v>50</v>
      </c>
      <c r="L747">
        <v>8</v>
      </c>
      <c r="M747">
        <v>2</v>
      </c>
      <c r="N747">
        <v>25</v>
      </c>
      <c r="O747">
        <v>31</v>
      </c>
      <c r="P747" t="str">
        <f t="shared" si="82"/>
        <v>30-40</v>
      </c>
      <c r="Q747" t="s">
        <v>31</v>
      </c>
      <c r="R747" t="s">
        <v>56</v>
      </c>
      <c r="S747" t="s">
        <v>51</v>
      </c>
      <c r="T747">
        <f t="shared" si="83"/>
        <v>1000</v>
      </c>
      <c r="U747">
        <f t="shared" si="84"/>
        <v>300</v>
      </c>
      <c r="V747">
        <f t="shared" si="85"/>
        <v>10</v>
      </c>
      <c r="W747" t="s">
        <v>83</v>
      </c>
      <c r="X747" t="s">
        <v>78</v>
      </c>
      <c r="Y747" t="s">
        <v>80</v>
      </c>
      <c r="Z747">
        <v>20</v>
      </c>
      <c r="AA747">
        <v>50</v>
      </c>
      <c r="AB747">
        <v>10</v>
      </c>
      <c r="AC747">
        <v>15.87</v>
      </c>
      <c r="AD747">
        <v>44.1</v>
      </c>
      <c r="AE747">
        <v>8.5299999999999994</v>
      </c>
    </row>
    <row r="748" spans="1:31" hidden="1" x14ac:dyDescent="0.25">
      <c r="A748" t="s">
        <v>11</v>
      </c>
      <c r="B748">
        <v>30</v>
      </c>
      <c r="C748">
        <v>70</v>
      </c>
      <c r="D748">
        <v>71.38</v>
      </c>
      <c r="E748">
        <v>72.88</v>
      </c>
      <c r="F748">
        <f t="shared" si="79"/>
        <v>72.13</v>
      </c>
      <c r="G748">
        <f t="shared" si="80"/>
        <v>1.5</v>
      </c>
      <c r="H748">
        <v>11.333333333333334</v>
      </c>
      <c r="I748" t="str">
        <f t="shared" si="81"/>
        <v>0%-25%</v>
      </c>
      <c r="J748">
        <v>15</v>
      </c>
      <c r="K748">
        <v>100</v>
      </c>
      <c r="L748">
        <v>8</v>
      </c>
      <c r="M748">
        <v>2</v>
      </c>
      <c r="N748">
        <v>30</v>
      </c>
      <c r="O748">
        <v>34</v>
      </c>
      <c r="P748" t="str">
        <f t="shared" si="82"/>
        <v>30-40</v>
      </c>
      <c r="Q748" t="s">
        <v>31</v>
      </c>
      <c r="R748" t="s">
        <v>56</v>
      </c>
      <c r="S748" t="s">
        <v>51</v>
      </c>
      <c r="T748">
        <f t="shared" si="83"/>
        <v>1000</v>
      </c>
      <c r="U748">
        <f t="shared" si="84"/>
        <v>300</v>
      </c>
      <c r="V748">
        <f t="shared" si="85"/>
        <v>10</v>
      </c>
      <c r="W748" t="s">
        <v>83</v>
      </c>
      <c r="X748" t="s">
        <v>78</v>
      </c>
      <c r="Y748" t="s">
        <v>83</v>
      </c>
      <c r="Z748">
        <v>20</v>
      </c>
      <c r="AA748">
        <v>50</v>
      </c>
      <c r="AB748">
        <v>20</v>
      </c>
      <c r="AC748">
        <v>14.87</v>
      </c>
      <c r="AD748">
        <v>44.6</v>
      </c>
      <c r="AE748">
        <v>11</v>
      </c>
    </row>
    <row r="749" spans="1:31" hidden="1" x14ac:dyDescent="0.25">
      <c r="A749" t="s">
        <v>11</v>
      </c>
      <c r="B749">
        <v>30</v>
      </c>
      <c r="C749">
        <v>70</v>
      </c>
      <c r="D749">
        <v>72.88</v>
      </c>
      <c r="E749">
        <v>74.78</v>
      </c>
      <c r="F749">
        <f t="shared" si="79"/>
        <v>73.83</v>
      </c>
      <c r="G749">
        <f t="shared" si="80"/>
        <v>1.9000000000000057</v>
      </c>
      <c r="H749">
        <v>0</v>
      </c>
      <c r="I749" t="str">
        <f t="shared" si="81"/>
        <v>0%-25%</v>
      </c>
      <c r="J749">
        <v>20</v>
      </c>
      <c r="K749">
        <v>95.000000000000284</v>
      </c>
      <c r="L749">
        <v>8</v>
      </c>
      <c r="M749">
        <v>2</v>
      </c>
      <c r="N749">
        <v>28</v>
      </c>
      <c r="O749">
        <v>32</v>
      </c>
      <c r="P749" t="str">
        <f t="shared" si="82"/>
        <v>30-40</v>
      </c>
      <c r="Q749" t="s">
        <v>31</v>
      </c>
      <c r="R749" t="s">
        <v>56</v>
      </c>
      <c r="S749" t="s">
        <v>51</v>
      </c>
      <c r="T749">
        <f t="shared" si="83"/>
        <v>1000</v>
      </c>
      <c r="U749">
        <f t="shared" si="84"/>
        <v>300</v>
      </c>
      <c r="V749">
        <f t="shared" si="85"/>
        <v>10</v>
      </c>
      <c r="W749" t="s">
        <v>83</v>
      </c>
      <c r="X749" t="s">
        <v>78</v>
      </c>
      <c r="Y749" t="s">
        <v>80</v>
      </c>
      <c r="Z749">
        <v>20</v>
      </c>
      <c r="AA749">
        <v>50</v>
      </c>
      <c r="AB749">
        <v>10</v>
      </c>
      <c r="AC749">
        <v>14.27</v>
      </c>
      <c r="AD749">
        <v>45.8</v>
      </c>
      <c r="AE749">
        <v>8.56</v>
      </c>
    </row>
    <row r="750" spans="1:31" hidden="1" x14ac:dyDescent="0.25">
      <c r="A750" t="s">
        <v>11</v>
      </c>
      <c r="B750">
        <v>30</v>
      </c>
      <c r="C750">
        <v>10</v>
      </c>
      <c r="D750">
        <v>74.78</v>
      </c>
      <c r="E750">
        <v>75.98</v>
      </c>
      <c r="F750">
        <f t="shared" si="79"/>
        <v>75.38</v>
      </c>
      <c r="G750">
        <f t="shared" si="80"/>
        <v>1.2000000000000028</v>
      </c>
      <c r="H750">
        <v>12.49999999999997</v>
      </c>
      <c r="I750" t="str">
        <f t="shared" si="81"/>
        <v>0%-25%</v>
      </c>
      <c r="J750">
        <v>15</v>
      </c>
      <c r="K750">
        <v>80.000000000000185</v>
      </c>
      <c r="L750">
        <v>8</v>
      </c>
      <c r="M750">
        <v>2</v>
      </c>
      <c r="N750">
        <v>30</v>
      </c>
      <c r="O750">
        <v>35</v>
      </c>
      <c r="P750" t="str">
        <f t="shared" si="82"/>
        <v>30-40</v>
      </c>
      <c r="Q750" t="s">
        <v>31</v>
      </c>
      <c r="R750" t="s">
        <v>56</v>
      </c>
      <c r="S750" t="s">
        <v>51</v>
      </c>
      <c r="T750">
        <f t="shared" si="83"/>
        <v>1000</v>
      </c>
      <c r="U750">
        <f t="shared" si="84"/>
        <v>300</v>
      </c>
      <c r="V750">
        <f t="shared" si="85"/>
        <v>10</v>
      </c>
      <c r="W750" t="s">
        <v>83</v>
      </c>
      <c r="X750" t="s">
        <v>78</v>
      </c>
      <c r="Y750" t="s">
        <v>83</v>
      </c>
      <c r="Z750">
        <v>20</v>
      </c>
      <c r="AA750">
        <v>50</v>
      </c>
      <c r="AB750">
        <v>20</v>
      </c>
      <c r="AC750">
        <v>13.07</v>
      </c>
      <c r="AD750">
        <v>43</v>
      </c>
      <c r="AE750">
        <v>14.1</v>
      </c>
    </row>
    <row r="751" spans="1:31" hidden="1" x14ac:dyDescent="0.25">
      <c r="A751" t="s">
        <v>11</v>
      </c>
      <c r="B751">
        <v>30</v>
      </c>
      <c r="C751">
        <v>10</v>
      </c>
      <c r="D751">
        <v>75.98</v>
      </c>
      <c r="E751">
        <v>76.680000000000007</v>
      </c>
      <c r="F751">
        <f t="shared" si="79"/>
        <v>76.330000000000013</v>
      </c>
      <c r="G751">
        <f t="shared" si="80"/>
        <v>0.70000000000000284</v>
      </c>
      <c r="H751">
        <v>0</v>
      </c>
      <c r="I751" t="str">
        <f t="shared" si="81"/>
        <v>0%-25%</v>
      </c>
      <c r="J751">
        <v>20</v>
      </c>
      <c r="K751">
        <v>35.000000000000142</v>
      </c>
      <c r="L751">
        <v>8</v>
      </c>
      <c r="M751">
        <v>2</v>
      </c>
      <c r="N751">
        <v>25</v>
      </c>
      <c r="O751">
        <v>30</v>
      </c>
      <c r="P751" t="str">
        <f t="shared" si="82"/>
        <v>20-30</v>
      </c>
      <c r="Q751" t="s">
        <v>31</v>
      </c>
      <c r="R751" t="s">
        <v>53</v>
      </c>
      <c r="S751" t="s">
        <v>51</v>
      </c>
      <c r="T751">
        <f t="shared" si="83"/>
        <v>1000</v>
      </c>
      <c r="U751">
        <f t="shared" si="84"/>
        <v>200</v>
      </c>
      <c r="V751">
        <f t="shared" si="85"/>
        <v>10</v>
      </c>
      <c r="W751" t="s">
        <v>83</v>
      </c>
      <c r="X751" t="s">
        <v>78</v>
      </c>
      <c r="Y751" t="s">
        <v>83</v>
      </c>
      <c r="Z751">
        <v>20</v>
      </c>
      <c r="AA751">
        <v>50</v>
      </c>
      <c r="AB751">
        <v>20</v>
      </c>
      <c r="AC751">
        <v>12.53</v>
      </c>
      <c r="AD751">
        <v>41.9</v>
      </c>
      <c r="AE751">
        <v>13.2</v>
      </c>
    </row>
    <row r="752" spans="1:31" hidden="1" x14ac:dyDescent="0.25">
      <c r="A752" t="s">
        <v>11</v>
      </c>
      <c r="B752">
        <v>30</v>
      </c>
      <c r="C752">
        <v>10</v>
      </c>
      <c r="D752">
        <v>76.680000000000007</v>
      </c>
      <c r="E752">
        <v>77.88</v>
      </c>
      <c r="F752">
        <f t="shared" si="79"/>
        <v>77.28</v>
      </c>
      <c r="G752">
        <f t="shared" si="80"/>
        <v>1.1999999999999886</v>
      </c>
      <c r="H752">
        <v>9.1666666666667531</v>
      </c>
      <c r="I752" t="str">
        <f t="shared" si="81"/>
        <v>0%-25%</v>
      </c>
      <c r="J752">
        <v>15</v>
      </c>
      <c r="K752">
        <v>79.999999999999247</v>
      </c>
      <c r="L752">
        <v>8</v>
      </c>
      <c r="M752">
        <v>0</v>
      </c>
      <c r="N752">
        <v>27</v>
      </c>
      <c r="O752">
        <v>32</v>
      </c>
      <c r="P752" t="str">
        <f t="shared" si="82"/>
        <v>30-40</v>
      </c>
      <c r="Q752" t="s">
        <v>28</v>
      </c>
      <c r="R752" t="s">
        <v>56</v>
      </c>
      <c r="S752" t="s">
        <v>51</v>
      </c>
      <c r="T752">
        <f t="shared" si="83"/>
        <v>800</v>
      </c>
      <c r="U752">
        <f t="shared" si="84"/>
        <v>300</v>
      </c>
      <c r="V752">
        <f t="shared" si="85"/>
        <v>10</v>
      </c>
      <c r="W752" t="s">
        <v>83</v>
      </c>
      <c r="X752" t="s">
        <v>78</v>
      </c>
      <c r="Y752" t="s">
        <v>83</v>
      </c>
      <c r="Z752">
        <v>20</v>
      </c>
      <c r="AA752">
        <v>50</v>
      </c>
      <c r="AB752">
        <v>20</v>
      </c>
      <c r="AC752">
        <v>12.44</v>
      </c>
      <c r="AD752">
        <v>41</v>
      </c>
      <c r="AE752">
        <v>13.6</v>
      </c>
    </row>
    <row r="753" spans="1:31" hidden="1" x14ac:dyDescent="0.25">
      <c r="A753" t="s">
        <v>11</v>
      </c>
      <c r="B753">
        <v>30</v>
      </c>
      <c r="C753">
        <v>10</v>
      </c>
      <c r="D753">
        <v>77.88</v>
      </c>
      <c r="E753">
        <v>79.08</v>
      </c>
      <c r="F753">
        <f t="shared" si="79"/>
        <v>78.47999999999999</v>
      </c>
      <c r="G753">
        <f t="shared" si="80"/>
        <v>1.2000000000000028</v>
      </c>
      <c r="H753">
        <v>10.833333333333309</v>
      </c>
      <c r="I753" t="str">
        <f t="shared" si="81"/>
        <v>0%-25%</v>
      </c>
      <c r="J753">
        <v>15</v>
      </c>
      <c r="K753">
        <v>80.000000000000185</v>
      </c>
      <c r="L753">
        <v>8</v>
      </c>
      <c r="M753">
        <v>0</v>
      </c>
      <c r="N753">
        <v>27</v>
      </c>
      <c r="O753">
        <v>32</v>
      </c>
      <c r="P753" t="str">
        <f t="shared" si="82"/>
        <v>30-40</v>
      </c>
      <c r="Q753" t="s">
        <v>28</v>
      </c>
      <c r="R753" t="s">
        <v>56</v>
      </c>
      <c r="S753" t="s">
        <v>51</v>
      </c>
      <c r="T753">
        <f t="shared" si="83"/>
        <v>800</v>
      </c>
      <c r="U753">
        <f t="shared" si="84"/>
        <v>300</v>
      </c>
      <c r="V753">
        <f t="shared" si="85"/>
        <v>10</v>
      </c>
      <c r="W753" t="s">
        <v>83</v>
      </c>
      <c r="X753" t="s">
        <v>78</v>
      </c>
      <c r="Y753" t="s">
        <v>83</v>
      </c>
      <c r="Z753">
        <v>20</v>
      </c>
      <c r="AA753">
        <v>50</v>
      </c>
      <c r="AB753">
        <v>20</v>
      </c>
      <c r="AC753">
        <v>12.75</v>
      </c>
      <c r="AD753">
        <v>42.3</v>
      </c>
      <c r="AE753">
        <v>14.3</v>
      </c>
    </row>
    <row r="754" spans="1:31" hidden="1" x14ac:dyDescent="0.25">
      <c r="A754" t="s">
        <v>11</v>
      </c>
      <c r="B754">
        <v>20</v>
      </c>
      <c r="C754">
        <v>10</v>
      </c>
      <c r="D754">
        <v>79.08</v>
      </c>
      <c r="E754">
        <v>80</v>
      </c>
      <c r="F754">
        <f t="shared" si="79"/>
        <v>79.539999999999992</v>
      </c>
      <c r="G754">
        <f t="shared" si="80"/>
        <v>0.92000000000000171</v>
      </c>
      <c r="H754">
        <v>0</v>
      </c>
      <c r="I754" t="str">
        <f t="shared" si="81"/>
        <v>0%-25%</v>
      </c>
      <c r="J754">
        <v>20</v>
      </c>
      <c r="K754">
        <v>46.000000000000085</v>
      </c>
      <c r="L754">
        <v>8</v>
      </c>
      <c r="M754">
        <v>0</v>
      </c>
      <c r="N754">
        <v>23</v>
      </c>
      <c r="O754">
        <v>29</v>
      </c>
      <c r="P754" t="str">
        <f t="shared" si="82"/>
        <v>20-30</v>
      </c>
      <c r="Q754" t="s">
        <v>28</v>
      </c>
      <c r="R754" t="s">
        <v>53</v>
      </c>
      <c r="S754" t="s">
        <v>51</v>
      </c>
      <c r="T754">
        <f t="shared" si="83"/>
        <v>800</v>
      </c>
      <c r="U754">
        <f t="shared" si="84"/>
        <v>200</v>
      </c>
      <c r="V754">
        <f t="shared" si="85"/>
        <v>10</v>
      </c>
      <c r="W754" t="s">
        <v>83</v>
      </c>
      <c r="X754" t="s">
        <v>78</v>
      </c>
      <c r="Y754" t="s">
        <v>83</v>
      </c>
      <c r="Z754">
        <v>20</v>
      </c>
      <c r="AA754">
        <v>50</v>
      </c>
      <c r="AB754">
        <v>20</v>
      </c>
      <c r="AC754">
        <v>12.35</v>
      </c>
      <c r="AD754">
        <v>40.799999999999997</v>
      </c>
      <c r="AE754">
        <v>16</v>
      </c>
    </row>
    <row r="755" spans="1:31" hidden="1" x14ac:dyDescent="0.25">
      <c r="A755" t="s">
        <v>12</v>
      </c>
      <c r="B755">
        <v>60</v>
      </c>
      <c r="C755">
        <v>60</v>
      </c>
      <c r="D755">
        <v>0</v>
      </c>
      <c r="E755">
        <v>0.6</v>
      </c>
      <c r="F755">
        <f t="shared" si="79"/>
        <v>0.3</v>
      </c>
      <c r="G755">
        <f t="shared" si="80"/>
        <v>0.6</v>
      </c>
      <c r="H755">
        <v>0</v>
      </c>
      <c r="I755" t="str">
        <f t="shared" si="81"/>
        <v>0%-25%</v>
      </c>
      <c r="J755">
        <v>20</v>
      </c>
      <c r="K755">
        <v>30</v>
      </c>
      <c r="L755">
        <v>2</v>
      </c>
      <c r="M755">
        <v>0</v>
      </c>
      <c r="N755">
        <v>17</v>
      </c>
      <c r="O755">
        <v>22</v>
      </c>
      <c r="P755" t="str">
        <f t="shared" si="82"/>
        <v>20-30</v>
      </c>
      <c r="Q755" t="s">
        <v>28</v>
      </c>
      <c r="R755" t="s">
        <v>53</v>
      </c>
      <c r="S755" t="s">
        <v>51</v>
      </c>
      <c r="T755">
        <f t="shared" si="83"/>
        <v>800</v>
      </c>
      <c r="U755">
        <f t="shared" si="84"/>
        <v>200</v>
      </c>
      <c r="V755">
        <f t="shared" si="85"/>
        <v>10</v>
      </c>
      <c r="W755" t="s">
        <v>78</v>
      </c>
      <c r="X755" t="s">
        <v>79</v>
      </c>
      <c r="Y755" t="s">
        <v>80</v>
      </c>
      <c r="Z755">
        <v>50</v>
      </c>
      <c r="AA755">
        <v>30</v>
      </c>
      <c r="AB755">
        <v>10</v>
      </c>
      <c r="AC755">
        <v>44.47</v>
      </c>
      <c r="AD755">
        <v>28.7</v>
      </c>
      <c r="AE755">
        <v>0.01</v>
      </c>
    </row>
    <row r="756" spans="1:31" hidden="1" x14ac:dyDescent="0.25">
      <c r="A756" t="s">
        <v>12</v>
      </c>
      <c r="B756">
        <v>60</v>
      </c>
      <c r="C756">
        <v>60</v>
      </c>
      <c r="D756">
        <v>0.6</v>
      </c>
      <c r="E756">
        <v>1.2</v>
      </c>
      <c r="F756">
        <f t="shared" si="79"/>
        <v>0.89999999999999991</v>
      </c>
      <c r="G756">
        <f t="shared" si="80"/>
        <v>0.6</v>
      </c>
      <c r="H756">
        <v>0</v>
      </c>
      <c r="I756" t="str">
        <f t="shared" si="81"/>
        <v>0%-25%</v>
      </c>
      <c r="J756">
        <v>20</v>
      </c>
      <c r="K756">
        <v>30</v>
      </c>
      <c r="L756">
        <v>2</v>
      </c>
      <c r="M756">
        <v>0</v>
      </c>
      <c r="N756">
        <v>17</v>
      </c>
      <c r="O756">
        <v>22</v>
      </c>
      <c r="P756" t="str">
        <f t="shared" si="82"/>
        <v>20-30</v>
      </c>
      <c r="Q756" t="s">
        <v>28</v>
      </c>
      <c r="R756" t="s">
        <v>53</v>
      </c>
      <c r="S756" t="s">
        <v>51</v>
      </c>
      <c r="T756">
        <f t="shared" si="83"/>
        <v>800</v>
      </c>
      <c r="U756">
        <f t="shared" si="84"/>
        <v>200</v>
      </c>
      <c r="V756">
        <f t="shared" si="85"/>
        <v>10</v>
      </c>
      <c r="W756" t="s">
        <v>78</v>
      </c>
      <c r="X756" t="s">
        <v>79</v>
      </c>
      <c r="Y756" t="s">
        <v>80</v>
      </c>
      <c r="Z756">
        <v>50</v>
      </c>
      <c r="AA756">
        <v>30</v>
      </c>
      <c r="AB756">
        <v>10</v>
      </c>
      <c r="AC756">
        <v>44.47</v>
      </c>
      <c r="AD756">
        <v>28.7</v>
      </c>
      <c r="AE756">
        <v>0.01</v>
      </c>
    </row>
    <row r="757" spans="1:31" hidden="1" x14ac:dyDescent="0.25">
      <c r="A757" t="s">
        <v>12</v>
      </c>
      <c r="B757">
        <v>60</v>
      </c>
      <c r="C757">
        <v>60</v>
      </c>
      <c r="D757">
        <v>1.2</v>
      </c>
      <c r="E757">
        <v>1.8</v>
      </c>
      <c r="F757">
        <f t="shared" si="79"/>
        <v>1.5</v>
      </c>
      <c r="G757">
        <f t="shared" si="80"/>
        <v>0.60000000000000009</v>
      </c>
      <c r="H757">
        <v>0</v>
      </c>
      <c r="I757" t="str">
        <f t="shared" si="81"/>
        <v>0%-25%</v>
      </c>
      <c r="J757">
        <v>20</v>
      </c>
      <c r="K757">
        <v>30.000000000000007</v>
      </c>
      <c r="L757">
        <v>2</v>
      </c>
      <c r="M757">
        <v>0</v>
      </c>
      <c r="N757">
        <v>17</v>
      </c>
      <c r="O757">
        <v>22</v>
      </c>
      <c r="P757" t="str">
        <f t="shared" si="82"/>
        <v>20-30</v>
      </c>
      <c r="Q757" t="s">
        <v>28</v>
      </c>
      <c r="R757" t="s">
        <v>53</v>
      </c>
      <c r="S757" t="s">
        <v>51</v>
      </c>
      <c r="T757">
        <f t="shared" si="83"/>
        <v>800</v>
      </c>
      <c r="U757">
        <f t="shared" si="84"/>
        <v>200</v>
      </c>
      <c r="V757">
        <f t="shared" si="85"/>
        <v>10</v>
      </c>
      <c r="W757" t="s">
        <v>86</v>
      </c>
      <c r="X757" t="s">
        <v>86</v>
      </c>
      <c r="Y757" t="s">
        <v>80</v>
      </c>
      <c r="Z757">
        <v>40</v>
      </c>
      <c r="AA757">
        <v>40</v>
      </c>
      <c r="AB757">
        <v>10</v>
      </c>
      <c r="AC757">
        <v>38.32</v>
      </c>
      <c r="AD757">
        <v>40</v>
      </c>
      <c r="AE757">
        <v>0.01</v>
      </c>
    </row>
    <row r="758" spans="1:31" hidden="1" x14ac:dyDescent="0.25">
      <c r="A758" t="s">
        <v>12</v>
      </c>
      <c r="B758">
        <v>60</v>
      </c>
      <c r="C758">
        <v>60</v>
      </c>
      <c r="D758">
        <v>1.8</v>
      </c>
      <c r="E758">
        <v>2.5</v>
      </c>
      <c r="F758">
        <f t="shared" si="79"/>
        <v>2.15</v>
      </c>
      <c r="G758">
        <f t="shared" si="80"/>
        <v>0.7</v>
      </c>
      <c r="H758">
        <v>0</v>
      </c>
      <c r="I758" t="str">
        <f t="shared" si="81"/>
        <v>0%-25%</v>
      </c>
      <c r="J758">
        <v>20</v>
      </c>
      <c r="K758">
        <v>35</v>
      </c>
      <c r="L758">
        <v>2</v>
      </c>
      <c r="M758">
        <v>0</v>
      </c>
      <c r="N758">
        <v>17</v>
      </c>
      <c r="O758">
        <v>22</v>
      </c>
      <c r="P758" t="str">
        <f t="shared" si="82"/>
        <v>20-30</v>
      </c>
      <c r="Q758" t="s">
        <v>28</v>
      </c>
      <c r="R758" t="s">
        <v>53</v>
      </c>
      <c r="S758" t="s">
        <v>51</v>
      </c>
      <c r="T758">
        <f t="shared" si="83"/>
        <v>800</v>
      </c>
      <c r="U758">
        <f t="shared" si="84"/>
        <v>200</v>
      </c>
      <c r="V758">
        <f t="shared" si="85"/>
        <v>10</v>
      </c>
      <c r="W758" t="s">
        <v>86</v>
      </c>
      <c r="X758" t="s">
        <v>86</v>
      </c>
      <c r="Y758" t="s">
        <v>80</v>
      </c>
      <c r="Z758">
        <v>40</v>
      </c>
      <c r="AA758">
        <v>40</v>
      </c>
      <c r="AB758">
        <v>10</v>
      </c>
      <c r="AC758">
        <v>38.32</v>
      </c>
      <c r="AD758">
        <v>40</v>
      </c>
      <c r="AE758">
        <v>0.01</v>
      </c>
    </row>
    <row r="759" spans="1:31" hidden="1" x14ac:dyDescent="0.25">
      <c r="A759" t="s">
        <v>12</v>
      </c>
      <c r="B759">
        <v>40</v>
      </c>
      <c r="C759">
        <v>40</v>
      </c>
      <c r="D759">
        <v>2.5</v>
      </c>
      <c r="E759">
        <v>3.15</v>
      </c>
      <c r="F759">
        <f t="shared" si="79"/>
        <v>2.8250000000000002</v>
      </c>
      <c r="G759">
        <f t="shared" si="80"/>
        <v>0.64999999999999991</v>
      </c>
      <c r="H759">
        <v>0</v>
      </c>
      <c r="I759" t="str">
        <f t="shared" si="81"/>
        <v>0%-25%</v>
      </c>
      <c r="J759">
        <v>20</v>
      </c>
      <c r="K759">
        <v>32.499999999999993</v>
      </c>
      <c r="L759">
        <v>2</v>
      </c>
      <c r="M759">
        <v>0</v>
      </c>
      <c r="N759">
        <v>17</v>
      </c>
      <c r="O759">
        <v>22</v>
      </c>
      <c r="P759" t="str">
        <f t="shared" si="82"/>
        <v>20-30</v>
      </c>
      <c r="Q759" t="s">
        <v>28</v>
      </c>
      <c r="R759" t="s">
        <v>53</v>
      </c>
      <c r="S759" t="s">
        <v>51</v>
      </c>
      <c r="T759">
        <f t="shared" si="83"/>
        <v>800</v>
      </c>
      <c r="U759">
        <f t="shared" si="84"/>
        <v>200</v>
      </c>
      <c r="V759">
        <f t="shared" si="85"/>
        <v>10</v>
      </c>
      <c r="W759" t="s">
        <v>83</v>
      </c>
      <c r="X759" t="s">
        <v>85</v>
      </c>
      <c r="Y759" t="s">
        <v>80</v>
      </c>
      <c r="Z759">
        <v>20</v>
      </c>
      <c r="AA759">
        <v>80</v>
      </c>
      <c r="AB759">
        <v>10</v>
      </c>
      <c r="AC759">
        <v>18.16</v>
      </c>
      <c r="AD759">
        <v>72.8</v>
      </c>
      <c r="AE759">
        <v>0.1</v>
      </c>
    </row>
    <row r="760" spans="1:31" hidden="1" x14ac:dyDescent="0.25">
      <c r="A760" t="s">
        <v>12</v>
      </c>
      <c r="B760">
        <v>40</v>
      </c>
      <c r="C760">
        <v>40</v>
      </c>
      <c r="D760">
        <v>3.15</v>
      </c>
      <c r="E760">
        <v>4.05</v>
      </c>
      <c r="F760">
        <f t="shared" si="79"/>
        <v>3.5999999999999996</v>
      </c>
      <c r="G760">
        <f t="shared" si="80"/>
        <v>0.89999999999999991</v>
      </c>
      <c r="H760">
        <v>0</v>
      </c>
      <c r="I760" t="str">
        <f t="shared" si="81"/>
        <v>0%-25%</v>
      </c>
      <c r="J760">
        <v>20</v>
      </c>
      <c r="K760">
        <v>44.999999999999993</v>
      </c>
      <c r="L760">
        <v>2</v>
      </c>
      <c r="M760">
        <v>0</v>
      </c>
      <c r="N760">
        <v>17</v>
      </c>
      <c r="O760">
        <v>23</v>
      </c>
      <c r="P760" t="str">
        <f t="shared" si="82"/>
        <v>20-30</v>
      </c>
      <c r="Q760" t="s">
        <v>28</v>
      </c>
      <c r="R760" t="s">
        <v>53</v>
      </c>
      <c r="S760" t="s">
        <v>51</v>
      </c>
      <c r="T760">
        <f t="shared" si="83"/>
        <v>800</v>
      </c>
      <c r="U760">
        <f t="shared" si="84"/>
        <v>200</v>
      </c>
      <c r="V760">
        <f t="shared" si="85"/>
        <v>10</v>
      </c>
      <c r="W760" t="s">
        <v>79</v>
      </c>
      <c r="X760" t="s">
        <v>81</v>
      </c>
      <c r="Y760" t="s">
        <v>80</v>
      </c>
      <c r="Z760">
        <v>30</v>
      </c>
      <c r="AA760">
        <v>60</v>
      </c>
      <c r="AB760">
        <v>10</v>
      </c>
      <c r="AC760">
        <v>27.02</v>
      </c>
      <c r="AD760">
        <v>58.5</v>
      </c>
      <c r="AE760">
        <v>0.01</v>
      </c>
    </row>
    <row r="761" spans="1:31" hidden="1" x14ac:dyDescent="0.25">
      <c r="A761" t="s">
        <v>12</v>
      </c>
      <c r="B761">
        <v>40</v>
      </c>
      <c r="C761">
        <v>40</v>
      </c>
      <c r="D761">
        <v>4.05</v>
      </c>
      <c r="E761">
        <v>5.35</v>
      </c>
      <c r="F761">
        <f t="shared" si="79"/>
        <v>4.6999999999999993</v>
      </c>
      <c r="G761">
        <f t="shared" si="80"/>
        <v>1.2999999999999998</v>
      </c>
      <c r="H761">
        <v>0</v>
      </c>
      <c r="I761" t="str">
        <f t="shared" si="81"/>
        <v>0%-25%</v>
      </c>
      <c r="J761">
        <v>20</v>
      </c>
      <c r="K761">
        <v>64.999999999999986</v>
      </c>
      <c r="L761">
        <v>2</v>
      </c>
      <c r="M761">
        <v>0</v>
      </c>
      <c r="N761">
        <v>18</v>
      </c>
      <c r="O761">
        <v>23</v>
      </c>
      <c r="P761" t="str">
        <f t="shared" si="82"/>
        <v>20-30</v>
      </c>
      <c r="Q761" t="s">
        <v>28</v>
      </c>
      <c r="R761" t="s">
        <v>53</v>
      </c>
      <c r="S761" t="s">
        <v>51</v>
      </c>
      <c r="T761">
        <f t="shared" si="83"/>
        <v>800</v>
      </c>
      <c r="U761">
        <f t="shared" si="84"/>
        <v>200</v>
      </c>
      <c r="V761">
        <f t="shared" si="85"/>
        <v>10</v>
      </c>
      <c r="W761" t="s">
        <v>83</v>
      </c>
      <c r="X761" t="s">
        <v>82</v>
      </c>
      <c r="Y761" t="s">
        <v>80</v>
      </c>
      <c r="Z761">
        <v>20</v>
      </c>
      <c r="AA761">
        <v>70</v>
      </c>
      <c r="AB761">
        <v>10</v>
      </c>
      <c r="AC761">
        <v>19.87</v>
      </c>
      <c r="AD761">
        <v>69.2</v>
      </c>
      <c r="AE761">
        <v>0.1</v>
      </c>
    </row>
    <row r="762" spans="1:31" hidden="1" x14ac:dyDescent="0.25">
      <c r="A762" t="s">
        <v>12</v>
      </c>
      <c r="B762">
        <v>50</v>
      </c>
      <c r="C762">
        <v>40</v>
      </c>
      <c r="D762">
        <v>5.35</v>
      </c>
      <c r="E762">
        <v>6.25</v>
      </c>
      <c r="F762">
        <f t="shared" si="79"/>
        <v>5.8</v>
      </c>
      <c r="G762">
        <f t="shared" si="80"/>
        <v>0.90000000000000036</v>
      </c>
      <c r="H762">
        <v>0</v>
      </c>
      <c r="I762" t="str">
        <f t="shared" si="81"/>
        <v>0%-25%</v>
      </c>
      <c r="J762">
        <v>20</v>
      </c>
      <c r="K762">
        <v>45.000000000000014</v>
      </c>
      <c r="L762">
        <v>2</v>
      </c>
      <c r="M762">
        <v>0</v>
      </c>
      <c r="N762">
        <v>17</v>
      </c>
      <c r="O762">
        <v>23</v>
      </c>
      <c r="P762" t="str">
        <f t="shared" si="82"/>
        <v>20-30</v>
      </c>
      <c r="Q762" t="s">
        <v>28</v>
      </c>
      <c r="R762" t="s">
        <v>53</v>
      </c>
      <c r="S762" t="s">
        <v>51</v>
      </c>
      <c r="T762">
        <f t="shared" si="83"/>
        <v>800</v>
      </c>
      <c r="U762">
        <f t="shared" si="84"/>
        <v>200</v>
      </c>
      <c r="V762">
        <f t="shared" si="85"/>
        <v>10</v>
      </c>
      <c r="W762" t="s">
        <v>83</v>
      </c>
      <c r="X762" t="s">
        <v>85</v>
      </c>
      <c r="Y762" t="s">
        <v>80</v>
      </c>
      <c r="Z762">
        <v>20</v>
      </c>
      <c r="AA762">
        <v>80</v>
      </c>
      <c r="AB762">
        <v>10</v>
      </c>
      <c r="AC762">
        <v>17.73</v>
      </c>
      <c r="AD762">
        <v>73.3</v>
      </c>
      <c r="AE762">
        <v>0.1</v>
      </c>
    </row>
    <row r="763" spans="1:31" hidden="1" x14ac:dyDescent="0.25">
      <c r="A763" t="s">
        <v>12</v>
      </c>
      <c r="B763">
        <v>50</v>
      </c>
      <c r="C763">
        <v>40</v>
      </c>
      <c r="D763">
        <v>6.25</v>
      </c>
      <c r="E763">
        <v>7.65</v>
      </c>
      <c r="F763">
        <f t="shared" si="79"/>
        <v>6.95</v>
      </c>
      <c r="G763">
        <f t="shared" si="80"/>
        <v>1.4000000000000004</v>
      </c>
      <c r="H763">
        <v>17.857142857142851</v>
      </c>
      <c r="I763" t="str">
        <f t="shared" si="81"/>
        <v>0%-25%</v>
      </c>
      <c r="J763">
        <v>10</v>
      </c>
      <c r="K763">
        <v>140.00000000000006</v>
      </c>
      <c r="L763">
        <v>9</v>
      </c>
      <c r="M763">
        <v>1</v>
      </c>
      <c r="N763">
        <v>35</v>
      </c>
      <c r="O763">
        <v>37</v>
      </c>
      <c r="P763" t="str">
        <f t="shared" si="82"/>
        <v>30-40</v>
      </c>
      <c r="Q763" t="s">
        <v>32</v>
      </c>
      <c r="R763" t="s">
        <v>56</v>
      </c>
      <c r="S763" t="s">
        <v>51</v>
      </c>
      <c r="T763">
        <f t="shared" si="83"/>
        <v>900</v>
      </c>
      <c r="U763">
        <f t="shared" si="84"/>
        <v>300</v>
      </c>
      <c r="V763">
        <f t="shared" si="85"/>
        <v>10</v>
      </c>
      <c r="W763" t="s">
        <v>83</v>
      </c>
      <c r="X763" t="s">
        <v>85</v>
      </c>
      <c r="Y763" t="s">
        <v>80</v>
      </c>
      <c r="Z763">
        <v>20</v>
      </c>
      <c r="AA763">
        <v>80</v>
      </c>
      <c r="AB763">
        <v>10</v>
      </c>
      <c r="AC763">
        <v>16.87</v>
      </c>
      <c r="AD763">
        <v>74.2</v>
      </c>
      <c r="AE763">
        <v>0.1</v>
      </c>
    </row>
    <row r="764" spans="1:31" hidden="1" x14ac:dyDescent="0.25">
      <c r="A764" t="s">
        <v>12</v>
      </c>
      <c r="B764">
        <v>50</v>
      </c>
      <c r="C764">
        <v>40</v>
      </c>
      <c r="D764">
        <v>7.65</v>
      </c>
      <c r="E764">
        <v>8.65</v>
      </c>
      <c r="F764">
        <f t="shared" si="79"/>
        <v>8.15</v>
      </c>
      <c r="G764">
        <f t="shared" si="80"/>
        <v>1</v>
      </c>
      <c r="H764">
        <v>0</v>
      </c>
      <c r="I764" t="str">
        <f t="shared" si="81"/>
        <v>0%-25%</v>
      </c>
      <c r="J764">
        <v>20</v>
      </c>
      <c r="K764">
        <v>50</v>
      </c>
      <c r="L764">
        <v>7</v>
      </c>
      <c r="M764">
        <v>1</v>
      </c>
      <c r="N764">
        <v>23</v>
      </c>
      <c r="O764">
        <v>29</v>
      </c>
      <c r="P764" t="str">
        <f t="shared" si="82"/>
        <v>20-30</v>
      </c>
      <c r="Q764" t="s">
        <v>32</v>
      </c>
      <c r="R764" t="s">
        <v>53</v>
      </c>
      <c r="S764" t="s">
        <v>51</v>
      </c>
      <c r="T764">
        <f t="shared" si="83"/>
        <v>900</v>
      </c>
      <c r="U764">
        <f t="shared" si="84"/>
        <v>200</v>
      </c>
      <c r="V764">
        <f t="shared" si="85"/>
        <v>10</v>
      </c>
      <c r="W764" t="s">
        <v>83</v>
      </c>
      <c r="X764" t="s">
        <v>85</v>
      </c>
      <c r="Y764" t="s">
        <v>80</v>
      </c>
      <c r="Z764">
        <v>20</v>
      </c>
      <c r="AA764">
        <v>80</v>
      </c>
      <c r="AB764">
        <v>10</v>
      </c>
      <c r="AC764">
        <v>19.87</v>
      </c>
      <c r="AD764">
        <v>72</v>
      </c>
      <c r="AE764">
        <v>0.1</v>
      </c>
    </row>
    <row r="765" spans="1:31" hidden="1" x14ac:dyDescent="0.25">
      <c r="A765" t="s">
        <v>12</v>
      </c>
      <c r="B765">
        <v>50</v>
      </c>
      <c r="C765">
        <v>40</v>
      </c>
      <c r="D765">
        <v>8.65</v>
      </c>
      <c r="E765">
        <v>10.15</v>
      </c>
      <c r="F765">
        <f t="shared" si="79"/>
        <v>9.4</v>
      </c>
      <c r="G765">
        <f t="shared" si="80"/>
        <v>1.5</v>
      </c>
      <c r="H765">
        <v>24</v>
      </c>
      <c r="I765" t="str">
        <f t="shared" si="81"/>
        <v>0%-25%</v>
      </c>
      <c r="J765">
        <v>8</v>
      </c>
      <c r="K765">
        <v>187.5</v>
      </c>
      <c r="L765">
        <v>8</v>
      </c>
      <c r="M765">
        <v>1</v>
      </c>
      <c r="N765">
        <v>36</v>
      </c>
      <c r="O765">
        <v>38</v>
      </c>
      <c r="P765" t="str">
        <f t="shared" si="82"/>
        <v>30-40</v>
      </c>
      <c r="Q765" t="s">
        <v>32</v>
      </c>
      <c r="R765" t="s">
        <v>56</v>
      </c>
      <c r="S765" t="s">
        <v>51</v>
      </c>
      <c r="T765">
        <f t="shared" si="83"/>
        <v>900</v>
      </c>
      <c r="U765">
        <f t="shared" si="84"/>
        <v>300</v>
      </c>
      <c r="V765">
        <f t="shared" si="85"/>
        <v>10</v>
      </c>
      <c r="W765" t="s">
        <v>79</v>
      </c>
      <c r="X765" t="s">
        <v>82</v>
      </c>
      <c r="Y765" t="s">
        <v>80</v>
      </c>
      <c r="Z765">
        <v>30</v>
      </c>
      <c r="AA765">
        <v>70</v>
      </c>
      <c r="AB765">
        <v>10</v>
      </c>
      <c r="AC765">
        <v>24.02</v>
      </c>
      <c r="AD765">
        <v>68.599999999999994</v>
      </c>
      <c r="AE765">
        <v>0.1</v>
      </c>
    </row>
    <row r="766" spans="1:31" hidden="1" x14ac:dyDescent="0.25">
      <c r="A766" t="s">
        <v>12</v>
      </c>
      <c r="B766">
        <v>50</v>
      </c>
      <c r="C766">
        <v>40</v>
      </c>
      <c r="D766">
        <v>10.15</v>
      </c>
      <c r="E766">
        <v>11.8</v>
      </c>
      <c r="F766">
        <f t="shared" si="79"/>
        <v>10.975000000000001</v>
      </c>
      <c r="G766">
        <f t="shared" si="80"/>
        <v>1.6500000000000004</v>
      </c>
      <c r="H766">
        <v>23.636363636363633</v>
      </c>
      <c r="I766" t="str">
        <f t="shared" si="81"/>
        <v>0%-25%</v>
      </c>
      <c r="J766">
        <v>11</v>
      </c>
      <c r="K766">
        <v>150.00000000000003</v>
      </c>
      <c r="L766">
        <v>8</v>
      </c>
      <c r="M766">
        <v>1</v>
      </c>
      <c r="N766">
        <v>35</v>
      </c>
      <c r="O766">
        <v>37</v>
      </c>
      <c r="P766" t="str">
        <f t="shared" si="82"/>
        <v>30-40</v>
      </c>
      <c r="Q766" t="s">
        <v>32</v>
      </c>
      <c r="R766" t="s">
        <v>56</v>
      </c>
      <c r="S766" t="s">
        <v>51</v>
      </c>
      <c r="T766">
        <f t="shared" si="83"/>
        <v>900</v>
      </c>
      <c r="U766">
        <f t="shared" si="84"/>
        <v>300</v>
      </c>
      <c r="V766">
        <f t="shared" si="85"/>
        <v>10</v>
      </c>
      <c r="W766" t="s">
        <v>79</v>
      </c>
      <c r="X766" t="s">
        <v>82</v>
      </c>
      <c r="Y766" t="s">
        <v>80</v>
      </c>
      <c r="Z766">
        <v>30</v>
      </c>
      <c r="AA766">
        <v>70</v>
      </c>
      <c r="AB766">
        <v>10</v>
      </c>
      <c r="AC766">
        <v>25.45</v>
      </c>
      <c r="AD766">
        <v>64.599999999999994</v>
      </c>
      <c r="AE766">
        <v>0.13</v>
      </c>
    </row>
    <row r="767" spans="1:31" hidden="1" x14ac:dyDescent="0.25">
      <c r="A767" t="s">
        <v>12</v>
      </c>
      <c r="B767">
        <v>50</v>
      </c>
      <c r="C767">
        <v>40</v>
      </c>
      <c r="D767">
        <v>11.8</v>
      </c>
      <c r="E767">
        <v>12.3</v>
      </c>
      <c r="F767">
        <f t="shared" si="79"/>
        <v>12.05</v>
      </c>
      <c r="G767">
        <f t="shared" si="80"/>
        <v>0.5</v>
      </c>
      <c r="H767">
        <v>0</v>
      </c>
      <c r="I767" t="str">
        <f t="shared" si="81"/>
        <v>0%-25%</v>
      </c>
      <c r="J767">
        <v>20</v>
      </c>
      <c r="K767">
        <v>25</v>
      </c>
      <c r="L767">
        <v>4</v>
      </c>
      <c r="M767">
        <v>1</v>
      </c>
      <c r="N767">
        <v>20</v>
      </c>
      <c r="O767">
        <v>25</v>
      </c>
      <c r="P767" t="str">
        <f t="shared" si="82"/>
        <v>20-30</v>
      </c>
      <c r="Q767" t="s">
        <v>32</v>
      </c>
      <c r="R767" t="s">
        <v>53</v>
      </c>
      <c r="S767" t="s">
        <v>51</v>
      </c>
      <c r="T767">
        <f t="shared" si="83"/>
        <v>900</v>
      </c>
      <c r="U767">
        <f t="shared" si="84"/>
        <v>200</v>
      </c>
      <c r="V767">
        <f t="shared" si="85"/>
        <v>10</v>
      </c>
      <c r="W767" t="s">
        <v>79</v>
      </c>
      <c r="X767" t="s">
        <v>82</v>
      </c>
      <c r="Y767" t="s">
        <v>80</v>
      </c>
      <c r="Z767">
        <v>30</v>
      </c>
      <c r="AA767">
        <v>70</v>
      </c>
      <c r="AB767">
        <v>10</v>
      </c>
      <c r="AC767">
        <v>24.59</v>
      </c>
      <c r="AD767">
        <v>64.900000000000006</v>
      </c>
      <c r="AE767">
        <v>0.18</v>
      </c>
    </row>
    <row r="768" spans="1:31" hidden="1" x14ac:dyDescent="0.25">
      <c r="A768" t="s">
        <v>12</v>
      </c>
      <c r="B768">
        <v>40</v>
      </c>
      <c r="C768">
        <v>30</v>
      </c>
      <c r="D768">
        <v>12.3</v>
      </c>
      <c r="E768">
        <v>14</v>
      </c>
      <c r="F768">
        <f t="shared" si="79"/>
        <v>13.15</v>
      </c>
      <c r="G768">
        <f t="shared" si="80"/>
        <v>1.6999999999999993</v>
      </c>
      <c r="H768">
        <v>23.529411764705895</v>
      </c>
      <c r="I768" t="str">
        <f t="shared" si="81"/>
        <v>0%-25%</v>
      </c>
      <c r="J768">
        <v>10</v>
      </c>
      <c r="K768">
        <v>169.99999999999994</v>
      </c>
      <c r="L768">
        <v>7</v>
      </c>
      <c r="M768">
        <v>0</v>
      </c>
      <c r="N768">
        <v>33</v>
      </c>
      <c r="O768">
        <v>36</v>
      </c>
      <c r="P768" t="str">
        <f t="shared" si="82"/>
        <v>30-40</v>
      </c>
      <c r="Q768" t="s">
        <v>28</v>
      </c>
      <c r="R768" t="s">
        <v>56</v>
      </c>
      <c r="S768" t="s">
        <v>51</v>
      </c>
      <c r="T768">
        <f t="shared" si="83"/>
        <v>800</v>
      </c>
      <c r="U768">
        <f t="shared" si="84"/>
        <v>300</v>
      </c>
      <c r="V768">
        <f t="shared" si="85"/>
        <v>10</v>
      </c>
      <c r="W768" t="s">
        <v>79</v>
      </c>
      <c r="X768" t="s">
        <v>85</v>
      </c>
      <c r="Y768" t="s">
        <v>80</v>
      </c>
      <c r="Z768">
        <v>30</v>
      </c>
      <c r="AA768">
        <v>80</v>
      </c>
      <c r="AB768">
        <v>10</v>
      </c>
      <c r="AC768">
        <v>21.16</v>
      </c>
      <c r="AD768">
        <v>71.5</v>
      </c>
      <c r="AE768">
        <v>0.13</v>
      </c>
    </row>
    <row r="769" spans="1:31" hidden="1" x14ac:dyDescent="0.25">
      <c r="A769" t="s">
        <v>12</v>
      </c>
      <c r="B769">
        <v>40</v>
      </c>
      <c r="C769">
        <v>30</v>
      </c>
      <c r="D769">
        <v>14</v>
      </c>
      <c r="E769">
        <v>14.5</v>
      </c>
      <c r="F769">
        <f t="shared" si="79"/>
        <v>14.25</v>
      </c>
      <c r="G769">
        <f t="shared" si="80"/>
        <v>0.5</v>
      </c>
      <c r="H769">
        <v>26</v>
      </c>
      <c r="I769" t="str">
        <f t="shared" si="81"/>
        <v>25%-50%</v>
      </c>
      <c r="J769">
        <v>5</v>
      </c>
      <c r="K769">
        <v>100</v>
      </c>
      <c r="L769">
        <v>7</v>
      </c>
      <c r="M769">
        <v>0</v>
      </c>
      <c r="N769">
        <v>31</v>
      </c>
      <c r="O769">
        <v>35</v>
      </c>
      <c r="P769" t="str">
        <f t="shared" si="82"/>
        <v>30-40</v>
      </c>
      <c r="Q769" t="s">
        <v>28</v>
      </c>
      <c r="R769" t="s">
        <v>56</v>
      </c>
      <c r="S769" t="s">
        <v>54</v>
      </c>
      <c r="T769">
        <f t="shared" si="83"/>
        <v>800</v>
      </c>
      <c r="U769">
        <f t="shared" si="84"/>
        <v>300</v>
      </c>
      <c r="V769">
        <f t="shared" si="85"/>
        <v>20</v>
      </c>
      <c r="W769" t="s">
        <v>83</v>
      </c>
      <c r="X769" t="s">
        <v>85</v>
      </c>
      <c r="Y769" t="s">
        <v>80</v>
      </c>
      <c r="Z769">
        <v>20</v>
      </c>
      <c r="AA769">
        <v>80</v>
      </c>
      <c r="AB769">
        <v>10</v>
      </c>
      <c r="AC769">
        <v>14.58</v>
      </c>
      <c r="AD769">
        <v>77.2</v>
      </c>
      <c r="AE769">
        <v>0.42</v>
      </c>
    </row>
    <row r="770" spans="1:31" hidden="1" x14ac:dyDescent="0.25">
      <c r="A770" t="s">
        <v>12</v>
      </c>
      <c r="B770">
        <v>40</v>
      </c>
      <c r="C770">
        <v>30</v>
      </c>
      <c r="D770">
        <v>14.5</v>
      </c>
      <c r="E770">
        <v>16.3</v>
      </c>
      <c r="F770">
        <f t="shared" si="79"/>
        <v>15.4</v>
      </c>
      <c r="G770">
        <f t="shared" si="80"/>
        <v>1.8000000000000007</v>
      </c>
      <c r="H770">
        <v>6.6666666666666634</v>
      </c>
      <c r="I770" t="str">
        <f t="shared" si="81"/>
        <v>0%-25%</v>
      </c>
      <c r="J770">
        <v>15</v>
      </c>
      <c r="K770">
        <v>120.00000000000004</v>
      </c>
      <c r="L770">
        <v>7</v>
      </c>
      <c r="M770">
        <v>0</v>
      </c>
      <c r="N770">
        <v>27</v>
      </c>
      <c r="O770">
        <v>31</v>
      </c>
      <c r="P770" t="str">
        <f t="shared" si="82"/>
        <v>30-40</v>
      </c>
      <c r="Q770" t="s">
        <v>28</v>
      </c>
      <c r="R770" t="s">
        <v>56</v>
      </c>
      <c r="S770" t="s">
        <v>51</v>
      </c>
      <c r="T770">
        <f t="shared" si="83"/>
        <v>800</v>
      </c>
      <c r="U770">
        <f t="shared" si="84"/>
        <v>300</v>
      </c>
      <c r="V770">
        <f t="shared" si="85"/>
        <v>10</v>
      </c>
      <c r="W770" t="s">
        <v>83</v>
      </c>
      <c r="X770" t="s">
        <v>85</v>
      </c>
      <c r="Y770" t="s">
        <v>80</v>
      </c>
      <c r="Z770">
        <v>20</v>
      </c>
      <c r="AA770">
        <v>80</v>
      </c>
      <c r="AB770">
        <v>10</v>
      </c>
      <c r="AC770">
        <v>14.58</v>
      </c>
      <c r="AD770">
        <v>77.2</v>
      </c>
      <c r="AE770">
        <v>0.42</v>
      </c>
    </row>
    <row r="771" spans="1:31" hidden="1" x14ac:dyDescent="0.25">
      <c r="A771" t="s">
        <v>12</v>
      </c>
      <c r="B771">
        <v>40</v>
      </c>
      <c r="C771">
        <v>40</v>
      </c>
      <c r="D771">
        <v>16.3</v>
      </c>
      <c r="E771">
        <v>17.2</v>
      </c>
      <c r="F771">
        <f t="shared" ref="F771:F834" si="86">(E771+D771)/2</f>
        <v>16.75</v>
      </c>
      <c r="G771">
        <f t="shared" ref="G771:G834" si="87">E771-D771</f>
        <v>0.89999999999999858</v>
      </c>
      <c r="H771">
        <v>0</v>
      </c>
      <c r="I771" t="str">
        <f t="shared" ref="I771:I834" si="88">+IF(H771&lt;=25,"0%-25%",IF(H771&lt;=50,"25%-50%",IF(H771&lt;=75,"50%-75%",IF(H771&lt;=90,"75%-90%",IF(H771&lt;=100,"90%-100%","-")))))</f>
        <v>0%-25%</v>
      </c>
      <c r="J771">
        <v>8</v>
      </c>
      <c r="K771">
        <v>112.49999999999983</v>
      </c>
      <c r="L771">
        <v>7</v>
      </c>
      <c r="M771">
        <v>0</v>
      </c>
      <c r="N771">
        <v>26</v>
      </c>
      <c r="O771">
        <v>30</v>
      </c>
      <c r="P771" t="str">
        <f t="shared" ref="P771:P834" si="89">+IF(O771&lt;=20,"0-20",IF(O771&lt;=30,"20-30",IF(O771&lt;=40,"30-40",IF(O771&lt;=50,"40-50",IF(O771&lt;=60,"50-60", IF(O771&lt;=70,"60-70",IF(O771&lt;=80,"70-80",IF(O771&lt;=100,"80-100","-"))))))))</f>
        <v>20-30</v>
      </c>
      <c r="Q771" t="s">
        <v>28</v>
      </c>
      <c r="R771" t="s">
        <v>53</v>
      </c>
      <c r="S771" t="s">
        <v>51</v>
      </c>
      <c r="T771">
        <f t="shared" ref="T771:T834" si="90">VLOOKUP(Q771,$AG$3:$AH$17,2,FALSE)</f>
        <v>800</v>
      </c>
      <c r="U771">
        <f t="shared" ref="U771:U834" si="91">VLOOKUP(R771,$AJ$3:$AK$11,2,FALSE)</f>
        <v>200</v>
      </c>
      <c r="V771">
        <f t="shared" ref="V771:V834" si="92">VLOOKUP(S771,$AM$3:$AN$8,2,FALSE)</f>
        <v>10</v>
      </c>
      <c r="W771" t="s">
        <v>83</v>
      </c>
      <c r="X771" t="s">
        <v>85</v>
      </c>
      <c r="Y771" t="s">
        <v>80</v>
      </c>
      <c r="Z771">
        <v>20</v>
      </c>
      <c r="AA771">
        <v>80</v>
      </c>
      <c r="AB771">
        <v>10</v>
      </c>
      <c r="AC771">
        <v>17.16</v>
      </c>
      <c r="AD771">
        <v>73.7</v>
      </c>
      <c r="AE771">
        <v>1.1599999999999999</v>
      </c>
    </row>
    <row r="772" spans="1:31" hidden="1" x14ac:dyDescent="0.25">
      <c r="A772" t="s">
        <v>12</v>
      </c>
      <c r="B772">
        <v>40</v>
      </c>
      <c r="C772">
        <v>40</v>
      </c>
      <c r="D772">
        <v>17.2</v>
      </c>
      <c r="E772">
        <v>18</v>
      </c>
      <c r="F772">
        <f t="shared" si="86"/>
        <v>17.600000000000001</v>
      </c>
      <c r="G772">
        <f t="shared" si="87"/>
        <v>0.80000000000000071</v>
      </c>
      <c r="H772">
        <v>17.499999999999986</v>
      </c>
      <c r="I772" t="str">
        <f t="shared" si="88"/>
        <v>0%-25%</v>
      </c>
      <c r="J772">
        <v>7</v>
      </c>
      <c r="K772">
        <v>114.28571428571438</v>
      </c>
      <c r="L772">
        <v>8</v>
      </c>
      <c r="M772">
        <v>1</v>
      </c>
      <c r="N772">
        <v>32</v>
      </c>
      <c r="O772">
        <v>36</v>
      </c>
      <c r="P772" t="str">
        <f t="shared" si="89"/>
        <v>30-40</v>
      </c>
      <c r="Q772" t="s">
        <v>32</v>
      </c>
      <c r="R772" t="s">
        <v>56</v>
      </c>
      <c r="S772" t="s">
        <v>51</v>
      </c>
      <c r="T772">
        <f t="shared" si="90"/>
        <v>900</v>
      </c>
      <c r="U772">
        <f t="shared" si="91"/>
        <v>300</v>
      </c>
      <c r="V772">
        <f t="shared" si="92"/>
        <v>10</v>
      </c>
      <c r="W772" t="s">
        <v>83</v>
      </c>
      <c r="X772" t="s">
        <v>85</v>
      </c>
      <c r="Y772" t="s">
        <v>80</v>
      </c>
      <c r="Z772">
        <v>20</v>
      </c>
      <c r="AA772">
        <v>80</v>
      </c>
      <c r="AB772">
        <v>10</v>
      </c>
      <c r="AC772">
        <v>18.02</v>
      </c>
      <c r="AD772">
        <v>74.7</v>
      </c>
      <c r="AE772">
        <v>0.1</v>
      </c>
    </row>
    <row r="773" spans="1:31" hidden="1" x14ac:dyDescent="0.25">
      <c r="A773" t="s">
        <v>12</v>
      </c>
      <c r="B773">
        <v>40</v>
      </c>
      <c r="C773">
        <v>40</v>
      </c>
      <c r="D773">
        <v>18</v>
      </c>
      <c r="E773">
        <v>18.3</v>
      </c>
      <c r="F773">
        <f t="shared" si="86"/>
        <v>18.149999999999999</v>
      </c>
      <c r="G773">
        <f t="shared" si="87"/>
        <v>0.30000000000000071</v>
      </c>
      <c r="H773">
        <v>0</v>
      </c>
      <c r="I773" t="str">
        <f t="shared" si="88"/>
        <v>0%-25%</v>
      </c>
      <c r="J773">
        <v>8</v>
      </c>
      <c r="K773">
        <v>37.500000000000085</v>
      </c>
      <c r="L773">
        <v>8</v>
      </c>
      <c r="M773">
        <v>1</v>
      </c>
      <c r="N773">
        <v>24</v>
      </c>
      <c r="O773">
        <v>29</v>
      </c>
      <c r="P773" t="str">
        <f t="shared" si="89"/>
        <v>20-30</v>
      </c>
      <c r="Q773" t="s">
        <v>32</v>
      </c>
      <c r="R773" t="s">
        <v>53</v>
      </c>
      <c r="S773" t="s">
        <v>51</v>
      </c>
      <c r="T773">
        <f t="shared" si="90"/>
        <v>900</v>
      </c>
      <c r="U773">
        <f t="shared" si="91"/>
        <v>200</v>
      </c>
      <c r="V773">
        <f t="shared" si="92"/>
        <v>10</v>
      </c>
      <c r="W773" t="s">
        <v>83</v>
      </c>
      <c r="X773" t="s">
        <v>84</v>
      </c>
      <c r="Y773" t="s">
        <v>80</v>
      </c>
      <c r="Z773">
        <v>20</v>
      </c>
      <c r="AA773">
        <v>90</v>
      </c>
      <c r="AB773">
        <v>10</v>
      </c>
      <c r="AC773">
        <v>11.2</v>
      </c>
      <c r="AD773">
        <v>83</v>
      </c>
      <c r="AE773">
        <v>0.85</v>
      </c>
    </row>
    <row r="774" spans="1:31" hidden="1" x14ac:dyDescent="0.25">
      <c r="A774" t="s">
        <v>12</v>
      </c>
      <c r="B774">
        <v>40</v>
      </c>
      <c r="C774">
        <v>40</v>
      </c>
      <c r="D774">
        <v>18.3</v>
      </c>
      <c r="E774">
        <v>18.7</v>
      </c>
      <c r="F774">
        <f t="shared" si="86"/>
        <v>18.5</v>
      </c>
      <c r="G774">
        <f t="shared" si="87"/>
        <v>0.39999999999999858</v>
      </c>
      <c r="H774">
        <v>0</v>
      </c>
      <c r="I774" t="str">
        <f t="shared" si="88"/>
        <v>0%-25%</v>
      </c>
      <c r="J774">
        <v>8</v>
      </c>
      <c r="K774">
        <v>49.999999999999822</v>
      </c>
      <c r="L774">
        <v>8</v>
      </c>
      <c r="M774">
        <v>0</v>
      </c>
      <c r="N774">
        <v>23</v>
      </c>
      <c r="O774">
        <v>29</v>
      </c>
      <c r="P774" t="str">
        <f t="shared" si="89"/>
        <v>20-30</v>
      </c>
      <c r="Q774" t="s">
        <v>28</v>
      </c>
      <c r="R774" t="s">
        <v>53</v>
      </c>
      <c r="S774" t="s">
        <v>51</v>
      </c>
      <c r="T774">
        <f t="shared" si="90"/>
        <v>800</v>
      </c>
      <c r="U774">
        <f t="shared" si="91"/>
        <v>200</v>
      </c>
      <c r="V774">
        <f t="shared" si="92"/>
        <v>10</v>
      </c>
      <c r="W774" t="s">
        <v>83</v>
      </c>
      <c r="X774" t="s">
        <v>84</v>
      </c>
      <c r="Y774" t="s">
        <v>80</v>
      </c>
      <c r="Z774">
        <v>20</v>
      </c>
      <c r="AA774">
        <v>90</v>
      </c>
      <c r="AB774">
        <v>10</v>
      </c>
      <c r="AC774">
        <v>11.2</v>
      </c>
      <c r="AD774">
        <v>83</v>
      </c>
      <c r="AE774">
        <v>0.85</v>
      </c>
    </row>
    <row r="775" spans="1:31" hidden="1" x14ac:dyDescent="0.25">
      <c r="A775" t="s">
        <v>12</v>
      </c>
      <c r="B775">
        <v>40</v>
      </c>
      <c r="C775">
        <v>40</v>
      </c>
      <c r="D775">
        <v>18.7</v>
      </c>
      <c r="E775">
        <v>19.05</v>
      </c>
      <c r="F775">
        <f t="shared" si="86"/>
        <v>18.875</v>
      </c>
      <c r="G775">
        <f t="shared" si="87"/>
        <v>0.35000000000000142</v>
      </c>
      <c r="H775">
        <v>0</v>
      </c>
      <c r="I775" t="str">
        <f t="shared" si="88"/>
        <v>0%-25%</v>
      </c>
      <c r="J775">
        <v>10</v>
      </c>
      <c r="K775">
        <v>35.000000000000142</v>
      </c>
      <c r="L775">
        <v>8</v>
      </c>
      <c r="M775">
        <v>0</v>
      </c>
      <c r="N775">
        <v>23</v>
      </c>
      <c r="O775">
        <v>28</v>
      </c>
      <c r="P775" t="str">
        <f t="shared" si="89"/>
        <v>20-30</v>
      </c>
      <c r="Q775" t="s">
        <v>28</v>
      </c>
      <c r="R775" t="s">
        <v>53</v>
      </c>
      <c r="S775" t="s">
        <v>51</v>
      </c>
      <c r="T775">
        <f t="shared" si="90"/>
        <v>800</v>
      </c>
      <c r="U775">
        <f t="shared" si="91"/>
        <v>200</v>
      </c>
      <c r="V775">
        <f t="shared" si="92"/>
        <v>10</v>
      </c>
      <c r="W775" t="s">
        <v>83</v>
      </c>
      <c r="X775" t="s">
        <v>84</v>
      </c>
      <c r="Y775" t="s">
        <v>80</v>
      </c>
      <c r="Z775">
        <v>20</v>
      </c>
      <c r="AA775">
        <v>90</v>
      </c>
      <c r="AB775">
        <v>10</v>
      </c>
      <c r="AC775">
        <v>11.2</v>
      </c>
      <c r="AD775">
        <v>83</v>
      </c>
      <c r="AE775">
        <v>0.85</v>
      </c>
    </row>
    <row r="776" spans="1:31" hidden="1" x14ac:dyDescent="0.25">
      <c r="A776" t="s">
        <v>12</v>
      </c>
      <c r="B776">
        <v>40</v>
      </c>
      <c r="C776">
        <v>40</v>
      </c>
      <c r="D776">
        <v>19.05</v>
      </c>
      <c r="E776">
        <v>19.5</v>
      </c>
      <c r="F776">
        <f t="shared" si="86"/>
        <v>19.274999999999999</v>
      </c>
      <c r="G776">
        <f t="shared" si="87"/>
        <v>0.44999999999999929</v>
      </c>
      <c r="H776">
        <v>60.000000000000099</v>
      </c>
      <c r="I776" t="str">
        <f t="shared" si="88"/>
        <v>50%-75%</v>
      </c>
      <c r="J776">
        <v>4</v>
      </c>
      <c r="K776">
        <v>112.49999999999983</v>
      </c>
      <c r="L776">
        <v>12</v>
      </c>
      <c r="M776">
        <v>12</v>
      </c>
      <c r="N776">
        <v>51</v>
      </c>
      <c r="O776">
        <v>59</v>
      </c>
      <c r="P776" t="str">
        <f t="shared" si="89"/>
        <v>50-60</v>
      </c>
      <c r="Q776" t="s">
        <v>33</v>
      </c>
      <c r="R776" t="s">
        <v>61</v>
      </c>
      <c r="S776" t="s">
        <v>57</v>
      </c>
      <c r="T776">
        <f t="shared" si="90"/>
        <v>1300</v>
      </c>
      <c r="U776">
        <f t="shared" si="91"/>
        <v>500</v>
      </c>
      <c r="V776">
        <f t="shared" si="92"/>
        <v>30</v>
      </c>
      <c r="W776" t="s">
        <v>83</v>
      </c>
      <c r="X776" t="s">
        <v>84</v>
      </c>
      <c r="Y776" t="s">
        <v>80</v>
      </c>
      <c r="Z776">
        <v>20</v>
      </c>
      <c r="AA776">
        <v>90</v>
      </c>
      <c r="AB776">
        <v>10</v>
      </c>
      <c r="AC776">
        <v>10.37</v>
      </c>
      <c r="AD776">
        <v>85.1</v>
      </c>
      <c r="AE776">
        <v>1.06</v>
      </c>
    </row>
    <row r="777" spans="1:31" hidden="1" x14ac:dyDescent="0.25">
      <c r="A777" t="s">
        <v>12</v>
      </c>
      <c r="B777">
        <v>40</v>
      </c>
      <c r="C777">
        <v>40</v>
      </c>
      <c r="D777">
        <v>19.5</v>
      </c>
      <c r="E777">
        <v>20</v>
      </c>
      <c r="F777">
        <f t="shared" si="86"/>
        <v>19.75</v>
      </c>
      <c r="G777">
        <f t="shared" si="87"/>
        <v>0.5</v>
      </c>
      <c r="H777">
        <v>46</v>
      </c>
      <c r="I777" t="str">
        <f t="shared" si="88"/>
        <v>25%-50%</v>
      </c>
      <c r="J777">
        <v>3</v>
      </c>
      <c r="K777">
        <v>166.66666666666666</v>
      </c>
      <c r="L777">
        <v>12</v>
      </c>
      <c r="M777">
        <v>12</v>
      </c>
      <c r="N777">
        <v>51</v>
      </c>
      <c r="O777">
        <v>58</v>
      </c>
      <c r="P777" t="str">
        <f t="shared" si="89"/>
        <v>50-60</v>
      </c>
      <c r="Q777" t="s">
        <v>33</v>
      </c>
      <c r="R777" t="s">
        <v>61</v>
      </c>
      <c r="S777" t="s">
        <v>54</v>
      </c>
      <c r="T777">
        <f t="shared" si="90"/>
        <v>1300</v>
      </c>
      <c r="U777">
        <f t="shared" si="91"/>
        <v>500</v>
      </c>
      <c r="V777">
        <f t="shared" si="92"/>
        <v>20</v>
      </c>
      <c r="W777" t="s">
        <v>83</v>
      </c>
      <c r="X777" t="s">
        <v>84</v>
      </c>
      <c r="Y777" t="s">
        <v>80</v>
      </c>
      <c r="Z777">
        <v>20</v>
      </c>
      <c r="AA777">
        <v>90</v>
      </c>
      <c r="AB777">
        <v>10</v>
      </c>
      <c r="AC777">
        <v>10.37</v>
      </c>
      <c r="AD777">
        <v>85.1</v>
      </c>
      <c r="AE777">
        <v>1.06</v>
      </c>
    </row>
    <row r="778" spans="1:31" hidden="1" x14ac:dyDescent="0.25">
      <c r="A778" t="s">
        <v>12</v>
      </c>
      <c r="B778">
        <v>40</v>
      </c>
      <c r="C778">
        <v>40</v>
      </c>
      <c r="D778">
        <v>20</v>
      </c>
      <c r="E778">
        <v>20.399999999999999</v>
      </c>
      <c r="F778">
        <f t="shared" si="86"/>
        <v>20.2</v>
      </c>
      <c r="G778">
        <f t="shared" si="87"/>
        <v>0.39999999999999858</v>
      </c>
      <c r="H778">
        <v>0</v>
      </c>
      <c r="I778" t="str">
        <f t="shared" si="88"/>
        <v>0%-25%</v>
      </c>
      <c r="J778">
        <v>6</v>
      </c>
      <c r="K778">
        <v>66.66666666666643</v>
      </c>
      <c r="L778">
        <v>12</v>
      </c>
      <c r="M778">
        <v>12</v>
      </c>
      <c r="N778">
        <v>36</v>
      </c>
      <c r="O778">
        <v>45</v>
      </c>
      <c r="P778" t="str">
        <f t="shared" si="89"/>
        <v>40-50</v>
      </c>
      <c r="Q778" t="s">
        <v>33</v>
      </c>
      <c r="R778" t="s">
        <v>59</v>
      </c>
      <c r="S778" t="s">
        <v>51</v>
      </c>
      <c r="T778">
        <f t="shared" si="90"/>
        <v>1300</v>
      </c>
      <c r="U778">
        <f t="shared" si="91"/>
        <v>400</v>
      </c>
      <c r="V778">
        <f t="shared" si="92"/>
        <v>10</v>
      </c>
      <c r="W778" t="s">
        <v>80</v>
      </c>
      <c r="X778" t="s">
        <v>84</v>
      </c>
      <c r="Y778" t="s">
        <v>80</v>
      </c>
      <c r="Z778">
        <v>10</v>
      </c>
      <c r="AA778">
        <v>90</v>
      </c>
      <c r="AB778">
        <v>10</v>
      </c>
      <c r="AC778">
        <v>9.27</v>
      </c>
      <c r="AD778">
        <v>85.7</v>
      </c>
      <c r="AE778">
        <v>1.58</v>
      </c>
    </row>
    <row r="779" spans="1:31" hidden="1" x14ac:dyDescent="0.25">
      <c r="A779" t="s">
        <v>12</v>
      </c>
      <c r="B779">
        <v>30</v>
      </c>
      <c r="C779">
        <v>40</v>
      </c>
      <c r="D779">
        <v>20.399999999999999</v>
      </c>
      <c r="E779">
        <v>20.95</v>
      </c>
      <c r="F779">
        <f t="shared" si="86"/>
        <v>20.674999999999997</v>
      </c>
      <c r="G779">
        <f t="shared" si="87"/>
        <v>0.55000000000000071</v>
      </c>
      <c r="H779">
        <v>32.727272727272684</v>
      </c>
      <c r="I779" t="str">
        <f t="shared" si="88"/>
        <v>25%-50%</v>
      </c>
      <c r="J779">
        <v>4</v>
      </c>
      <c r="K779">
        <v>137.50000000000017</v>
      </c>
      <c r="L779">
        <v>12</v>
      </c>
      <c r="M779">
        <v>12</v>
      </c>
      <c r="N779">
        <v>47</v>
      </c>
      <c r="O779">
        <v>54</v>
      </c>
      <c r="P779" t="str">
        <f t="shared" si="89"/>
        <v>50-60</v>
      </c>
      <c r="Q779" t="s">
        <v>33</v>
      </c>
      <c r="R779" t="s">
        <v>61</v>
      </c>
      <c r="S779" t="s">
        <v>54</v>
      </c>
      <c r="T779">
        <f t="shared" si="90"/>
        <v>1300</v>
      </c>
      <c r="U779">
        <f t="shared" si="91"/>
        <v>500</v>
      </c>
      <c r="V779">
        <f t="shared" si="92"/>
        <v>20</v>
      </c>
      <c r="W779" t="s">
        <v>80</v>
      </c>
      <c r="X779" t="s">
        <v>84</v>
      </c>
      <c r="Y779" t="s">
        <v>80</v>
      </c>
      <c r="Z779">
        <v>10</v>
      </c>
      <c r="AA779">
        <v>90</v>
      </c>
      <c r="AB779">
        <v>10</v>
      </c>
      <c r="AC779">
        <v>9.27</v>
      </c>
      <c r="AD779">
        <v>85.7</v>
      </c>
      <c r="AE779">
        <v>1.58</v>
      </c>
    </row>
    <row r="780" spans="1:31" hidden="1" x14ac:dyDescent="0.25">
      <c r="A780" t="s">
        <v>12</v>
      </c>
      <c r="B780">
        <v>30</v>
      </c>
      <c r="C780">
        <v>30</v>
      </c>
      <c r="D780">
        <v>20.95</v>
      </c>
      <c r="E780">
        <v>21.8</v>
      </c>
      <c r="F780">
        <f t="shared" si="86"/>
        <v>21.375</v>
      </c>
      <c r="G780">
        <f t="shared" si="87"/>
        <v>0.85000000000000142</v>
      </c>
      <c r="H780">
        <v>0</v>
      </c>
      <c r="I780" t="str">
        <f t="shared" si="88"/>
        <v>0%-25%</v>
      </c>
      <c r="J780">
        <v>10</v>
      </c>
      <c r="K780">
        <v>85.000000000000142</v>
      </c>
      <c r="L780">
        <v>7</v>
      </c>
      <c r="M780">
        <v>1</v>
      </c>
      <c r="N780">
        <v>25</v>
      </c>
      <c r="O780">
        <v>30</v>
      </c>
      <c r="P780" t="str">
        <f t="shared" si="89"/>
        <v>20-30</v>
      </c>
      <c r="Q780" t="s">
        <v>32</v>
      </c>
      <c r="R780" t="s">
        <v>53</v>
      </c>
      <c r="S780" t="s">
        <v>51</v>
      </c>
      <c r="T780">
        <f t="shared" si="90"/>
        <v>900</v>
      </c>
      <c r="U780">
        <f t="shared" si="91"/>
        <v>200</v>
      </c>
      <c r="V780">
        <f t="shared" si="92"/>
        <v>10</v>
      </c>
      <c r="W780" t="s">
        <v>80</v>
      </c>
      <c r="X780" t="s">
        <v>84</v>
      </c>
      <c r="Y780" t="s">
        <v>80</v>
      </c>
      <c r="Z780">
        <v>10</v>
      </c>
      <c r="AA780">
        <v>90</v>
      </c>
      <c r="AB780">
        <v>10</v>
      </c>
      <c r="AC780">
        <v>9.27</v>
      </c>
      <c r="AD780">
        <v>85.7</v>
      </c>
      <c r="AE780">
        <v>1.58</v>
      </c>
    </row>
    <row r="781" spans="1:31" hidden="1" x14ac:dyDescent="0.25">
      <c r="A781" t="s">
        <v>12</v>
      </c>
      <c r="B781">
        <v>30</v>
      </c>
      <c r="C781">
        <v>30</v>
      </c>
      <c r="D781">
        <v>21.8</v>
      </c>
      <c r="E781">
        <v>22.15</v>
      </c>
      <c r="F781">
        <f t="shared" si="86"/>
        <v>21.975000000000001</v>
      </c>
      <c r="G781">
        <f t="shared" si="87"/>
        <v>0.34999999999999787</v>
      </c>
      <c r="H781">
        <v>0</v>
      </c>
      <c r="I781" t="str">
        <f t="shared" si="88"/>
        <v>0%-25%</v>
      </c>
      <c r="J781">
        <v>10</v>
      </c>
      <c r="K781">
        <v>34.999999999999787</v>
      </c>
      <c r="L781">
        <v>7</v>
      </c>
      <c r="M781">
        <v>1</v>
      </c>
      <c r="N781">
        <v>23</v>
      </c>
      <c r="O781">
        <v>28</v>
      </c>
      <c r="P781" t="str">
        <f t="shared" si="89"/>
        <v>20-30</v>
      </c>
      <c r="Q781" t="s">
        <v>32</v>
      </c>
      <c r="R781" t="s">
        <v>53</v>
      </c>
      <c r="S781" t="s">
        <v>51</v>
      </c>
      <c r="T781">
        <f t="shared" si="90"/>
        <v>900</v>
      </c>
      <c r="U781">
        <f t="shared" si="91"/>
        <v>200</v>
      </c>
      <c r="V781">
        <f t="shared" si="92"/>
        <v>10</v>
      </c>
      <c r="W781" t="s">
        <v>80</v>
      </c>
      <c r="X781" t="s">
        <v>84</v>
      </c>
      <c r="Y781" t="s">
        <v>80</v>
      </c>
      <c r="Z781">
        <v>10</v>
      </c>
      <c r="AA781">
        <v>90</v>
      </c>
      <c r="AB781">
        <v>10</v>
      </c>
      <c r="AC781">
        <v>9.99</v>
      </c>
      <c r="AD781">
        <v>81.400000000000006</v>
      </c>
      <c r="AE781">
        <v>2.4</v>
      </c>
    </row>
    <row r="782" spans="1:31" hidden="1" x14ac:dyDescent="0.25">
      <c r="A782" t="s">
        <v>12</v>
      </c>
      <c r="B782">
        <v>30</v>
      </c>
      <c r="C782">
        <v>30</v>
      </c>
      <c r="D782">
        <v>22.15</v>
      </c>
      <c r="E782">
        <v>22.55</v>
      </c>
      <c r="F782">
        <f t="shared" si="86"/>
        <v>22.35</v>
      </c>
      <c r="G782">
        <f t="shared" si="87"/>
        <v>0.40000000000000213</v>
      </c>
      <c r="H782">
        <v>0</v>
      </c>
      <c r="I782" t="str">
        <f t="shared" si="88"/>
        <v>0%-25%</v>
      </c>
      <c r="J782">
        <v>10</v>
      </c>
      <c r="K782">
        <v>40.000000000000213</v>
      </c>
      <c r="L782">
        <v>5</v>
      </c>
      <c r="M782">
        <v>1</v>
      </c>
      <c r="N782">
        <v>21</v>
      </c>
      <c r="O782">
        <v>26</v>
      </c>
      <c r="P782" t="str">
        <f t="shared" si="89"/>
        <v>20-30</v>
      </c>
      <c r="Q782" t="s">
        <v>32</v>
      </c>
      <c r="R782" t="s">
        <v>53</v>
      </c>
      <c r="S782" t="s">
        <v>51</v>
      </c>
      <c r="T782">
        <f t="shared" si="90"/>
        <v>900</v>
      </c>
      <c r="U782">
        <f t="shared" si="91"/>
        <v>200</v>
      </c>
      <c r="V782">
        <f t="shared" si="92"/>
        <v>10</v>
      </c>
      <c r="W782" t="s">
        <v>80</v>
      </c>
      <c r="X782" t="s">
        <v>84</v>
      </c>
      <c r="Y782" t="s">
        <v>80</v>
      </c>
      <c r="Z782">
        <v>10</v>
      </c>
      <c r="AA782">
        <v>90</v>
      </c>
      <c r="AB782">
        <v>10</v>
      </c>
      <c r="AC782">
        <v>6.91</v>
      </c>
      <c r="AD782">
        <v>86.9</v>
      </c>
      <c r="AE782">
        <v>1.4</v>
      </c>
    </row>
    <row r="783" spans="1:31" hidden="1" x14ac:dyDescent="0.25">
      <c r="A783" t="s">
        <v>12</v>
      </c>
      <c r="C783">
        <v>30</v>
      </c>
      <c r="D783">
        <v>22.5</v>
      </c>
      <c r="E783">
        <v>23.55</v>
      </c>
      <c r="F783">
        <f t="shared" si="86"/>
        <v>23.024999999999999</v>
      </c>
      <c r="G783">
        <f t="shared" si="87"/>
        <v>1.0500000000000007</v>
      </c>
      <c r="H783">
        <v>0</v>
      </c>
      <c r="I783" t="str">
        <f t="shared" si="88"/>
        <v>0%-25%</v>
      </c>
      <c r="J783">
        <v>20</v>
      </c>
      <c r="K783">
        <v>52.500000000000036</v>
      </c>
      <c r="M783">
        <v>1</v>
      </c>
      <c r="P783" t="str">
        <f t="shared" si="89"/>
        <v>0-20</v>
      </c>
      <c r="Q783" t="s">
        <v>32</v>
      </c>
      <c r="R783" t="s">
        <v>50</v>
      </c>
      <c r="S783" t="s">
        <v>51</v>
      </c>
      <c r="T783">
        <f t="shared" si="90"/>
        <v>900</v>
      </c>
      <c r="U783">
        <f t="shared" si="91"/>
        <v>100</v>
      </c>
      <c r="V783">
        <f t="shared" si="92"/>
        <v>10</v>
      </c>
      <c r="W783" t="s">
        <v>80</v>
      </c>
      <c r="X783" t="s">
        <v>84</v>
      </c>
      <c r="Y783" t="s">
        <v>80</v>
      </c>
      <c r="Z783">
        <v>10</v>
      </c>
      <c r="AA783">
        <v>90</v>
      </c>
      <c r="AB783">
        <v>10</v>
      </c>
      <c r="AC783">
        <v>6.91</v>
      </c>
      <c r="AD783">
        <v>86.9</v>
      </c>
      <c r="AE783">
        <v>1.4</v>
      </c>
    </row>
    <row r="784" spans="1:31" hidden="1" x14ac:dyDescent="0.25">
      <c r="A784" t="s">
        <v>12</v>
      </c>
      <c r="B784">
        <v>30</v>
      </c>
      <c r="C784">
        <v>30</v>
      </c>
      <c r="D784">
        <v>22.55</v>
      </c>
      <c r="E784">
        <v>23.95</v>
      </c>
      <c r="F784">
        <f t="shared" si="86"/>
        <v>23.25</v>
      </c>
      <c r="G784">
        <f t="shared" si="87"/>
        <v>1.3999999999999986</v>
      </c>
      <c r="H784">
        <v>0</v>
      </c>
      <c r="I784" t="str">
        <f t="shared" si="88"/>
        <v>0%-25%</v>
      </c>
      <c r="J784">
        <v>18</v>
      </c>
      <c r="K784">
        <v>77.7777777777777</v>
      </c>
      <c r="L784">
        <v>7</v>
      </c>
      <c r="M784">
        <v>2</v>
      </c>
      <c r="N784">
        <v>26</v>
      </c>
      <c r="O784">
        <v>31</v>
      </c>
      <c r="P784" t="str">
        <f t="shared" si="89"/>
        <v>30-40</v>
      </c>
      <c r="Q784" t="s">
        <v>31</v>
      </c>
      <c r="R784" t="s">
        <v>56</v>
      </c>
      <c r="S784" t="s">
        <v>51</v>
      </c>
      <c r="T784">
        <f t="shared" si="90"/>
        <v>1000</v>
      </c>
      <c r="U784">
        <f t="shared" si="91"/>
        <v>300</v>
      </c>
      <c r="V784">
        <f t="shared" si="92"/>
        <v>10</v>
      </c>
      <c r="W784" t="s">
        <v>80</v>
      </c>
      <c r="X784" t="s">
        <v>84</v>
      </c>
      <c r="Y784" t="s">
        <v>80</v>
      </c>
      <c r="Z784">
        <v>10</v>
      </c>
      <c r="AA784">
        <v>90</v>
      </c>
      <c r="AB784">
        <v>10</v>
      </c>
      <c r="AC784">
        <v>6.91</v>
      </c>
      <c r="AD784">
        <v>86.9</v>
      </c>
      <c r="AE784">
        <v>1.4</v>
      </c>
    </row>
    <row r="785" spans="1:31" hidden="1" x14ac:dyDescent="0.25">
      <c r="A785" t="s">
        <v>12</v>
      </c>
      <c r="B785">
        <v>30</v>
      </c>
      <c r="C785">
        <v>30</v>
      </c>
      <c r="D785">
        <v>23.95</v>
      </c>
      <c r="E785">
        <v>24.45</v>
      </c>
      <c r="F785">
        <f t="shared" si="86"/>
        <v>24.2</v>
      </c>
      <c r="G785">
        <f t="shared" si="87"/>
        <v>0.5</v>
      </c>
      <c r="H785">
        <v>0</v>
      </c>
      <c r="I785" t="str">
        <f t="shared" si="88"/>
        <v>0%-25%</v>
      </c>
      <c r="J785">
        <v>15</v>
      </c>
      <c r="K785">
        <v>33.333333333333336</v>
      </c>
      <c r="L785">
        <v>7</v>
      </c>
      <c r="M785">
        <v>2</v>
      </c>
      <c r="N785">
        <v>24</v>
      </c>
      <c r="O785">
        <v>29</v>
      </c>
      <c r="P785" t="str">
        <f t="shared" si="89"/>
        <v>20-30</v>
      </c>
      <c r="Q785" t="s">
        <v>31</v>
      </c>
      <c r="R785" t="s">
        <v>53</v>
      </c>
      <c r="S785" t="s">
        <v>51</v>
      </c>
      <c r="T785">
        <f t="shared" si="90"/>
        <v>1000</v>
      </c>
      <c r="U785">
        <f t="shared" si="91"/>
        <v>200</v>
      </c>
      <c r="V785">
        <f t="shared" si="92"/>
        <v>10</v>
      </c>
      <c r="W785" t="s">
        <v>80</v>
      </c>
      <c r="X785" t="s">
        <v>84</v>
      </c>
      <c r="Y785" t="s">
        <v>80</v>
      </c>
      <c r="Z785">
        <v>10</v>
      </c>
      <c r="AA785">
        <v>90</v>
      </c>
      <c r="AB785">
        <v>10</v>
      </c>
      <c r="AC785">
        <v>8.5399999999999991</v>
      </c>
      <c r="AD785">
        <v>85</v>
      </c>
      <c r="AE785">
        <v>1.48</v>
      </c>
    </row>
    <row r="786" spans="1:31" hidden="1" x14ac:dyDescent="0.25">
      <c r="A786" t="s">
        <v>12</v>
      </c>
      <c r="B786">
        <v>30</v>
      </c>
      <c r="C786">
        <v>30</v>
      </c>
      <c r="D786">
        <v>24.45</v>
      </c>
      <c r="E786">
        <v>25</v>
      </c>
      <c r="F786">
        <f t="shared" si="86"/>
        <v>24.725000000000001</v>
      </c>
      <c r="G786">
        <f t="shared" si="87"/>
        <v>0.55000000000000071</v>
      </c>
      <c r="H786">
        <v>0</v>
      </c>
      <c r="I786" t="str">
        <f t="shared" si="88"/>
        <v>0%-25%</v>
      </c>
      <c r="J786">
        <v>15</v>
      </c>
      <c r="K786">
        <v>36.666666666666714</v>
      </c>
      <c r="L786">
        <v>7</v>
      </c>
      <c r="M786">
        <v>2</v>
      </c>
      <c r="N786">
        <v>24</v>
      </c>
      <c r="O786">
        <v>29</v>
      </c>
      <c r="P786" t="str">
        <f t="shared" si="89"/>
        <v>20-30</v>
      </c>
      <c r="Q786" t="s">
        <v>31</v>
      </c>
      <c r="R786" t="s">
        <v>53</v>
      </c>
      <c r="S786" t="s">
        <v>51</v>
      </c>
      <c r="T786">
        <f t="shared" si="90"/>
        <v>1000</v>
      </c>
      <c r="U786">
        <f t="shared" si="91"/>
        <v>200</v>
      </c>
      <c r="V786">
        <f t="shared" si="92"/>
        <v>10</v>
      </c>
      <c r="W786" t="s">
        <v>80</v>
      </c>
      <c r="X786" t="s">
        <v>84</v>
      </c>
      <c r="Y786" t="s">
        <v>80</v>
      </c>
      <c r="Z786">
        <v>10</v>
      </c>
      <c r="AA786">
        <v>90</v>
      </c>
      <c r="AB786">
        <v>10</v>
      </c>
      <c r="AC786">
        <v>7.72</v>
      </c>
      <c r="AD786">
        <v>86.2</v>
      </c>
      <c r="AE786">
        <v>1.62</v>
      </c>
    </row>
    <row r="787" spans="1:31" hidden="1" x14ac:dyDescent="0.25">
      <c r="A787" t="s">
        <v>12</v>
      </c>
      <c r="B787">
        <v>30</v>
      </c>
      <c r="C787">
        <v>40</v>
      </c>
      <c r="D787">
        <v>25</v>
      </c>
      <c r="E787">
        <v>25.3</v>
      </c>
      <c r="F787">
        <f t="shared" si="86"/>
        <v>25.15</v>
      </c>
      <c r="G787">
        <f t="shared" si="87"/>
        <v>0.30000000000000071</v>
      </c>
      <c r="H787">
        <v>0</v>
      </c>
      <c r="I787" t="str">
        <f t="shared" si="88"/>
        <v>0%-25%</v>
      </c>
      <c r="J787">
        <v>15</v>
      </c>
      <c r="K787">
        <v>20.000000000000046</v>
      </c>
      <c r="L787">
        <v>7</v>
      </c>
      <c r="M787">
        <v>2</v>
      </c>
      <c r="N787">
        <v>24</v>
      </c>
      <c r="O787">
        <v>28</v>
      </c>
      <c r="P787" t="str">
        <f t="shared" si="89"/>
        <v>20-30</v>
      </c>
      <c r="Q787" t="s">
        <v>31</v>
      </c>
      <c r="R787" t="s">
        <v>53</v>
      </c>
      <c r="S787" t="s">
        <v>51</v>
      </c>
      <c r="T787">
        <f t="shared" si="90"/>
        <v>1000</v>
      </c>
      <c r="U787">
        <f t="shared" si="91"/>
        <v>200</v>
      </c>
      <c r="V787">
        <f t="shared" si="92"/>
        <v>10</v>
      </c>
      <c r="W787" t="s">
        <v>80</v>
      </c>
      <c r="X787" t="s">
        <v>84</v>
      </c>
      <c r="Y787" t="s">
        <v>80</v>
      </c>
      <c r="Z787">
        <v>10</v>
      </c>
      <c r="AA787">
        <v>90</v>
      </c>
      <c r="AB787">
        <v>10</v>
      </c>
      <c r="AC787">
        <v>7.29</v>
      </c>
      <c r="AD787">
        <v>88.8</v>
      </c>
      <c r="AE787">
        <v>1.04</v>
      </c>
    </row>
    <row r="788" spans="1:31" hidden="1" x14ac:dyDescent="0.25">
      <c r="A788" t="s">
        <v>12</v>
      </c>
      <c r="B788">
        <v>30</v>
      </c>
      <c r="C788">
        <v>40</v>
      </c>
      <c r="D788">
        <v>25.3</v>
      </c>
      <c r="E788">
        <v>25.6</v>
      </c>
      <c r="F788">
        <f t="shared" si="86"/>
        <v>25.450000000000003</v>
      </c>
      <c r="G788">
        <f t="shared" si="87"/>
        <v>0.30000000000000071</v>
      </c>
      <c r="H788">
        <v>0</v>
      </c>
      <c r="I788" t="str">
        <f t="shared" si="88"/>
        <v>0%-25%</v>
      </c>
      <c r="J788">
        <v>10</v>
      </c>
      <c r="K788">
        <v>30.000000000000068</v>
      </c>
      <c r="L788">
        <v>7</v>
      </c>
      <c r="M788">
        <v>2</v>
      </c>
      <c r="N788">
        <v>24</v>
      </c>
      <c r="O788">
        <v>29</v>
      </c>
      <c r="P788" t="str">
        <f t="shared" si="89"/>
        <v>20-30</v>
      </c>
      <c r="Q788" t="s">
        <v>31</v>
      </c>
      <c r="R788" t="s">
        <v>53</v>
      </c>
      <c r="S788" t="s">
        <v>51</v>
      </c>
      <c r="T788">
        <f t="shared" si="90"/>
        <v>1000</v>
      </c>
      <c r="U788">
        <f t="shared" si="91"/>
        <v>200</v>
      </c>
      <c r="V788">
        <f t="shared" si="92"/>
        <v>10</v>
      </c>
      <c r="W788" t="s">
        <v>80</v>
      </c>
      <c r="X788" t="s">
        <v>84</v>
      </c>
      <c r="Y788" t="s">
        <v>80</v>
      </c>
      <c r="Z788">
        <v>10</v>
      </c>
      <c r="AA788">
        <v>90</v>
      </c>
      <c r="AB788">
        <v>10</v>
      </c>
      <c r="AC788">
        <v>7.29</v>
      </c>
      <c r="AD788">
        <v>88.8</v>
      </c>
      <c r="AE788">
        <v>1.04</v>
      </c>
    </row>
    <row r="789" spans="1:31" hidden="1" x14ac:dyDescent="0.25">
      <c r="A789" t="s">
        <v>12</v>
      </c>
      <c r="B789">
        <v>30</v>
      </c>
      <c r="C789">
        <v>40</v>
      </c>
      <c r="D789">
        <v>25.6</v>
      </c>
      <c r="E789">
        <v>25.95</v>
      </c>
      <c r="F789">
        <f t="shared" si="86"/>
        <v>25.774999999999999</v>
      </c>
      <c r="G789">
        <f t="shared" si="87"/>
        <v>0.34999999999999787</v>
      </c>
      <c r="H789">
        <v>0</v>
      </c>
      <c r="I789" t="str">
        <f t="shared" si="88"/>
        <v>0%-25%</v>
      </c>
      <c r="J789">
        <v>8</v>
      </c>
      <c r="K789">
        <v>43.74999999999973</v>
      </c>
      <c r="L789">
        <v>9</v>
      </c>
      <c r="M789">
        <v>2</v>
      </c>
      <c r="N789">
        <v>27</v>
      </c>
      <c r="O789">
        <v>31</v>
      </c>
      <c r="P789" t="str">
        <f t="shared" si="89"/>
        <v>30-40</v>
      </c>
      <c r="Q789" t="s">
        <v>31</v>
      </c>
      <c r="R789" t="s">
        <v>56</v>
      </c>
      <c r="S789" t="s">
        <v>51</v>
      </c>
      <c r="T789">
        <f t="shared" si="90"/>
        <v>1000</v>
      </c>
      <c r="U789">
        <f t="shared" si="91"/>
        <v>300</v>
      </c>
      <c r="V789">
        <f t="shared" si="92"/>
        <v>10</v>
      </c>
      <c r="W789" t="s">
        <v>80</v>
      </c>
      <c r="X789" t="s">
        <v>84</v>
      </c>
      <c r="Y789" t="s">
        <v>80</v>
      </c>
      <c r="Z789">
        <v>10</v>
      </c>
      <c r="AA789">
        <v>90</v>
      </c>
      <c r="AB789">
        <v>10</v>
      </c>
      <c r="AC789">
        <v>7.29</v>
      </c>
      <c r="AD789">
        <v>88.8</v>
      </c>
      <c r="AE789">
        <v>1.04</v>
      </c>
    </row>
    <row r="790" spans="1:31" hidden="1" x14ac:dyDescent="0.25">
      <c r="A790" t="s">
        <v>12</v>
      </c>
      <c r="B790">
        <v>30</v>
      </c>
      <c r="C790">
        <v>40</v>
      </c>
      <c r="D790">
        <v>25.95</v>
      </c>
      <c r="E790">
        <v>26.25</v>
      </c>
      <c r="F790">
        <f t="shared" si="86"/>
        <v>26.1</v>
      </c>
      <c r="G790">
        <f t="shared" si="87"/>
        <v>0.30000000000000071</v>
      </c>
      <c r="H790">
        <v>0</v>
      </c>
      <c r="I790" t="str">
        <f t="shared" si="88"/>
        <v>0%-25%</v>
      </c>
      <c r="J790">
        <v>7</v>
      </c>
      <c r="K790">
        <v>42.857142857142954</v>
      </c>
      <c r="L790">
        <v>9</v>
      </c>
      <c r="M790">
        <v>2</v>
      </c>
      <c r="N790">
        <v>27</v>
      </c>
      <c r="O790">
        <v>31</v>
      </c>
      <c r="P790" t="str">
        <f t="shared" si="89"/>
        <v>30-40</v>
      </c>
      <c r="Q790" t="s">
        <v>31</v>
      </c>
      <c r="R790" t="s">
        <v>56</v>
      </c>
      <c r="S790" t="s">
        <v>51</v>
      </c>
      <c r="T790">
        <f t="shared" si="90"/>
        <v>1000</v>
      </c>
      <c r="U790">
        <f t="shared" si="91"/>
        <v>300</v>
      </c>
      <c r="V790">
        <f t="shared" si="92"/>
        <v>10</v>
      </c>
      <c r="W790" t="s">
        <v>80</v>
      </c>
      <c r="X790" t="s">
        <v>84</v>
      </c>
      <c r="Y790" t="s">
        <v>80</v>
      </c>
      <c r="Z790">
        <v>10</v>
      </c>
      <c r="AA790">
        <v>90</v>
      </c>
      <c r="AB790">
        <v>10</v>
      </c>
      <c r="AC790">
        <v>7.29</v>
      </c>
      <c r="AD790">
        <v>88.8</v>
      </c>
      <c r="AE790">
        <v>1.04</v>
      </c>
    </row>
    <row r="791" spans="1:31" hidden="1" x14ac:dyDescent="0.25">
      <c r="A791" t="s">
        <v>12</v>
      </c>
      <c r="B791">
        <v>30</v>
      </c>
      <c r="C791">
        <v>40</v>
      </c>
      <c r="D791">
        <v>26.25</v>
      </c>
      <c r="E791">
        <v>26.65</v>
      </c>
      <c r="F791">
        <f t="shared" si="86"/>
        <v>26.45</v>
      </c>
      <c r="G791">
        <f t="shared" si="87"/>
        <v>0.39999999999999858</v>
      </c>
      <c r="H791">
        <v>0</v>
      </c>
      <c r="I791" t="str">
        <f t="shared" si="88"/>
        <v>0%-25%</v>
      </c>
      <c r="J791">
        <v>3</v>
      </c>
      <c r="K791">
        <v>133.33333333333286</v>
      </c>
      <c r="L791">
        <v>8</v>
      </c>
      <c r="M791">
        <v>2</v>
      </c>
      <c r="N791">
        <v>30</v>
      </c>
      <c r="O791">
        <v>33</v>
      </c>
      <c r="P791" t="str">
        <f t="shared" si="89"/>
        <v>30-40</v>
      </c>
      <c r="Q791" t="s">
        <v>31</v>
      </c>
      <c r="R791" t="s">
        <v>56</v>
      </c>
      <c r="S791" t="s">
        <v>51</v>
      </c>
      <c r="T791">
        <f t="shared" si="90"/>
        <v>1000</v>
      </c>
      <c r="U791">
        <f t="shared" si="91"/>
        <v>300</v>
      </c>
      <c r="V791">
        <f t="shared" si="92"/>
        <v>10</v>
      </c>
      <c r="W791" t="s">
        <v>80</v>
      </c>
      <c r="X791" t="s">
        <v>62</v>
      </c>
      <c r="Y791" t="s">
        <v>80</v>
      </c>
      <c r="Z791">
        <v>10</v>
      </c>
      <c r="AA791">
        <v>100</v>
      </c>
      <c r="AB791">
        <v>10</v>
      </c>
      <c r="AC791">
        <v>5.53</v>
      </c>
      <c r="AD791">
        <v>92.2</v>
      </c>
      <c r="AE791">
        <v>0.6</v>
      </c>
    </row>
    <row r="792" spans="1:31" hidden="1" x14ac:dyDescent="0.25">
      <c r="A792" t="s">
        <v>12</v>
      </c>
      <c r="B792">
        <v>30</v>
      </c>
      <c r="C792">
        <v>40</v>
      </c>
      <c r="D792">
        <v>26.65</v>
      </c>
      <c r="E792">
        <v>27.05</v>
      </c>
      <c r="F792">
        <f t="shared" si="86"/>
        <v>26.85</v>
      </c>
      <c r="G792">
        <f t="shared" si="87"/>
        <v>0.40000000000000213</v>
      </c>
      <c r="H792">
        <v>0</v>
      </c>
      <c r="I792" t="str">
        <f t="shared" si="88"/>
        <v>0%-25%</v>
      </c>
      <c r="J792">
        <v>7</v>
      </c>
      <c r="K792">
        <v>57.142857142857451</v>
      </c>
      <c r="L792">
        <v>8</v>
      </c>
      <c r="M792">
        <v>2</v>
      </c>
      <c r="N792">
        <v>25</v>
      </c>
      <c r="O792">
        <v>31</v>
      </c>
      <c r="P792" t="str">
        <f t="shared" si="89"/>
        <v>30-40</v>
      </c>
      <c r="Q792" t="s">
        <v>31</v>
      </c>
      <c r="R792" t="s">
        <v>56</v>
      </c>
      <c r="S792" t="s">
        <v>51</v>
      </c>
      <c r="T792">
        <f t="shared" si="90"/>
        <v>1000</v>
      </c>
      <c r="U792">
        <f t="shared" si="91"/>
        <v>300</v>
      </c>
      <c r="V792">
        <f t="shared" si="92"/>
        <v>10</v>
      </c>
      <c r="W792" t="s">
        <v>80</v>
      </c>
      <c r="X792" t="s">
        <v>62</v>
      </c>
      <c r="Y792" t="s">
        <v>80</v>
      </c>
      <c r="Z792">
        <v>10</v>
      </c>
      <c r="AA792">
        <v>100</v>
      </c>
      <c r="AB792">
        <v>10</v>
      </c>
      <c r="AC792">
        <v>5.53</v>
      </c>
      <c r="AD792">
        <v>92.2</v>
      </c>
      <c r="AE792">
        <v>0.6</v>
      </c>
    </row>
    <row r="793" spans="1:31" hidden="1" x14ac:dyDescent="0.25">
      <c r="A793" t="s">
        <v>12</v>
      </c>
      <c r="B793">
        <v>30</v>
      </c>
      <c r="C793">
        <v>40</v>
      </c>
      <c r="D793">
        <v>27.05</v>
      </c>
      <c r="E793">
        <v>27.7</v>
      </c>
      <c r="F793">
        <f t="shared" si="86"/>
        <v>27.375</v>
      </c>
      <c r="G793">
        <f t="shared" si="87"/>
        <v>0.64999999999999858</v>
      </c>
      <c r="H793">
        <v>0</v>
      </c>
      <c r="I793" t="str">
        <f t="shared" si="88"/>
        <v>0%-25%</v>
      </c>
      <c r="J793">
        <v>9</v>
      </c>
      <c r="K793">
        <v>72.222222222222072</v>
      </c>
      <c r="L793">
        <v>8</v>
      </c>
      <c r="M793">
        <v>4</v>
      </c>
      <c r="N793">
        <v>28</v>
      </c>
      <c r="O793">
        <v>33</v>
      </c>
      <c r="P793" t="str">
        <f t="shared" si="89"/>
        <v>30-40</v>
      </c>
      <c r="Q793" t="s">
        <v>29</v>
      </c>
      <c r="R793" t="s">
        <v>56</v>
      </c>
      <c r="S793" t="s">
        <v>51</v>
      </c>
      <c r="T793">
        <f t="shared" si="90"/>
        <v>1100</v>
      </c>
      <c r="U793">
        <f t="shared" si="91"/>
        <v>300</v>
      </c>
      <c r="V793">
        <f t="shared" si="92"/>
        <v>10</v>
      </c>
      <c r="W793" t="s">
        <v>80</v>
      </c>
      <c r="X793" t="s">
        <v>84</v>
      </c>
      <c r="Y793" t="s">
        <v>80</v>
      </c>
      <c r="Z793">
        <v>10</v>
      </c>
      <c r="AA793">
        <v>90</v>
      </c>
      <c r="AB793">
        <v>10</v>
      </c>
      <c r="AC793">
        <v>8.09</v>
      </c>
      <c r="AD793">
        <v>87.1</v>
      </c>
      <c r="AE793">
        <v>1.07</v>
      </c>
    </row>
    <row r="794" spans="1:31" hidden="1" x14ac:dyDescent="0.25">
      <c r="A794" t="s">
        <v>12</v>
      </c>
      <c r="B794">
        <v>30</v>
      </c>
      <c r="C794">
        <v>40</v>
      </c>
      <c r="D794">
        <v>27.7</v>
      </c>
      <c r="E794">
        <v>28.25</v>
      </c>
      <c r="F794">
        <f t="shared" si="86"/>
        <v>27.975000000000001</v>
      </c>
      <c r="G794">
        <f t="shared" si="87"/>
        <v>0.55000000000000071</v>
      </c>
      <c r="H794">
        <v>0</v>
      </c>
      <c r="I794" t="str">
        <f t="shared" si="88"/>
        <v>0%-25%</v>
      </c>
      <c r="J794">
        <v>4</v>
      </c>
      <c r="K794">
        <v>137.50000000000017</v>
      </c>
      <c r="L794">
        <v>8</v>
      </c>
      <c r="M794">
        <v>4</v>
      </c>
      <c r="N794">
        <v>32</v>
      </c>
      <c r="O794">
        <v>35</v>
      </c>
      <c r="P794" t="str">
        <f t="shared" si="89"/>
        <v>30-40</v>
      </c>
      <c r="Q794" t="s">
        <v>29</v>
      </c>
      <c r="R794" t="s">
        <v>56</v>
      </c>
      <c r="S794" t="s">
        <v>51</v>
      </c>
      <c r="T794">
        <f t="shared" si="90"/>
        <v>1100</v>
      </c>
      <c r="U794">
        <f t="shared" si="91"/>
        <v>300</v>
      </c>
      <c r="V794">
        <f t="shared" si="92"/>
        <v>10</v>
      </c>
      <c r="W794" t="s">
        <v>80</v>
      </c>
      <c r="X794" t="s">
        <v>84</v>
      </c>
      <c r="Y794" t="s">
        <v>80</v>
      </c>
      <c r="Z794">
        <v>10</v>
      </c>
      <c r="AA794">
        <v>90</v>
      </c>
      <c r="AB794">
        <v>10</v>
      </c>
      <c r="AC794">
        <v>8.09</v>
      </c>
      <c r="AD794">
        <v>87.1</v>
      </c>
      <c r="AE794">
        <v>1.07</v>
      </c>
    </row>
    <row r="795" spans="1:31" hidden="1" x14ac:dyDescent="0.25">
      <c r="A795" t="s">
        <v>12</v>
      </c>
      <c r="B795">
        <v>30</v>
      </c>
      <c r="C795">
        <v>40</v>
      </c>
      <c r="D795">
        <v>28.25</v>
      </c>
      <c r="E795">
        <v>28.85</v>
      </c>
      <c r="F795">
        <f t="shared" si="86"/>
        <v>28.55</v>
      </c>
      <c r="G795">
        <f t="shared" si="87"/>
        <v>0.60000000000000142</v>
      </c>
      <c r="H795">
        <v>43.333333333333236</v>
      </c>
      <c r="I795" t="str">
        <f t="shared" si="88"/>
        <v>25%-50%</v>
      </c>
      <c r="J795">
        <v>5</v>
      </c>
      <c r="K795">
        <v>120.00000000000027</v>
      </c>
      <c r="L795">
        <v>11</v>
      </c>
      <c r="M795">
        <v>4</v>
      </c>
      <c r="N795">
        <v>44</v>
      </c>
      <c r="O795">
        <v>47</v>
      </c>
      <c r="P795" t="str">
        <f t="shared" si="89"/>
        <v>40-50</v>
      </c>
      <c r="Q795" t="s">
        <v>29</v>
      </c>
      <c r="R795" t="s">
        <v>59</v>
      </c>
      <c r="S795" t="s">
        <v>54</v>
      </c>
      <c r="T795">
        <f t="shared" si="90"/>
        <v>1100</v>
      </c>
      <c r="U795">
        <f t="shared" si="91"/>
        <v>400</v>
      </c>
      <c r="V795">
        <f t="shared" si="92"/>
        <v>20</v>
      </c>
      <c r="W795" t="s">
        <v>80</v>
      </c>
      <c r="X795" t="s">
        <v>82</v>
      </c>
      <c r="Y795" t="s">
        <v>83</v>
      </c>
      <c r="Z795">
        <v>10</v>
      </c>
      <c r="AA795">
        <v>70</v>
      </c>
      <c r="AB795">
        <v>20</v>
      </c>
      <c r="AC795">
        <v>5.8</v>
      </c>
      <c r="AD795">
        <v>65.900000000000006</v>
      </c>
      <c r="AE795">
        <v>13.4</v>
      </c>
    </row>
    <row r="796" spans="1:31" hidden="1" x14ac:dyDescent="0.25">
      <c r="A796" t="s">
        <v>12</v>
      </c>
      <c r="B796">
        <v>30</v>
      </c>
      <c r="C796">
        <v>40</v>
      </c>
      <c r="D796">
        <v>28.85</v>
      </c>
      <c r="E796">
        <v>29.65</v>
      </c>
      <c r="F796">
        <f t="shared" si="86"/>
        <v>29.25</v>
      </c>
      <c r="G796">
        <f t="shared" si="87"/>
        <v>0.79999999999999716</v>
      </c>
      <c r="H796">
        <v>16.25000000000006</v>
      </c>
      <c r="I796" t="str">
        <f t="shared" si="88"/>
        <v>0%-25%</v>
      </c>
      <c r="J796">
        <v>5</v>
      </c>
      <c r="K796">
        <v>159.99999999999943</v>
      </c>
      <c r="L796">
        <v>9</v>
      </c>
      <c r="M796">
        <v>2</v>
      </c>
      <c r="N796">
        <v>37</v>
      </c>
      <c r="O796">
        <v>38</v>
      </c>
      <c r="P796" t="str">
        <f t="shared" si="89"/>
        <v>30-40</v>
      </c>
      <c r="Q796" t="s">
        <v>31</v>
      </c>
      <c r="R796" t="s">
        <v>56</v>
      </c>
      <c r="S796" t="s">
        <v>51</v>
      </c>
      <c r="T796">
        <f t="shared" si="90"/>
        <v>1000</v>
      </c>
      <c r="U796">
        <f t="shared" si="91"/>
        <v>300</v>
      </c>
      <c r="V796">
        <f t="shared" si="92"/>
        <v>10</v>
      </c>
      <c r="W796" t="s">
        <v>80</v>
      </c>
      <c r="X796" t="s">
        <v>82</v>
      </c>
      <c r="Y796" t="s">
        <v>83</v>
      </c>
      <c r="Z796">
        <v>10</v>
      </c>
      <c r="AA796">
        <v>70</v>
      </c>
      <c r="AB796">
        <v>20</v>
      </c>
      <c r="AC796">
        <v>5.8</v>
      </c>
      <c r="AD796">
        <v>65.900000000000006</v>
      </c>
      <c r="AE796">
        <v>13.4</v>
      </c>
    </row>
    <row r="797" spans="1:31" hidden="1" x14ac:dyDescent="0.25">
      <c r="A797" t="s">
        <v>12</v>
      </c>
      <c r="B797">
        <v>30</v>
      </c>
      <c r="C797">
        <v>40</v>
      </c>
      <c r="D797">
        <v>29.65</v>
      </c>
      <c r="E797">
        <v>30.3</v>
      </c>
      <c r="F797">
        <f t="shared" si="86"/>
        <v>29.975000000000001</v>
      </c>
      <c r="G797">
        <f t="shared" si="87"/>
        <v>0.65000000000000213</v>
      </c>
      <c r="H797">
        <v>0</v>
      </c>
      <c r="I797" t="str">
        <f t="shared" si="88"/>
        <v>0%-25%</v>
      </c>
      <c r="J797">
        <v>7</v>
      </c>
      <c r="K797">
        <v>92.85714285714316</v>
      </c>
      <c r="L797">
        <v>9</v>
      </c>
      <c r="M797">
        <v>2</v>
      </c>
      <c r="N797">
        <v>30</v>
      </c>
      <c r="O797">
        <v>33</v>
      </c>
      <c r="P797" t="str">
        <f t="shared" si="89"/>
        <v>30-40</v>
      </c>
      <c r="Q797" t="s">
        <v>31</v>
      </c>
      <c r="R797" t="s">
        <v>56</v>
      </c>
      <c r="S797" t="s">
        <v>51</v>
      </c>
      <c r="T797">
        <f t="shared" si="90"/>
        <v>1000</v>
      </c>
      <c r="U797">
        <f t="shared" si="91"/>
        <v>300</v>
      </c>
      <c r="V797">
        <f t="shared" si="92"/>
        <v>10</v>
      </c>
      <c r="W797" t="s">
        <v>80</v>
      </c>
      <c r="X797" t="s">
        <v>84</v>
      </c>
      <c r="Y797" t="s">
        <v>80</v>
      </c>
      <c r="Z797">
        <v>10</v>
      </c>
      <c r="AA797">
        <v>90</v>
      </c>
      <c r="AB797">
        <v>10</v>
      </c>
      <c r="AC797">
        <v>6.83</v>
      </c>
      <c r="AD797">
        <v>81</v>
      </c>
      <c r="AE797">
        <v>4.42</v>
      </c>
    </row>
    <row r="798" spans="1:31" hidden="1" x14ac:dyDescent="0.25">
      <c r="A798" t="s">
        <v>12</v>
      </c>
      <c r="B798">
        <v>30</v>
      </c>
      <c r="C798">
        <v>40</v>
      </c>
      <c r="D798">
        <v>30.3</v>
      </c>
      <c r="E798">
        <v>31</v>
      </c>
      <c r="F798">
        <f t="shared" si="86"/>
        <v>30.65</v>
      </c>
      <c r="G798">
        <f t="shared" si="87"/>
        <v>0.69999999999999929</v>
      </c>
      <c r="H798">
        <v>0</v>
      </c>
      <c r="I798" t="str">
        <f t="shared" si="88"/>
        <v>0%-25%</v>
      </c>
      <c r="J798">
        <v>9</v>
      </c>
      <c r="K798">
        <v>77.7777777777777</v>
      </c>
      <c r="L798">
        <v>9</v>
      </c>
      <c r="M798">
        <v>2</v>
      </c>
      <c r="N798">
        <v>29</v>
      </c>
      <c r="O798">
        <v>33</v>
      </c>
      <c r="P798" t="str">
        <f t="shared" si="89"/>
        <v>30-40</v>
      </c>
      <c r="Q798" t="s">
        <v>31</v>
      </c>
      <c r="R798" t="s">
        <v>56</v>
      </c>
      <c r="S798" t="s">
        <v>51</v>
      </c>
      <c r="T798">
        <f t="shared" si="90"/>
        <v>1000</v>
      </c>
      <c r="U798">
        <f t="shared" si="91"/>
        <v>300</v>
      </c>
      <c r="V798">
        <f t="shared" si="92"/>
        <v>10</v>
      </c>
      <c r="W798" t="s">
        <v>83</v>
      </c>
      <c r="X798" t="s">
        <v>84</v>
      </c>
      <c r="Y798" t="s">
        <v>80</v>
      </c>
      <c r="Z798">
        <v>20</v>
      </c>
      <c r="AA798">
        <v>90</v>
      </c>
      <c r="AB798">
        <v>10</v>
      </c>
      <c r="AC798">
        <v>10.28</v>
      </c>
      <c r="AD798">
        <v>85.5</v>
      </c>
      <c r="AE798">
        <v>1.03</v>
      </c>
    </row>
    <row r="799" spans="1:31" hidden="1" x14ac:dyDescent="0.25">
      <c r="A799" t="s">
        <v>12</v>
      </c>
      <c r="B799">
        <v>30</v>
      </c>
      <c r="C799">
        <v>40</v>
      </c>
      <c r="D799">
        <v>31</v>
      </c>
      <c r="E799">
        <v>31.6</v>
      </c>
      <c r="F799">
        <f t="shared" si="86"/>
        <v>31.3</v>
      </c>
      <c r="G799">
        <f t="shared" si="87"/>
        <v>0.60000000000000142</v>
      </c>
      <c r="H799">
        <v>0</v>
      </c>
      <c r="I799" t="str">
        <f t="shared" si="88"/>
        <v>0%-25%</v>
      </c>
      <c r="J799">
        <v>9</v>
      </c>
      <c r="K799">
        <v>66.666666666666814</v>
      </c>
      <c r="L799">
        <v>9</v>
      </c>
      <c r="M799">
        <v>2</v>
      </c>
      <c r="N799">
        <v>28</v>
      </c>
      <c r="O799">
        <v>32</v>
      </c>
      <c r="P799" t="str">
        <f t="shared" si="89"/>
        <v>30-40</v>
      </c>
      <c r="Q799" t="s">
        <v>31</v>
      </c>
      <c r="R799" t="s">
        <v>56</v>
      </c>
      <c r="S799" t="s">
        <v>51</v>
      </c>
      <c r="T799">
        <f t="shared" si="90"/>
        <v>1000</v>
      </c>
      <c r="U799">
        <f t="shared" si="91"/>
        <v>300</v>
      </c>
      <c r="V799">
        <f t="shared" si="92"/>
        <v>10</v>
      </c>
      <c r="W799" t="s">
        <v>83</v>
      </c>
      <c r="X799" t="s">
        <v>84</v>
      </c>
      <c r="Y799" t="s">
        <v>80</v>
      </c>
      <c r="Z799">
        <v>20</v>
      </c>
      <c r="AA799">
        <v>90</v>
      </c>
      <c r="AB799">
        <v>10</v>
      </c>
      <c r="AC799">
        <v>10.78</v>
      </c>
      <c r="AD799">
        <v>84.3</v>
      </c>
      <c r="AE799">
        <v>0.53</v>
      </c>
    </row>
    <row r="800" spans="1:31" hidden="1" x14ac:dyDescent="0.25">
      <c r="A800" t="s">
        <v>12</v>
      </c>
      <c r="B800">
        <v>30</v>
      </c>
      <c r="C800">
        <v>40</v>
      </c>
      <c r="D800">
        <v>31.6</v>
      </c>
      <c r="E800">
        <v>32.6</v>
      </c>
      <c r="F800">
        <f t="shared" si="86"/>
        <v>32.1</v>
      </c>
      <c r="G800">
        <f t="shared" si="87"/>
        <v>1</v>
      </c>
      <c r="H800">
        <v>0</v>
      </c>
      <c r="I800" t="str">
        <f t="shared" si="88"/>
        <v>0%-25%</v>
      </c>
      <c r="J800">
        <v>10</v>
      </c>
      <c r="K800">
        <v>100</v>
      </c>
      <c r="L800">
        <v>9</v>
      </c>
      <c r="M800">
        <v>2</v>
      </c>
      <c r="N800">
        <v>30</v>
      </c>
      <c r="O800">
        <v>33</v>
      </c>
      <c r="P800" t="str">
        <f t="shared" si="89"/>
        <v>30-40</v>
      </c>
      <c r="Q800" t="s">
        <v>31</v>
      </c>
      <c r="R800" t="s">
        <v>56</v>
      </c>
      <c r="S800" t="s">
        <v>51</v>
      </c>
      <c r="T800">
        <f t="shared" si="90"/>
        <v>1000</v>
      </c>
      <c r="U800">
        <f t="shared" si="91"/>
        <v>300</v>
      </c>
      <c r="V800">
        <f t="shared" si="92"/>
        <v>10</v>
      </c>
      <c r="W800" t="s">
        <v>83</v>
      </c>
      <c r="X800" t="s">
        <v>84</v>
      </c>
      <c r="Y800" t="s">
        <v>80</v>
      </c>
      <c r="Z800">
        <v>20</v>
      </c>
      <c r="AA800">
        <v>90</v>
      </c>
      <c r="AB800">
        <v>10</v>
      </c>
      <c r="AC800">
        <v>10.78</v>
      </c>
      <c r="AD800">
        <v>84.3</v>
      </c>
      <c r="AE800">
        <v>0.53</v>
      </c>
    </row>
    <row r="801" spans="1:31" hidden="1" x14ac:dyDescent="0.25">
      <c r="A801" t="s">
        <v>12</v>
      </c>
      <c r="B801">
        <v>20</v>
      </c>
      <c r="C801">
        <v>40</v>
      </c>
      <c r="D801">
        <v>32.6</v>
      </c>
      <c r="E801">
        <v>32.9</v>
      </c>
      <c r="F801">
        <f t="shared" si="86"/>
        <v>32.75</v>
      </c>
      <c r="G801">
        <f t="shared" si="87"/>
        <v>0.29999999999999716</v>
      </c>
      <c r="H801">
        <v>0</v>
      </c>
      <c r="I801" t="str">
        <f t="shared" si="88"/>
        <v>0%-25%</v>
      </c>
      <c r="J801">
        <v>5</v>
      </c>
      <c r="K801">
        <v>59.999999999999432</v>
      </c>
      <c r="L801">
        <v>9</v>
      </c>
      <c r="M801">
        <v>2</v>
      </c>
      <c r="N801">
        <v>27</v>
      </c>
      <c r="O801">
        <v>32</v>
      </c>
      <c r="P801" t="str">
        <f t="shared" si="89"/>
        <v>30-40</v>
      </c>
      <c r="Q801" t="s">
        <v>31</v>
      </c>
      <c r="R801" t="s">
        <v>56</v>
      </c>
      <c r="S801" t="s">
        <v>51</v>
      </c>
      <c r="T801">
        <f t="shared" si="90"/>
        <v>1000</v>
      </c>
      <c r="U801">
        <f t="shared" si="91"/>
        <v>300</v>
      </c>
      <c r="V801">
        <f t="shared" si="92"/>
        <v>10</v>
      </c>
      <c r="W801" t="s">
        <v>80</v>
      </c>
      <c r="X801" t="s">
        <v>84</v>
      </c>
      <c r="Y801" t="s">
        <v>80</v>
      </c>
      <c r="Z801">
        <v>10</v>
      </c>
      <c r="AA801">
        <v>90</v>
      </c>
      <c r="AB801">
        <v>10</v>
      </c>
      <c r="AC801">
        <v>9.42</v>
      </c>
      <c r="AD801">
        <v>84.3</v>
      </c>
      <c r="AE801">
        <v>1.32</v>
      </c>
    </row>
    <row r="802" spans="1:31" hidden="1" x14ac:dyDescent="0.25">
      <c r="A802" t="s">
        <v>12</v>
      </c>
      <c r="B802">
        <v>20</v>
      </c>
      <c r="C802">
        <v>40</v>
      </c>
      <c r="D802">
        <v>32.9</v>
      </c>
      <c r="E802">
        <v>33.85</v>
      </c>
      <c r="F802">
        <f t="shared" si="86"/>
        <v>33.375</v>
      </c>
      <c r="G802">
        <f t="shared" si="87"/>
        <v>0.95000000000000284</v>
      </c>
      <c r="H802">
        <v>12.631578947368382</v>
      </c>
      <c r="I802" t="str">
        <f t="shared" si="88"/>
        <v>0%-25%</v>
      </c>
      <c r="J802">
        <v>9</v>
      </c>
      <c r="K802">
        <v>105.55555555555587</v>
      </c>
      <c r="L802">
        <v>9</v>
      </c>
      <c r="M802">
        <v>4</v>
      </c>
      <c r="N802">
        <v>36</v>
      </c>
      <c r="O802">
        <v>38</v>
      </c>
      <c r="P802" t="str">
        <f t="shared" si="89"/>
        <v>30-40</v>
      </c>
      <c r="Q802" t="s">
        <v>29</v>
      </c>
      <c r="R802" t="s">
        <v>56</v>
      </c>
      <c r="S802" t="s">
        <v>51</v>
      </c>
      <c r="T802">
        <f t="shared" si="90"/>
        <v>1100</v>
      </c>
      <c r="U802">
        <f t="shared" si="91"/>
        <v>300</v>
      </c>
      <c r="V802">
        <f t="shared" si="92"/>
        <v>10</v>
      </c>
      <c r="W802" t="s">
        <v>80</v>
      </c>
      <c r="X802" t="s">
        <v>84</v>
      </c>
      <c r="Y802" t="s">
        <v>80</v>
      </c>
      <c r="Z802">
        <v>10</v>
      </c>
      <c r="AA802">
        <v>90</v>
      </c>
      <c r="AB802">
        <v>10</v>
      </c>
      <c r="AC802">
        <v>9.42</v>
      </c>
      <c r="AD802">
        <v>84.3</v>
      </c>
      <c r="AE802">
        <v>1.32</v>
      </c>
    </row>
    <row r="803" spans="1:31" hidden="1" x14ac:dyDescent="0.25">
      <c r="A803" t="s">
        <v>12</v>
      </c>
      <c r="B803">
        <v>20</v>
      </c>
      <c r="C803">
        <v>40</v>
      </c>
      <c r="D803">
        <v>33.85</v>
      </c>
      <c r="E803">
        <v>34.450000000000003</v>
      </c>
      <c r="F803">
        <f t="shared" si="86"/>
        <v>34.150000000000006</v>
      </c>
      <c r="G803">
        <f t="shared" si="87"/>
        <v>0.60000000000000142</v>
      </c>
      <c r="H803">
        <v>29.999999999999925</v>
      </c>
      <c r="I803" t="str">
        <f t="shared" si="88"/>
        <v>25%-50%</v>
      </c>
      <c r="J803">
        <v>5</v>
      </c>
      <c r="K803">
        <v>120.00000000000027</v>
      </c>
      <c r="L803">
        <v>9</v>
      </c>
      <c r="M803">
        <v>4</v>
      </c>
      <c r="N803">
        <v>39</v>
      </c>
      <c r="O803">
        <v>42</v>
      </c>
      <c r="P803" t="str">
        <f t="shared" si="89"/>
        <v>40-50</v>
      </c>
      <c r="Q803" t="s">
        <v>29</v>
      </c>
      <c r="R803" t="s">
        <v>59</v>
      </c>
      <c r="S803" t="s">
        <v>54</v>
      </c>
      <c r="T803">
        <f t="shared" si="90"/>
        <v>1100</v>
      </c>
      <c r="U803">
        <f t="shared" si="91"/>
        <v>400</v>
      </c>
      <c r="V803">
        <f t="shared" si="92"/>
        <v>20</v>
      </c>
      <c r="W803" t="s">
        <v>80</v>
      </c>
      <c r="X803" t="s">
        <v>84</v>
      </c>
      <c r="Y803" t="s">
        <v>80</v>
      </c>
      <c r="Z803">
        <v>10</v>
      </c>
      <c r="AA803">
        <v>90</v>
      </c>
      <c r="AB803">
        <v>10</v>
      </c>
      <c r="AC803">
        <v>8.84</v>
      </c>
      <c r="AD803">
        <v>85.3</v>
      </c>
      <c r="AE803">
        <v>1.07</v>
      </c>
    </row>
    <row r="804" spans="1:31" hidden="1" x14ac:dyDescent="0.25">
      <c r="A804" t="s">
        <v>12</v>
      </c>
      <c r="B804">
        <v>20</v>
      </c>
      <c r="C804">
        <v>40</v>
      </c>
      <c r="D804">
        <v>34.450000000000003</v>
      </c>
      <c r="E804">
        <v>34.950000000000003</v>
      </c>
      <c r="F804">
        <f t="shared" si="86"/>
        <v>34.700000000000003</v>
      </c>
      <c r="G804">
        <f t="shared" si="87"/>
        <v>0.5</v>
      </c>
      <c r="H804">
        <v>0</v>
      </c>
      <c r="I804" t="str">
        <f t="shared" si="88"/>
        <v>0%-25%</v>
      </c>
      <c r="J804">
        <v>8</v>
      </c>
      <c r="K804">
        <v>62.5</v>
      </c>
      <c r="L804">
        <v>8</v>
      </c>
      <c r="M804">
        <v>2</v>
      </c>
      <c r="N804">
        <v>25</v>
      </c>
      <c r="O804">
        <v>31</v>
      </c>
      <c r="P804" t="str">
        <f t="shared" si="89"/>
        <v>30-40</v>
      </c>
      <c r="Q804" t="s">
        <v>31</v>
      </c>
      <c r="R804" t="s">
        <v>56</v>
      </c>
      <c r="S804" t="s">
        <v>51</v>
      </c>
      <c r="T804">
        <f t="shared" si="90"/>
        <v>1000</v>
      </c>
      <c r="U804">
        <f t="shared" si="91"/>
        <v>300</v>
      </c>
      <c r="V804">
        <f t="shared" si="92"/>
        <v>10</v>
      </c>
      <c r="W804" t="s">
        <v>80</v>
      </c>
      <c r="X804" t="s">
        <v>84</v>
      </c>
      <c r="Y804" t="s">
        <v>80</v>
      </c>
      <c r="Z804">
        <v>10</v>
      </c>
      <c r="AA804">
        <v>90</v>
      </c>
      <c r="AB804">
        <v>10</v>
      </c>
      <c r="AC804">
        <v>8.59</v>
      </c>
      <c r="AD804">
        <v>85.4</v>
      </c>
      <c r="AE804">
        <v>1.01</v>
      </c>
    </row>
    <row r="805" spans="1:31" hidden="1" x14ac:dyDescent="0.25">
      <c r="A805" t="s">
        <v>12</v>
      </c>
      <c r="B805">
        <v>20</v>
      </c>
      <c r="C805">
        <v>40</v>
      </c>
      <c r="D805">
        <v>34.950000000000003</v>
      </c>
      <c r="E805">
        <v>35.799999999999997</v>
      </c>
      <c r="F805">
        <f t="shared" si="86"/>
        <v>35.375</v>
      </c>
      <c r="G805">
        <f t="shared" si="87"/>
        <v>0.84999999999999432</v>
      </c>
      <c r="H805">
        <v>0</v>
      </c>
      <c r="I805" t="str">
        <f t="shared" si="88"/>
        <v>0%-25%</v>
      </c>
      <c r="J805">
        <v>9</v>
      </c>
      <c r="K805">
        <v>94.444444444443818</v>
      </c>
      <c r="L805">
        <v>8</v>
      </c>
      <c r="M805">
        <v>2</v>
      </c>
      <c r="N805">
        <v>28</v>
      </c>
      <c r="O805">
        <v>32</v>
      </c>
      <c r="P805" t="str">
        <f t="shared" si="89"/>
        <v>30-40</v>
      </c>
      <c r="Q805" t="s">
        <v>31</v>
      </c>
      <c r="R805" t="s">
        <v>56</v>
      </c>
      <c r="S805" t="s">
        <v>51</v>
      </c>
      <c r="T805">
        <f t="shared" si="90"/>
        <v>1000</v>
      </c>
      <c r="U805">
        <f t="shared" si="91"/>
        <v>300</v>
      </c>
      <c r="V805">
        <f t="shared" si="92"/>
        <v>10</v>
      </c>
      <c r="W805" t="s">
        <v>80</v>
      </c>
      <c r="X805" t="s">
        <v>84</v>
      </c>
      <c r="Y805" t="s">
        <v>80</v>
      </c>
      <c r="Z805">
        <v>10</v>
      </c>
      <c r="AA805">
        <v>90</v>
      </c>
      <c r="AB805">
        <v>10</v>
      </c>
      <c r="AC805">
        <v>8.59</v>
      </c>
      <c r="AD805">
        <v>85.4</v>
      </c>
      <c r="AE805">
        <v>1.01</v>
      </c>
    </row>
    <row r="806" spans="1:31" hidden="1" x14ac:dyDescent="0.25">
      <c r="A806" t="s">
        <v>12</v>
      </c>
      <c r="B806">
        <v>20</v>
      </c>
      <c r="C806">
        <v>40</v>
      </c>
      <c r="D806">
        <v>35.799999999999997</v>
      </c>
      <c r="E806">
        <v>36.6</v>
      </c>
      <c r="F806">
        <f t="shared" si="86"/>
        <v>36.200000000000003</v>
      </c>
      <c r="G806">
        <f t="shared" si="87"/>
        <v>0.80000000000000426</v>
      </c>
      <c r="H806">
        <v>0</v>
      </c>
      <c r="I806" t="str">
        <f t="shared" si="88"/>
        <v>0%-25%</v>
      </c>
      <c r="J806">
        <v>12</v>
      </c>
      <c r="K806">
        <v>66.666666666667027</v>
      </c>
      <c r="L806">
        <v>8</v>
      </c>
      <c r="M806">
        <v>2</v>
      </c>
      <c r="N806">
        <v>26</v>
      </c>
      <c r="O806">
        <v>31</v>
      </c>
      <c r="P806" t="str">
        <f t="shared" si="89"/>
        <v>30-40</v>
      </c>
      <c r="Q806" t="s">
        <v>31</v>
      </c>
      <c r="R806" t="s">
        <v>56</v>
      </c>
      <c r="S806" t="s">
        <v>51</v>
      </c>
      <c r="T806">
        <f t="shared" si="90"/>
        <v>1000</v>
      </c>
      <c r="U806">
        <f t="shared" si="91"/>
        <v>300</v>
      </c>
      <c r="V806">
        <f t="shared" si="92"/>
        <v>10</v>
      </c>
      <c r="W806" t="s">
        <v>80</v>
      </c>
      <c r="X806" t="s">
        <v>84</v>
      </c>
      <c r="Y806" t="s">
        <v>80</v>
      </c>
      <c r="Z806">
        <v>10</v>
      </c>
      <c r="AA806">
        <v>90</v>
      </c>
      <c r="AB806">
        <v>10</v>
      </c>
      <c r="AC806">
        <v>9.35</v>
      </c>
      <c r="AD806">
        <v>86.7</v>
      </c>
      <c r="AE806">
        <v>0.73</v>
      </c>
    </row>
    <row r="807" spans="1:31" hidden="1" x14ac:dyDescent="0.25">
      <c r="A807" t="s">
        <v>12</v>
      </c>
      <c r="B807">
        <v>20</v>
      </c>
      <c r="C807">
        <v>40</v>
      </c>
      <c r="D807">
        <v>36.6</v>
      </c>
      <c r="E807">
        <v>37.25</v>
      </c>
      <c r="F807">
        <f t="shared" si="86"/>
        <v>36.924999999999997</v>
      </c>
      <c r="G807">
        <f t="shared" si="87"/>
        <v>0.64999999999999858</v>
      </c>
      <c r="H807">
        <v>0</v>
      </c>
      <c r="I807" t="str">
        <f t="shared" si="88"/>
        <v>0%-25%</v>
      </c>
      <c r="J807">
        <v>4</v>
      </c>
      <c r="K807">
        <v>162.49999999999966</v>
      </c>
      <c r="L807">
        <v>8</v>
      </c>
      <c r="M807">
        <v>2</v>
      </c>
      <c r="N807">
        <v>31</v>
      </c>
      <c r="O807">
        <v>34</v>
      </c>
      <c r="P807" t="str">
        <f t="shared" si="89"/>
        <v>30-40</v>
      </c>
      <c r="Q807" t="s">
        <v>31</v>
      </c>
      <c r="R807" t="s">
        <v>56</v>
      </c>
      <c r="S807" t="s">
        <v>51</v>
      </c>
      <c r="T807">
        <f t="shared" si="90"/>
        <v>1000</v>
      </c>
      <c r="U807">
        <f t="shared" si="91"/>
        <v>300</v>
      </c>
      <c r="V807">
        <f t="shared" si="92"/>
        <v>10</v>
      </c>
      <c r="W807" t="s">
        <v>80</v>
      </c>
      <c r="X807" t="s">
        <v>84</v>
      </c>
      <c r="Y807" t="s">
        <v>80</v>
      </c>
      <c r="Z807">
        <v>10</v>
      </c>
      <c r="AA807">
        <v>90</v>
      </c>
      <c r="AB807">
        <v>10</v>
      </c>
      <c r="AC807">
        <v>9.2799999999999994</v>
      </c>
      <c r="AD807">
        <v>83.6</v>
      </c>
      <c r="AE807">
        <v>1.1000000000000001</v>
      </c>
    </row>
    <row r="808" spans="1:31" hidden="1" x14ac:dyDescent="0.25">
      <c r="A808" t="s">
        <v>12</v>
      </c>
      <c r="B808">
        <v>20</v>
      </c>
      <c r="C808">
        <v>40</v>
      </c>
      <c r="D808">
        <v>37.25</v>
      </c>
      <c r="E808">
        <v>38.65</v>
      </c>
      <c r="F808">
        <f t="shared" si="86"/>
        <v>37.950000000000003</v>
      </c>
      <c r="G808">
        <f t="shared" si="87"/>
        <v>1.3999999999999986</v>
      </c>
      <c r="H808">
        <v>15.714285714285731</v>
      </c>
      <c r="I808" t="str">
        <f t="shared" si="88"/>
        <v>0%-25%</v>
      </c>
      <c r="J808">
        <v>13</v>
      </c>
      <c r="K808">
        <v>107.69230769230759</v>
      </c>
      <c r="L808">
        <v>6</v>
      </c>
      <c r="M808">
        <v>1</v>
      </c>
      <c r="N808">
        <v>29</v>
      </c>
      <c r="O808">
        <v>32</v>
      </c>
      <c r="P808" t="str">
        <f t="shared" si="89"/>
        <v>30-40</v>
      </c>
      <c r="Q808" t="s">
        <v>32</v>
      </c>
      <c r="R808" t="s">
        <v>56</v>
      </c>
      <c r="S808" t="s">
        <v>51</v>
      </c>
      <c r="T808">
        <f t="shared" si="90"/>
        <v>900</v>
      </c>
      <c r="U808">
        <f t="shared" si="91"/>
        <v>300</v>
      </c>
      <c r="V808">
        <f t="shared" si="92"/>
        <v>10</v>
      </c>
      <c r="W808" t="s">
        <v>83</v>
      </c>
      <c r="X808" t="s">
        <v>84</v>
      </c>
      <c r="Y808" t="s">
        <v>80</v>
      </c>
      <c r="Z808">
        <v>20</v>
      </c>
      <c r="AA808">
        <v>90</v>
      </c>
      <c r="AB808">
        <v>10</v>
      </c>
      <c r="AC808">
        <v>12.24</v>
      </c>
      <c r="AD808">
        <v>80.3</v>
      </c>
      <c r="AE808">
        <v>1.35</v>
      </c>
    </row>
    <row r="809" spans="1:31" hidden="1" x14ac:dyDescent="0.25">
      <c r="A809" t="s">
        <v>12</v>
      </c>
      <c r="B809">
        <v>20</v>
      </c>
      <c r="C809">
        <v>40</v>
      </c>
      <c r="D809">
        <v>38.65</v>
      </c>
      <c r="E809">
        <v>39.299999999999997</v>
      </c>
      <c r="F809">
        <f t="shared" si="86"/>
        <v>38.974999999999994</v>
      </c>
      <c r="G809">
        <f t="shared" si="87"/>
        <v>0.64999999999999858</v>
      </c>
      <c r="H809">
        <v>0</v>
      </c>
      <c r="I809" t="str">
        <f t="shared" si="88"/>
        <v>0%-25%</v>
      </c>
      <c r="J809">
        <v>10</v>
      </c>
      <c r="K809">
        <v>64.999999999999858</v>
      </c>
      <c r="L809">
        <v>4</v>
      </c>
      <c r="M809">
        <v>1</v>
      </c>
      <c r="N809">
        <v>21</v>
      </c>
      <c r="O809">
        <v>26</v>
      </c>
      <c r="P809" t="str">
        <f t="shared" si="89"/>
        <v>20-30</v>
      </c>
      <c r="Q809" t="s">
        <v>32</v>
      </c>
      <c r="R809" t="s">
        <v>53</v>
      </c>
      <c r="S809" t="s">
        <v>51</v>
      </c>
      <c r="T809">
        <f t="shared" si="90"/>
        <v>900</v>
      </c>
      <c r="U809">
        <f t="shared" si="91"/>
        <v>200</v>
      </c>
      <c r="V809">
        <f t="shared" si="92"/>
        <v>10</v>
      </c>
      <c r="W809" t="s">
        <v>83</v>
      </c>
      <c r="X809" t="s">
        <v>84</v>
      </c>
      <c r="Y809" t="s">
        <v>80</v>
      </c>
      <c r="Z809">
        <v>20</v>
      </c>
      <c r="AA809">
        <v>90</v>
      </c>
      <c r="AB809">
        <v>10</v>
      </c>
      <c r="AC809">
        <v>10.62</v>
      </c>
      <c r="AD809">
        <v>82.8</v>
      </c>
      <c r="AE809">
        <v>1.24</v>
      </c>
    </row>
    <row r="810" spans="1:31" hidden="1" x14ac:dyDescent="0.25">
      <c r="A810" t="s">
        <v>12</v>
      </c>
      <c r="B810">
        <v>20</v>
      </c>
      <c r="C810">
        <v>40</v>
      </c>
      <c r="D810">
        <v>39.299999999999997</v>
      </c>
      <c r="E810">
        <v>40.1</v>
      </c>
      <c r="F810">
        <f t="shared" si="86"/>
        <v>39.700000000000003</v>
      </c>
      <c r="G810">
        <f t="shared" si="87"/>
        <v>0.80000000000000426</v>
      </c>
      <c r="H810">
        <v>0</v>
      </c>
      <c r="I810" t="str">
        <f t="shared" si="88"/>
        <v>0%-25%</v>
      </c>
      <c r="J810">
        <v>10</v>
      </c>
      <c r="K810">
        <v>80.000000000000426</v>
      </c>
      <c r="L810">
        <v>4</v>
      </c>
      <c r="M810">
        <v>1</v>
      </c>
      <c r="N810">
        <v>22</v>
      </c>
      <c r="O810">
        <v>27</v>
      </c>
      <c r="P810" t="str">
        <f t="shared" si="89"/>
        <v>20-30</v>
      </c>
      <c r="Q810" t="s">
        <v>32</v>
      </c>
      <c r="R810" t="s">
        <v>53</v>
      </c>
      <c r="S810" t="s">
        <v>51</v>
      </c>
      <c r="T810">
        <f t="shared" si="90"/>
        <v>900</v>
      </c>
      <c r="U810">
        <f t="shared" si="91"/>
        <v>200</v>
      </c>
      <c r="V810">
        <f t="shared" si="92"/>
        <v>10</v>
      </c>
      <c r="W810" t="s">
        <v>83</v>
      </c>
      <c r="X810" t="s">
        <v>85</v>
      </c>
      <c r="Y810" t="s">
        <v>80</v>
      </c>
      <c r="Z810">
        <v>20</v>
      </c>
      <c r="AA810">
        <v>80</v>
      </c>
      <c r="AB810">
        <v>10</v>
      </c>
      <c r="AC810">
        <v>14.1</v>
      </c>
      <c r="AD810">
        <v>78.2</v>
      </c>
      <c r="AE810">
        <v>1.52</v>
      </c>
    </row>
    <row r="811" spans="1:31" hidden="1" x14ac:dyDescent="0.25">
      <c r="A811" t="s">
        <v>12</v>
      </c>
      <c r="B811">
        <v>20</v>
      </c>
      <c r="C811">
        <v>30</v>
      </c>
      <c r="D811">
        <v>40.1</v>
      </c>
      <c r="E811">
        <v>42</v>
      </c>
      <c r="F811">
        <f t="shared" si="86"/>
        <v>41.05</v>
      </c>
      <c r="G811">
        <f t="shared" si="87"/>
        <v>1.8999999999999986</v>
      </c>
      <c r="H811">
        <v>0</v>
      </c>
      <c r="I811" t="str">
        <f t="shared" si="88"/>
        <v>0%-25%</v>
      </c>
      <c r="J811">
        <v>20</v>
      </c>
      <c r="K811">
        <v>94.999999999999929</v>
      </c>
      <c r="L811">
        <v>4</v>
      </c>
      <c r="M811">
        <v>1</v>
      </c>
      <c r="N811">
        <v>23</v>
      </c>
      <c r="O811">
        <v>27</v>
      </c>
      <c r="P811" t="str">
        <f t="shared" si="89"/>
        <v>20-30</v>
      </c>
      <c r="Q811" t="s">
        <v>32</v>
      </c>
      <c r="R811" t="s">
        <v>53</v>
      </c>
      <c r="S811" t="s">
        <v>51</v>
      </c>
      <c r="T811">
        <f t="shared" si="90"/>
        <v>900</v>
      </c>
      <c r="U811">
        <f t="shared" si="91"/>
        <v>200</v>
      </c>
      <c r="V811">
        <f t="shared" si="92"/>
        <v>10</v>
      </c>
      <c r="W811" t="s">
        <v>79</v>
      </c>
      <c r="X811" t="s">
        <v>82</v>
      </c>
      <c r="Y811" t="s">
        <v>80</v>
      </c>
      <c r="Z811">
        <v>30</v>
      </c>
      <c r="AA811">
        <v>70</v>
      </c>
      <c r="AB811">
        <v>10</v>
      </c>
      <c r="AC811">
        <v>20.59</v>
      </c>
      <c r="AD811">
        <v>68.599999999999994</v>
      </c>
      <c r="AE811">
        <v>2.04</v>
      </c>
    </row>
    <row r="812" spans="1:31" hidden="1" x14ac:dyDescent="0.25">
      <c r="A812" t="s">
        <v>12</v>
      </c>
      <c r="B812">
        <v>20</v>
      </c>
      <c r="C812">
        <v>30</v>
      </c>
      <c r="D812">
        <v>42</v>
      </c>
      <c r="E812">
        <v>43</v>
      </c>
      <c r="F812">
        <f t="shared" si="86"/>
        <v>42.5</v>
      </c>
      <c r="G812">
        <f t="shared" si="87"/>
        <v>1</v>
      </c>
      <c r="H812">
        <v>0</v>
      </c>
      <c r="I812" t="str">
        <f t="shared" si="88"/>
        <v>0%-25%</v>
      </c>
      <c r="J812">
        <v>15</v>
      </c>
      <c r="K812">
        <v>66.666666666666671</v>
      </c>
      <c r="L812">
        <v>4</v>
      </c>
      <c r="M812">
        <v>1</v>
      </c>
      <c r="N812">
        <v>21</v>
      </c>
      <c r="O812">
        <v>26</v>
      </c>
      <c r="P812" t="str">
        <f t="shared" si="89"/>
        <v>20-30</v>
      </c>
      <c r="Q812" t="s">
        <v>32</v>
      </c>
      <c r="R812" t="s">
        <v>53</v>
      </c>
      <c r="S812" t="s">
        <v>51</v>
      </c>
      <c r="T812">
        <f t="shared" si="90"/>
        <v>900</v>
      </c>
      <c r="U812">
        <f t="shared" si="91"/>
        <v>200</v>
      </c>
      <c r="V812">
        <f t="shared" si="92"/>
        <v>10</v>
      </c>
      <c r="W812" t="s">
        <v>79</v>
      </c>
      <c r="X812" t="s">
        <v>82</v>
      </c>
      <c r="Y812" t="s">
        <v>80</v>
      </c>
      <c r="Z812">
        <v>30</v>
      </c>
      <c r="AA812">
        <v>70</v>
      </c>
      <c r="AB812">
        <v>10</v>
      </c>
      <c r="AC812">
        <v>25.59</v>
      </c>
      <c r="AD812">
        <v>61.7</v>
      </c>
      <c r="AE812">
        <v>2.16</v>
      </c>
    </row>
    <row r="813" spans="1:31" hidden="1" x14ac:dyDescent="0.25">
      <c r="A813" t="s">
        <v>12</v>
      </c>
      <c r="B813">
        <v>20</v>
      </c>
      <c r="C813">
        <v>30</v>
      </c>
      <c r="D813">
        <v>43</v>
      </c>
      <c r="E813">
        <v>44.8</v>
      </c>
      <c r="F813">
        <f t="shared" si="86"/>
        <v>43.9</v>
      </c>
      <c r="G813">
        <f t="shared" si="87"/>
        <v>1.7999999999999972</v>
      </c>
      <c r="H813">
        <v>0</v>
      </c>
      <c r="I813" t="str">
        <f t="shared" si="88"/>
        <v>0%-25%</v>
      </c>
      <c r="J813">
        <v>20</v>
      </c>
      <c r="K813">
        <v>89.999999999999858</v>
      </c>
      <c r="L813">
        <v>4</v>
      </c>
      <c r="M813">
        <v>1</v>
      </c>
      <c r="N813">
        <v>23</v>
      </c>
      <c r="O813">
        <v>27</v>
      </c>
      <c r="P813" t="str">
        <f t="shared" si="89"/>
        <v>20-30</v>
      </c>
      <c r="Q813" t="s">
        <v>32</v>
      </c>
      <c r="R813" t="s">
        <v>53</v>
      </c>
      <c r="S813" t="s">
        <v>51</v>
      </c>
      <c r="T813">
        <f t="shared" si="90"/>
        <v>900</v>
      </c>
      <c r="U813">
        <f t="shared" si="91"/>
        <v>200</v>
      </c>
      <c r="V813">
        <f t="shared" si="92"/>
        <v>10</v>
      </c>
      <c r="W813" t="s">
        <v>79</v>
      </c>
      <c r="X813" t="s">
        <v>82</v>
      </c>
      <c r="Y813" t="s">
        <v>80</v>
      </c>
      <c r="Z813">
        <v>30</v>
      </c>
      <c r="AA813">
        <v>70</v>
      </c>
      <c r="AB813">
        <v>10</v>
      </c>
      <c r="AC813">
        <v>24.59</v>
      </c>
      <c r="AD813">
        <v>63.3</v>
      </c>
      <c r="AE813">
        <v>2.27</v>
      </c>
    </row>
    <row r="814" spans="1:31" hidden="1" x14ac:dyDescent="0.25">
      <c r="A814" t="s">
        <v>12</v>
      </c>
      <c r="B814">
        <v>20</v>
      </c>
      <c r="C814">
        <v>30</v>
      </c>
      <c r="D814">
        <v>44.8</v>
      </c>
      <c r="E814">
        <v>45.8</v>
      </c>
      <c r="F814">
        <f t="shared" si="86"/>
        <v>45.3</v>
      </c>
      <c r="G814">
        <f t="shared" si="87"/>
        <v>1</v>
      </c>
      <c r="H814">
        <v>0</v>
      </c>
      <c r="I814" t="str">
        <f t="shared" si="88"/>
        <v>0%-25%</v>
      </c>
      <c r="J814">
        <v>8</v>
      </c>
      <c r="K814">
        <v>125</v>
      </c>
      <c r="L814">
        <v>4</v>
      </c>
      <c r="M814">
        <v>1</v>
      </c>
      <c r="N814">
        <v>25</v>
      </c>
      <c r="O814">
        <v>28</v>
      </c>
      <c r="P814" t="str">
        <f t="shared" si="89"/>
        <v>20-30</v>
      </c>
      <c r="Q814" t="s">
        <v>32</v>
      </c>
      <c r="R814" t="s">
        <v>53</v>
      </c>
      <c r="S814" t="s">
        <v>51</v>
      </c>
      <c r="T814">
        <f t="shared" si="90"/>
        <v>900</v>
      </c>
      <c r="U814">
        <f t="shared" si="91"/>
        <v>200</v>
      </c>
      <c r="V814">
        <f t="shared" si="92"/>
        <v>10</v>
      </c>
      <c r="W814" t="s">
        <v>86</v>
      </c>
      <c r="X814" t="s">
        <v>81</v>
      </c>
      <c r="Y814" t="s">
        <v>80</v>
      </c>
      <c r="Z814">
        <v>40</v>
      </c>
      <c r="AA814">
        <v>60</v>
      </c>
      <c r="AB814">
        <v>10</v>
      </c>
      <c r="AC814">
        <v>31.03</v>
      </c>
      <c r="AD814">
        <v>50.6</v>
      </c>
      <c r="AE814">
        <v>3.71</v>
      </c>
    </row>
    <row r="815" spans="1:31" hidden="1" x14ac:dyDescent="0.25">
      <c r="A815" t="s">
        <v>12</v>
      </c>
      <c r="B815">
        <v>20</v>
      </c>
      <c r="C815">
        <v>30</v>
      </c>
      <c r="D815">
        <v>45.8</v>
      </c>
      <c r="E815">
        <v>46.5</v>
      </c>
      <c r="F815">
        <f t="shared" si="86"/>
        <v>46.15</v>
      </c>
      <c r="G815">
        <f t="shared" si="87"/>
        <v>0.70000000000000284</v>
      </c>
      <c r="H815">
        <v>0</v>
      </c>
      <c r="I815" t="str">
        <f t="shared" si="88"/>
        <v>0%-25%</v>
      </c>
      <c r="J815">
        <v>7</v>
      </c>
      <c r="K815">
        <v>100.00000000000041</v>
      </c>
      <c r="L815">
        <v>7</v>
      </c>
      <c r="M815">
        <v>2</v>
      </c>
      <c r="N815">
        <v>28</v>
      </c>
      <c r="O815">
        <v>31</v>
      </c>
      <c r="P815" t="str">
        <f t="shared" si="89"/>
        <v>30-40</v>
      </c>
      <c r="Q815" t="s">
        <v>31</v>
      </c>
      <c r="R815" t="s">
        <v>56</v>
      </c>
      <c r="S815" t="s">
        <v>51</v>
      </c>
      <c r="T815">
        <f t="shared" si="90"/>
        <v>1000</v>
      </c>
      <c r="U815">
        <f t="shared" si="91"/>
        <v>300</v>
      </c>
      <c r="V815">
        <f t="shared" si="92"/>
        <v>10</v>
      </c>
      <c r="W815" t="s">
        <v>79</v>
      </c>
      <c r="X815" t="s">
        <v>82</v>
      </c>
      <c r="Y815" t="s">
        <v>80</v>
      </c>
      <c r="Z815">
        <v>30</v>
      </c>
      <c r="AA815">
        <v>70</v>
      </c>
      <c r="AB815">
        <v>10</v>
      </c>
      <c r="AC815">
        <v>21.16</v>
      </c>
      <c r="AD815">
        <v>64</v>
      </c>
      <c r="AE815">
        <v>4.9000000000000004</v>
      </c>
    </row>
    <row r="816" spans="1:31" hidden="1" x14ac:dyDescent="0.25">
      <c r="A816" t="s">
        <v>12</v>
      </c>
      <c r="B816">
        <v>20</v>
      </c>
      <c r="C816">
        <v>30</v>
      </c>
      <c r="D816">
        <v>46.5</v>
      </c>
      <c r="E816">
        <v>47.7</v>
      </c>
      <c r="F816">
        <f t="shared" si="86"/>
        <v>47.1</v>
      </c>
      <c r="G816">
        <f t="shared" si="87"/>
        <v>1.2000000000000028</v>
      </c>
      <c r="H816">
        <v>0</v>
      </c>
      <c r="I816" t="str">
        <f t="shared" si="88"/>
        <v>0%-25%</v>
      </c>
      <c r="J816">
        <v>12</v>
      </c>
      <c r="K816">
        <v>100.00000000000023</v>
      </c>
      <c r="L816">
        <v>7</v>
      </c>
      <c r="M816">
        <v>1</v>
      </c>
      <c r="N816">
        <v>27</v>
      </c>
      <c r="O816">
        <v>30</v>
      </c>
      <c r="P816" t="str">
        <f t="shared" si="89"/>
        <v>20-30</v>
      </c>
      <c r="Q816" t="s">
        <v>32</v>
      </c>
      <c r="R816" t="s">
        <v>53</v>
      </c>
      <c r="S816" t="s">
        <v>51</v>
      </c>
      <c r="T816">
        <f t="shared" si="90"/>
        <v>900</v>
      </c>
      <c r="U816">
        <f t="shared" si="91"/>
        <v>200</v>
      </c>
      <c r="V816">
        <f t="shared" si="92"/>
        <v>10</v>
      </c>
      <c r="W816" t="s">
        <v>83</v>
      </c>
      <c r="X816" t="s">
        <v>85</v>
      </c>
      <c r="Y816" t="s">
        <v>80</v>
      </c>
      <c r="Z816">
        <v>20</v>
      </c>
      <c r="AA816">
        <v>80</v>
      </c>
      <c r="AB816">
        <v>10</v>
      </c>
      <c r="AC816">
        <v>12.37</v>
      </c>
      <c r="AD816">
        <v>71.3</v>
      </c>
      <c r="AE816">
        <v>8.15</v>
      </c>
    </row>
    <row r="817" spans="1:31" hidden="1" x14ac:dyDescent="0.25">
      <c r="A817" t="s">
        <v>12</v>
      </c>
      <c r="B817">
        <v>20</v>
      </c>
      <c r="C817">
        <v>70</v>
      </c>
      <c r="D817">
        <v>47.7</v>
      </c>
      <c r="E817">
        <v>48.9</v>
      </c>
      <c r="F817">
        <f t="shared" si="86"/>
        <v>48.3</v>
      </c>
      <c r="G817">
        <f t="shared" si="87"/>
        <v>1.1999999999999957</v>
      </c>
      <c r="H817">
        <v>0</v>
      </c>
      <c r="I817" t="str">
        <f t="shared" si="88"/>
        <v>0%-25%</v>
      </c>
      <c r="J817">
        <v>15</v>
      </c>
      <c r="K817">
        <v>79.999999999999716</v>
      </c>
      <c r="L817">
        <v>4</v>
      </c>
      <c r="M817">
        <v>0</v>
      </c>
      <c r="N817">
        <v>21</v>
      </c>
      <c r="O817">
        <v>26</v>
      </c>
      <c r="P817" t="str">
        <f t="shared" si="89"/>
        <v>20-30</v>
      </c>
      <c r="Q817" t="s">
        <v>28</v>
      </c>
      <c r="R817" t="s">
        <v>53</v>
      </c>
      <c r="S817" t="s">
        <v>51</v>
      </c>
      <c r="T817">
        <f t="shared" si="90"/>
        <v>800</v>
      </c>
      <c r="U817">
        <f t="shared" si="91"/>
        <v>200</v>
      </c>
      <c r="V817">
        <f t="shared" si="92"/>
        <v>10</v>
      </c>
      <c r="W817" t="s">
        <v>86</v>
      </c>
      <c r="X817" t="s">
        <v>78</v>
      </c>
      <c r="Y817" t="s">
        <v>80</v>
      </c>
      <c r="Z817">
        <v>40</v>
      </c>
      <c r="AA817">
        <v>50</v>
      </c>
      <c r="AB817">
        <v>10</v>
      </c>
      <c r="AC817">
        <v>32.03</v>
      </c>
      <c r="AD817">
        <v>40.299999999999997</v>
      </c>
      <c r="AE817">
        <v>5.51</v>
      </c>
    </row>
    <row r="818" spans="1:31" hidden="1" x14ac:dyDescent="0.25">
      <c r="A818" t="s">
        <v>12</v>
      </c>
      <c r="B818">
        <v>20</v>
      </c>
      <c r="C818">
        <v>70</v>
      </c>
      <c r="D818">
        <v>48.9</v>
      </c>
      <c r="E818">
        <v>49.7</v>
      </c>
      <c r="F818">
        <f t="shared" si="86"/>
        <v>49.3</v>
      </c>
      <c r="G818">
        <f t="shared" si="87"/>
        <v>0.80000000000000426</v>
      </c>
      <c r="H818">
        <v>0</v>
      </c>
      <c r="I818" t="str">
        <f t="shared" si="88"/>
        <v>0%-25%</v>
      </c>
      <c r="J818">
        <v>20</v>
      </c>
      <c r="K818">
        <v>40.000000000000213</v>
      </c>
      <c r="L818">
        <v>9</v>
      </c>
      <c r="M818">
        <v>2</v>
      </c>
      <c r="N818">
        <v>27</v>
      </c>
      <c r="O818">
        <v>31</v>
      </c>
      <c r="P818" t="str">
        <f t="shared" si="89"/>
        <v>30-40</v>
      </c>
      <c r="Q818" t="s">
        <v>31</v>
      </c>
      <c r="R818" t="s">
        <v>56</v>
      </c>
      <c r="S818" t="s">
        <v>51</v>
      </c>
      <c r="T818">
        <f t="shared" si="90"/>
        <v>1000</v>
      </c>
      <c r="U818">
        <f t="shared" si="91"/>
        <v>300</v>
      </c>
      <c r="V818">
        <f t="shared" si="92"/>
        <v>10</v>
      </c>
      <c r="W818" t="s">
        <v>86</v>
      </c>
      <c r="X818" t="s">
        <v>86</v>
      </c>
      <c r="Y818" t="s">
        <v>80</v>
      </c>
      <c r="Z818">
        <v>40</v>
      </c>
      <c r="AA818">
        <v>40</v>
      </c>
      <c r="AB818">
        <v>10</v>
      </c>
      <c r="AC818">
        <v>34.46</v>
      </c>
      <c r="AD818">
        <v>39.1</v>
      </c>
      <c r="AE818">
        <v>1.07</v>
      </c>
    </row>
    <row r="819" spans="1:31" x14ac:dyDescent="0.25">
      <c r="A819" t="s">
        <v>12</v>
      </c>
      <c r="B819">
        <v>20</v>
      </c>
      <c r="C819">
        <v>20</v>
      </c>
      <c r="D819">
        <v>49.7</v>
      </c>
      <c r="E819">
        <v>51.6</v>
      </c>
      <c r="F819">
        <f t="shared" si="86"/>
        <v>50.650000000000006</v>
      </c>
      <c r="G819">
        <f t="shared" si="87"/>
        <v>1.8999999999999986</v>
      </c>
      <c r="H819">
        <v>16.842105263157908</v>
      </c>
      <c r="I819" t="str">
        <f t="shared" si="88"/>
        <v>0%-25%</v>
      </c>
      <c r="J819">
        <v>14</v>
      </c>
      <c r="K819">
        <v>135.71428571428561</v>
      </c>
      <c r="L819">
        <v>9</v>
      </c>
      <c r="M819">
        <v>2</v>
      </c>
      <c r="N819">
        <v>36</v>
      </c>
      <c r="O819">
        <v>38</v>
      </c>
      <c r="P819" t="str">
        <f t="shared" si="89"/>
        <v>30-40</v>
      </c>
      <c r="Q819" t="s">
        <v>31</v>
      </c>
      <c r="R819" t="s">
        <v>56</v>
      </c>
      <c r="S819" t="s">
        <v>51</v>
      </c>
      <c r="T819">
        <f t="shared" si="90"/>
        <v>1000</v>
      </c>
      <c r="U819">
        <f t="shared" si="91"/>
        <v>300</v>
      </c>
      <c r="V819">
        <f t="shared" si="92"/>
        <v>10</v>
      </c>
      <c r="W819" t="s">
        <v>79</v>
      </c>
      <c r="X819" t="s">
        <v>81</v>
      </c>
      <c r="Y819" t="s">
        <v>83</v>
      </c>
      <c r="Z819">
        <v>30</v>
      </c>
      <c r="AA819">
        <v>60</v>
      </c>
      <c r="AB819">
        <v>20</v>
      </c>
      <c r="AC819">
        <v>21.02</v>
      </c>
      <c r="AD819">
        <v>52.4</v>
      </c>
      <c r="AE819">
        <v>13</v>
      </c>
    </row>
    <row r="820" spans="1:31" x14ac:dyDescent="0.25">
      <c r="A820" t="s">
        <v>12</v>
      </c>
      <c r="B820">
        <v>20</v>
      </c>
      <c r="C820">
        <v>20</v>
      </c>
      <c r="D820">
        <v>51.6</v>
      </c>
      <c r="E820">
        <v>53.1</v>
      </c>
      <c r="F820">
        <f t="shared" si="86"/>
        <v>52.35</v>
      </c>
      <c r="G820">
        <f t="shared" si="87"/>
        <v>1.5</v>
      </c>
      <c r="H820">
        <v>28.666666666666668</v>
      </c>
      <c r="I820" t="str">
        <f t="shared" si="88"/>
        <v>25%-50%</v>
      </c>
      <c r="J820">
        <v>8</v>
      </c>
      <c r="K820">
        <v>187.5</v>
      </c>
      <c r="L820">
        <v>9</v>
      </c>
      <c r="M820">
        <v>2</v>
      </c>
      <c r="N820">
        <v>40</v>
      </c>
      <c r="O820">
        <v>41</v>
      </c>
      <c r="P820" t="str">
        <f t="shared" si="89"/>
        <v>40-50</v>
      </c>
      <c r="Q820" t="s">
        <v>31</v>
      </c>
      <c r="R820" t="s">
        <v>59</v>
      </c>
      <c r="S820" t="s">
        <v>54</v>
      </c>
      <c r="T820">
        <f t="shared" si="90"/>
        <v>1000</v>
      </c>
      <c r="U820">
        <f t="shared" si="91"/>
        <v>400</v>
      </c>
      <c r="V820">
        <f t="shared" si="92"/>
        <v>20</v>
      </c>
      <c r="W820" t="s">
        <v>83</v>
      </c>
      <c r="X820" t="s">
        <v>81</v>
      </c>
      <c r="Y820" t="s">
        <v>83</v>
      </c>
      <c r="Z820">
        <v>20</v>
      </c>
      <c r="AA820">
        <v>60</v>
      </c>
      <c r="AB820">
        <v>20</v>
      </c>
      <c r="AC820">
        <v>19.59</v>
      </c>
      <c r="AD820">
        <v>50.7</v>
      </c>
      <c r="AE820">
        <v>16.600000000000001</v>
      </c>
    </row>
    <row r="821" spans="1:31" x14ac:dyDescent="0.25">
      <c r="A821" t="s">
        <v>12</v>
      </c>
      <c r="B821">
        <v>20</v>
      </c>
      <c r="C821">
        <v>20</v>
      </c>
      <c r="D821">
        <v>53.1</v>
      </c>
      <c r="E821">
        <v>54.3</v>
      </c>
      <c r="F821">
        <f t="shared" si="86"/>
        <v>53.7</v>
      </c>
      <c r="G821">
        <f t="shared" si="87"/>
        <v>1.1999999999999957</v>
      </c>
      <c r="H821">
        <v>31.666666666666782</v>
      </c>
      <c r="I821" t="str">
        <f t="shared" si="88"/>
        <v>25%-50%</v>
      </c>
      <c r="J821">
        <v>10</v>
      </c>
      <c r="K821">
        <v>119.99999999999957</v>
      </c>
      <c r="L821">
        <v>9</v>
      </c>
      <c r="M821">
        <v>2</v>
      </c>
      <c r="N821">
        <v>38</v>
      </c>
      <c r="O821">
        <v>41</v>
      </c>
      <c r="P821" t="str">
        <f t="shared" si="89"/>
        <v>40-50</v>
      </c>
      <c r="Q821" t="s">
        <v>31</v>
      </c>
      <c r="R821" t="s">
        <v>59</v>
      </c>
      <c r="S821" t="s">
        <v>54</v>
      </c>
      <c r="T821">
        <f t="shared" si="90"/>
        <v>1000</v>
      </c>
      <c r="U821">
        <f t="shared" si="91"/>
        <v>400</v>
      </c>
      <c r="V821">
        <f t="shared" si="92"/>
        <v>20</v>
      </c>
      <c r="W821" t="s">
        <v>83</v>
      </c>
      <c r="X821" t="s">
        <v>81</v>
      </c>
      <c r="Y821" t="s">
        <v>83</v>
      </c>
      <c r="Z821">
        <v>20</v>
      </c>
      <c r="AA821">
        <v>60</v>
      </c>
      <c r="AB821">
        <v>20</v>
      </c>
      <c r="AC821">
        <v>17.010000000000002</v>
      </c>
      <c r="AD821">
        <v>57.5</v>
      </c>
      <c r="AE821">
        <v>13.7</v>
      </c>
    </row>
    <row r="822" spans="1:31" x14ac:dyDescent="0.25">
      <c r="A822" t="s">
        <v>12</v>
      </c>
      <c r="B822">
        <v>20</v>
      </c>
      <c r="C822">
        <v>20</v>
      </c>
      <c r="D822">
        <v>54.3</v>
      </c>
      <c r="E822">
        <v>54.8</v>
      </c>
      <c r="F822">
        <f t="shared" si="86"/>
        <v>54.55</v>
      </c>
      <c r="G822">
        <f t="shared" si="87"/>
        <v>0.5</v>
      </c>
      <c r="H822">
        <v>0</v>
      </c>
      <c r="I822" t="str">
        <f t="shared" si="88"/>
        <v>0%-25%</v>
      </c>
      <c r="J822">
        <v>9</v>
      </c>
      <c r="K822">
        <v>55.555555555555557</v>
      </c>
      <c r="L822">
        <v>9</v>
      </c>
      <c r="M822">
        <v>2</v>
      </c>
      <c r="N822">
        <v>27</v>
      </c>
      <c r="O822">
        <v>32</v>
      </c>
      <c r="P822" t="str">
        <f t="shared" si="89"/>
        <v>30-40</v>
      </c>
      <c r="Q822" t="s">
        <v>31</v>
      </c>
      <c r="R822" t="s">
        <v>56</v>
      </c>
      <c r="S822" t="s">
        <v>51</v>
      </c>
      <c r="T822">
        <f t="shared" si="90"/>
        <v>1000</v>
      </c>
      <c r="U822">
        <f t="shared" si="91"/>
        <v>300</v>
      </c>
      <c r="V822">
        <f t="shared" si="92"/>
        <v>10</v>
      </c>
      <c r="W822" t="s">
        <v>83</v>
      </c>
      <c r="X822" t="s">
        <v>82</v>
      </c>
      <c r="Y822" t="s">
        <v>80</v>
      </c>
      <c r="Z822">
        <v>20</v>
      </c>
      <c r="AA822">
        <v>70</v>
      </c>
      <c r="AB822">
        <v>10</v>
      </c>
      <c r="AC822">
        <v>15.44</v>
      </c>
      <c r="AD822">
        <v>67.599999999999994</v>
      </c>
      <c r="AE822">
        <v>8.7100000000000009</v>
      </c>
    </row>
    <row r="823" spans="1:31" x14ac:dyDescent="0.25">
      <c r="A823" t="s">
        <v>12</v>
      </c>
      <c r="B823">
        <v>20</v>
      </c>
      <c r="C823">
        <v>20</v>
      </c>
      <c r="D823">
        <v>54.8</v>
      </c>
      <c r="E823">
        <v>56</v>
      </c>
      <c r="F823">
        <f t="shared" si="86"/>
        <v>55.4</v>
      </c>
      <c r="G823">
        <f t="shared" si="87"/>
        <v>1.2000000000000028</v>
      </c>
      <c r="H823">
        <v>0</v>
      </c>
      <c r="I823" t="str">
        <f t="shared" si="88"/>
        <v>0%-25%</v>
      </c>
      <c r="J823">
        <v>7</v>
      </c>
      <c r="K823">
        <v>171.42857142857181</v>
      </c>
      <c r="L823">
        <v>9</v>
      </c>
      <c r="M823">
        <v>2</v>
      </c>
      <c r="N823">
        <v>33</v>
      </c>
      <c r="O823">
        <v>35</v>
      </c>
      <c r="P823" t="str">
        <f t="shared" si="89"/>
        <v>30-40</v>
      </c>
      <c r="Q823" t="s">
        <v>31</v>
      </c>
      <c r="R823" t="s">
        <v>56</v>
      </c>
      <c r="S823" t="s">
        <v>51</v>
      </c>
      <c r="T823">
        <f t="shared" si="90"/>
        <v>1000</v>
      </c>
      <c r="U823">
        <f t="shared" si="91"/>
        <v>300</v>
      </c>
      <c r="V823">
        <f t="shared" si="92"/>
        <v>10</v>
      </c>
      <c r="W823" t="s">
        <v>83</v>
      </c>
      <c r="X823" t="s">
        <v>82</v>
      </c>
      <c r="Y823" t="s">
        <v>80</v>
      </c>
      <c r="Z823">
        <v>20</v>
      </c>
      <c r="AA823">
        <v>70</v>
      </c>
      <c r="AB823">
        <v>10</v>
      </c>
      <c r="AC823">
        <v>15.44</v>
      </c>
      <c r="AD823">
        <v>67.599999999999994</v>
      </c>
      <c r="AE823">
        <v>8.7100000000000009</v>
      </c>
    </row>
    <row r="824" spans="1:31" hidden="1" x14ac:dyDescent="0.25">
      <c r="A824" t="s">
        <v>12</v>
      </c>
      <c r="B824">
        <v>20</v>
      </c>
      <c r="C824">
        <v>30</v>
      </c>
      <c r="D824">
        <v>56</v>
      </c>
      <c r="E824">
        <v>57.2</v>
      </c>
      <c r="F824">
        <f t="shared" si="86"/>
        <v>56.6</v>
      </c>
      <c r="G824">
        <f t="shared" si="87"/>
        <v>1.2000000000000028</v>
      </c>
      <c r="H824">
        <v>9.1666666666666448</v>
      </c>
      <c r="I824" t="str">
        <f t="shared" si="88"/>
        <v>0%-25%</v>
      </c>
      <c r="J824">
        <v>10</v>
      </c>
      <c r="K824">
        <v>120.00000000000027</v>
      </c>
      <c r="L824">
        <v>8</v>
      </c>
      <c r="M824">
        <v>4</v>
      </c>
      <c r="N824">
        <v>33</v>
      </c>
      <c r="O824">
        <v>37</v>
      </c>
      <c r="P824" t="str">
        <f t="shared" si="89"/>
        <v>30-40</v>
      </c>
      <c r="Q824" t="s">
        <v>29</v>
      </c>
      <c r="R824" t="s">
        <v>56</v>
      </c>
      <c r="S824" t="s">
        <v>51</v>
      </c>
      <c r="T824">
        <f t="shared" si="90"/>
        <v>1100</v>
      </c>
      <c r="U824">
        <f t="shared" si="91"/>
        <v>300</v>
      </c>
      <c r="V824">
        <f t="shared" si="92"/>
        <v>10</v>
      </c>
      <c r="W824" t="s">
        <v>83</v>
      </c>
      <c r="X824" t="s">
        <v>85</v>
      </c>
      <c r="Y824" t="s">
        <v>80</v>
      </c>
      <c r="Z824">
        <v>20</v>
      </c>
      <c r="AA824">
        <v>80</v>
      </c>
      <c r="AB824">
        <v>10</v>
      </c>
      <c r="AC824">
        <v>12.1</v>
      </c>
      <c r="AD824">
        <v>77.7</v>
      </c>
      <c r="AE824">
        <v>4.66</v>
      </c>
    </row>
    <row r="825" spans="1:31" hidden="1" x14ac:dyDescent="0.25">
      <c r="A825" t="s">
        <v>12</v>
      </c>
      <c r="B825">
        <v>20</v>
      </c>
      <c r="C825">
        <v>30</v>
      </c>
      <c r="D825">
        <v>57.2</v>
      </c>
      <c r="E825">
        <v>57.9</v>
      </c>
      <c r="F825">
        <f t="shared" si="86"/>
        <v>57.55</v>
      </c>
      <c r="G825">
        <f t="shared" si="87"/>
        <v>0.69999999999999574</v>
      </c>
      <c r="H825">
        <v>0</v>
      </c>
      <c r="I825" t="str">
        <f t="shared" si="88"/>
        <v>0%-25%</v>
      </c>
      <c r="J825">
        <v>9</v>
      </c>
      <c r="K825">
        <v>77.777777777777303</v>
      </c>
      <c r="L825">
        <v>9</v>
      </c>
      <c r="M825">
        <v>4</v>
      </c>
      <c r="N825">
        <v>31</v>
      </c>
      <c r="O825">
        <v>35</v>
      </c>
      <c r="P825" t="str">
        <f t="shared" si="89"/>
        <v>30-40</v>
      </c>
      <c r="Q825" t="s">
        <v>29</v>
      </c>
      <c r="R825" t="s">
        <v>56</v>
      </c>
      <c r="S825" t="s">
        <v>51</v>
      </c>
      <c r="T825">
        <f t="shared" si="90"/>
        <v>1100</v>
      </c>
      <c r="U825">
        <f t="shared" si="91"/>
        <v>300</v>
      </c>
      <c r="V825">
        <f t="shared" si="92"/>
        <v>10</v>
      </c>
      <c r="W825" t="s">
        <v>83</v>
      </c>
      <c r="X825" t="s">
        <v>85</v>
      </c>
      <c r="Y825" t="s">
        <v>80</v>
      </c>
      <c r="Z825">
        <v>20</v>
      </c>
      <c r="AA825">
        <v>80</v>
      </c>
      <c r="AB825">
        <v>10</v>
      </c>
      <c r="AC825">
        <v>10.67</v>
      </c>
      <c r="AD825">
        <v>78.7</v>
      </c>
      <c r="AE825">
        <v>3.99</v>
      </c>
    </row>
    <row r="826" spans="1:31" hidden="1" x14ac:dyDescent="0.25">
      <c r="A826" t="s">
        <v>12</v>
      </c>
      <c r="B826">
        <v>20</v>
      </c>
      <c r="C826">
        <v>30</v>
      </c>
      <c r="D826">
        <v>57.9</v>
      </c>
      <c r="E826">
        <v>58.4</v>
      </c>
      <c r="F826">
        <f t="shared" si="86"/>
        <v>58.15</v>
      </c>
      <c r="G826">
        <f t="shared" si="87"/>
        <v>0.5</v>
      </c>
      <c r="H826">
        <v>64</v>
      </c>
      <c r="I826" t="str">
        <f t="shared" si="88"/>
        <v>50%-75%</v>
      </c>
      <c r="J826">
        <v>4</v>
      </c>
      <c r="K826">
        <v>125</v>
      </c>
      <c r="L826">
        <v>9</v>
      </c>
      <c r="M826">
        <v>4</v>
      </c>
      <c r="N826">
        <v>47</v>
      </c>
      <c r="O826">
        <v>49</v>
      </c>
      <c r="P826" t="str">
        <f t="shared" si="89"/>
        <v>40-50</v>
      </c>
      <c r="Q826" t="s">
        <v>29</v>
      </c>
      <c r="R826" t="s">
        <v>59</v>
      </c>
      <c r="S826" t="s">
        <v>57</v>
      </c>
      <c r="T826">
        <f t="shared" si="90"/>
        <v>1100</v>
      </c>
      <c r="U826">
        <f t="shared" si="91"/>
        <v>400</v>
      </c>
      <c r="V826">
        <f t="shared" si="92"/>
        <v>30</v>
      </c>
      <c r="W826" t="s">
        <v>83</v>
      </c>
      <c r="X826" t="s">
        <v>85</v>
      </c>
      <c r="Y826" t="s">
        <v>80</v>
      </c>
      <c r="Z826">
        <v>20</v>
      </c>
      <c r="AA826">
        <v>80</v>
      </c>
      <c r="AB826">
        <v>10</v>
      </c>
      <c r="AC826">
        <v>10.67</v>
      </c>
      <c r="AD826">
        <v>78.7</v>
      </c>
      <c r="AE826">
        <v>3.99</v>
      </c>
    </row>
    <row r="827" spans="1:31" hidden="1" x14ac:dyDescent="0.25">
      <c r="A827" t="s">
        <v>12</v>
      </c>
      <c r="B827">
        <v>20</v>
      </c>
      <c r="C827">
        <v>30</v>
      </c>
      <c r="D827">
        <v>58.4</v>
      </c>
      <c r="E827">
        <v>58.85</v>
      </c>
      <c r="F827">
        <f t="shared" si="86"/>
        <v>58.625</v>
      </c>
      <c r="G827">
        <f t="shared" si="87"/>
        <v>0.45000000000000284</v>
      </c>
      <c r="H827">
        <v>0</v>
      </c>
      <c r="I827" t="str">
        <f t="shared" si="88"/>
        <v>0%-25%</v>
      </c>
      <c r="J827">
        <v>4</v>
      </c>
      <c r="K827">
        <v>112.50000000000071</v>
      </c>
      <c r="L827">
        <v>9</v>
      </c>
      <c r="M827">
        <v>4</v>
      </c>
      <c r="N827">
        <v>33</v>
      </c>
      <c r="O827">
        <v>36</v>
      </c>
      <c r="P827" t="str">
        <f t="shared" si="89"/>
        <v>30-40</v>
      </c>
      <c r="Q827" t="s">
        <v>29</v>
      </c>
      <c r="R827" t="s">
        <v>56</v>
      </c>
      <c r="S827" t="s">
        <v>51</v>
      </c>
      <c r="T827">
        <f t="shared" si="90"/>
        <v>1100</v>
      </c>
      <c r="U827">
        <f t="shared" si="91"/>
        <v>300</v>
      </c>
      <c r="V827">
        <f t="shared" si="92"/>
        <v>10</v>
      </c>
      <c r="W827" t="s">
        <v>80</v>
      </c>
      <c r="X827" t="s">
        <v>84</v>
      </c>
      <c r="Y827" t="s">
        <v>80</v>
      </c>
      <c r="Z827">
        <v>10</v>
      </c>
      <c r="AA827">
        <v>90</v>
      </c>
      <c r="AB827">
        <v>10</v>
      </c>
      <c r="AC827">
        <v>9.49</v>
      </c>
      <c r="AD827">
        <v>84.5</v>
      </c>
      <c r="AE827">
        <v>2</v>
      </c>
    </row>
    <row r="828" spans="1:31" x14ac:dyDescent="0.25">
      <c r="A828" t="s">
        <v>12</v>
      </c>
      <c r="B828">
        <v>20</v>
      </c>
      <c r="C828">
        <v>20</v>
      </c>
      <c r="D828">
        <v>58.85</v>
      </c>
      <c r="E828">
        <v>59.4</v>
      </c>
      <c r="F828">
        <f t="shared" si="86"/>
        <v>59.125</v>
      </c>
      <c r="G828">
        <f t="shared" si="87"/>
        <v>0.54999999999999716</v>
      </c>
      <c r="H828">
        <v>0</v>
      </c>
      <c r="I828" t="str">
        <f t="shared" si="88"/>
        <v>0%-25%</v>
      </c>
      <c r="J828">
        <v>5</v>
      </c>
      <c r="K828">
        <v>109.99999999999943</v>
      </c>
      <c r="L828">
        <v>9</v>
      </c>
      <c r="M828">
        <v>4</v>
      </c>
      <c r="N828">
        <v>33</v>
      </c>
      <c r="O828">
        <v>35</v>
      </c>
      <c r="P828" t="str">
        <f t="shared" si="89"/>
        <v>30-40</v>
      </c>
      <c r="Q828" t="s">
        <v>29</v>
      </c>
      <c r="R828" t="s">
        <v>56</v>
      </c>
      <c r="S828" t="s">
        <v>51</v>
      </c>
      <c r="T828">
        <f t="shared" si="90"/>
        <v>1100</v>
      </c>
      <c r="U828">
        <f t="shared" si="91"/>
        <v>300</v>
      </c>
      <c r="V828">
        <f t="shared" si="92"/>
        <v>10</v>
      </c>
      <c r="W828" t="s">
        <v>80</v>
      </c>
      <c r="X828" t="s">
        <v>84</v>
      </c>
      <c r="Y828" t="s">
        <v>80</v>
      </c>
      <c r="Z828">
        <v>10</v>
      </c>
      <c r="AA828">
        <v>90</v>
      </c>
      <c r="AB828">
        <v>10</v>
      </c>
      <c r="AC828">
        <v>9.49</v>
      </c>
      <c r="AD828">
        <v>84.5</v>
      </c>
      <c r="AE828">
        <v>2</v>
      </c>
    </row>
    <row r="829" spans="1:31" x14ac:dyDescent="0.25">
      <c r="A829" t="s">
        <v>12</v>
      </c>
      <c r="B829">
        <v>20</v>
      </c>
      <c r="C829">
        <v>20</v>
      </c>
      <c r="D829">
        <v>59.4</v>
      </c>
      <c r="E829">
        <v>59.9</v>
      </c>
      <c r="F829">
        <f t="shared" si="86"/>
        <v>59.65</v>
      </c>
      <c r="G829">
        <f t="shared" si="87"/>
        <v>0.5</v>
      </c>
      <c r="H829">
        <v>0</v>
      </c>
      <c r="I829" t="str">
        <f t="shared" si="88"/>
        <v>0%-25%</v>
      </c>
      <c r="J829">
        <v>8</v>
      </c>
      <c r="K829">
        <v>62.5</v>
      </c>
      <c r="L829">
        <v>9</v>
      </c>
      <c r="M829">
        <v>7</v>
      </c>
      <c r="N829">
        <v>32</v>
      </c>
      <c r="O829">
        <v>37</v>
      </c>
      <c r="P829" t="str">
        <f t="shared" si="89"/>
        <v>30-40</v>
      </c>
      <c r="Q829" t="s">
        <v>30</v>
      </c>
      <c r="R829" t="s">
        <v>56</v>
      </c>
      <c r="S829" t="s">
        <v>51</v>
      </c>
      <c r="T829">
        <f t="shared" si="90"/>
        <v>1200</v>
      </c>
      <c r="U829">
        <f t="shared" si="91"/>
        <v>300</v>
      </c>
      <c r="V829">
        <f t="shared" si="92"/>
        <v>10</v>
      </c>
      <c r="W829" t="s">
        <v>80</v>
      </c>
      <c r="X829" t="s">
        <v>84</v>
      </c>
      <c r="Y829" t="s">
        <v>80</v>
      </c>
      <c r="Z829">
        <v>10</v>
      </c>
      <c r="AA829">
        <v>90</v>
      </c>
      <c r="AB829">
        <v>10</v>
      </c>
      <c r="AC829">
        <v>7.79</v>
      </c>
      <c r="AD829">
        <v>87.4</v>
      </c>
      <c r="AE829">
        <v>1.21</v>
      </c>
    </row>
    <row r="830" spans="1:31" x14ac:dyDescent="0.25">
      <c r="A830" t="s">
        <v>12</v>
      </c>
      <c r="B830">
        <v>20</v>
      </c>
      <c r="C830">
        <v>20</v>
      </c>
      <c r="D830">
        <v>59.9</v>
      </c>
      <c r="E830">
        <v>60.6</v>
      </c>
      <c r="F830">
        <f t="shared" si="86"/>
        <v>60.25</v>
      </c>
      <c r="G830">
        <f t="shared" si="87"/>
        <v>0.70000000000000284</v>
      </c>
      <c r="H830">
        <v>0</v>
      </c>
      <c r="I830" t="str">
        <f t="shared" si="88"/>
        <v>0%-25%</v>
      </c>
      <c r="J830">
        <v>11</v>
      </c>
      <c r="K830">
        <v>63.636363636363896</v>
      </c>
      <c r="L830">
        <v>8</v>
      </c>
      <c r="M830">
        <v>1</v>
      </c>
      <c r="N830">
        <v>24</v>
      </c>
      <c r="O830">
        <v>30</v>
      </c>
      <c r="P830" t="str">
        <f t="shared" si="89"/>
        <v>20-30</v>
      </c>
      <c r="Q830" t="s">
        <v>32</v>
      </c>
      <c r="R830" t="s">
        <v>53</v>
      </c>
      <c r="S830" t="s">
        <v>51</v>
      </c>
      <c r="T830">
        <f t="shared" si="90"/>
        <v>900</v>
      </c>
      <c r="U830">
        <f t="shared" si="91"/>
        <v>200</v>
      </c>
      <c r="V830">
        <f t="shared" si="92"/>
        <v>10</v>
      </c>
      <c r="W830" t="s">
        <v>80</v>
      </c>
      <c r="X830" t="s">
        <v>84</v>
      </c>
      <c r="Y830" t="s">
        <v>80</v>
      </c>
      <c r="Z830">
        <v>10</v>
      </c>
      <c r="AA830">
        <v>90</v>
      </c>
      <c r="AB830">
        <v>10</v>
      </c>
      <c r="AC830">
        <v>7.79</v>
      </c>
      <c r="AD830">
        <v>87.4</v>
      </c>
      <c r="AE830">
        <v>1.21</v>
      </c>
    </row>
    <row r="831" spans="1:31" hidden="1" x14ac:dyDescent="0.25">
      <c r="A831" t="s">
        <v>12</v>
      </c>
      <c r="B831">
        <v>20</v>
      </c>
      <c r="C831">
        <v>30</v>
      </c>
      <c r="D831">
        <v>60.6</v>
      </c>
      <c r="E831">
        <v>61.3</v>
      </c>
      <c r="F831">
        <f t="shared" si="86"/>
        <v>60.95</v>
      </c>
      <c r="G831">
        <f t="shared" si="87"/>
        <v>0.69999999999999574</v>
      </c>
      <c r="H831">
        <v>34.285714285714491</v>
      </c>
      <c r="I831" t="str">
        <f t="shared" si="88"/>
        <v>25%-50%</v>
      </c>
      <c r="J831">
        <v>6</v>
      </c>
      <c r="K831">
        <v>116.66666666666595</v>
      </c>
      <c r="L831">
        <v>8</v>
      </c>
      <c r="M831">
        <v>1</v>
      </c>
      <c r="N831">
        <v>35</v>
      </c>
      <c r="O831">
        <v>39</v>
      </c>
      <c r="P831" t="str">
        <f t="shared" si="89"/>
        <v>30-40</v>
      </c>
      <c r="Q831" t="s">
        <v>32</v>
      </c>
      <c r="R831" t="s">
        <v>56</v>
      </c>
      <c r="S831" t="s">
        <v>54</v>
      </c>
      <c r="T831">
        <f t="shared" si="90"/>
        <v>900</v>
      </c>
      <c r="U831">
        <f t="shared" si="91"/>
        <v>300</v>
      </c>
      <c r="V831">
        <f t="shared" si="92"/>
        <v>20</v>
      </c>
      <c r="W831" t="s">
        <v>83</v>
      </c>
      <c r="X831" t="s">
        <v>85</v>
      </c>
      <c r="Y831" t="s">
        <v>80</v>
      </c>
      <c r="Z831">
        <v>20</v>
      </c>
      <c r="AA831">
        <v>80</v>
      </c>
      <c r="AB831">
        <v>10</v>
      </c>
      <c r="AC831">
        <v>13.67</v>
      </c>
      <c r="AD831">
        <v>70.400000000000006</v>
      </c>
      <c r="AE831">
        <v>8.58</v>
      </c>
    </row>
    <row r="832" spans="1:31" x14ac:dyDescent="0.25">
      <c r="A832" t="s">
        <v>12</v>
      </c>
      <c r="B832">
        <v>20</v>
      </c>
      <c r="C832">
        <v>20</v>
      </c>
      <c r="D832">
        <v>61.3</v>
      </c>
      <c r="E832">
        <v>62.8</v>
      </c>
      <c r="F832">
        <f t="shared" si="86"/>
        <v>62.05</v>
      </c>
      <c r="G832">
        <f t="shared" si="87"/>
        <v>1.5</v>
      </c>
      <c r="H832">
        <v>0</v>
      </c>
      <c r="I832" t="str">
        <f t="shared" si="88"/>
        <v>0%-25%</v>
      </c>
      <c r="J832">
        <v>10</v>
      </c>
      <c r="K832">
        <v>150</v>
      </c>
      <c r="L832">
        <v>8</v>
      </c>
      <c r="M832">
        <v>1</v>
      </c>
      <c r="N832">
        <v>30</v>
      </c>
      <c r="O832">
        <v>32</v>
      </c>
      <c r="P832" t="str">
        <f t="shared" si="89"/>
        <v>30-40</v>
      </c>
      <c r="Q832" t="s">
        <v>32</v>
      </c>
      <c r="R832" t="s">
        <v>56</v>
      </c>
      <c r="S832" t="s">
        <v>51</v>
      </c>
      <c r="T832">
        <f t="shared" si="90"/>
        <v>900</v>
      </c>
      <c r="U832">
        <f t="shared" si="91"/>
        <v>300</v>
      </c>
      <c r="V832">
        <f t="shared" si="92"/>
        <v>10</v>
      </c>
      <c r="W832" t="s">
        <v>79</v>
      </c>
      <c r="X832" t="s">
        <v>86</v>
      </c>
      <c r="Y832" t="s">
        <v>79</v>
      </c>
      <c r="Z832">
        <v>30</v>
      </c>
      <c r="AA832">
        <v>40</v>
      </c>
      <c r="AB832">
        <v>30</v>
      </c>
      <c r="AC832">
        <v>25.74</v>
      </c>
      <c r="AD832">
        <v>37</v>
      </c>
      <c r="AE832">
        <v>21.1</v>
      </c>
    </row>
    <row r="833" spans="1:31" x14ac:dyDescent="0.25">
      <c r="A833" t="s">
        <v>12</v>
      </c>
      <c r="B833">
        <v>20</v>
      </c>
      <c r="C833">
        <v>20</v>
      </c>
      <c r="D833">
        <v>62.8</v>
      </c>
      <c r="E833">
        <v>63.45</v>
      </c>
      <c r="F833">
        <f t="shared" si="86"/>
        <v>63.125</v>
      </c>
      <c r="G833">
        <f t="shared" si="87"/>
        <v>0.65000000000000568</v>
      </c>
      <c r="H833">
        <v>0</v>
      </c>
      <c r="I833" t="str">
        <f t="shared" si="88"/>
        <v>0%-25%</v>
      </c>
      <c r="J833">
        <v>7</v>
      </c>
      <c r="K833">
        <v>92.857142857143671</v>
      </c>
      <c r="L833">
        <v>8</v>
      </c>
      <c r="M833">
        <v>1</v>
      </c>
      <c r="N833">
        <v>27</v>
      </c>
      <c r="O833">
        <v>31</v>
      </c>
      <c r="P833" t="str">
        <f t="shared" si="89"/>
        <v>30-40</v>
      </c>
      <c r="Q833" t="s">
        <v>32</v>
      </c>
      <c r="R833" t="s">
        <v>56</v>
      </c>
      <c r="S833" t="s">
        <v>51</v>
      </c>
      <c r="T833">
        <f t="shared" si="90"/>
        <v>900</v>
      </c>
      <c r="U833">
        <f t="shared" si="91"/>
        <v>300</v>
      </c>
      <c r="V833">
        <f t="shared" si="92"/>
        <v>10</v>
      </c>
      <c r="W833" t="s">
        <v>86</v>
      </c>
      <c r="X833" t="s">
        <v>79</v>
      </c>
      <c r="Y833" t="s">
        <v>83</v>
      </c>
      <c r="Z833">
        <v>40</v>
      </c>
      <c r="AA833">
        <v>30</v>
      </c>
      <c r="AB833">
        <v>20</v>
      </c>
      <c r="AC833">
        <v>34.89</v>
      </c>
      <c r="AD833">
        <v>28</v>
      </c>
      <c r="AE833">
        <v>17.100000000000001</v>
      </c>
    </row>
    <row r="834" spans="1:31" hidden="1" x14ac:dyDescent="0.25">
      <c r="A834" t="s">
        <v>12</v>
      </c>
      <c r="B834">
        <v>20</v>
      </c>
      <c r="C834">
        <v>11</v>
      </c>
      <c r="D834">
        <v>63.45</v>
      </c>
      <c r="E834">
        <v>64.75</v>
      </c>
      <c r="F834">
        <f t="shared" si="86"/>
        <v>64.099999999999994</v>
      </c>
      <c r="G834">
        <f t="shared" si="87"/>
        <v>1.2999999999999972</v>
      </c>
      <c r="H834">
        <v>9.2307692307692513</v>
      </c>
      <c r="I834" t="str">
        <f t="shared" si="88"/>
        <v>0%-25%</v>
      </c>
      <c r="J834">
        <v>12</v>
      </c>
      <c r="K834">
        <v>108.3333333333331</v>
      </c>
      <c r="L834">
        <v>9</v>
      </c>
      <c r="M834">
        <v>4</v>
      </c>
      <c r="N834">
        <v>34</v>
      </c>
      <c r="O834">
        <v>37</v>
      </c>
      <c r="P834" t="str">
        <f t="shared" si="89"/>
        <v>30-40</v>
      </c>
      <c r="Q834" t="s">
        <v>29</v>
      </c>
      <c r="R834" t="s">
        <v>56</v>
      </c>
      <c r="S834" t="s">
        <v>51</v>
      </c>
      <c r="T834">
        <f t="shared" si="90"/>
        <v>1100</v>
      </c>
      <c r="U834">
        <f t="shared" si="91"/>
        <v>300</v>
      </c>
      <c r="V834">
        <f t="shared" si="92"/>
        <v>10</v>
      </c>
      <c r="W834" t="s">
        <v>79</v>
      </c>
      <c r="X834" t="s">
        <v>86</v>
      </c>
      <c r="Y834" t="s">
        <v>83</v>
      </c>
      <c r="Z834">
        <v>30</v>
      </c>
      <c r="AA834">
        <v>40</v>
      </c>
      <c r="AB834">
        <v>20</v>
      </c>
      <c r="AC834">
        <v>27.02</v>
      </c>
      <c r="AD834">
        <v>33.200000000000003</v>
      </c>
      <c r="AE834">
        <v>20</v>
      </c>
    </row>
    <row r="835" spans="1:31" hidden="1" x14ac:dyDescent="0.25">
      <c r="A835" t="s">
        <v>12</v>
      </c>
      <c r="B835">
        <v>20</v>
      </c>
      <c r="C835">
        <v>11</v>
      </c>
      <c r="D835">
        <v>64.75</v>
      </c>
      <c r="E835">
        <v>65.7</v>
      </c>
      <c r="F835">
        <f t="shared" ref="F835:F898" si="93">(E835+D835)/2</f>
        <v>65.224999999999994</v>
      </c>
      <c r="G835">
        <f t="shared" ref="G835:G898" si="94">E835-D835</f>
        <v>0.95000000000000284</v>
      </c>
      <c r="H835">
        <v>14.736842105263115</v>
      </c>
      <c r="I835" t="str">
        <f t="shared" ref="I835:I898" si="95">+IF(H835&lt;=25,"0%-25%",IF(H835&lt;=50,"25%-50%",IF(H835&lt;=75,"50%-75%",IF(H835&lt;=90,"75%-90%",IF(H835&lt;=100,"90%-100%","-")))))</f>
        <v>0%-25%</v>
      </c>
      <c r="J835">
        <v>11</v>
      </c>
      <c r="K835">
        <v>86.363636363636616</v>
      </c>
      <c r="L835">
        <v>9</v>
      </c>
      <c r="M835">
        <v>4</v>
      </c>
      <c r="N835">
        <v>33</v>
      </c>
      <c r="O835">
        <v>38</v>
      </c>
      <c r="P835" t="str">
        <f t="shared" ref="P835:P898" si="96">+IF(O835&lt;=20,"0-20",IF(O835&lt;=30,"20-30",IF(O835&lt;=40,"30-40",IF(O835&lt;=50,"40-50",IF(O835&lt;=60,"50-60", IF(O835&lt;=70,"60-70",IF(O835&lt;=80,"70-80",IF(O835&lt;=100,"80-100","-"))))))))</f>
        <v>30-40</v>
      </c>
      <c r="Q835" t="s">
        <v>29</v>
      </c>
      <c r="R835" t="s">
        <v>56</v>
      </c>
      <c r="S835" t="s">
        <v>51</v>
      </c>
      <c r="T835">
        <f t="shared" ref="T835:T898" si="97">VLOOKUP(Q835,$AG$3:$AH$17,2,FALSE)</f>
        <v>1100</v>
      </c>
      <c r="U835">
        <f t="shared" ref="U835:U898" si="98">VLOOKUP(R835,$AJ$3:$AK$11,2,FALSE)</f>
        <v>300</v>
      </c>
      <c r="V835">
        <f t="shared" ref="V835:V898" si="99">VLOOKUP(S835,$AM$3:$AN$8,2,FALSE)</f>
        <v>10</v>
      </c>
      <c r="W835" t="s">
        <v>83</v>
      </c>
      <c r="X835" t="s">
        <v>86</v>
      </c>
      <c r="Y835" t="s">
        <v>79</v>
      </c>
      <c r="Z835">
        <v>20</v>
      </c>
      <c r="AA835">
        <v>40</v>
      </c>
      <c r="AB835">
        <v>30</v>
      </c>
      <c r="AC835">
        <v>16.73</v>
      </c>
      <c r="AD835">
        <v>37.200000000000003</v>
      </c>
      <c r="AE835">
        <v>29.5</v>
      </c>
    </row>
    <row r="836" spans="1:31" hidden="1" x14ac:dyDescent="0.25">
      <c r="A836" t="s">
        <v>12</v>
      </c>
      <c r="B836">
        <v>20</v>
      </c>
      <c r="C836">
        <v>11</v>
      </c>
      <c r="D836">
        <v>65.7</v>
      </c>
      <c r="E836">
        <v>67.7</v>
      </c>
      <c r="F836">
        <f t="shared" si="93"/>
        <v>66.7</v>
      </c>
      <c r="G836">
        <f t="shared" si="94"/>
        <v>2</v>
      </c>
      <c r="H836">
        <v>42</v>
      </c>
      <c r="I836" t="str">
        <f t="shared" si="95"/>
        <v>25%-50%</v>
      </c>
      <c r="J836">
        <v>14</v>
      </c>
      <c r="K836">
        <v>142.85714285714286</v>
      </c>
      <c r="L836">
        <v>14</v>
      </c>
      <c r="M836">
        <v>7</v>
      </c>
      <c r="N836">
        <v>51</v>
      </c>
      <c r="O836">
        <v>53</v>
      </c>
      <c r="P836" t="str">
        <f t="shared" si="96"/>
        <v>50-60</v>
      </c>
      <c r="Q836" t="s">
        <v>30</v>
      </c>
      <c r="R836" t="s">
        <v>61</v>
      </c>
      <c r="S836" t="s">
        <v>54</v>
      </c>
      <c r="T836">
        <f t="shared" si="97"/>
        <v>1200</v>
      </c>
      <c r="U836">
        <f t="shared" si="98"/>
        <v>500</v>
      </c>
      <c r="V836">
        <f t="shared" si="99"/>
        <v>20</v>
      </c>
      <c r="W836" t="s">
        <v>83</v>
      </c>
      <c r="X836" t="s">
        <v>86</v>
      </c>
      <c r="Y836" t="s">
        <v>86</v>
      </c>
      <c r="Z836">
        <v>20</v>
      </c>
      <c r="AA836">
        <v>40</v>
      </c>
      <c r="AB836">
        <v>40</v>
      </c>
      <c r="AC836">
        <v>12.95</v>
      </c>
      <c r="AD836">
        <v>38.799999999999997</v>
      </c>
      <c r="AE836">
        <v>33.9</v>
      </c>
    </row>
    <row r="837" spans="1:31" hidden="1" x14ac:dyDescent="0.25">
      <c r="A837" t="s">
        <v>12</v>
      </c>
      <c r="B837">
        <v>20</v>
      </c>
      <c r="C837">
        <v>11</v>
      </c>
      <c r="D837">
        <v>67.7</v>
      </c>
      <c r="E837">
        <v>68.099999999999994</v>
      </c>
      <c r="F837">
        <f t="shared" si="93"/>
        <v>67.900000000000006</v>
      </c>
      <c r="G837">
        <f t="shared" si="94"/>
        <v>0.39999999999999147</v>
      </c>
      <c r="H837">
        <v>75.000000000001592</v>
      </c>
      <c r="I837" t="str">
        <f t="shared" si="95"/>
        <v>75%-90%</v>
      </c>
      <c r="J837">
        <v>2</v>
      </c>
      <c r="K837">
        <v>199.99999999999574</v>
      </c>
      <c r="L837">
        <v>14</v>
      </c>
      <c r="M837">
        <v>7</v>
      </c>
      <c r="N837">
        <v>59</v>
      </c>
      <c r="O837">
        <v>60</v>
      </c>
      <c r="P837" t="str">
        <f t="shared" si="96"/>
        <v>50-60</v>
      </c>
      <c r="Q837" t="s">
        <v>30</v>
      </c>
      <c r="R837" t="s">
        <v>61</v>
      </c>
      <c r="S837" t="s">
        <v>60</v>
      </c>
      <c r="T837">
        <f t="shared" si="97"/>
        <v>1200</v>
      </c>
      <c r="U837">
        <f t="shared" si="98"/>
        <v>500</v>
      </c>
      <c r="V837">
        <f t="shared" si="99"/>
        <v>40</v>
      </c>
      <c r="W837" t="s">
        <v>83</v>
      </c>
      <c r="X837" t="s">
        <v>86</v>
      </c>
      <c r="Y837" t="s">
        <v>86</v>
      </c>
      <c r="Z837">
        <v>20</v>
      </c>
      <c r="AA837">
        <v>40</v>
      </c>
      <c r="AB837">
        <v>40</v>
      </c>
      <c r="AC837">
        <v>11.25</v>
      </c>
      <c r="AD837">
        <v>37.6</v>
      </c>
      <c r="AE837">
        <v>34.700000000000003</v>
      </c>
    </row>
    <row r="838" spans="1:31" hidden="1" x14ac:dyDescent="0.25">
      <c r="A838" t="s">
        <v>12</v>
      </c>
      <c r="B838">
        <v>20</v>
      </c>
      <c r="C838">
        <v>11</v>
      </c>
      <c r="D838">
        <v>68.099999999999994</v>
      </c>
      <c r="E838">
        <v>69.2</v>
      </c>
      <c r="F838">
        <f t="shared" si="93"/>
        <v>68.650000000000006</v>
      </c>
      <c r="G838">
        <f t="shared" si="94"/>
        <v>1.1000000000000085</v>
      </c>
      <c r="H838">
        <v>13.63636363636353</v>
      </c>
      <c r="I838" t="str">
        <f t="shared" si="95"/>
        <v>0%-25%</v>
      </c>
      <c r="J838">
        <v>7</v>
      </c>
      <c r="K838">
        <v>157.14285714285839</v>
      </c>
      <c r="L838">
        <v>14</v>
      </c>
      <c r="M838">
        <v>7</v>
      </c>
      <c r="N838">
        <v>46</v>
      </c>
      <c r="O838">
        <v>47</v>
      </c>
      <c r="P838" t="str">
        <f t="shared" si="96"/>
        <v>40-50</v>
      </c>
      <c r="Q838" t="s">
        <v>30</v>
      </c>
      <c r="R838" t="s">
        <v>59</v>
      </c>
      <c r="S838" t="s">
        <v>51</v>
      </c>
      <c r="T838">
        <f t="shared" si="97"/>
        <v>1200</v>
      </c>
      <c r="U838">
        <f t="shared" si="98"/>
        <v>400</v>
      </c>
      <c r="V838">
        <f t="shared" si="99"/>
        <v>10</v>
      </c>
      <c r="W838" t="s">
        <v>80</v>
      </c>
      <c r="X838" t="s">
        <v>80</v>
      </c>
      <c r="Y838" t="s">
        <v>80</v>
      </c>
      <c r="Z838">
        <v>10</v>
      </c>
      <c r="AA838">
        <v>10</v>
      </c>
      <c r="AB838">
        <v>10</v>
      </c>
      <c r="AC838">
        <v>0</v>
      </c>
      <c r="AD838">
        <v>0</v>
      </c>
      <c r="AE838">
        <v>0</v>
      </c>
    </row>
    <row r="839" spans="1:31" hidden="1" x14ac:dyDescent="0.25">
      <c r="A839" t="s">
        <v>12</v>
      </c>
      <c r="B839">
        <v>10</v>
      </c>
      <c r="C839">
        <v>11</v>
      </c>
      <c r="D839">
        <v>69.2</v>
      </c>
      <c r="E839">
        <v>70.400000000000006</v>
      </c>
      <c r="F839">
        <f t="shared" si="93"/>
        <v>69.800000000000011</v>
      </c>
      <c r="G839">
        <f t="shared" si="94"/>
        <v>1.2000000000000028</v>
      </c>
      <c r="H839">
        <v>35.83333333333325</v>
      </c>
      <c r="I839" t="str">
        <f t="shared" si="95"/>
        <v>25%-50%</v>
      </c>
      <c r="J839">
        <v>16</v>
      </c>
      <c r="K839">
        <v>75.000000000000171</v>
      </c>
      <c r="L839">
        <v>14</v>
      </c>
      <c r="M839">
        <v>7</v>
      </c>
      <c r="N839">
        <v>46</v>
      </c>
      <c r="O839">
        <v>51</v>
      </c>
      <c r="P839" t="str">
        <f t="shared" si="96"/>
        <v>50-60</v>
      </c>
      <c r="Q839" t="s">
        <v>30</v>
      </c>
      <c r="R839" t="s">
        <v>61</v>
      </c>
      <c r="S839" t="s">
        <v>54</v>
      </c>
      <c r="T839">
        <f t="shared" si="97"/>
        <v>1200</v>
      </c>
      <c r="U839">
        <f t="shared" si="98"/>
        <v>500</v>
      </c>
      <c r="V839">
        <f t="shared" si="99"/>
        <v>20</v>
      </c>
      <c r="W839" t="s">
        <v>83</v>
      </c>
      <c r="X839" t="s">
        <v>86</v>
      </c>
      <c r="Y839" t="s">
        <v>86</v>
      </c>
      <c r="Z839">
        <v>20</v>
      </c>
      <c r="AA839">
        <v>40</v>
      </c>
      <c r="AB839">
        <v>40</v>
      </c>
      <c r="AC839">
        <v>12.87</v>
      </c>
      <c r="AD839">
        <v>37.700000000000003</v>
      </c>
      <c r="AE839">
        <v>32.9</v>
      </c>
    </row>
    <row r="840" spans="1:31" hidden="1" x14ac:dyDescent="0.25">
      <c r="A840" t="s">
        <v>12</v>
      </c>
      <c r="B840">
        <v>10</v>
      </c>
      <c r="C840">
        <v>10</v>
      </c>
      <c r="D840">
        <v>70.400000000000006</v>
      </c>
      <c r="E840">
        <v>72.400000000000006</v>
      </c>
      <c r="F840">
        <f t="shared" si="93"/>
        <v>71.400000000000006</v>
      </c>
      <c r="G840">
        <f t="shared" si="94"/>
        <v>2</v>
      </c>
      <c r="H840">
        <v>63</v>
      </c>
      <c r="I840" t="str">
        <f t="shared" si="95"/>
        <v>50%-75%</v>
      </c>
      <c r="J840">
        <v>10</v>
      </c>
      <c r="K840">
        <v>200</v>
      </c>
      <c r="L840">
        <v>14</v>
      </c>
      <c r="M840">
        <v>7</v>
      </c>
      <c r="N840">
        <v>57</v>
      </c>
      <c r="O840">
        <v>58</v>
      </c>
      <c r="P840" t="str">
        <f t="shared" si="96"/>
        <v>50-60</v>
      </c>
      <c r="Q840" t="s">
        <v>30</v>
      </c>
      <c r="R840" t="s">
        <v>61</v>
      </c>
      <c r="S840" t="s">
        <v>57</v>
      </c>
      <c r="T840">
        <f t="shared" si="97"/>
        <v>1200</v>
      </c>
      <c r="U840">
        <f t="shared" si="98"/>
        <v>500</v>
      </c>
      <c r="V840">
        <f t="shared" si="99"/>
        <v>30</v>
      </c>
      <c r="W840" t="s">
        <v>83</v>
      </c>
      <c r="X840" t="s">
        <v>86</v>
      </c>
      <c r="Y840" t="s">
        <v>86</v>
      </c>
      <c r="Z840">
        <v>20</v>
      </c>
      <c r="AA840">
        <v>40</v>
      </c>
      <c r="AB840">
        <v>40</v>
      </c>
      <c r="AC840">
        <v>11.68</v>
      </c>
      <c r="AD840">
        <v>37.5</v>
      </c>
      <c r="AE840">
        <v>34.4</v>
      </c>
    </row>
    <row r="841" spans="1:31" hidden="1" x14ac:dyDescent="0.25">
      <c r="A841" t="s">
        <v>12</v>
      </c>
      <c r="B841">
        <v>10</v>
      </c>
      <c r="C841">
        <v>10</v>
      </c>
      <c r="D841">
        <v>72.400000000000006</v>
      </c>
      <c r="E841">
        <v>74.400000000000006</v>
      </c>
      <c r="F841">
        <f t="shared" si="93"/>
        <v>73.400000000000006</v>
      </c>
      <c r="G841">
        <f t="shared" si="94"/>
        <v>2</v>
      </c>
      <c r="H841">
        <v>46</v>
      </c>
      <c r="I841" t="str">
        <f t="shared" si="95"/>
        <v>25%-50%</v>
      </c>
      <c r="J841">
        <v>7</v>
      </c>
      <c r="K841">
        <v>285.71428571428572</v>
      </c>
      <c r="L841">
        <v>14</v>
      </c>
      <c r="M841">
        <v>7</v>
      </c>
      <c r="N841">
        <v>57</v>
      </c>
      <c r="O841">
        <v>56</v>
      </c>
      <c r="P841" t="str">
        <f t="shared" si="96"/>
        <v>50-60</v>
      </c>
      <c r="Q841" t="s">
        <v>30</v>
      </c>
      <c r="R841" t="s">
        <v>61</v>
      </c>
      <c r="S841" t="s">
        <v>54</v>
      </c>
      <c r="T841">
        <f t="shared" si="97"/>
        <v>1200</v>
      </c>
      <c r="U841">
        <f t="shared" si="98"/>
        <v>500</v>
      </c>
      <c r="V841">
        <f t="shared" si="99"/>
        <v>20</v>
      </c>
      <c r="W841" t="s">
        <v>83</v>
      </c>
      <c r="X841" t="s">
        <v>86</v>
      </c>
      <c r="Y841" t="s">
        <v>86</v>
      </c>
      <c r="Z841">
        <v>20</v>
      </c>
      <c r="AA841">
        <v>40</v>
      </c>
      <c r="AB841">
        <v>40</v>
      </c>
      <c r="AC841">
        <v>10.49</v>
      </c>
      <c r="AD841">
        <v>39.1</v>
      </c>
      <c r="AE841">
        <v>36.4</v>
      </c>
    </row>
    <row r="842" spans="1:31" hidden="1" x14ac:dyDescent="0.25">
      <c r="A842" t="s">
        <v>12</v>
      </c>
      <c r="B842">
        <v>10</v>
      </c>
      <c r="C842">
        <v>10</v>
      </c>
      <c r="D842">
        <v>74.400000000000006</v>
      </c>
      <c r="E842">
        <v>76.400000000000006</v>
      </c>
      <c r="F842">
        <f t="shared" si="93"/>
        <v>75.400000000000006</v>
      </c>
      <c r="G842">
        <f t="shared" si="94"/>
        <v>2</v>
      </c>
      <c r="H842">
        <v>35.5</v>
      </c>
      <c r="I842" t="str">
        <f t="shared" si="95"/>
        <v>25%-50%</v>
      </c>
      <c r="J842">
        <v>11</v>
      </c>
      <c r="K842">
        <v>181.81818181818181</v>
      </c>
      <c r="L842">
        <v>14</v>
      </c>
      <c r="M842">
        <v>7</v>
      </c>
      <c r="N842">
        <v>52</v>
      </c>
      <c r="O842">
        <v>53</v>
      </c>
      <c r="P842" t="str">
        <f t="shared" si="96"/>
        <v>50-60</v>
      </c>
      <c r="Q842" t="s">
        <v>30</v>
      </c>
      <c r="R842" t="s">
        <v>61</v>
      </c>
      <c r="S842" t="s">
        <v>54</v>
      </c>
      <c r="T842">
        <f t="shared" si="97"/>
        <v>1200</v>
      </c>
      <c r="U842">
        <f t="shared" si="98"/>
        <v>500</v>
      </c>
      <c r="V842">
        <f t="shared" si="99"/>
        <v>20</v>
      </c>
      <c r="W842" t="s">
        <v>80</v>
      </c>
      <c r="X842" t="s">
        <v>86</v>
      </c>
      <c r="Y842" t="s">
        <v>86</v>
      </c>
      <c r="Z842">
        <v>10</v>
      </c>
      <c r="AA842">
        <v>40</v>
      </c>
      <c r="AB842">
        <v>40</v>
      </c>
      <c r="AC842">
        <v>9.27</v>
      </c>
      <c r="AD842">
        <v>33.1</v>
      </c>
      <c r="AE842">
        <v>38.5</v>
      </c>
    </row>
    <row r="843" spans="1:31" hidden="1" x14ac:dyDescent="0.25">
      <c r="A843" t="s">
        <v>12</v>
      </c>
      <c r="B843">
        <v>10</v>
      </c>
      <c r="C843">
        <v>10</v>
      </c>
      <c r="D843">
        <v>76.400000000000006</v>
      </c>
      <c r="E843">
        <v>78.5</v>
      </c>
      <c r="F843">
        <f t="shared" si="93"/>
        <v>77.45</v>
      </c>
      <c r="G843">
        <f t="shared" si="94"/>
        <v>2.0999999999999943</v>
      </c>
      <c r="H843">
        <v>41.428571428571544</v>
      </c>
      <c r="I843" t="str">
        <f t="shared" si="95"/>
        <v>25%-50%</v>
      </c>
      <c r="J843">
        <v>15</v>
      </c>
      <c r="K843">
        <v>139.99999999999963</v>
      </c>
      <c r="L843">
        <v>14</v>
      </c>
      <c r="M843">
        <v>7</v>
      </c>
      <c r="N843">
        <v>51</v>
      </c>
      <c r="O843">
        <v>53</v>
      </c>
      <c r="P843" t="str">
        <f t="shared" si="96"/>
        <v>50-60</v>
      </c>
      <c r="Q843" t="s">
        <v>30</v>
      </c>
      <c r="R843" t="s">
        <v>61</v>
      </c>
      <c r="S843" t="s">
        <v>54</v>
      </c>
      <c r="T843">
        <f t="shared" si="97"/>
        <v>1200</v>
      </c>
      <c r="U843">
        <f t="shared" si="98"/>
        <v>500</v>
      </c>
      <c r="V843">
        <f t="shared" si="99"/>
        <v>20</v>
      </c>
      <c r="W843" t="s">
        <v>80</v>
      </c>
      <c r="X843" t="s">
        <v>86</v>
      </c>
      <c r="Y843" t="s">
        <v>86</v>
      </c>
      <c r="Z843">
        <v>10</v>
      </c>
      <c r="AA843">
        <v>40</v>
      </c>
      <c r="AB843">
        <v>40</v>
      </c>
      <c r="AC843">
        <v>9.8699999999999992</v>
      </c>
      <c r="AD843">
        <v>34.700000000000003</v>
      </c>
      <c r="AE843">
        <v>36.6</v>
      </c>
    </row>
    <row r="844" spans="1:31" hidden="1" x14ac:dyDescent="0.25">
      <c r="A844" t="s">
        <v>12</v>
      </c>
      <c r="B844">
        <v>10</v>
      </c>
      <c r="C844">
        <v>10</v>
      </c>
      <c r="D844">
        <v>78.5</v>
      </c>
      <c r="E844">
        <v>80.400000000000006</v>
      </c>
      <c r="F844">
        <f t="shared" si="93"/>
        <v>79.45</v>
      </c>
      <c r="G844">
        <f t="shared" si="94"/>
        <v>1.9000000000000057</v>
      </c>
      <c r="H844">
        <v>57.894736842105097</v>
      </c>
      <c r="I844" t="str">
        <f t="shared" si="95"/>
        <v>50%-75%</v>
      </c>
      <c r="J844">
        <v>12</v>
      </c>
      <c r="K844">
        <v>158.3333333333338</v>
      </c>
      <c r="L844">
        <v>14</v>
      </c>
      <c r="M844">
        <v>7</v>
      </c>
      <c r="N844">
        <v>55</v>
      </c>
      <c r="O844">
        <v>56</v>
      </c>
      <c r="P844" t="str">
        <f t="shared" si="96"/>
        <v>50-60</v>
      </c>
      <c r="Q844" t="s">
        <v>30</v>
      </c>
      <c r="R844" t="s">
        <v>61</v>
      </c>
      <c r="S844" t="s">
        <v>57</v>
      </c>
      <c r="T844">
        <f t="shared" si="97"/>
        <v>1200</v>
      </c>
      <c r="U844">
        <f t="shared" si="98"/>
        <v>500</v>
      </c>
      <c r="V844">
        <f t="shared" si="99"/>
        <v>30</v>
      </c>
      <c r="W844" t="s">
        <v>80</v>
      </c>
      <c r="X844" t="s">
        <v>86</v>
      </c>
      <c r="Y844" t="s">
        <v>86</v>
      </c>
      <c r="Z844">
        <v>10</v>
      </c>
      <c r="AA844">
        <v>40</v>
      </c>
      <c r="AB844">
        <v>40</v>
      </c>
      <c r="AC844">
        <v>9.14</v>
      </c>
      <c r="AD844">
        <v>32</v>
      </c>
      <c r="AE844">
        <v>39.4</v>
      </c>
    </row>
    <row r="845" spans="1:31" hidden="1" x14ac:dyDescent="0.25">
      <c r="A845" t="s">
        <v>13</v>
      </c>
      <c r="B845">
        <v>60</v>
      </c>
      <c r="C845">
        <v>60</v>
      </c>
      <c r="D845">
        <v>0</v>
      </c>
      <c r="E845">
        <v>0.8</v>
      </c>
      <c r="F845">
        <f t="shared" si="93"/>
        <v>0.4</v>
      </c>
      <c r="G845">
        <f t="shared" si="94"/>
        <v>0.8</v>
      </c>
      <c r="H845">
        <v>0</v>
      </c>
      <c r="I845" t="str">
        <f t="shared" si="95"/>
        <v>0%-25%</v>
      </c>
      <c r="J845">
        <v>20</v>
      </c>
      <c r="K845">
        <v>40</v>
      </c>
      <c r="L845">
        <v>2</v>
      </c>
      <c r="M845">
        <v>0</v>
      </c>
      <c r="N845">
        <v>17</v>
      </c>
      <c r="O845">
        <v>22</v>
      </c>
      <c r="P845" t="str">
        <f t="shared" si="96"/>
        <v>20-30</v>
      </c>
      <c r="Q845" t="s">
        <v>28</v>
      </c>
      <c r="R845" t="s">
        <v>53</v>
      </c>
      <c r="S845" t="s">
        <v>51</v>
      </c>
      <c r="T845">
        <f t="shared" si="97"/>
        <v>800</v>
      </c>
      <c r="U845">
        <f t="shared" si="98"/>
        <v>200</v>
      </c>
      <c r="V845">
        <f t="shared" si="99"/>
        <v>10</v>
      </c>
      <c r="W845" t="s">
        <v>79</v>
      </c>
      <c r="X845" t="s">
        <v>81</v>
      </c>
      <c r="Y845" t="s">
        <v>80</v>
      </c>
      <c r="Z845">
        <v>30</v>
      </c>
      <c r="AA845">
        <v>60</v>
      </c>
      <c r="AB845">
        <v>10</v>
      </c>
      <c r="AC845">
        <v>22.59</v>
      </c>
      <c r="AD845">
        <v>59.9</v>
      </c>
      <c r="AE845">
        <v>0.37</v>
      </c>
    </row>
    <row r="846" spans="1:31" hidden="1" x14ac:dyDescent="0.25">
      <c r="A846" t="s">
        <v>13</v>
      </c>
      <c r="B846">
        <v>60</v>
      </c>
      <c r="C846">
        <v>60</v>
      </c>
      <c r="D846">
        <v>0.8</v>
      </c>
      <c r="E846">
        <v>1.9</v>
      </c>
      <c r="F846">
        <f t="shared" si="93"/>
        <v>1.35</v>
      </c>
      <c r="G846">
        <f t="shared" si="94"/>
        <v>1.0999999999999999</v>
      </c>
      <c r="H846">
        <v>0</v>
      </c>
      <c r="I846" t="str">
        <f t="shared" si="95"/>
        <v>0%-25%</v>
      </c>
      <c r="J846">
        <v>20</v>
      </c>
      <c r="K846">
        <v>54.999999999999986</v>
      </c>
      <c r="L846">
        <v>2</v>
      </c>
      <c r="M846">
        <v>0</v>
      </c>
      <c r="N846">
        <v>17</v>
      </c>
      <c r="O846">
        <v>23</v>
      </c>
      <c r="P846" t="str">
        <f t="shared" si="96"/>
        <v>20-30</v>
      </c>
      <c r="Q846" t="s">
        <v>28</v>
      </c>
      <c r="R846" t="s">
        <v>53</v>
      </c>
      <c r="S846" t="s">
        <v>51</v>
      </c>
      <c r="T846">
        <f t="shared" si="97"/>
        <v>800</v>
      </c>
      <c r="U846">
        <f t="shared" si="98"/>
        <v>200</v>
      </c>
      <c r="V846">
        <f t="shared" si="99"/>
        <v>10</v>
      </c>
      <c r="W846" t="s">
        <v>79</v>
      </c>
      <c r="X846" t="s">
        <v>81</v>
      </c>
      <c r="Y846" t="s">
        <v>80</v>
      </c>
      <c r="Z846">
        <v>30</v>
      </c>
      <c r="AA846">
        <v>60</v>
      </c>
      <c r="AB846">
        <v>10</v>
      </c>
      <c r="AC846">
        <v>22.59</v>
      </c>
      <c r="AD846">
        <v>59.9</v>
      </c>
      <c r="AE846">
        <v>0.37</v>
      </c>
    </row>
    <row r="847" spans="1:31" hidden="1" x14ac:dyDescent="0.25">
      <c r="A847" t="s">
        <v>13</v>
      </c>
      <c r="B847">
        <v>60</v>
      </c>
      <c r="C847">
        <v>60</v>
      </c>
      <c r="D847">
        <v>1.9</v>
      </c>
      <c r="E847">
        <v>2.6</v>
      </c>
      <c r="F847">
        <f t="shared" si="93"/>
        <v>2.25</v>
      </c>
      <c r="G847">
        <f t="shared" si="94"/>
        <v>0.70000000000000018</v>
      </c>
      <c r="H847">
        <v>0</v>
      </c>
      <c r="I847" t="str">
        <f t="shared" si="95"/>
        <v>0%-25%</v>
      </c>
      <c r="J847">
        <v>20</v>
      </c>
      <c r="K847">
        <v>35.000000000000014</v>
      </c>
      <c r="L847">
        <v>2</v>
      </c>
      <c r="M847">
        <v>0</v>
      </c>
      <c r="N847">
        <v>17</v>
      </c>
      <c r="O847">
        <v>22</v>
      </c>
      <c r="P847" t="str">
        <f t="shared" si="96"/>
        <v>20-30</v>
      </c>
      <c r="Q847" t="s">
        <v>28</v>
      </c>
      <c r="R847" t="s">
        <v>53</v>
      </c>
      <c r="S847" t="s">
        <v>51</v>
      </c>
      <c r="T847">
        <f t="shared" si="97"/>
        <v>800</v>
      </c>
      <c r="U847">
        <f t="shared" si="98"/>
        <v>200</v>
      </c>
      <c r="V847">
        <f t="shared" si="99"/>
        <v>10</v>
      </c>
      <c r="W847" t="s">
        <v>79</v>
      </c>
      <c r="X847" t="s">
        <v>82</v>
      </c>
      <c r="Y847" t="s">
        <v>80</v>
      </c>
      <c r="Z847">
        <v>30</v>
      </c>
      <c r="AA847">
        <v>70</v>
      </c>
      <c r="AB847">
        <v>10</v>
      </c>
      <c r="AC847">
        <v>21.73</v>
      </c>
      <c r="AD847">
        <v>62.9</v>
      </c>
      <c r="AE847">
        <v>0.17</v>
      </c>
    </row>
    <row r="848" spans="1:31" hidden="1" x14ac:dyDescent="0.25">
      <c r="A848" t="s">
        <v>13</v>
      </c>
      <c r="B848">
        <v>40</v>
      </c>
      <c r="C848">
        <v>60</v>
      </c>
      <c r="D848">
        <v>2.6</v>
      </c>
      <c r="E848">
        <v>3.6</v>
      </c>
      <c r="F848">
        <f t="shared" si="93"/>
        <v>3.1</v>
      </c>
      <c r="G848">
        <f t="shared" si="94"/>
        <v>1</v>
      </c>
      <c r="H848">
        <v>0</v>
      </c>
      <c r="I848" t="str">
        <f t="shared" si="95"/>
        <v>0%-25%</v>
      </c>
      <c r="J848">
        <v>20</v>
      </c>
      <c r="K848">
        <v>50</v>
      </c>
      <c r="L848">
        <v>2</v>
      </c>
      <c r="M848">
        <v>0</v>
      </c>
      <c r="N848">
        <v>17</v>
      </c>
      <c r="O848">
        <v>23</v>
      </c>
      <c r="P848" t="str">
        <f t="shared" si="96"/>
        <v>20-30</v>
      </c>
      <c r="Q848" t="s">
        <v>28</v>
      </c>
      <c r="R848" t="s">
        <v>53</v>
      </c>
      <c r="S848" t="s">
        <v>51</v>
      </c>
      <c r="T848">
        <f t="shared" si="97"/>
        <v>800</v>
      </c>
      <c r="U848">
        <f t="shared" si="98"/>
        <v>200</v>
      </c>
      <c r="V848">
        <f t="shared" si="99"/>
        <v>10</v>
      </c>
      <c r="W848" t="s">
        <v>79</v>
      </c>
      <c r="X848" t="s">
        <v>82</v>
      </c>
      <c r="Y848" t="s">
        <v>80</v>
      </c>
      <c r="Z848">
        <v>30</v>
      </c>
      <c r="AA848">
        <v>70</v>
      </c>
      <c r="AB848">
        <v>10</v>
      </c>
      <c r="AC848">
        <v>22.02</v>
      </c>
      <c r="AD848">
        <v>61.4</v>
      </c>
      <c r="AE848">
        <v>0.19</v>
      </c>
    </row>
    <row r="849" spans="1:31" hidden="1" x14ac:dyDescent="0.25">
      <c r="A849" t="s">
        <v>13</v>
      </c>
      <c r="B849">
        <v>40</v>
      </c>
      <c r="C849">
        <v>40</v>
      </c>
      <c r="D849">
        <v>3.6</v>
      </c>
      <c r="E849">
        <v>4.5999999999999996</v>
      </c>
      <c r="F849">
        <f t="shared" si="93"/>
        <v>4.0999999999999996</v>
      </c>
      <c r="G849">
        <f t="shared" si="94"/>
        <v>0.99999999999999956</v>
      </c>
      <c r="H849">
        <v>0</v>
      </c>
      <c r="I849" t="str">
        <f t="shared" si="95"/>
        <v>0%-25%</v>
      </c>
      <c r="J849">
        <v>20</v>
      </c>
      <c r="K849">
        <v>49.999999999999979</v>
      </c>
      <c r="L849">
        <v>8</v>
      </c>
      <c r="M849">
        <v>4</v>
      </c>
      <c r="N849">
        <v>27</v>
      </c>
      <c r="O849">
        <v>33</v>
      </c>
      <c r="P849" t="str">
        <f t="shared" si="96"/>
        <v>30-40</v>
      </c>
      <c r="Q849" t="s">
        <v>29</v>
      </c>
      <c r="R849" t="s">
        <v>56</v>
      </c>
      <c r="S849" t="s">
        <v>51</v>
      </c>
      <c r="T849">
        <f t="shared" si="97"/>
        <v>1100</v>
      </c>
      <c r="U849">
        <f t="shared" si="98"/>
        <v>300</v>
      </c>
      <c r="V849">
        <f t="shared" si="99"/>
        <v>10</v>
      </c>
      <c r="W849" t="s">
        <v>83</v>
      </c>
      <c r="X849" t="s">
        <v>85</v>
      </c>
      <c r="Y849" t="s">
        <v>80</v>
      </c>
      <c r="Z849">
        <v>20</v>
      </c>
      <c r="AA849">
        <v>80</v>
      </c>
      <c r="AB849">
        <v>10</v>
      </c>
      <c r="AC849">
        <v>17.010000000000002</v>
      </c>
      <c r="AD849">
        <v>70.599999999999994</v>
      </c>
      <c r="AE849">
        <v>0.25</v>
      </c>
    </row>
    <row r="850" spans="1:31" hidden="1" x14ac:dyDescent="0.25">
      <c r="A850" t="s">
        <v>13</v>
      </c>
      <c r="B850">
        <v>40</v>
      </c>
      <c r="C850">
        <v>40</v>
      </c>
      <c r="D850">
        <v>4.5999999999999996</v>
      </c>
      <c r="E850">
        <v>5.4</v>
      </c>
      <c r="F850">
        <f t="shared" si="93"/>
        <v>5</v>
      </c>
      <c r="G850">
        <f t="shared" si="94"/>
        <v>0.80000000000000071</v>
      </c>
      <c r="H850">
        <v>0</v>
      </c>
      <c r="I850" t="str">
        <f t="shared" si="95"/>
        <v>0%-25%</v>
      </c>
      <c r="J850">
        <v>20</v>
      </c>
      <c r="K850">
        <v>40.000000000000036</v>
      </c>
      <c r="L850">
        <v>8</v>
      </c>
      <c r="M850">
        <v>4</v>
      </c>
      <c r="N850">
        <v>27</v>
      </c>
      <c r="O850">
        <v>32</v>
      </c>
      <c r="P850" t="str">
        <f t="shared" si="96"/>
        <v>30-40</v>
      </c>
      <c r="Q850" t="s">
        <v>29</v>
      </c>
      <c r="R850" t="s">
        <v>56</v>
      </c>
      <c r="S850" t="s">
        <v>51</v>
      </c>
      <c r="T850">
        <f t="shared" si="97"/>
        <v>1100</v>
      </c>
      <c r="U850">
        <f t="shared" si="98"/>
        <v>300</v>
      </c>
      <c r="V850">
        <f t="shared" si="99"/>
        <v>10</v>
      </c>
      <c r="W850" t="s">
        <v>83</v>
      </c>
      <c r="X850" t="s">
        <v>84</v>
      </c>
      <c r="Y850" t="s">
        <v>80</v>
      </c>
      <c r="Z850">
        <v>20</v>
      </c>
      <c r="AA850">
        <v>90</v>
      </c>
      <c r="AB850">
        <v>10</v>
      </c>
      <c r="AC850">
        <v>11.71</v>
      </c>
      <c r="AD850">
        <v>81.599999999999994</v>
      </c>
      <c r="AE850">
        <v>0.32</v>
      </c>
    </row>
    <row r="851" spans="1:31" hidden="1" x14ac:dyDescent="0.25">
      <c r="A851" t="s">
        <v>13</v>
      </c>
      <c r="B851">
        <v>40</v>
      </c>
      <c r="C851">
        <v>40</v>
      </c>
      <c r="D851">
        <v>5.4</v>
      </c>
      <c r="E851">
        <v>6.2</v>
      </c>
      <c r="F851">
        <f t="shared" si="93"/>
        <v>5.8000000000000007</v>
      </c>
      <c r="G851">
        <f t="shared" si="94"/>
        <v>0.79999999999999982</v>
      </c>
      <c r="H851">
        <v>0</v>
      </c>
      <c r="I851" t="str">
        <f t="shared" si="95"/>
        <v>0%-25%</v>
      </c>
      <c r="J851">
        <v>5</v>
      </c>
      <c r="K851">
        <v>159.99999999999994</v>
      </c>
      <c r="L851">
        <v>8</v>
      </c>
      <c r="M851">
        <v>4</v>
      </c>
      <c r="N851">
        <v>33</v>
      </c>
      <c r="O851">
        <v>35</v>
      </c>
      <c r="P851" t="str">
        <f t="shared" si="96"/>
        <v>30-40</v>
      </c>
      <c r="Q851" t="s">
        <v>29</v>
      </c>
      <c r="R851" t="s">
        <v>56</v>
      </c>
      <c r="S851" t="s">
        <v>51</v>
      </c>
      <c r="T851">
        <f t="shared" si="97"/>
        <v>1100</v>
      </c>
      <c r="U851">
        <f t="shared" si="98"/>
        <v>300</v>
      </c>
      <c r="V851">
        <f t="shared" si="99"/>
        <v>10</v>
      </c>
      <c r="W851" t="s">
        <v>80</v>
      </c>
      <c r="X851" t="s">
        <v>84</v>
      </c>
      <c r="Y851" t="s">
        <v>80</v>
      </c>
      <c r="Z851">
        <v>10</v>
      </c>
      <c r="AA851">
        <v>90</v>
      </c>
      <c r="AB851">
        <v>10</v>
      </c>
      <c r="AC851">
        <v>9.1199999999999992</v>
      </c>
      <c r="AD851">
        <v>86.6</v>
      </c>
      <c r="AE851">
        <v>1.01</v>
      </c>
    </row>
    <row r="852" spans="1:31" hidden="1" x14ac:dyDescent="0.25">
      <c r="A852" t="s">
        <v>13</v>
      </c>
      <c r="B852">
        <v>40</v>
      </c>
      <c r="C852">
        <v>30</v>
      </c>
      <c r="D852">
        <v>6.2</v>
      </c>
      <c r="E852">
        <v>6.75</v>
      </c>
      <c r="F852">
        <f t="shared" si="93"/>
        <v>6.4749999999999996</v>
      </c>
      <c r="G852">
        <f t="shared" si="94"/>
        <v>0.54999999999999982</v>
      </c>
      <c r="H852">
        <v>30.909090909090921</v>
      </c>
      <c r="I852" t="str">
        <f t="shared" si="95"/>
        <v>25%-50%</v>
      </c>
      <c r="J852">
        <v>5</v>
      </c>
      <c r="K852">
        <v>109.99999999999996</v>
      </c>
      <c r="L852">
        <v>8</v>
      </c>
      <c r="M852">
        <v>4</v>
      </c>
      <c r="N852">
        <v>38</v>
      </c>
      <c r="O852">
        <v>41</v>
      </c>
      <c r="P852" t="str">
        <f t="shared" si="96"/>
        <v>40-50</v>
      </c>
      <c r="Q852" t="s">
        <v>29</v>
      </c>
      <c r="R852" t="s">
        <v>59</v>
      </c>
      <c r="S852" t="s">
        <v>54</v>
      </c>
      <c r="T852">
        <f t="shared" si="97"/>
        <v>1100</v>
      </c>
      <c r="U852">
        <f t="shared" si="98"/>
        <v>400</v>
      </c>
      <c r="V852">
        <f t="shared" si="99"/>
        <v>20</v>
      </c>
      <c r="W852" t="s">
        <v>80</v>
      </c>
      <c r="X852" t="s">
        <v>84</v>
      </c>
      <c r="Y852" t="s">
        <v>80</v>
      </c>
      <c r="Z852">
        <v>10</v>
      </c>
      <c r="AA852">
        <v>90</v>
      </c>
      <c r="AB852">
        <v>10</v>
      </c>
      <c r="AC852">
        <v>9.49</v>
      </c>
      <c r="AD852">
        <v>86</v>
      </c>
      <c r="AE852">
        <v>1.55</v>
      </c>
    </row>
    <row r="853" spans="1:31" hidden="1" x14ac:dyDescent="0.25">
      <c r="A853" t="s">
        <v>13</v>
      </c>
      <c r="B853">
        <v>40</v>
      </c>
      <c r="C853">
        <v>30</v>
      </c>
      <c r="D853">
        <v>6.75</v>
      </c>
      <c r="E853">
        <v>7.3</v>
      </c>
      <c r="F853">
        <f t="shared" si="93"/>
        <v>7.0250000000000004</v>
      </c>
      <c r="G853">
        <f t="shared" si="94"/>
        <v>0.54999999999999982</v>
      </c>
      <c r="H853">
        <v>0</v>
      </c>
      <c r="I853" t="str">
        <f t="shared" si="95"/>
        <v>0%-25%</v>
      </c>
      <c r="J853">
        <v>9</v>
      </c>
      <c r="K853">
        <v>61.111111111111086</v>
      </c>
      <c r="L853">
        <v>8</v>
      </c>
      <c r="M853">
        <v>12</v>
      </c>
      <c r="N853">
        <v>30</v>
      </c>
      <c r="O853">
        <v>41</v>
      </c>
      <c r="P853" t="str">
        <f t="shared" si="96"/>
        <v>40-50</v>
      </c>
      <c r="Q853" t="s">
        <v>33</v>
      </c>
      <c r="R853" t="s">
        <v>59</v>
      </c>
      <c r="S853" t="s">
        <v>51</v>
      </c>
      <c r="T853">
        <f t="shared" si="97"/>
        <v>1300</v>
      </c>
      <c r="U853">
        <f t="shared" si="98"/>
        <v>400</v>
      </c>
      <c r="V853">
        <f t="shared" si="99"/>
        <v>10</v>
      </c>
      <c r="W853" t="s">
        <v>80</v>
      </c>
      <c r="X853" t="s">
        <v>84</v>
      </c>
      <c r="Y853" t="s">
        <v>80</v>
      </c>
      <c r="Z853">
        <v>10</v>
      </c>
      <c r="AA853">
        <v>90</v>
      </c>
      <c r="AB853">
        <v>10</v>
      </c>
      <c r="AC853">
        <v>9.49</v>
      </c>
      <c r="AD853">
        <v>86</v>
      </c>
      <c r="AE853">
        <v>1.55</v>
      </c>
    </row>
    <row r="854" spans="1:31" hidden="1" x14ac:dyDescent="0.25">
      <c r="A854" t="s">
        <v>13</v>
      </c>
      <c r="B854">
        <v>40</v>
      </c>
      <c r="C854">
        <v>30</v>
      </c>
      <c r="D854">
        <v>7.3</v>
      </c>
      <c r="E854">
        <v>7.8</v>
      </c>
      <c r="F854">
        <f t="shared" si="93"/>
        <v>7.55</v>
      </c>
      <c r="G854">
        <f t="shared" si="94"/>
        <v>0.5</v>
      </c>
      <c r="H854">
        <v>0</v>
      </c>
      <c r="I854" t="str">
        <f t="shared" si="95"/>
        <v>0%-25%</v>
      </c>
      <c r="J854">
        <v>8</v>
      </c>
      <c r="K854">
        <v>62.5</v>
      </c>
      <c r="L854">
        <v>8</v>
      </c>
      <c r="M854">
        <v>4</v>
      </c>
      <c r="N854">
        <v>27</v>
      </c>
      <c r="O854">
        <v>33</v>
      </c>
      <c r="P854" t="str">
        <f t="shared" si="96"/>
        <v>30-40</v>
      </c>
      <c r="Q854" t="s">
        <v>29</v>
      </c>
      <c r="R854" t="s">
        <v>56</v>
      </c>
      <c r="S854" t="s">
        <v>51</v>
      </c>
      <c r="T854">
        <f t="shared" si="97"/>
        <v>1100</v>
      </c>
      <c r="U854">
        <f t="shared" si="98"/>
        <v>300</v>
      </c>
      <c r="V854">
        <f t="shared" si="99"/>
        <v>10</v>
      </c>
      <c r="W854" t="s">
        <v>80</v>
      </c>
      <c r="X854" t="s">
        <v>84</v>
      </c>
      <c r="Y854" t="s">
        <v>80</v>
      </c>
      <c r="Z854">
        <v>10</v>
      </c>
      <c r="AA854">
        <v>90</v>
      </c>
      <c r="AB854">
        <v>10</v>
      </c>
      <c r="AC854">
        <v>8.31</v>
      </c>
      <c r="AD854">
        <v>86.7</v>
      </c>
      <c r="AE854">
        <v>1.65</v>
      </c>
    </row>
    <row r="855" spans="1:31" hidden="1" x14ac:dyDescent="0.25">
      <c r="A855" t="s">
        <v>13</v>
      </c>
      <c r="B855">
        <v>40</v>
      </c>
      <c r="C855">
        <v>30</v>
      </c>
      <c r="D855">
        <v>7.8</v>
      </c>
      <c r="E855">
        <v>8.1</v>
      </c>
      <c r="F855">
        <f t="shared" si="93"/>
        <v>7.9499999999999993</v>
      </c>
      <c r="G855">
        <f t="shared" si="94"/>
        <v>0.29999999999999982</v>
      </c>
      <c r="H855">
        <v>0</v>
      </c>
      <c r="I855" t="str">
        <f t="shared" si="95"/>
        <v>0%-25%</v>
      </c>
      <c r="J855">
        <v>3</v>
      </c>
      <c r="K855">
        <v>99.999999999999943</v>
      </c>
      <c r="L855">
        <v>8</v>
      </c>
      <c r="M855">
        <v>4</v>
      </c>
      <c r="N855">
        <v>30</v>
      </c>
      <c r="O855">
        <v>34</v>
      </c>
      <c r="P855" t="str">
        <f t="shared" si="96"/>
        <v>30-40</v>
      </c>
      <c r="Q855" t="s">
        <v>29</v>
      </c>
      <c r="R855" t="s">
        <v>56</v>
      </c>
      <c r="S855" t="s">
        <v>51</v>
      </c>
      <c r="T855">
        <f t="shared" si="97"/>
        <v>1100</v>
      </c>
      <c r="U855">
        <f t="shared" si="98"/>
        <v>300</v>
      </c>
      <c r="V855">
        <f t="shared" si="99"/>
        <v>10</v>
      </c>
      <c r="W855" t="s">
        <v>80</v>
      </c>
      <c r="X855" t="s">
        <v>84</v>
      </c>
      <c r="Y855" t="s">
        <v>80</v>
      </c>
      <c r="Z855">
        <v>10</v>
      </c>
      <c r="AA855">
        <v>90</v>
      </c>
      <c r="AB855">
        <v>10</v>
      </c>
      <c r="AC855">
        <v>8.31</v>
      </c>
      <c r="AD855">
        <v>86.7</v>
      </c>
      <c r="AE855">
        <v>1.65</v>
      </c>
    </row>
    <row r="856" spans="1:31" hidden="1" x14ac:dyDescent="0.25">
      <c r="A856" t="s">
        <v>13</v>
      </c>
      <c r="B856">
        <v>30</v>
      </c>
      <c r="C856">
        <v>30</v>
      </c>
      <c r="D856">
        <v>8.1</v>
      </c>
      <c r="E856">
        <v>8.4499999999999993</v>
      </c>
      <c r="F856">
        <f t="shared" si="93"/>
        <v>8.2749999999999986</v>
      </c>
      <c r="G856">
        <f t="shared" si="94"/>
        <v>0.34999999999999964</v>
      </c>
      <c r="H856">
        <v>28.571428571428605</v>
      </c>
      <c r="I856" t="str">
        <f t="shared" si="95"/>
        <v>25%-50%</v>
      </c>
      <c r="J856">
        <v>3</v>
      </c>
      <c r="K856">
        <v>116.66666666666656</v>
      </c>
      <c r="L856">
        <v>8</v>
      </c>
      <c r="M856">
        <v>4</v>
      </c>
      <c r="N856">
        <v>37</v>
      </c>
      <c r="O856">
        <v>41</v>
      </c>
      <c r="P856" t="str">
        <f t="shared" si="96"/>
        <v>40-50</v>
      </c>
      <c r="Q856" t="s">
        <v>29</v>
      </c>
      <c r="R856" t="s">
        <v>59</v>
      </c>
      <c r="S856" t="s">
        <v>54</v>
      </c>
      <c r="T856">
        <f t="shared" si="97"/>
        <v>1100</v>
      </c>
      <c r="U856">
        <f t="shared" si="98"/>
        <v>400</v>
      </c>
      <c r="V856">
        <f t="shared" si="99"/>
        <v>20</v>
      </c>
      <c r="W856" t="s">
        <v>80</v>
      </c>
      <c r="X856" t="s">
        <v>84</v>
      </c>
      <c r="Y856" t="s">
        <v>80</v>
      </c>
      <c r="Z856">
        <v>10</v>
      </c>
      <c r="AA856">
        <v>90</v>
      </c>
      <c r="AB856">
        <v>10</v>
      </c>
      <c r="AC856">
        <v>8.7200000000000006</v>
      </c>
      <c r="AD856">
        <v>85.3</v>
      </c>
      <c r="AE856">
        <v>1.79</v>
      </c>
    </row>
    <row r="857" spans="1:31" hidden="1" x14ac:dyDescent="0.25">
      <c r="A857" t="s">
        <v>13</v>
      </c>
      <c r="B857">
        <v>30</v>
      </c>
      <c r="C857">
        <v>30</v>
      </c>
      <c r="D857">
        <v>8.4499999999999993</v>
      </c>
      <c r="E857">
        <v>9.1999999999999993</v>
      </c>
      <c r="F857">
        <f t="shared" si="93"/>
        <v>8.8249999999999993</v>
      </c>
      <c r="G857">
        <f t="shared" si="94"/>
        <v>0.75</v>
      </c>
      <c r="H857">
        <v>0</v>
      </c>
      <c r="I857" t="str">
        <f t="shared" si="95"/>
        <v>0%-25%</v>
      </c>
      <c r="J857">
        <v>5</v>
      </c>
      <c r="K857">
        <v>150</v>
      </c>
      <c r="L857">
        <v>8</v>
      </c>
      <c r="M857">
        <v>4</v>
      </c>
      <c r="N857">
        <v>33</v>
      </c>
      <c r="O857">
        <v>35</v>
      </c>
      <c r="P857" t="str">
        <f t="shared" si="96"/>
        <v>30-40</v>
      </c>
      <c r="Q857" t="s">
        <v>29</v>
      </c>
      <c r="R857" t="s">
        <v>56</v>
      </c>
      <c r="S857" t="s">
        <v>51</v>
      </c>
      <c r="T857">
        <f t="shared" si="97"/>
        <v>1100</v>
      </c>
      <c r="U857">
        <f t="shared" si="98"/>
        <v>300</v>
      </c>
      <c r="V857">
        <f t="shared" si="99"/>
        <v>10</v>
      </c>
      <c r="W857" t="s">
        <v>80</v>
      </c>
      <c r="X857" t="s">
        <v>84</v>
      </c>
      <c r="Y857" t="s">
        <v>80</v>
      </c>
      <c r="Z857">
        <v>10</v>
      </c>
      <c r="AA857">
        <v>90</v>
      </c>
      <c r="AB857">
        <v>10</v>
      </c>
      <c r="AC857">
        <v>8.7200000000000006</v>
      </c>
      <c r="AD857">
        <v>85.3</v>
      </c>
      <c r="AE857">
        <v>1.79</v>
      </c>
    </row>
    <row r="858" spans="1:31" hidden="1" x14ac:dyDescent="0.25">
      <c r="A858" t="s">
        <v>13</v>
      </c>
      <c r="B858">
        <v>30</v>
      </c>
      <c r="C858">
        <v>30</v>
      </c>
      <c r="D858">
        <v>9.1999999999999993</v>
      </c>
      <c r="E858">
        <v>10.5</v>
      </c>
      <c r="F858">
        <f t="shared" si="93"/>
        <v>9.85</v>
      </c>
      <c r="G858">
        <f t="shared" si="94"/>
        <v>1.3000000000000007</v>
      </c>
      <c r="H858">
        <v>29.230769230769216</v>
      </c>
      <c r="I858" t="str">
        <f t="shared" si="95"/>
        <v>25%-50%</v>
      </c>
      <c r="J858">
        <v>9</v>
      </c>
      <c r="K858">
        <v>144.44444444444451</v>
      </c>
      <c r="L858">
        <v>11</v>
      </c>
      <c r="M858">
        <v>12</v>
      </c>
      <c r="N858">
        <v>45</v>
      </c>
      <c r="O858">
        <v>52</v>
      </c>
      <c r="P858" t="str">
        <f t="shared" si="96"/>
        <v>50-60</v>
      </c>
      <c r="Q858" t="s">
        <v>33</v>
      </c>
      <c r="R858" t="s">
        <v>61</v>
      </c>
      <c r="S858" t="s">
        <v>54</v>
      </c>
      <c r="T858">
        <f t="shared" si="97"/>
        <v>1300</v>
      </c>
      <c r="U858">
        <f t="shared" si="98"/>
        <v>500</v>
      </c>
      <c r="V858">
        <f t="shared" si="99"/>
        <v>20</v>
      </c>
      <c r="W858" t="s">
        <v>83</v>
      </c>
      <c r="X858" t="s">
        <v>85</v>
      </c>
      <c r="Y858" t="s">
        <v>80</v>
      </c>
      <c r="Z858">
        <v>20</v>
      </c>
      <c r="AA858">
        <v>80</v>
      </c>
      <c r="AB858">
        <v>10</v>
      </c>
      <c r="AC858">
        <v>11.58</v>
      </c>
      <c r="AD858">
        <v>72.599999999999994</v>
      </c>
      <c r="AE858">
        <v>8.08</v>
      </c>
    </row>
    <row r="859" spans="1:31" hidden="1" x14ac:dyDescent="0.25">
      <c r="A859" t="s">
        <v>13</v>
      </c>
      <c r="B859">
        <v>30</v>
      </c>
      <c r="C859">
        <v>30</v>
      </c>
      <c r="D859">
        <v>10.5</v>
      </c>
      <c r="E859">
        <v>11.3</v>
      </c>
      <c r="F859">
        <f t="shared" si="93"/>
        <v>10.9</v>
      </c>
      <c r="G859">
        <f t="shared" si="94"/>
        <v>0.80000000000000071</v>
      </c>
      <c r="H859">
        <v>0</v>
      </c>
      <c r="I859" t="str">
        <f t="shared" si="95"/>
        <v>0%-25%</v>
      </c>
      <c r="J859">
        <v>9</v>
      </c>
      <c r="K859">
        <v>88.888888888888971</v>
      </c>
      <c r="L859">
        <v>10</v>
      </c>
      <c r="M859">
        <v>4</v>
      </c>
      <c r="N859">
        <v>31</v>
      </c>
      <c r="O859">
        <v>36</v>
      </c>
      <c r="P859" t="str">
        <f t="shared" si="96"/>
        <v>30-40</v>
      </c>
      <c r="Q859" t="s">
        <v>29</v>
      </c>
      <c r="R859" t="s">
        <v>56</v>
      </c>
      <c r="S859" t="s">
        <v>51</v>
      </c>
      <c r="T859">
        <f t="shared" si="97"/>
        <v>1100</v>
      </c>
      <c r="U859">
        <f t="shared" si="98"/>
        <v>300</v>
      </c>
      <c r="V859">
        <f t="shared" si="99"/>
        <v>10</v>
      </c>
      <c r="W859" t="s">
        <v>80</v>
      </c>
      <c r="X859" t="s">
        <v>85</v>
      </c>
      <c r="Y859" t="s">
        <v>80</v>
      </c>
      <c r="Z859">
        <v>10</v>
      </c>
      <c r="AA859">
        <v>80</v>
      </c>
      <c r="AB859">
        <v>10</v>
      </c>
      <c r="AC859">
        <v>9.49</v>
      </c>
      <c r="AD859">
        <v>77.7</v>
      </c>
      <c r="AE859">
        <v>5.18</v>
      </c>
    </row>
    <row r="860" spans="1:31" hidden="1" x14ac:dyDescent="0.25">
      <c r="A860" t="s">
        <v>13</v>
      </c>
      <c r="B860">
        <v>30</v>
      </c>
      <c r="C860">
        <v>30</v>
      </c>
      <c r="D860">
        <v>11.3</v>
      </c>
      <c r="E860">
        <v>13.35</v>
      </c>
      <c r="F860">
        <f t="shared" si="93"/>
        <v>12.324999999999999</v>
      </c>
      <c r="G860">
        <f t="shared" si="94"/>
        <v>2.0499999999999989</v>
      </c>
      <c r="H860">
        <v>16.097560975609763</v>
      </c>
      <c r="I860" t="str">
        <f t="shared" si="95"/>
        <v>0%-25%</v>
      </c>
      <c r="J860">
        <v>17</v>
      </c>
      <c r="K860">
        <v>120.5882352941176</v>
      </c>
      <c r="L860">
        <v>11</v>
      </c>
      <c r="M860">
        <v>12</v>
      </c>
      <c r="N860">
        <v>41</v>
      </c>
      <c r="O860">
        <v>49</v>
      </c>
      <c r="P860" t="str">
        <f t="shared" si="96"/>
        <v>40-50</v>
      </c>
      <c r="Q860" t="s">
        <v>33</v>
      </c>
      <c r="R860" t="s">
        <v>59</v>
      </c>
      <c r="S860" t="s">
        <v>51</v>
      </c>
      <c r="T860">
        <f t="shared" si="97"/>
        <v>1300</v>
      </c>
      <c r="U860">
        <f t="shared" si="98"/>
        <v>400</v>
      </c>
      <c r="V860">
        <f t="shared" si="99"/>
        <v>10</v>
      </c>
      <c r="W860" t="s">
        <v>80</v>
      </c>
      <c r="X860" t="s">
        <v>84</v>
      </c>
      <c r="Y860" t="s">
        <v>80</v>
      </c>
      <c r="Z860">
        <v>10</v>
      </c>
      <c r="AA860">
        <v>90</v>
      </c>
      <c r="AB860">
        <v>10</v>
      </c>
      <c r="AC860">
        <v>9.01</v>
      </c>
      <c r="AD860">
        <v>85.2</v>
      </c>
      <c r="AE860">
        <v>2.15</v>
      </c>
    </row>
    <row r="861" spans="1:31" hidden="1" x14ac:dyDescent="0.25">
      <c r="A861" t="s">
        <v>13</v>
      </c>
      <c r="B861">
        <v>30</v>
      </c>
      <c r="C861">
        <v>40</v>
      </c>
      <c r="D861">
        <v>13.35</v>
      </c>
      <c r="E861">
        <v>13.65</v>
      </c>
      <c r="F861">
        <f t="shared" si="93"/>
        <v>13.5</v>
      </c>
      <c r="G861">
        <f t="shared" si="94"/>
        <v>0.30000000000000071</v>
      </c>
      <c r="H861">
        <v>33.33333333333325</v>
      </c>
      <c r="I861" t="str">
        <f t="shared" si="95"/>
        <v>25%-50%</v>
      </c>
      <c r="J861">
        <v>6</v>
      </c>
      <c r="K861">
        <v>50.000000000000114</v>
      </c>
      <c r="L861">
        <v>9</v>
      </c>
      <c r="M861">
        <v>4</v>
      </c>
      <c r="N861">
        <v>35</v>
      </c>
      <c r="O861">
        <v>41</v>
      </c>
      <c r="P861" t="str">
        <f t="shared" si="96"/>
        <v>40-50</v>
      </c>
      <c r="Q861" t="s">
        <v>29</v>
      </c>
      <c r="R861" t="s">
        <v>59</v>
      </c>
      <c r="S861" t="s">
        <v>54</v>
      </c>
      <c r="T861">
        <f t="shared" si="97"/>
        <v>1100</v>
      </c>
      <c r="U861">
        <f t="shared" si="98"/>
        <v>400</v>
      </c>
      <c r="V861">
        <f t="shared" si="99"/>
        <v>20</v>
      </c>
      <c r="W861" t="s">
        <v>80</v>
      </c>
      <c r="X861" t="s">
        <v>84</v>
      </c>
      <c r="Y861" t="s">
        <v>80</v>
      </c>
      <c r="Z861">
        <v>10</v>
      </c>
      <c r="AA861">
        <v>90</v>
      </c>
      <c r="AB861">
        <v>10</v>
      </c>
      <c r="AC861">
        <v>7.66</v>
      </c>
      <c r="AD861">
        <v>86.4</v>
      </c>
      <c r="AE861">
        <v>1.23</v>
      </c>
    </row>
    <row r="862" spans="1:31" hidden="1" x14ac:dyDescent="0.25">
      <c r="A862" t="s">
        <v>13</v>
      </c>
      <c r="B862">
        <v>30</v>
      </c>
      <c r="C862">
        <v>40</v>
      </c>
      <c r="D862">
        <v>13.65</v>
      </c>
      <c r="E862">
        <v>13.95</v>
      </c>
      <c r="F862">
        <f t="shared" si="93"/>
        <v>13.8</v>
      </c>
      <c r="G862">
        <f t="shared" si="94"/>
        <v>0.29999999999999893</v>
      </c>
      <c r="H862">
        <v>0</v>
      </c>
      <c r="I862" t="str">
        <f t="shared" si="95"/>
        <v>0%-25%</v>
      </c>
      <c r="J862">
        <v>5</v>
      </c>
      <c r="K862">
        <v>59.999999999999787</v>
      </c>
      <c r="L862">
        <v>8</v>
      </c>
      <c r="M862">
        <v>4</v>
      </c>
      <c r="N862">
        <v>27</v>
      </c>
      <c r="O862">
        <v>33</v>
      </c>
      <c r="P862" t="str">
        <f t="shared" si="96"/>
        <v>30-40</v>
      </c>
      <c r="Q862" t="s">
        <v>29</v>
      </c>
      <c r="R862" t="s">
        <v>56</v>
      </c>
      <c r="S862" t="s">
        <v>51</v>
      </c>
      <c r="T862">
        <f t="shared" si="97"/>
        <v>1100</v>
      </c>
      <c r="U862">
        <f t="shared" si="98"/>
        <v>300</v>
      </c>
      <c r="V862">
        <f t="shared" si="99"/>
        <v>10</v>
      </c>
      <c r="W862" t="s">
        <v>80</v>
      </c>
      <c r="X862" t="s">
        <v>84</v>
      </c>
      <c r="Y862" t="s">
        <v>80</v>
      </c>
      <c r="Z862">
        <v>10</v>
      </c>
      <c r="AA862">
        <v>90</v>
      </c>
      <c r="AB862">
        <v>10</v>
      </c>
      <c r="AC862">
        <v>7.66</v>
      </c>
      <c r="AD862">
        <v>86.4</v>
      </c>
      <c r="AE862">
        <v>1.23</v>
      </c>
    </row>
    <row r="863" spans="1:31" hidden="1" x14ac:dyDescent="0.25">
      <c r="A863" t="s">
        <v>13</v>
      </c>
      <c r="B863">
        <v>30</v>
      </c>
      <c r="C863">
        <v>40</v>
      </c>
      <c r="D863">
        <v>13.95</v>
      </c>
      <c r="E863">
        <v>14.8</v>
      </c>
      <c r="F863">
        <f t="shared" si="93"/>
        <v>14.375</v>
      </c>
      <c r="G863">
        <f t="shared" si="94"/>
        <v>0.85000000000000142</v>
      </c>
      <c r="H863">
        <v>0</v>
      </c>
      <c r="I863" t="str">
        <f t="shared" si="95"/>
        <v>0%-25%</v>
      </c>
      <c r="J863">
        <v>10</v>
      </c>
      <c r="K863">
        <v>85.000000000000142</v>
      </c>
      <c r="L863">
        <v>8</v>
      </c>
      <c r="M863">
        <v>4</v>
      </c>
      <c r="N863">
        <v>29</v>
      </c>
      <c r="O863">
        <v>34</v>
      </c>
      <c r="P863" t="str">
        <f t="shared" si="96"/>
        <v>30-40</v>
      </c>
      <c r="Q863" t="s">
        <v>29</v>
      </c>
      <c r="R863" t="s">
        <v>56</v>
      </c>
      <c r="S863" t="s">
        <v>51</v>
      </c>
      <c r="T863">
        <f t="shared" si="97"/>
        <v>1100</v>
      </c>
      <c r="U863">
        <f t="shared" si="98"/>
        <v>300</v>
      </c>
      <c r="V863">
        <f t="shared" si="99"/>
        <v>10</v>
      </c>
      <c r="W863" t="s">
        <v>80</v>
      </c>
      <c r="X863" t="s">
        <v>84</v>
      </c>
      <c r="Y863" t="s">
        <v>80</v>
      </c>
      <c r="Z863">
        <v>10</v>
      </c>
      <c r="AA863">
        <v>90</v>
      </c>
      <c r="AB863">
        <v>10</v>
      </c>
      <c r="AC863">
        <v>7.66</v>
      </c>
      <c r="AD863">
        <v>86.4</v>
      </c>
      <c r="AE863">
        <v>1.23</v>
      </c>
    </row>
    <row r="864" spans="1:31" hidden="1" x14ac:dyDescent="0.25">
      <c r="A864" t="s">
        <v>13</v>
      </c>
      <c r="B864">
        <v>30</v>
      </c>
      <c r="C864">
        <v>40</v>
      </c>
      <c r="D864">
        <v>14.8</v>
      </c>
      <c r="E864">
        <v>15.1</v>
      </c>
      <c r="F864">
        <f t="shared" si="93"/>
        <v>14.95</v>
      </c>
      <c r="G864">
        <f t="shared" si="94"/>
        <v>0.29999999999999893</v>
      </c>
      <c r="H864">
        <v>0</v>
      </c>
      <c r="I864" t="str">
        <f t="shared" si="95"/>
        <v>0%-25%</v>
      </c>
      <c r="J864">
        <v>10</v>
      </c>
      <c r="K864">
        <v>29.999999999999893</v>
      </c>
      <c r="L864">
        <v>8</v>
      </c>
      <c r="M864">
        <v>4</v>
      </c>
      <c r="N864">
        <v>27</v>
      </c>
      <c r="O864">
        <v>32</v>
      </c>
      <c r="P864" t="str">
        <f t="shared" si="96"/>
        <v>30-40</v>
      </c>
      <c r="Q864" t="s">
        <v>29</v>
      </c>
      <c r="R864" t="s">
        <v>56</v>
      </c>
      <c r="S864" t="s">
        <v>51</v>
      </c>
      <c r="T864">
        <f t="shared" si="97"/>
        <v>1100</v>
      </c>
      <c r="U864">
        <f t="shared" si="98"/>
        <v>300</v>
      </c>
      <c r="V864">
        <f t="shared" si="99"/>
        <v>10</v>
      </c>
      <c r="W864" t="s">
        <v>80</v>
      </c>
      <c r="X864" t="s">
        <v>84</v>
      </c>
      <c r="Y864" t="s">
        <v>80</v>
      </c>
      <c r="Z864">
        <v>10</v>
      </c>
      <c r="AA864">
        <v>90</v>
      </c>
      <c r="AB864">
        <v>10</v>
      </c>
      <c r="AC864">
        <v>8.65</v>
      </c>
      <c r="AD864">
        <v>88.1</v>
      </c>
      <c r="AE864">
        <v>0.62</v>
      </c>
    </row>
    <row r="865" spans="1:31" hidden="1" x14ac:dyDescent="0.25">
      <c r="A865" t="s">
        <v>13</v>
      </c>
      <c r="B865">
        <v>30</v>
      </c>
      <c r="C865">
        <v>40</v>
      </c>
      <c r="D865">
        <v>15.1</v>
      </c>
      <c r="E865">
        <v>15.7</v>
      </c>
      <c r="F865">
        <f t="shared" si="93"/>
        <v>15.399999999999999</v>
      </c>
      <c r="G865">
        <f t="shared" si="94"/>
        <v>0.59999999999999964</v>
      </c>
      <c r="H865">
        <v>0</v>
      </c>
      <c r="I865" t="str">
        <f t="shared" si="95"/>
        <v>0%-25%</v>
      </c>
      <c r="J865">
        <v>5</v>
      </c>
      <c r="K865">
        <v>119.99999999999993</v>
      </c>
      <c r="L865">
        <v>8</v>
      </c>
      <c r="M865">
        <v>4</v>
      </c>
      <c r="N865">
        <v>31</v>
      </c>
      <c r="O865">
        <v>35</v>
      </c>
      <c r="P865" t="str">
        <f t="shared" si="96"/>
        <v>30-40</v>
      </c>
      <c r="Q865" t="s">
        <v>29</v>
      </c>
      <c r="R865" t="s">
        <v>56</v>
      </c>
      <c r="S865" t="s">
        <v>51</v>
      </c>
      <c r="T865">
        <f t="shared" si="97"/>
        <v>1100</v>
      </c>
      <c r="U865">
        <f t="shared" si="98"/>
        <v>300</v>
      </c>
      <c r="V865">
        <f t="shared" si="99"/>
        <v>10</v>
      </c>
      <c r="W865" t="s">
        <v>80</v>
      </c>
      <c r="X865" t="s">
        <v>84</v>
      </c>
      <c r="Y865" t="s">
        <v>80</v>
      </c>
      <c r="Z865">
        <v>10</v>
      </c>
      <c r="AA865">
        <v>90</v>
      </c>
      <c r="AB865">
        <v>10</v>
      </c>
      <c r="AC865">
        <v>9.44</v>
      </c>
      <c r="AD865">
        <v>87.2</v>
      </c>
      <c r="AE865">
        <v>0.72</v>
      </c>
    </row>
    <row r="866" spans="1:31" hidden="1" x14ac:dyDescent="0.25">
      <c r="A866" t="s">
        <v>13</v>
      </c>
      <c r="B866">
        <v>30</v>
      </c>
      <c r="C866">
        <v>40</v>
      </c>
      <c r="D866">
        <v>15.7</v>
      </c>
      <c r="E866">
        <v>15.95</v>
      </c>
      <c r="F866">
        <f t="shared" si="93"/>
        <v>15.824999999999999</v>
      </c>
      <c r="G866">
        <f t="shared" si="94"/>
        <v>0.25</v>
      </c>
      <c r="H866">
        <v>0</v>
      </c>
      <c r="I866" t="str">
        <f t="shared" si="95"/>
        <v>0%-25%</v>
      </c>
      <c r="J866">
        <v>6</v>
      </c>
      <c r="K866">
        <v>41.666666666666664</v>
      </c>
      <c r="L866">
        <v>8</v>
      </c>
      <c r="M866">
        <v>4</v>
      </c>
      <c r="N866">
        <v>27</v>
      </c>
      <c r="O866">
        <v>32</v>
      </c>
      <c r="P866" t="str">
        <f t="shared" si="96"/>
        <v>30-40</v>
      </c>
      <c r="Q866" t="s">
        <v>29</v>
      </c>
      <c r="R866" t="s">
        <v>56</v>
      </c>
      <c r="S866" t="s">
        <v>51</v>
      </c>
      <c r="T866">
        <f t="shared" si="97"/>
        <v>1100</v>
      </c>
      <c r="U866">
        <f t="shared" si="98"/>
        <v>300</v>
      </c>
      <c r="V866">
        <f t="shared" si="99"/>
        <v>10</v>
      </c>
      <c r="W866" t="s">
        <v>80</v>
      </c>
      <c r="X866" t="s">
        <v>84</v>
      </c>
      <c r="Y866" t="s">
        <v>80</v>
      </c>
      <c r="Z866">
        <v>10</v>
      </c>
      <c r="AA866">
        <v>90</v>
      </c>
      <c r="AB866">
        <v>10</v>
      </c>
      <c r="AC866">
        <v>9.44</v>
      </c>
      <c r="AD866">
        <v>87.2</v>
      </c>
      <c r="AE866">
        <v>0.72</v>
      </c>
    </row>
    <row r="867" spans="1:31" hidden="1" x14ac:dyDescent="0.25">
      <c r="A867" t="s">
        <v>13</v>
      </c>
      <c r="B867">
        <v>30</v>
      </c>
      <c r="C867">
        <v>40</v>
      </c>
      <c r="D867">
        <v>15.95</v>
      </c>
      <c r="E867">
        <v>16.25</v>
      </c>
      <c r="F867">
        <f t="shared" si="93"/>
        <v>16.100000000000001</v>
      </c>
      <c r="G867">
        <f t="shared" si="94"/>
        <v>0.30000000000000071</v>
      </c>
      <c r="H867">
        <v>0</v>
      </c>
      <c r="I867" t="str">
        <f t="shared" si="95"/>
        <v>0%-25%</v>
      </c>
      <c r="J867">
        <v>6</v>
      </c>
      <c r="K867">
        <v>50.000000000000114</v>
      </c>
      <c r="L867">
        <v>8</v>
      </c>
      <c r="M867">
        <v>4</v>
      </c>
      <c r="N867">
        <v>26</v>
      </c>
      <c r="O867">
        <v>33</v>
      </c>
      <c r="P867" t="str">
        <f t="shared" si="96"/>
        <v>30-40</v>
      </c>
      <c r="Q867" t="s">
        <v>29</v>
      </c>
      <c r="R867" t="s">
        <v>56</v>
      </c>
      <c r="S867" t="s">
        <v>51</v>
      </c>
      <c r="T867">
        <f t="shared" si="97"/>
        <v>1100</v>
      </c>
      <c r="U867">
        <f t="shared" si="98"/>
        <v>300</v>
      </c>
      <c r="V867">
        <f t="shared" si="99"/>
        <v>10</v>
      </c>
      <c r="W867" t="s">
        <v>80</v>
      </c>
      <c r="X867" t="s">
        <v>84</v>
      </c>
      <c r="Y867" t="s">
        <v>80</v>
      </c>
      <c r="Z867">
        <v>10</v>
      </c>
      <c r="AA867">
        <v>90</v>
      </c>
      <c r="AB867">
        <v>10</v>
      </c>
      <c r="AC867">
        <v>9.44</v>
      </c>
      <c r="AD867">
        <v>87.2</v>
      </c>
      <c r="AE867">
        <v>0.72</v>
      </c>
    </row>
    <row r="868" spans="1:31" hidden="1" x14ac:dyDescent="0.25">
      <c r="A868" t="s">
        <v>13</v>
      </c>
      <c r="B868">
        <v>30</v>
      </c>
      <c r="C868">
        <v>40</v>
      </c>
      <c r="D868">
        <v>16.25</v>
      </c>
      <c r="E868">
        <v>16.600000000000001</v>
      </c>
      <c r="F868">
        <f t="shared" si="93"/>
        <v>16.425000000000001</v>
      </c>
      <c r="G868">
        <f t="shared" si="94"/>
        <v>0.35000000000000142</v>
      </c>
      <c r="H868">
        <v>37.142857142856997</v>
      </c>
      <c r="I868" t="str">
        <f t="shared" si="95"/>
        <v>25%-50%</v>
      </c>
      <c r="J868">
        <v>5</v>
      </c>
      <c r="K868">
        <v>70.000000000000284</v>
      </c>
      <c r="L868">
        <v>8</v>
      </c>
      <c r="M868">
        <v>12</v>
      </c>
      <c r="N868">
        <v>39</v>
      </c>
      <c r="O868">
        <v>49</v>
      </c>
      <c r="P868" t="str">
        <f t="shared" si="96"/>
        <v>40-50</v>
      </c>
      <c r="Q868" t="s">
        <v>33</v>
      </c>
      <c r="R868" t="s">
        <v>59</v>
      </c>
      <c r="S868" t="s">
        <v>54</v>
      </c>
      <c r="T868">
        <f t="shared" si="97"/>
        <v>1300</v>
      </c>
      <c r="U868">
        <f t="shared" si="98"/>
        <v>400</v>
      </c>
      <c r="V868">
        <f t="shared" si="99"/>
        <v>20</v>
      </c>
      <c r="W868" t="s">
        <v>80</v>
      </c>
      <c r="X868" t="s">
        <v>84</v>
      </c>
      <c r="Y868" t="s">
        <v>80</v>
      </c>
      <c r="Z868">
        <v>10</v>
      </c>
      <c r="AA868">
        <v>90</v>
      </c>
      <c r="AB868">
        <v>10</v>
      </c>
      <c r="AC868">
        <v>8.51</v>
      </c>
      <c r="AD868">
        <v>85.3</v>
      </c>
      <c r="AE868">
        <v>0.96</v>
      </c>
    </row>
    <row r="869" spans="1:31" hidden="1" x14ac:dyDescent="0.25">
      <c r="A869" t="s">
        <v>13</v>
      </c>
      <c r="B869">
        <v>30</v>
      </c>
      <c r="C869">
        <v>40</v>
      </c>
      <c r="D869">
        <v>16.600000000000001</v>
      </c>
      <c r="E869">
        <v>17.350000000000001</v>
      </c>
      <c r="F869">
        <f t="shared" si="93"/>
        <v>16.975000000000001</v>
      </c>
      <c r="G869">
        <f t="shared" si="94"/>
        <v>0.75</v>
      </c>
      <c r="H869">
        <v>0</v>
      </c>
      <c r="I869" t="str">
        <f t="shared" si="95"/>
        <v>0%-25%</v>
      </c>
      <c r="J869">
        <v>10</v>
      </c>
      <c r="K869">
        <v>75</v>
      </c>
      <c r="L869">
        <v>8</v>
      </c>
      <c r="M869">
        <v>4</v>
      </c>
      <c r="N869">
        <v>28</v>
      </c>
      <c r="O869">
        <v>34</v>
      </c>
      <c r="P869" t="str">
        <f t="shared" si="96"/>
        <v>30-40</v>
      </c>
      <c r="Q869" t="s">
        <v>29</v>
      </c>
      <c r="R869" t="s">
        <v>56</v>
      </c>
      <c r="S869" t="s">
        <v>51</v>
      </c>
      <c r="T869">
        <f t="shared" si="97"/>
        <v>1100</v>
      </c>
      <c r="U869">
        <f t="shared" si="98"/>
        <v>300</v>
      </c>
      <c r="V869">
        <f t="shared" si="99"/>
        <v>10</v>
      </c>
      <c r="W869" t="s">
        <v>80</v>
      </c>
      <c r="X869" t="s">
        <v>84</v>
      </c>
      <c r="Y869" t="s">
        <v>80</v>
      </c>
      <c r="Z869">
        <v>10</v>
      </c>
      <c r="AA869">
        <v>90</v>
      </c>
      <c r="AB869">
        <v>10</v>
      </c>
      <c r="AC869">
        <v>8.51</v>
      </c>
      <c r="AD869">
        <v>85.3</v>
      </c>
      <c r="AE869">
        <v>0.96</v>
      </c>
    </row>
    <row r="870" spans="1:31" hidden="1" x14ac:dyDescent="0.25">
      <c r="A870" t="s">
        <v>13</v>
      </c>
      <c r="B870">
        <v>30</v>
      </c>
      <c r="C870">
        <v>40</v>
      </c>
      <c r="D870">
        <v>17.350000000000001</v>
      </c>
      <c r="E870">
        <v>18.100000000000001</v>
      </c>
      <c r="F870">
        <f t="shared" si="93"/>
        <v>17.725000000000001</v>
      </c>
      <c r="G870">
        <f t="shared" si="94"/>
        <v>0.75</v>
      </c>
      <c r="H870">
        <v>0</v>
      </c>
      <c r="I870" t="str">
        <f t="shared" si="95"/>
        <v>0%-25%</v>
      </c>
      <c r="J870">
        <v>10</v>
      </c>
      <c r="K870">
        <v>75</v>
      </c>
      <c r="L870">
        <v>8</v>
      </c>
      <c r="M870">
        <v>4</v>
      </c>
      <c r="N870">
        <v>28</v>
      </c>
      <c r="O870">
        <v>34</v>
      </c>
      <c r="P870" t="str">
        <f t="shared" si="96"/>
        <v>30-40</v>
      </c>
      <c r="Q870" t="s">
        <v>29</v>
      </c>
      <c r="R870" t="s">
        <v>56</v>
      </c>
      <c r="S870" t="s">
        <v>51</v>
      </c>
      <c r="T870">
        <f t="shared" si="97"/>
        <v>1100</v>
      </c>
      <c r="U870">
        <f t="shared" si="98"/>
        <v>300</v>
      </c>
      <c r="V870">
        <f t="shared" si="99"/>
        <v>10</v>
      </c>
      <c r="W870" t="s">
        <v>83</v>
      </c>
      <c r="X870" t="s">
        <v>84</v>
      </c>
      <c r="Y870" t="s">
        <v>80</v>
      </c>
      <c r="Z870">
        <v>20</v>
      </c>
      <c r="AA870">
        <v>90</v>
      </c>
      <c r="AB870">
        <v>10</v>
      </c>
      <c r="AC870">
        <v>11.77</v>
      </c>
      <c r="AD870">
        <v>84.6</v>
      </c>
      <c r="AE870">
        <v>0.86</v>
      </c>
    </row>
    <row r="871" spans="1:31" hidden="1" x14ac:dyDescent="0.25">
      <c r="A871" t="s">
        <v>13</v>
      </c>
      <c r="B871">
        <v>30</v>
      </c>
      <c r="C871">
        <v>40</v>
      </c>
      <c r="D871">
        <v>18.100000000000001</v>
      </c>
      <c r="E871">
        <v>18.55</v>
      </c>
      <c r="F871">
        <f t="shared" si="93"/>
        <v>18.325000000000003</v>
      </c>
      <c r="G871">
        <f t="shared" si="94"/>
        <v>0.44999999999999929</v>
      </c>
      <c r="H871">
        <v>0</v>
      </c>
      <c r="I871" t="str">
        <f t="shared" si="95"/>
        <v>0%-25%</v>
      </c>
      <c r="J871">
        <v>5</v>
      </c>
      <c r="K871">
        <v>89.999999999999858</v>
      </c>
      <c r="L871">
        <v>8</v>
      </c>
      <c r="M871">
        <v>4</v>
      </c>
      <c r="N871">
        <v>30</v>
      </c>
      <c r="O871">
        <v>34</v>
      </c>
      <c r="P871" t="str">
        <f t="shared" si="96"/>
        <v>30-40</v>
      </c>
      <c r="Q871" t="s">
        <v>29</v>
      </c>
      <c r="R871" t="s">
        <v>56</v>
      </c>
      <c r="S871" t="s">
        <v>51</v>
      </c>
      <c r="T871">
        <f t="shared" si="97"/>
        <v>1100</v>
      </c>
      <c r="U871">
        <f t="shared" si="98"/>
        <v>300</v>
      </c>
      <c r="V871">
        <f t="shared" si="99"/>
        <v>10</v>
      </c>
      <c r="W871" t="s">
        <v>83</v>
      </c>
      <c r="X871" t="s">
        <v>84</v>
      </c>
      <c r="Y871" t="s">
        <v>80</v>
      </c>
      <c r="Z871">
        <v>20</v>
      </c>
      <c r="AA871">
        <v>90</v>
      </c>
      <c r="AB871">
        <v>10</v>
      </c>
      <c r="AC871">
        <v>10.09</v>
      </c>
      <c r="AD871">
        <v>85.6</v>
      </c>
      <c r="AE871">
        <v>0.86</v>
      </c>
    </row>
    <row r="872" spans="1:31" hidden="1" x14ac:dyDescent="0.25">
      <c r="A872" t="s">
        <v>13</v>
      </c>
      <c r="B872">
        <v>30</v>
      </c>
      <c r="C872">
        <v>40</v>
      </c>
      <c r="D872">
        <v>18.55</v>
      </c>
      <c r="E872">
        <v>19.350000000000001</v>
      </c>
      <c r="F872">
        <f t="shared" si="93"/>
        <v>18.950000000000003</v>
      </c>
      <c r="G872">
        <f t="shared" si="94"/>
        <v>0.80000000000000071</v>
      </c>
      <c r="H872">
        <v>52.499999999999943</v>
      </c>
      <c r="I872" t="str">
        <f t="shared" si="95"/>
        <v>50%-75%</v>
      </c>
      <c r="J872">
        <v>5</v>
      </c>
      <c r="K872">
        <v>160.00000000000014</v>
      </c>
      <c r="L872">
        <v>8</v>
      </c>
      <c r="M872">
        <v>4</v>
      </c>
      <c r="N872">
        <v>44</v>
      </c>
      <c r="O872">
        <v>46</v>
      </c>
      <c r="P872" t="str">
        <f t="shared" si="96"/>
        <v>40-50</v>
      </c>
      <c r="Q872" t="s">
        <v>29</v>
      </c>
      <c r="R872" t="s">
        <v>59</v>
      </c>
      <c r="S872" t="s">
        <v>57</v>
      </c>
      <c r="T872">
        <f t="shared" si="97"/>
        <v>1100</v>
      </c>
      <c r="U872">
        <f t="shared" si="98"/>
        <v>400</v>
      </c>
      <c r="V872">
        <f t="shared" si="99"/>
        <v>30</v>
      </c>
      <c r="W872" t="s">
        <v>83</v>
      </c>
      <c r="X872" t="s">
        <v>84</v>
      </c>
      <c r="Y872" t="s">
        <v>80</v>
      </c>
      <c r="Z872">
        <v>20</v>
      </c>
      <c r="AA872">
        <v>90</v>
      </c>
      <c r="AB872">
        <v>10</v>
      </c>
      <c r="AC872">
        <v>10.09</v>
      </c>
      <c r="AD872">
        <v>85.6</v>
      </c>
      <c r="AE872">
        <v>0.86</v>
      </c>
    </row>
    <row r="873" spans="1:31" hidden="1" x14ac:dyDescent="0.25">
      <c r="A873" t="s">
        <v>13</v>
      </c>
      <c r="B873">
        <v>30</v>
      </c>
      <c r="C873">
        <v>30</v>
      </c>
      <c r="D873">
        <v>19.350000000000001</v>
      </c>
      <c r="E873">
        <v>20.75</v>
      </c>
      <c r="F873">
        <f t="shared" si="93"/>
        <v>20.05</v>
      </c>
      <c r="G873">
        <f t="shared" si="94"/>
        <v>1.3999999999999986</v>
      </c>
      <c r="H873">
        <v>0</v>
      </c>
      <c r="I873" t="str">
        <f t="shared" si="95"/>
        <v>0%-25%</v>
      </c>
      <c r="J873">
        <v>10</v>
      </c>
      <c r="K873">
        <v>139.99999999999986</v>
      </c>
      <c r="L873">
        <v>9</v>
      </c>
      <c r="M873">
        <v>4</v>
      </c>
      <c r="N873">
        <v>34</v>
      </c>
      <c r="O873">
        <v>36</v>
      </c>
      <c r="P873" t="str">
        <f t="shared" si="96"/>
        <v>30-40</v>
      </c>
      <c r="Q873" t="s">
        <v>29</v>
      </c>
      <c r="R873" t="s">
        <v>56</v>
      </c>
      <c r="S873" t="s">
        <v>51</v>
      </c>
      <c r="T873">
        <f t="shared" si="97"/>
        <v>1100</v>
      </c>
      <c r="U873">
        <f t="shared" si="98"/>
        <v>300</v>
      </c>
      <c r="V873">
        <f t="shared" si="99"/>
        <v>10</v>
      </c>
      <c r="W873" t="s">
        <v>83</v>
      </c>
      <c r="X873" t="s">
        <v>84</v>
      </c>
      <c r="Y873" t="s">
        <v>80</v>
      </c>
      <c r="Z873">
        <v>20</v>
      </c>
      <c r="AA873">
        <v>90</v>
      </c>
      <c r="AB873">
        <v>10</v>
      </c>
      <c r="AC873">
        <v>11.34</v>
      </c>
      <c r="AD873">
        <v>81.900000000000006</v>
      </c>
      <c r="AE873">
        <v>1.69</v>
      </c>
    </row>
    <row r="874" spans="1:31" hidden="1" x14ac:dyDescent="0.25">
      <c r="A874" t="s">
        <v>13</v>
      </c>
      <c r="B874">
        <v>30</v>
      </c>
      <c r="C874">
        <v>30</v>
      </c>
      <c r="D874">
        <v>20.75</v>
      </c>
      <c r="E874">
        <v>21.95</v>
      </c>
      <c r="F874">
        <f t="shared" si="93"/>
        <v>21.35</v>
      </c>
      <c r="G874">
        <f t="shared" si="94"/>
        <v>1.1999999999999993</v>
      </c>
      <c r="H874">
        <v>17.500000000000011</v>
      </c>
      <c r="I874" t="str">
        <f t="shared" si="95"/>
        <v>0%-25%</v>
      </c>
      <c r="J874">
        <v>11</v>
      </c>
      <c r="K874">
        <v>109.09090909090902</v>
      </c>
      <c r="L874">
        <v>9</v>
      </c>
      <c r="M874">
        <v>4</v>
      </c>
      <c r="N874">
        <v>37</v>
      </c>
      <c r="O874">
        <v>39</v>
      </c>
      <c r="P874" t="str">
        <f t="shared" si="96"/>
        <v>30-40</v>
      </c>
      <c r="Q874" t="s">
        <v>29</v>
      </c>
      <c r="R874" t="s">
        <v>56</v>
      </c>
      <c r="S874" t="s">
        <v>51</v>
      </c>
      <c r="T874">
        <f t="shared" si="97"/>
        <v>1100</v>
      </c>
      <c r="U874">
        <f t="shared" si="98"/>
        <v>300</v>
      </c>
      <c r="V874">
        <f t="shared" si="99"/>
        <v>10</v>
      </c>
      <c r="W874" t="s">
        <v>83</v>
      </c>
      <c r="X874" t="s">
        <v>85</v>
      </c>
      <c r="Y874" t="s">
        <v>80</v>
      </c>
      <c r="Z874">
        <v>20</v>
      </c>
      <c r="AA874">
        <v>80</v>
      </c>
      <c r="AB874">
        <v>10</v>
      </c>
      <c r="AC874">
        <v>14.58</v>
      </c>
      <c r="AD874">
        <v>76.3</v>
      </c>
      <c r="AE874">
        <v>2.87</v>
      </c>
    </row>
    <row r="875" spans="1:31" hidden="1" x14ac:dyDescent="0.25">
      <c r="A875" t="s">
        <v>13</v>
      </c>
      <c r="B875">
        <v>30</v>
      </c>
      <c r="C875">
        <v>30</v>
      </c>
      <c r="D875">
        <v>21.95</v>
      </c>
      <c r="E875">
        <v>23.95</v>
      </c>
      <c r="F875">
        <f t="shared" si="93"/>
        <v>22.95</v>
      </c>
      <c r="G875">
        <f t="shared" si="94"/>
        <v>2</v>
      </c>
      <c r="H875">
        <v>18.5</v>
      </c>
      <c r="I875" t="str">
        <f t="shared" si="95"/>
        <v>0%-25%</v>
      </c>
      <c r="J875">
        <v>16</v>
      </c>
      <c r="K875">
        <v>125</v>
      </c>
      <c r="L875">
        <v>9</v>
      </c>
      <c r="M875">
        <v>4</v>
      </c>
      <c r="N875">
        <v>38</v>
      </c>
      <c r="O875">
        <v>40</v>
      </c>
      <c r="P875" t="str">
        <f t="shared" si="96"/>
        <v>30-40</v>
      </c>
      <c r="Q875" t="s">
        <v>29</v>
      </c>
      <c r="R875" t="s">
        <v>56</v>
      </c>
      <c r="S875" t="s">
        <v>51</v>
      </c>
      <c r="T875">
        <f t="shared" si="97"/>
        <v>1100</v>
      </c>
      <c r="U875">
        <f t="shared" si="98"/>
        <v>300</v>
      </c>
      <c r="V875">
        <f t="shared" si="99"/>
        <v>10</v>
      </c>
      <c r="W875" t="s">
        <v>83</v>
      </c>
      <c r="X875" t="s">
        <v>85</v>
      </c>
      <c r="Y875" t="s">
        <v>80</v>
      </c>
      <c r="Z875">
        <v>20</v>
      </c>
      <c r="AA875">
        <v>80</v>
      </c>
      <c r="AB875">
        <v>10</v>
      </c>
      <c r="AC875">
        <v>13.1</v>
      </c>
      <c r="AD875">
        <v>78.8</v>
      </c>
      <c r="AE875">
        <v>2.1800000000000002</v>
      </c>
    </row>
    <row r="876" spans="1:31" hidden="1" x14ac:dyDescent="0.25">
      <c r="A876" t="s">
        <v>13</v>
      </c>
      <c r="B876">
        <v>30</v>
      </c>
      <c r="C876">
        <v>11</v>
      </c>
      <c r="D876">
        <v>23.95</v>
      </c>
      <c r="E876">
        <v>25.7</v>
      </c>
      <c r="F876">
        <f t="shared" si="93"/>
        <v>24.824999999999999</v>
      </c>
      <c r="G876">
        <f t="shared" si="94"/>
        <v>1.75</v>
      </c>
      <c r="H876">
        <v>53.714285714285715</v>
      </c>
      <c r="I876" t="str">
        <f t="shared" si="95"/>
        <v>50%-75%</v>
      </c>
      <c r="J876">
        <v>7</v>
      </c>
      <c r="K876">
        <v>250</v>
      </c>
      <c r="L876">
        <v>14</v>
      </c>
      <c r="M876">
        <v>4</v>
      </c>
      <c r="N876">
        <v>54</v>
      </c>
      <c r="O876">
        <v>54</v>
      </c>
      <c r="P876" t="str">
        <f t="shared" si="96"/>
        <v>50-60</v>
      </c>
      <c r="Q876" t="s">
        <v>29</v>
      </c>
      <c r="R876" t="s">
        <v>61</v>
      </c>
      <c r="S876" t="s">
        <v>57</v>
      </c>
      <c r="T876">
        <f t="shared" si="97"/>
        <v>1100</v>
      </c>
      <c r="U876">
        <f t="shared" si="98"/>
        <v>500</v>
      </c>
      <c r="V876">
        <f t="shared" si="99"/>
        <v>30</v>
      </c>
      <c r="W876" t="s">
        <v>83</v>
      </c>
      <c r="X876" t="s">
        <v>84</v>
      </c>
      <c r="Y876" t="s">
        <v>80</v>
      </c>
      <c r="Z876">
        <v>20</v>
      </c>
      <c r="AA876">
        <v>90</v>
      </c>
      <c r="AB876">
        <v>10</v>
      </c>
      <c r="AC876">
        <v>12.48</v>
      </c>
      <c r="AD876">
        <v>81.5</v>
      </c>
      <c r="AE876">
        <v>1.86</v>
      </c>
    </row>
    <row r="877" spans="1:31" hidden="1" x14ac:dyDescent="0.25">
      <c r="A877" t="s">
        <v>13</v>
      </c>
      <c r="B877">
        <v>20</v>
      </c>
      <c r="C877">
        <v>11</v>
      </c>
      <c r="D877">
        <v>25.7</v>
      </c>
      <c r="E877">
        <v>27.8</v>
      </c>
      <c r="F877">
        <f t="shared" si="93"/>
        <v>26.75</v>
      </c>
      <c r="G877">
        <f t="shared" si="94"/>
        <v>2.1000000000000014</v>
      </c>
      <c r="H877">
        <v>55.238095238095198</v>
      </c>
      <c r="I877" t="str">
        <f t="shared" si="95"/>
        <v>50%-75%</v>
      </c>
      <c r="J877">
        <v>9</v>
      </c>
      <c r="K877">
        <v>233.33333333333348</v>
      </c>
      <c r="L877">
        <v>14</v>
      </c>
      <c r="M877">
        <v>4</v>
      </c>
      <c r="N877">
        <v>54</v>
      </c>
      <c r="O877">
        <v>55</v>
      </c>
      <c r="P877" t="str">
        <f t="shared" si="96"/>
        <v>50-60</v>
      </c>
      <c r="Q877" t="s">
        <v>29</v>
      </c>
      <c r="R877" t="s">
        <v>61</v>
      </c>
      <c r="S877" t="s">
        <v>57</v>
      </c>
      <c r="T877">
        <f t="shared" si="97"/>
        <v>1100</v>
      </c>
      <c r="U877">
        <f t="shared" si="98"/>
        <v>500</v>
      </c>
      <c r="V877">
        <f t="shared" si="99"/>
        <v>30</v>
      </c>
      <c r="W877" t="s">
        <v>83</v>
      </c>
      <c r="X877" t="s">
        <v>78</v>
      </c>
      <c r="Y877" t="s">
        <v>79</v>
      </c>
      <c r="Z877">
        <v>20</v>
      </c>
      <c r="AA877">
        <v>50</v>
      </c>
      <c r="AB877">
        <v>30</v>
      </c>
      <c r="AC877">
        <v>12.28</v>
      </c>
      <c r="AD877">
        <v>43.8</v>
      </c>
      <c r="AE877">
        <v>25.7</v>
      </c>
    </row>
    <row r="878" spans="1:31" hidden="1" x14ac:dyDescent="0.25">
      <c r="A878" t="s">
        <v>13</v>
      </c>
      <c r="B878">
        <v>20</v>
      </c>
      <c r="C878">
        <v>50</v>
      </c>
      <c r="D878">
        <v>27.8</v>
      </c>
      <c r="E878">
        <v>29.8</v>
      </c>
      <c r="F878">
        <f t="shared" si="93"/>
        <v>28.8</v>
      </c>
      <c r="G878">
        <f t="shared" si="94"/>
        <v>2</v>
      </c>
      <c r="H878">
        <v>34.5</v>
      </c>
      <c r="I878" t="str">
        <f t="shared" si="95"/>
        <v>25%-50%</v>
      </c>
      <c r="J878">
        <v>11</v>
      </c>
      <c r="K878">
        <v>181.81818181818181</v>
      </c>
      <c r="L878">
        <v>8</v>
      </c>
      <c r="M878">
        <v>4</v>
      </c>
      <c r="N878">
        <v>41</v>
      </c>
      <c r="O878">
        <v>43</v>
      </c>
      <c r="P878" t="str">
        <f t="shared" si="96"/>
        <v>40-50</v>
      </c>
      <c r="Q878" t="s">
        <v>29</v>
      </c>
      <c r="R878" t="s">
        <v>59</v>
      </c>
      <c r="S878" t="s">
        <v>54</v>
      </c>
      <c r="T878">
        <f t="shared" si="97"/>
        <v>1100</v>
      </c>
      <c r="U878">
        <f t="shared" si="98"/>
        <v>400</v>
      </c>
      <c r="V878">
        <f t="shared" si="99"/>
        <v>20</v>
      </c>
      <c r="W878" t="s">
        <v>83</v>
      </c>
      <c r="X878" t="s">
        <v>81</v>
      </c>
      <c r="Y878" t="s">
        <v>80</v>
      </c>
      <c r="Z878">
        <v>20</v>
      </c>
      <c r="AA878">
        <v>60</v>
      </c>
      <c r="AB878">
        <v>10</v>
      </c>
      <c r="AC878">
        <v>18.16</v>
      </c>
      <c r="AD878">
        <v>59.6</v>
      </c>
      <c r="AE878">
        <v>7.75</v>
      </c>
    </row>
    <row r="879" spans="1:31" hidden="1" x14ac:dyDescent="0.25">
      <c r="A879" t="s">
        <v>13</v>
      </c>
      <c r="B879">
        <v>20</v>
      </c>
      <c r="C879">
        <v>30</v>
      </c>
      <c r="D879">
        <v>29.8</v>
      </c>
      <c r="E879">
        <v>31.9</v>
      </c>
      <c r="F879">
        <f t="shared" si="93"/>
        <v>30.85</v>
      </c>
      <c r="G879">
        <f t="shared" si="94"/>
        <v>2.0999999999999979</v>
      </c>
      <c r="H879">
        <v>34.761904761904795</v>
      </c>
      <c r="I879" t="str">
        <f t="shared" si="95"/>
        <v>25%-50%</v>
      </c>
      <c r="J879">
        <v>13</v>
      </c>
      <c r="K879">
        <v>161.53846153846138</v>
      </c>
      <c r="L879">
        <v>8</v>
      </c>
      <c r="M879">
        <v>1</v>
      </c>
      <c r="N879">
        <v>37</v>
      </c>
      <c r="O879">
        <v>40</v>
      </c>
      <c r="P879" t="str">
        <f t="shared" si="96"/>
        <v>30-40</v>
      </c>
      <c r="Q879" t="s">
        <v>32</v>
      </c>
      <c r="R879" t="s">
        <v>56</v>
      </c>
      <c r="S879" t="s">
        <v>54</v>
      </c>
      <c r="T879">
        <f t="shared" si="97"/>
        <v>900</v>
      </c>
      <c r="U879">
        <f t="shared" si="98"/>
        <v>300</v>
      </c>
      <c r="V879">
        <f t="shared" si="99"/>
        <v>20</v>
      </c>
      <c r="W879" t="s">
        <v>79</v>
      </c>
      <c r="X879" t="s">
        <v>81</v>
      </c>
      <c r="Y879" t="s">
        <v>80</v>
      </c>
      <c r="Z879">
        <v>30</v>
      </c>
      <c r="AA879">
        <v>60</v>
      </c>
      <c r="AB879">
        <v>10</v>
      </c>
      <c r="AC879">
        <v>24.59</v>
      </c>
      <c r="AD879">
        <v>52.7</v>
      </c>
      <c r="AE879">
        <v>6.21</v>
      </c>
    </row>
    <row r="880" spans="1:31" hidden="1" x14ac:dyDescent="0.25">
      <c r="A880" t="s">
        <v>13</v>
      </c>
      <c r="B880">
        <v>20</v>
      </c>
      <c r="C880">
        <v>30</v>
      </c>
      <c r="D880">
        <v>31.9</v>
      </c>
      <c r="E880">
        <v>33.9</v>
      </c>
      <c r="F880">
        <f t="shared" si="93"/>
        <v>32.9</v>
      </c>
      <c r="G880">
        <f t="shared" si="94"/>
        <v>2</v>
      </c>
      <c r="H880">
        <v>45.5</v>
      </c>
      <c r="I880" t="str">
        <f t="shared" si="95"/>
        <v>25%-50%</v>
      </c>
      <c r="J880">
        <v>9</v>
      </c>
      <c r="K880">
        <v>222.22222222222223</v>
      </c>
      <c r="L880">
        <v>15</v>
      </c>
      <c r="M880">
        <v>7</v>
      </c>
      <c r="N880">
        <v>55</v>
      </c>
      <c r="O880">
        <v>56</v>
      </c>
      <c r="P880" t="str">
        <f t="shared" si="96"/>
        <v>50-60</v>
      </c>
      <c r="Q880" t="s">
        <v>30</v>
      </c>
      <c r="R880" t="s">
        <v>61</v>
      </c>
      <c r="S880" t="s">
        <v>54</v>
      </c>
      <c r="T880">
        <f t="shared" si="97"/>
        <v>1200</v>
      </c>
      <c r="U880">
        <f t="shared" si="98"/>
        <v>500</v>
      </c>
      <c r="V880">
        <f t="shared" si="99"/>
        <v>20</v>
      </c>
      <c r="W880" t="s">
        <v>83</v>
      </c>
      <c r="X880" t="s">
        <v>85</v>
      </c>
      <c r="Y880" t="s">
        <v>80</v>
      </c>
      <c r="Z880">
        <v>20</v>
      </c>
      <c r="AA880">
        <v>80</v>
      </c>
      <c r="AB880">
        <v>10</v>
      </c>
      <c r="AC880">
        <v>13.93</v>
      </c>
      <c r="AD880">
        <v>72.099999999999994</v>
      </c>
      <c r="AE880">
        <v>4.38</v>
      </c>
    </row>
    <row r="881" spans="1:31" hidden="1" x14ac:dyDescent="0.25">
      <c r="A881" t="s">
        <v>13</v>
      </c>
      <c r="B881">
        <v>20</v>
      </c>
      <c r="C881">
        <v>30</v>
      </c>
      <c r="D881">
        <v>33.9</v>
      </c>
      <c r="E881">
        <v>36</v>
      </c>
      <c r="F881">
        <f t="shared" si="93"/>
        <v>34.950000000000003</v>
      </c>
      <c r="G881">
        <f t="shared" si="94"/>
        <v>2.1000000000000014</v>
      </c>
      <c r="H881">
        <v>22.85714285714284</v>
      </c>
      <c r="I881" t="str">
        <f t="shared" si="95"/>
        <v>0%-25%</v>
      </c>
      <c r="J881">
        <v>13</v>
      </c>
      <c r="K881">
        <v>161.53846153846163</v>
      </c>
      <c r="L881">
        <v>9</v>
      </c>
      <c r="M881">
        <v>4</v>
      </c>
      <c r="N881">
        <v>40</v>
      </c>
      <c r="O881">
        <v>42</v>
      </c>
      <c r="P881" t="str">
        <f t="shared" si="96"/>
        <v>40-50</v>
      </c>
      <c r="Q881" t="s">
        <v>29</v>
      </c>
      <c r="R881" t="s">
        <v>59</v>
      </c>
      <c r="S881" t="s">
        <v>51</v>
      </c>
      <c r="T881">
        <f t="shared" si="97"/>
        <v>1100</v>
      </c>
      <c r="U881">
        <f t="shared" si="98"/>
        <v>400</v>
      </c>
      <c r="V881">
        <f t="shared" si="99"/>
        <v>10</v>
      </c>
      <c r="W881" t="s">
        <v>83</v>
      </c>
      <c r="X881" t="s">
        <v>82</v>
      </c>
      <c r="Y881" t="s">
        <v>80</v>
      </c>
      <c r="Z881">
        <v>20</v>
      </c>
      <c r="AA881">
        <v>70</v>
      </c>
      <c r="AB881">
        <v>10</v>
      </c>
      <c r="AC881">
        <v>19.3</v>
      </c>
      <c r="AD881">
        <v>62.5</v>
      </c>
      <c r="AE881">
        <v>5.6</v>
      </c>
    </row>
    <row r="882" spans="1:31" x14ac:dyDescent="0.25">
      <c r="A882" t="s">
        <v>13</v>
      </c>
      <c r="B882">
        <v>20</v>
      </c>
      <c r="C882">
        <v>20</v>
      </c>
      <c r="D882">
        <v>36</v>
      </c>
      <c r="E882">
        <v>38.15</v>
      </c>
      <c r="F882">
        <f t="shared" si="93"/>
        <v>37.075000000000003</v>
      </c>
      <c r="G882">
        <f t="shared" si="94"/>
        <v>2.1499999999999986</v>
      </c>
      <c r="H882">
        <v>31.162790697674442</v>
      </c>
      <c r="I882" t="str">
        <f t="shared" si="95"/>
        <v>25%-50%</v>
      </c>
      <c r="J882">
        <v>12</v>
      </c>
      <c r="K882">
        <v>179.16666666666654</v>
      </c>
      <c r="L882">
        <v>9</v>
      </c>
      <c r="M882">
        <v>4</v>
      </c>
      <c r="N882">
        <v>43</v>
      </c>
      <c r="O882">
        <v>44</v>
      </c>
      <c r="P882" t="str">
        <f t="shared" si="96"/>
        <v>40-50</v>
      </c>
      <c r="Q882" t="s">
        <v>29</v>
      </c>
      <c r="R882" t="s">
        <v>59</v>
      </c>
      <c r="S882" t="s">
        <v>54</v>
      </c>
      <c r="T882">
        <f t="shared" si="97"/>
        <v>1100</v>
      </c>
      <c r="U882">
        <f t="shared" si="98"/>
        <v>400</v>
      </c>
      <c r="V882">
        <f t="shared" si="99"/>
        <v>20</v>
      </c>
      <c r="W882" t="s">
        <v>86</v>
      </c>
      <c r="X882" t="s">
        <v>78</v>
      </c>
      <c r="Y882" t="s">
        <v>80</v>
      </c>
      <c r="Z882">
        <v>40</v>
      </c>
      <c r="AA882">
        <v>50</v>
      </c>
      <c r="AB882">
        <v>10</v>
      </c>
      <c r="AC882">
        <v>30.88</v>
      </c>
      <c r="AD882">
        <v>41.4</v>
      </c>
      <c r="AE882">
        <v>10</v>
      </c>
    </row>
    <row r="883" spans="1:31" hidden="1" x14ac:dyDescent="0.25">
      <c r="A883" t="s">
        <v>13</v>
      </c>
      <c r="B883">
        <v>10</v>
      </c>
      <c r="C883">
        <v>10</v>
      </c>
      <c r="D883">
        <v>38.15</v>
      </c>
      <c r="E883">
        <v>40</v>
      </c>
      <c r="F883">
        <f t="shared" si="93"/>
        <v>39.075000000000003</v>
      </c>
      <c r="G883">
        <f t="shared" si="94"/>
        <v>1.8500000000000014</v>
      </c>
      <c r="H883">
        <v>36.756756756756729</v>
      </c>
      <c r="I883" t="str">
        <f t="shared" si="95"/>
        <v>25%-50%</v>
      </c>
      <c r="J883">
        <v>12</v>
      </c>
      <c r="K883">
        <v>154.16666666666677</v>
      </c>
      <c r="L883">
        <v>11</v>
      </c>
      <c r="M883">
        <v>4</v>
      </c>
      <c r="N883">
        <v>45</v>
      </c>
      <c r="O883">
        <v>46</v>
      </c>
      <c r="P883" t="str">
        <f t="shared" si="96"/>
        <v>40-50</v>
      </c>
      <c r="Q883" t="s">
        <v>29</v>
      </c>
      <c r="R883" t="s">
        <v>59</v>
      </c>
      <c r="S883" t="s">
        <v>54</v>
      </c>
      <c r="T883">
        <f t="shared" si="97"/>
        <v>1100</v>
      </c>
      <c r="U883">
        <f t="shared" si="98"/>
        <v>400</v>
      </c>
      <c r="V883">
        <f t="shared" si="99"/>
        <v>20</v>
      </c>
      <c r="W883" t="s">
        <v>83</v>
      </c>
      <c r="X883" t="s">
        <v>85</v>
      </c>
      <c r="Y883" t="s">
        <v>80</v>
      </c>
      <c r="Z883">
        <v>20</v>
      </c>
      <c r="AA883">
        <v>80</v>
      </c>
      <c r="AB883">
        <v>10</v>
      </c>
      <c r="AC883">
        <v>12.97</v>
      </c>
      <c r="AD883">
        <v>77.2</v>
      </c>
      <c r="AE883">
        <v>3.87</v>
      </c>
    </row>
    <row r="884" spans="1:31" hidden="1" x14ac:dyDescent="0.25">
      <c r="A884" t="s">
        <v>14</v>
      </c>
      <c r="B884">
        <v>60</v>
      </c>
      <c r="C884">
        <v>60</v>
      </c>
      <c r="D884">
        <v>0</v>
      </c>
      <c r="E884">
        <v>1.95</v>
      </c>
      <c r="F884">
        <f t="shared" si="93"/>
        <v>0.97499999999999998</v>
      </c>
      <c r="G884">
        <f t="shared" si="94"/>
        <v>1.95</v>
      </c>
      <c r="H884">
        <v>0</v>
      </c>
      <c r="I884" t="str">
        <f t="shared" si="95"/>
        <v>0%-25%</v>
      </c>
      <c r="J884">
        <v>15</v>
      </c>
      <c r="K884">
        <v>130</v>
      </c>
      <c r="L884">
        <v>2</v>
      </c>
      <c r="M884">
        <v>0</v>
      </c>
      <c r="N884">
        <v>22</v>
      </c>
      <c r="O884">
        <v>25</v>
      </c>
      <c r="P884" t="str">
        <f t="shared" si="96"/>
        <v>20-30</v>
      </c>
      <c r="Q884" t="s">
        <v>28</v>
      </c>
      <c r="R884" t="s">
        <v>53</v>
      </c>
      <c r="S884" t="s">
        <v>51</v>
      </c>
      <c r="T884">
        <f t="shared" si="97"/>
        <v>800</v>
      </c>
      <c r="U884">
        <f t="shared" si="98"/>
        <v>200</v>
      </c>
      <c r="V884">
        <f t="shared" si="99"/>
        <v>10</v>
      </c>
      <c r="W884" t="s">
        <v>83</v>
      </c>
      <c r="X884" t="s">
        <v>82</v>
      </c>
      <c r="Y884" t="s">
        <v>80</v>
      </c>
      <c r="Z884">
        <v>20</v>
      </c>
      <c r="AA884">
        <v>70</v>
      </c>
      <c r="AB884">
        <v>10</v>
      </c>
      <c r="AC884">
        <v>16.3</v>
      </c>
      <c r="AD884">
        <v>66.7</v>
      </c>
      <c r="AE884">
        <v>0.54</v>
      </c>
    </row>
    <row r="885" spans="1:31" hidden="1" x14ac:dyDescent="0.25">
      <c r="A885" t="s">
        <v>14</v>
      </c>
      <c r="B885">
        <v>60</v>
      </c>
      <c r="C885">
        <v>60</v>
      </c>
      <c r="D885">
        <v>1.95</v>
      </c>
      <c r="E885">
        <v>2.5</v>
      </c>
      <c r="F885">
        <f t="shared" si="93"/>
        <v>2.2250000000000001</v>
      </c>
      <c r="G885">
        <f t="shared" si="94"/>
        <v>0.55000000000000004</v>
      </c>
      <c r="H885">
        <v>0</v>
      </c>
      <c r="I885" t="str">
        <f t="shared" si="95"/>
        <v>0%-25%</v>
      </c>
      <c r="J885">
        <v>15</v>
      </c>
      <c r="K885">
        <v>36.666666666666664</v>
      </c>
      <c r="L885">
        <v>2</v>
      </c>
      <c r="M885">
        <v>0</v>
      </c>
      <c r="N885">
        <v>17</v>
      </c>
      <c r="O885">
        <v>22</v>
      </c>
      <c r="P885" t="str">
        <f t="shared" si="96"/>
        <v>20-30</v>
      </c>
      <c r="Q885" t="s">
        <v>28</v>
      </c>
      <c r="R885" t="s">
        <v>53</v>
      </c>
      <c r="S885" t="s">
        <v>51</v>
      </c>
      <c r="T885">
        <f t="shared" si="97"/>
        <v>800</v>
      </c>
      <c r="U885">
        <f t="shared" si="98"/>
        <v>200</v>
      </c>
      <c r="V885">
        <f t="shared" si="99"/>
        <v>10</v>
      </c>
      <c r="W885" t="s">
        <v>79</v>
      </c>
      <c r="X885" t="s">
        <v>82</v>
      </c>
      <c r="Y885" t="s">
        <v>80</v>
      </c>
      <c r="Z885">
        <v>30</v>
      </c>
      <c r="AA885">
        <v>70</v>
      </c>
      <c r="AB885">
        <v>10</v>
      </c>
      <c r="AC885">
        <v>21.59</v>
      </c>
      <c r="AD885">
        <v>66.2</v>
      </c>
      <c r="AE885">
        <v>0.33</v>
      </c>
    </row>
    <row r="886" spans="1:31" hidden="1" x14ac:dyDescent="0.25">
      <c r="A886" t="s">
        <v>14</v>
      </c>
      <c r="B886">
        <v>60</v>
      </c>
      <c r="C886">
        <v>60</v>
      </c>
      <c r="D886">
        <v>2.5</v>
      </c>
      <c r="E886">
        <v>2.95</v>
      </c>
      <c r="F886">
        <f t="shared" si="93"/>
        <v>2.7250000000000001</v>
      </c>
      <c r="G886">
        <f t="shared" si="94"/>
        <v>0.45000000000000018</v>
      </c>
      <c r="H886">
        <v>0</v>
      </c>
      <c r="I886" t="str">
        <f t="shared" si="95"/>
        <v>0%-25%</v>
      </c>
      <c r="J886">
        <v>6</v>
      </c>
      <c r="K886">
        <v>75.000000000000028</v>
      </c>
      <c r="L886">
        <v>2</v>
      </c>
      <c r="M886">
        <v>0</v>
      </c>
      <c r="N886">
        <v>18</v>
      </c>
      <c r="O886">
        <v>24</v>
      </c>
      <c r="P886" t="str">
        <f t="shared" si="96"/>
        <v>20-30</v>
      </c>
      <c r="Q886" t="s">
        <v>28</v>
      </c>
      <c r="R886" t="s">
        <v>53</v>
      </c>
      <c r="S886" t="s">
        <v>51</v>
      </c>
      <c r="T886">
        <f t="shared" si="97"/>
        <v>800</v>
      </c>
      <c r="U886">
        <f t="shared" si="98"/>
        <v>200</v>
      </c>
      <c r="V886">
        <f t="shared" si="99"/>
        <v>10</v>
      </c>
      <c r="W886" t="s">
        <v>79</v>
      </c>
      <c r="X886" t="s">
        <v>81</v>
      </c>
      <c r="Y886" t="s">
        <v>80</v>
      </c>
      <c r="Z886">
        <v>30</v>
      </c>
      <c r="AA886">
        <v>60</v>
      </c>
      <c r="AB886">
        <v>10</v>
      </c>
      <c r="AC886">
        <v>27.02</v>
      </c>
      <c r="AD886">
        <v>51.9</v>
      </c>
      <c r="AE886">
        <v>0.01</v>
      </c>
    </row>
    <row r="887" spans="1:31" hidden="1" x14ac:dyDescent="0.25">
      <c r="A887" t="s">
        <v>14</v>
      </c>
      <c r="B887">
        <v>60</v>
      </c>
      <c r="C887">
        <v>40</v>
      </c>
      <c r="D887">
        <v>2.95</v>
      </c>
      <c r="E887">
        <v>4</v>
      </c>
      <c r="F887">
        <f t="shared" si="93"/>
        <v>3.4750000000000001</v>
      </c>
      <c r="G887">
        <f t="shared" si="94"/>
        <v>1.0499999999999998</v>
      </c>
      <c r="H887">
        <v>45.714285714285715</v>
      </c>
      <c r="I887" t="str">
        <f t="shared" si="95"/>
        <v>25%-50%</v>
      </c>
      <c r="J887">
        <v>12</v>
      </c>
      <c r="K887">
        <v>87.499999999999986</v>
      </c>
      <c r="L887">
        <v>2</v>
      </c>
      <c r="M887">
        <v>0</v>
      </c>
      <c r="N887">
        <v>29</v>
      </c>
      <c r="O887">
        <v>34</v>
      </c>
      <c r="P887" t="str">
        <f t="shared" si="96"/>
        <v>30-40</v>
      </c>
      <c r="Q887" t="s">
        <v>28</v>
      </c>
      <c r="R887" t="s">
        <v>56</v>
      </c>
      <c r="S887" t="s">
        <v>54</v>
      </c>
      <c r="T887">
        <f t="shared" si="97"/>
        <v>800</v>
      </c>
      <c r="U887">
        <f t="shared" si="98"/>
        <v>300</v>
      </c>
      <c r="V887">
        <f t="shared" si="99"/>
        <v>20</v>
      </c>
      <c r="W887" t="s">
        <v>79</v>
      </c>
      <c r="X887" t="s">
        <v>81</v>
      </c>
      <c r="Y887" t="s">
        <v>80</v>
      </c>
      <c r="Z887">
        <v>30</v>
      </c>
      <c r="AA887">
        <v>60</v>
      </c>
      <c r="AB887">
        <v>10</v>
      </c>
      <c r="AC887">
        <v>27.02</v>
      </c>
      <c r="AD887">
        <v>51.9</v>
      </c>
      <c r="AE887">
        <v>0.01</v>
      </c>
    </row>
    <row r="888" spans="1:31" hidden="1" x14ac:dyDescent="0.25">
      <c r="A888" t="s">
        <v>14</v>
      </c>
      <c r="B888">
        <v>40</v>
      </c>
      <c r="C888">
        <v>70</v>
      </c>
      <c r="D888">
        <v>4</v>
      </c>
      <c r="E888">
        <v>6.1</v>
      </c>
      <c r="F888">
        <f t="shared" si="93"/>
        <v>5.05</v>
      </c>
      <c r="G888">
        <f t="shared" si="94"/>
        <v>2.0999999999999996</v>
      </c>
      <c r="H888">
        <v>10.476190476190478</v>
      </c>
      <c r="I888" t="str">
        <f t="shared" si="95"/>
        <v>0%-25%</v>
      </c>
      <c r="J888">
        <v>25</v>
      </c>
      <c r="K888">
        <v>83.999999999999986</v>
      </c>
      <c r="L888">
        <v>6</v>
      </c>
      <c r="M888">
        <v>1</v>
      </c>
      <c r="N888">
        <v>26</v>
      </c>
      <c r="O888">
        <v>31</v>
      </c>
      <c r="P888" t="str">
        <f t="shared" si="96"/>
        <v>30-40</v>
      </c>
      <c r="Q888" t="s">
        <v>32</v>
      </c>
      <c r="R888" t="s">
        <v>56</v>
      </c>
      <c r="S888" t="s">
        <v>51</v>
      </c>
      <c r="T888">
        <f t="shared" si="97"/>
        <v>900</v>
      </c>
      <c r="U888">
        <f t="shared" si="98"/>
        <v>300</v>
      </c>
      <c r="V888">
        <f t="shared" si="99"/>
        <v>10</v>
      </c>
      <c r="W888" t="s">
        <v>79</v>
      </c>
      <c r="X888" t="s">
        <v>78</v>
      </c>
      <c r="Y888" t="s">
        <v>80</v>
      </c>
      <c r="Z888">
        <v>30</v>
      </c>
      <c r="AA888">
        <v>50</v>
      </c>
      <c r="AB888">
        <v>10</v>
      </c>
      <c r="AC888">
        <v>24.59</v>
      </c>
      <c r="AD888">
        <v>45.2</v>
      </c>
      <c r="AE888">
        <v>4.4800000000000004</v>
      </c>
    </row>
    <row r="889" spans="1:31" hidden="1" x14ac:dyDescent="0.25">
      <c r="A889" t="s">
        <v>14</v>
      </c>
      <c r="B889">
        <v>30</v>
      </c>
      <c r="C889">
        <v>30</v>
      </c>
      <c r="D889">
        <v>6.1</v>
      </c>
      <c r="E889">
        <v>8</v>
      </c>
      <c r="F889">
        <f t="shared" si="93"/>
        <v>7.05</v>
      </c>
      <c r="G889">
        <f t="shared" si="94"/>
        <v>1.9000000000000004</v>
      </c>
      <c r="H889">
        <v>28.947368421052627</v>
      </c>
      <c r="I889" t="str">
        <f t="shared" si="95"/>
        <v>25%-50%</v>
      </c>
      <c r="J889">
        <v>15</v>
      </c>
      <c r="K889">
        <v>126.6666666666667</v>
      </c>
      <c r="L889">
        <v>6</v>
      </c>
      <c r="M889">
        <v>2</v>
      </c>
      <c r="N889">
        <v>34</v>
      </c>
      <c r="O889">
        <v>37</v>
      </c>
      <c r="P889" t="str">
        <f t="shared" si="96"/>
        <v>30-40</v>
      </c>
      <c r="Q889" t="s">
        <v>31</v>
      </c>
      <c r="R889" t="s">
        <v>56</v>
      </c>
      <c r="S889" t="s">
        <v>54</v>
      </c>
      <c r="T889">
        <f t="shared" si="97"/>
        <v>1000</v>
      </c>
      <c r="U889">
        <f t="shared" si="98"/>
        <v>300</v>
      </c>
      <c r="V889">
        <f t="shared" si="99"/>
        <v>20</v>
      </c>
      <c r="W889" t="s">
        <v>79</v>
      </c>
      <c r="X889" t="s">
        <v>82</v>
      </c>
      <c r="Y889" t="s">
        <v>80</v>
      </c>
      <c r="Z889">
        <v>30</v>
      </c>
      <c r="AA889">
        <v>70</v>
      </c>
      <c r="AB889">
        <v>10</v>
      </c>
      <c r="AC889">
        <v>20.02</v>
      </c>
      <c r="AD889">
        <v>60.7</v>
      </c>
      <c r="AE889">
        <v>5.38</v>
      </c>
    </row>
    <row r="890" spans="1:31" hidden="1" x14ac:dyDescent="0.25">
      <c r="A890" t="s">
        <v>14</v>
      </c>
      <c r="B890">
        <v>20</v>
      </c>
      <c r="C890">
        <v>30</v>
      </c>
      <c r="D890">
        <v>8</v>
      </c>
      <c r="E890">
        <v>10</v>
      </c>
      <c r="F890">
        <f t="shared" si="93"/>
        <v>9</v>
      </c>
      <c r="G890">
        <f t="shared" si="94"/>
        <v>2</v>
      </c>
      <c r="H890">
        <v>23.5</v>
      </c>
      <c r="I890" t="str">
        <f t="shared" si="95"/>
        <v>0%-25%</v>
      </c>
      <c r="J890">
        <v>14</v>
      </c>
      <c r="K890">
        <v>142.85714285714286</v>
      </c>
      <c r="L890">
        <v>6</v>
      </c>
      <c r="M890">
        <v>1</v>
      </c>
      <c r="N890">
        <v>32</v>
      </c>
      <c r="O890">
        <v>35</v>
      </c>
      <c r="P890" t="str">
        <f t="shared" si="96"/>
        <v>30-40</v>
      </c>
      <c r="Q890" t="s">
        <v>32</v>
      </c>
      <c r="R890" t="s">
        <v>56</v>
      </c>
      <c r="S890" t="s">
        <v>51</v>
      </c>
      <c r="T890">
        <f t="shared" si="97"/>
        <v>900</v>
      </c>
      <c r="U890">
        <f t="shared" si="98"/>
        <v>300</v>
      </c>
      <c r="V890">
        <f t="shared" si="99"/>
        <v>10</v>
      </c>
      <c r="W890" t="s">
        <v>79</v>
      </c>
      <c r="X890" t="s">
        <v>81</v>
      </c>
      <c r="Y890" t="s">
        <v>80</v>
      </c>
      <c r="Z890">
        <v>30</v>
      </c>
      <c r="AA890">
        <v>60</v>
      </c>
      <c r="AB890">
        <v>10</v>
      </c>
      <c r="AC890">
        <v>22.88</v>
      </c>
      <c r="AD890">
        <v>56.3</v>
      </c>
      <c r="AE890">
        <v>6.39</v>
      </c>
    </row>
    <row r="891" spans="1:31" hidden="1" x14ac:dyDescent="0.25">
      <c r="A891" t="s">
        <v>14</v>
      </c>
      <c r="B891">
        <v>20</v>
      </c>
      <c r="C891">
        <v>30</v>
      </c>
      <c r="D891">
        <v>10</v>
      </c>
      <c r="E891">
        <v>11.2</v>
      </c>
      <c r="F891">
        <f t="shared" si="93"/>
        <v>10.6</v>
      </c>
      <c r="G891">
        <f t="shared" si="94"/>
        <v>1.1999999999999993</v>
      </c>
      <c r="H891">
        <v>37.500000000000021</v>
      </c>
      <c r="I891" t="str">
        <f t="shared" si="95"/>
        <v>25%-50%</v>
      </c>
      <c r="J891">
        <v>10</v>
      </c>
      <c r="K891">
        <v>119.99999999999993</v>
      </c>
      <c r="L891">
        <v>6</v>
      </c>
      <c r="M891">
        <v>2</v>
      </c>
      <c r="N891">
        <v>35</v>
      </c>
      <c r="O891">
        <v>39</v>
      </c>
      <c r="P891" t="str">
        <f t="shared" si="96"/>
        <v>30-40</v>
      </c>
      <c r="Q891" t="s">
        <v>31</v>
      </c>
      <c r="R891" t="s">
        <v>56</v>
      </c>
      <c r="S891" t="s">
        <v>54</v>
      </c>
      <c r="T891">
        <f t="shared" si="97"/>
        <v>1000</v>
      </c>
      <c r="U891">
        <f t="shared" si="98"/>
        <v>300</v>
      </c>
      <c r="V891">
        <f t="shared" si="99"/>
        <v>20</v>
      </c>
      <c r="W891" t="s">
        <v>83</v>
      </c>
      <c r="X891" t="s">
        <v>82</v>
      </c>
      <c r="Y891" t="s">
        <v>80</v>
      </c>
      <c r="Z891">
        <v>20</v>
      </c>
      <c r="AA891">
        <v>70</v>
      </c>
      <c r="AB891">
        <v>10</v>
      </c>
      <c r="AC891">
        <v>14.44</v>
      </c>
      <c r="AD891">
        <v>68</v>
      </c>
      <c r="AE891">
        <v>5.46</v>
      </c>
    </row>
    <row r="892" spans="1:31" hidden="1" x14ac:dyDescent="0.25">
      <c r="A892" t="s">
        <v>14</v>
      </c>
      <c r="B892">
        <v>20</v>
      </c>
      <c r="C892">
        <v>30</v>
      </c>
      <c r="D892">
        <v>11.2</v>
      </c>
      <c r="E892">
        <v>12.3</v>
      </c>
      <c r="F892">
        <f t="shared" si="93"/>
        <v>11.75</v>
      </c>
      <c r="G892">
        <f t="shared" si="94"/>
        <v>1.1000000000000014</v>
      </c>
      <c r="H892">
        <v>17.272727272727252</v>
      </c>
      <c r="I892" t="str">
        <f t="shared" si="95"/>
        <v>0%-25%</v>
      </c>
      <c r="J892">
        <v>10</v>
      </c>
      <c r="K892">
        <v>110.00000000000014</v>
      </c>
      <c r="L892">
        <v>5</v>
      </c>
      <c r="M892">
        <v>2</v>
      </c>
      <c r="N892">
        <v>30</v>
      </c>
      <c r="O892">
        <v>33</v>
      </c>
      <c r="P892" t="str">
        <f t="shared" si="96"/>
        <v>30-40</v>
      </c>
      <c r="Q892" t="s">
        <v>31</v>
      </c>
      <c r="R892" t="s">
        <v>56</v>
      </c>
      <c r="S892" t="s">
        <v>51</v>
      </c>
      <c r="T892">
        <f t="shared" si="97"/>
        <v>1000</v>
      </c>
      <c r="U892">
        <f t="shared" si="98"/>
        <v>300</v>
      </c>
      <c r="V892">
        <f t="shared" si="99"/>
        <v>10</v>
      </c>
      <c r="W892" t="s">
        <v>83</v>
      </c>
      <c r="X892" t="s">
        <v>82</v>
      </c>
      <c r="Y892" t="s">
        <v>80</v>
      </c>
      <c r="Z892">
        <v>20</v>
      </c>
      <c r="AA892">
        <v>70</v>
      </c>
      <c r="AB892">
        <v>10</v>
      </c>
      <c r="AC892">
        <v>15.01</v>
      </c>
      <c r="AD892">
        <v>69.7</v>
      </c>
      <c r="AE892">
        <v>4.13</v>
      </c>
    </row>
    <row r="893" spans="1:31" hidden="1" x14ac:dyDescent="0.25">
      <c r="A893" t="s">
        <v>14</v>
      </c>
      <c r="B893">
        <v>20</v>
      </c>
      <c r="C893">
        <v>30</v>
      </c>
      <c r="D893">
        <v>12.3</v>
      </c>
      <c r="E893">
        <v>13</v>
      </c>
      <c r="F893">
        <f t="shared" si="93"/>
        <v>12.65</v>
      </c>
      <c r="G893">
        <f t="shared" si="94"/>
        <v>0.69999999999999929</v>
      </c>
      <c r="H893">
        <v>0</v>
      </c>
      <c r="I893" t="str">
        <f t="shared" si="95"/>
        <v>0%-25%</v>
      </c>
      <c r="J893">
        <v>10</v>
      </c>
      <c r="K893">
        <v>69.999999999999929</v>
      </c>
      <c r="L893">
        <v>6</v>
      </c>
      <c r="M893">
        <v>2</v>
      </c>
      <c r="N893">
        <v>24</v>
      </c>
      <c r="O893">
        <v>29</v>
      </c>
      <c r="P893" t="str">
        <f t="shared" si="96"/>
        <v>20-30</v>
      </c>
      <c r="Q893" t="s">
        <v>31</v>
      </c>
      <c r="R893" t="s">
        <v>53</v>
      </c>
      <c r="S893" t="s">
        <v>51</v>
      </c>
      <c r="T893">
        <f t="shared" si="97"/>
        <v>1000</v>
      </c>
      <c r="U893">
        <f t="shared" si="98"/>
        <v>200</v>
      </c>
      <c r="V893">
        <f t="shared" si="99"/>
        <v>10</v>
      </c>
      <c r="W893" t="s">
        <v>79</v>
      </c>
      <c r="X893" t="s">
        <v>82</v>
      </c>
      <c r="Y893" t="s">
        <v>80</v>
      </c>
      <c r="Z893">
        <v>30</v>
      </c>
      <c r="AA893">
        <v>70</v>
      </c>
      <c r="AB893">
        <v>10</v>
      </c>
      <c r="AC893">
        <v>22.02</v>
      </c>
      <c r="AD893">
        <v>64.8</v>
      </c>
      <c r="AE893">
        <v>3.54</v>
      </c>
    </row>
    <row r="894" spans="1:31" hidden="1" x14ac:dyDescent="0.25">
      <c r="A894" t="s">
        <v>14</v>
      </c>
      <c r="B894">
        <v>20</v>
      </c>
      <c r="C894">
        <v>50</v>
      </c>
      <c r="D894">
        <v>13</v>
      </c>
      <c r="E894">
        <v>14.3</v>
      </c>
      <c r="F894">
        <f t="shared" si="93"/>
        <v>13.65</v>
      </c>
      <c r="G894">
        <f t="shared" si="94"/>
        <v>1.3000000000000007</v>
      </c>
      <c r="H894">
        <v>21.538461538461529</v>
      </c>
      <c r="I894" t="str">
        <f t="shared" si="95"/>
        <v>0%-25%</v>
      </c>
      <c r="J894">
        <v>10</v>
      </c>
      <c r="K894">
        <v>130.00000000000006</v>
      </c>
      <c r="L894">
        <v>6</v>
      </c>
      <c r="M894">
        <v>2</v>
      </c>
      <c r="N894">
        <v>33</v>
      </c>
      <c r="O894">
        <v>36</v>
      </c>
      <c r="P894" t="str">
        <f t="shared" si="96"/>
        <v>30-40</v>
      </c>
      <c r="Q894" t="s">
        <v>31</v>
      </c>
      <c r="R894" t="s">
        <v>56</v>
      </c>
      <c r="S894" t="s">
        <v>51</v>
      </c>
      <c r="T894">
        <f t="shared" si="97"/>
        <v>1000</v>
      </c>
      <c r="U894">
        <f t="shared" si="98"/>
        <v>300</v>
      </c>
      <c r="V894">
        <f t="shared" si="99"/>
        <v>10</v>
      </c>
      <c r="W894" t="s">
        <v>78</v>
      </c>
      <c r="X894" t="s">
        <v>86</v>
      </c>
      <c r="Y894" t="s">
        <v>80</v>
      </c>
      <c r="Z894">
        <v>50</v>
      </c>
      <c r="AA894">
        <v>40</v>
      </c>
      <c r="AB894">
        <v>10</v>
      </c>
      <c r="AC894">
        <v>43.32</v>
      </c>
      <c r="AD894">
        <v>33.799999999999997</v>
      </c>
      <c r="AE894">
        <v>4.49</v>
      </c>
    </row>
    <row r="895" spans="1:31" hidden="1" x14ac:dyDescent="0.25">
      <c r="A895" t="s">
        <v>14</v>
      </c>
      <c r="B895">
        <v>20</v>
      </c>
      <c r="C895">
        <v>50</v>
      </c>
      <c r="D895">
        <v>14.3</v>
      </c>
      <c r="E895">
        <v>16.399999999999999</v>
      </c>
      <c r="F895">
        <f t="shared" si="93"/>
        <v>15.35</v>
      </c>
      <c r="G895">
        <f t="shared" si="94"/>
        <v>2.0999999999999979</v>
      </c>
      <c r="H895">
        <v>31.904761904761941</v>
      </c>
      <c r="I895" t="str">
        <f t="shared" si="95"/>
        <v>25%-50%</v>
      </c>
      <c r="J895">
        <v>11</v>
      </c>
      <c r="K895">
        <v>190.90909090909071</v>
      </c>
      <c r="L895">
        <v>6</v>
      </c>
      <c r="M895">
        <v>2</v>
      </c>
      <c r="N895">
        <v>37</v>
      </c>
      <c r="O895">
        <v>39</v>
      </c>
      <c r="P895" t="str">
        <f t="shared" si="96"/>
        <v>30-40</v>
      </c>
      <c r="Q895" t="s">
        <v>31</v>
      </c>
      <c r="R895" t="s">
        <v>56</v>
      </c>
      <c r="S895" t="s">
        <v>54</v>
      </c>
      <c r="T895">
        <f t="shared" si="97"/>
        <v>1000</v>
      </c>
      <c r="U895">
        <f t="shared" si="98"/>
        <v>300</v>
      </c>
      <c r="V895">
        <f t="shared" si="99"/>
        <v>20</v>
      </c>
      <c r="W895" t="s">
        <v>78</v>
      </c>
      <c r="X895" t="s">
        <v>86</v>
      </c>
      <c r="Y895" t="s">
        <v>80</v>
      </c>
      <c r="Z895">
        <v>50</v>
      </c>
      <c r="AA895">
        <v>40</v>
      </c>
      <c r="AB895">
        <v>10</v>
      </c>
      <c r="AC895">
        <v>41.46</v>
      </c>
      <c r="AD895">
        <v>32.9</v>
      </c>
      <c r="AE895">
        <v>6.75</v>
      </c>
    </row>
    <row r="896" spans="1:31" hidden="1" x14ac:dyDescent="0.25">
      <c r="A896" t="s">
        <v>14</v>
      </c>
      <c r="B896">
        <v>20</v>
      </c>
      <c r="C896">
        <v>70</v>
      </c>
      <c r="D896">
        <v>16.399999999999999</v>
      </c>
      <c r="E896">
        <v>18.399999999999999</v>
      </c>
      <c r="F896">
        <f t="shared" si="93"/>
        <v>17.399999999999999</v>
      </c>
      <c r="G896">
        <f t="shared" si="94"/>
        <v>2</v>
      </c>
      <c r="H896">
        <v>10.5</v>
      </c>
      <c r="I896" t="str">
        <f t="shared" si="95"/>
        <v>0%-25%</v>
      </c>
      <c r="J896">
        <v>15</v>
      </c>
      <c r="K896">
        <v>133.33333333333334</v>
      </c>
      <c r="L896">
        <v>6</v>
      </c>
      <c r="M896">
        <v>2</v>
      </c>
      <c r="N896">
        <v>30</v>
      </c>
      <c r="O896">
        <v>33</v>
      </c>
      <c r="P896" t="str">
        <f t="shared" si="96"/>
        <v>30-40</v>
      </c>
      <c r="Q896" t="s">
        <v>31</v>
      </c>
      <c r="R896" t="s">
        <v>56</v>
      </c>
      <c r="S896" t="s">
        <v>51</v>
      </c>
      <c r="T896">
        <f t="shared" si="97"/>
        <v>1000</v>
      </c>
      <c r="U896">
        <f t="shared" si="98"/>
        <v>300</v>
      </c>
      <c r="V896">
        <f t="shared" si="99"/>
        <v>10</v>
      </c>
      <c r="W896" t="s">
        <v>79</v>
      </c>
      <c r="X896" t="s">
        <v>86</v>
      </c>
      <c r="Y896" t="s">
        <v>83</v>
      </c>
      <c r="Z896">
        <v>30</v>
      </c>
      <c r="AA896">
        <v>40</v>
      </c>
      <c r="AB896">
        <v>20</v>
      </c>
      <c r="AC896">
        <v>20.73</v>
      </c>
      <c r="AD896">
        <v>39.9</v>
      </c>
      <c r="AE896">
        <v>13.6</v>
      </c>
    </row>
    <row r="897" spans="1:31" hidden="1" x14ac:dyDescent="0.25">
      <c r="A897" t="s">
        <v>14</v>
      </c>
      <c r="B897">
        <v>20</v>
      </c>
      <c r="C897">
        <v>70</v>
      </c>
      <c r="D897">
        <v>18.399999999999999</v>
      </c>
      <c r="E897">
        <v>20.3</v>
      </c>
      <c r="F897">
        <f t="shared" si="93"/>
        <v>19.350000000000001</v>
      </c>
      <c r="G897">
        <f t="shared" si="94"/>
        <v>1.9000000000000021</v>
      </c>
      <c r="H897">
        <v>0</v>
      </c>
      <c r="I897" t="str">
        <f t="shared" si="95"/>
        <v>0%-25%</v>
      </c>
      <c r="J897">
        <v>24</v>
      </c>
      <c r="K897">
        <v>79.166666666666757</v>
      </c>
      <c r="L897">
        <v>5</v>
      </c>
      <c r="M897">
        <v>2</v>
      </c>
      <c r="N897">
        <v>24</v>
      </c>
      <c r="O897">
        <v>29</v>
      </c>
      <c r="P897" t="str">
        <f t="shared" si="96"/>
        <v>20-30</v>
      </c>
      <c r="Q897" t="s">
        <v>31</v>
      </c>
      <c r="R897" t="s">
        <v>53</v>
      </c>
      <c r="S897" t="s">
        <v>51</v>
      </c>
      <c r="T897">
        <f t="shared" si="97"/>
        <v>1000</v>
      </c>
      <c r="U897">
        <f t="shared" si="98"/>
        <v>200</v>
      </c>
      <c r="V897">
        <f t="shared" si="99"/>
        <v>10</v>
      </c>
      <c r="W897" t="s">
        <v>83</v>
      </c>
      <c r="X897" t="s">
        <v>78</v>
      </c>
      <c r="Y897" t="s">
        <v>83</v>
      </c>
      <c r="Z897">
        <v>20</v>
      </c>
      <c r="AA897">
        <v>50</v>
      </c>
      <c r="AB897">
        <v>20</v>
      </c>
      <c r="AC897">
        <v>18.87</v>
      </c>
      <c r="AD897">
        <v>40.4</v>
      </c>
      <c r="AE897">
        <v>13.5</v>
      </c>
    </row>
    <row r="898" spans="1:31" x14ac:dyDescent="0.25">
      <c r="A898" t="s">
        <v>14</v>
      </c>
      <c r="B898">
        <v>20</v>
      </c>
      <c r="C898">
        <v>20</v>
      </c>
      <c r="D898">
        <v>20.3</v>
      </c>
      <c r="E898">
        <v>21</v>
      </c>
      <c r="F898">
        <f t="shared" si="93"/>
        <v>20.65</v>
      </c>
      <c r="G898">
        <f t="shared" si="94"/>
        <v>0.69999999999999929</v>
      </c>
      <c r="H898">
        <v>15.714285714285731</v>
      </c>
      <c r="I898" t="str">
        <f t="shared" si="95"/>
        <v>0%-25%</v>
      </c>
      <c r="J898">
        <v>8</v>
      </c>
      <c r="K898">
        <v>87.499999999999915</v>
      </c>
      <c r="L898">
        <v>6</v>
      </c>
      <c r="M898">
        <v>2</v>
      </c>
      <c r="N898">
        <v>28</v>
      </c>
      <c r="O898">
        <v>33</v>
      </c>
      <c r="P898" t="str">
        <f t="shared" si="96"/>
        <v>30-40</v>
      </c>
      <c r="Q898" t="s">
        <v>31</v>
      </c>
      <c r="R898" t="s">
        <v>56</v>
      </c>
      <c r="S898" t="s">
        <v>51</v>
      </c>
      <c r="T898">
        <f t="shared" si="97"/>
        <v>1000</v>
      </c>
      <c r="U898">
        <f t="shared" si="98"/>
        <v>300</v>
      </c>
      <c r="V898">
        <f t="shared" si="99"/>
        <v>10</v>
      </c>
      <c r="W898" t="s">
        <v>79</v>
      </c>
      <c r="X898" t="s">
        <v>78</v>
      </c>
      <c r="Y898" t="s">
        <v>80</v>
      </c>
      <c r="Z898">
        <v>30</v>
      </c>
      <c r="AA898">
        <v>50</v>
      </c>
      <c r="AB898">
        <v>10</v>
      </c>
      <c r="AC898">
        <v>27.45</v>
      </c>
      <c r="AD898">
        <v>46.6</v>
      </c>
      <c r="AE898">
        <v>7.96</v>
      </c>
    </row>
    <row r="899" spans="1:31" x14ac:dyDescent="0.25">
      <c r="A899" t="s">
        <v>14</v>
      </c>
      <c r="B899">
        <v>20</v>
      </c>
      <c r="C899">
        <v>20</v>
      </c>
      <c r="D899">
        <v>21</v>
      </c>
      <c r="E899">
        <v>22.3</v>
      </c>
      <c r="F899">
        <f t="shared" ref="F899:F962" si="100">(E899+D899)/2</f>
        <v>21.65</v>
      </c>
      <c r="G899">
        <f t="shared" ref="G899:G962" si="101">E899-D899</f>
        <v>1.3000000000000007</v>
      </c>
      <c r="H899">
        <v>11.538461538461533</v>
      </c>
      <c r="I899" t="str">
        <f t="shared" ref="I899:I962" si="102">+IF(H899&lt;=25,"0%-25%",IF(H899&lt;=50,"25%-50%",IF(H899&lt;=75,"50%-75%",IF(H899&lt;=90,"75%-90%",IF(H899&lt;=100,"90%-100%","-")))))</f>
        <v>0%-25%</v>
      </c>
      <c r="J899">
        <v>15</v>
      </c>
      <c r="K899">
        <v>86.666666666666714</v>
      </c>
      <c r="L899">
        <v>6</v>
      </c>
      <c r="M899">
        <v>2</v>
      </c>
      <c r="N899">
        <v>28</v>
      </c>
      <c r="O899">
        <v>33</v>
      </c>
      <c r="P899" t="str">
        <f t="shared" ref="P899:P962" si="103">+IF(O899&lt;=20,"0-20",IF(O899&lt;=30,"20-30",IF(O899&lt;=40,"30-40",IF(O899&lt;=50,"40-50",IF(O899&lt;=60,"50-60", IF(O899&lt;=70,"60-70",IF(O899&lt;=80,"70-80",IF(O899&lt;=100,"80-100","-"))))))))</f>
        <v>30-40</v>
      </c>
      <c r="Q899" t="s">
        <v>31</v>
      </c>
      <c r="R899" t="s">
        <v>56</v>
      </c>
      <c r="S899" t="s">
        <v>51</v>
      </c>
      <c r="T899">
        <f t="shared" ref="T899:T962" si="104">VLOOKUP(Q899,$AG$3:$AH$17,2,FALSE)</f>
        <v>1000</v>
      </c>
      <c r="U899">
        <f t="shared" ref="U899:U962" si="105">VLOOKUP(R899,$AJ$3:$AK$11,2,FALSE)</f>
        <v>300</v>
      </c>
      <c r="V899">
        <f t="shared" ref="V899:V962" si="106">VLOOKUP(S899,$AM$3:$AN$8,2,FALSE)</f>
        <v>10</v>
      </c>
      <c r="W899" t="s">
        <v>79</v>
      </c>
      <c r="X899" t="s">
        <v>86</v>
      </c>
      <c r="Y899" t="s">
        <v>83</v>
      </c>
      <c r="Z899">
        <v>30</v>
      </c>
      <c r="AA899">
        <v>40</v>
      </c>
      <c r="AB899">
        <v>20</v>
      </c>
      <c r="AC899">
        <v>27.6</v>
      </c>
      <c r="AD899">
        <v>38.200000000000003</v>
      </c>
      <c r="AE899">
        <v>17.100000000000001</v>
      </c>
    </row>
    <row r="900" spans="1:31" hidden="1" x14ac:dyDescent="0.25">
      <c r="A900" t="s">
        <v>14</v>
      </c>
      <c r="B900">
        <v>20</v>
      </c>
      <c r="C900">
        <v>10</v>
      </c>
      <c r="D900">
        <v>22.3</v>
      </c>
      <c r="E900">
        <v>23.3</v>
      </c>
      <c r="F900">
        <f t="shared" si="100"/>
        <v>22.8</v>
      </c>
      <c r="G900">
        <f t="shared" si="101"/>
        <v>1</v>
      </c>
      <c r="H900">
        <v>79</v>
      </c>
      <c r="I900" t="str">
        <f t="shared" si="102"/>
        <v>75%-90%</v>
      </c>
      <c r="J900">
        <v>3</v>
      </c>
      <c r="K900">
        <v>333.33333333333331</v>
      </c>
      <c r="L900">
        <v>11</v>
      </c>
      <c r="M900">
        <v>7</v>
      </c>
      <c r="N900">
        <v>60</v>
      </c>
      <c r="O900">
        <v>60</v>
      </c>
      <c r="P900" t="str">
        <f t="shared" si="103"/>
        <v>50-60</v>
      </c>
      <c r="Q900" t="s">
        <v>30</v>
      </c>
      <c r="R900" t="s">
        <v>61</v>
      </c>
      <c r="S900" t="s">
        <v>60</v>
      </c>
      <c r="T900">
        <f t="shared" si="104"/>
        <v>1200</v>
      </c>
      <c r="U900">
        <f t="shared" si="105"/>
        <v>500</v>
      </c>
      <c r="V900">
        <f t="shared" si="106"/>
        <v>40</v>
      </c>
      <c r="W900" t="s">
        <v>83</v>
      </c>
      <c r="X900" t="s">
        <v>86</v>
      </c>
      <c r="Y900" t="s">
        <v>86</v>
      </c>
      <c r="Z900">
        <v>20</v>
      </c>
      <c r="AA900">
        <v>40</v>
      </c>
      <c r="AB900">
        <v>40</v>
      </c>
      <c r="AC900">
        <v>12.9</v>
      </c>
      <c r="AD900">
        <v>38.200000000000003</v>
      </c>
      <c r="AE900">
        <v>35.4</v>
      </c>
    </row>
    <row r="901" spans="1:31" x14ac:dyDescent="0.25">
      <c r="A901" t="s">
        <v>14</v>
      </c>
      <c r="B901">
        <v>20</v>
      </c>
      <c r="C901">
        <v>20</v>
      </c>
      <c r="D901">
        <v>23.3</v>
      </c>
      <c r="E901">
        <v>25.22</v>
      </c>
      <c r="F901">
        <f t="shared" si="100"/>
        <v>24.259999999999998</v>
      </c>
      <c r="G901">
        <f t="shared" si="101"/>
        <v>1.9199999999999982</v>
      </c>
      <c r="H901">
        <v>50.000000000000043</v>
      </c>
      <c r="I901" t="str">
        <f t="shared" si="102"/>
        <v>25%-50%</v>
      </c>
      <c r="J901">
        <v>9</v>
      </c>
      <c r="K901">
        <v>213.33333333333314</v>
      </c>
      <c r="L901">
        <v>11</v>
      </c>
      <c r="M901">
        <v>1</v>
      </c>
      <c r="N901">
        <v>45</v>
      </c>
      <c r="O901">
        <v>46</v>
      </c>
      <c r="P901" t="str">
        <f t="shared" si="103"/>
        <v>40-50</v>
      </c>
      <c r="Q901" t="s">
        <v>32</v>
      </c>
      <c r="R901" t="s">
        <v>59</v>
      </c>
      <c r="S901" t="s">
        <v>54</v>
      </c>
      <c r="T901">
        <f t="shared" si="104"/>
        <v>900</v>
      </c>
      <c r="U901">
        <f t="shared" si="105"/>
        <v>400</v>
      </c>
      <c r="V901">
        <f t="shared" si="106"/>
        <v>20</v>
      </c>
      <c r="W901" t="s">
        <v>83</v>
      </c>
      <c r="X901" t="s">
        <v>86</v>
      </c>
      <c r="Y901" t="s">
        <v>86</v>
      </c>
      <c r="Z901">
        <v>20</v>
      </c>
      <c r="AA901">
        <v>40</v>
      </c>
      <c r="AB901">
        <v>40</v>
      </c>
      <c r="AC901">
        <v>18.3</v>
      </c>
      <c r="AD901">
        <v>35.6</v>
      </c>
      <c r="AE901">
        <v>30.7</v>
      </c>
    </row>
    <row r="902" spans="1:31" x14ac:dyDescent="0.25">
      <c r="A902" t="s">
        <v>14</v>
      </c>
      <c r="B902">
        <v>20</v>
      </c>
      <c r="C902">
        <v>20</v>
      </c>
      <c r="D902">
        <v>25.22</v>
      </c>
      <c r="E902">
        <v>26.32</v>
      </c>
      <c r="F902">
        <f t="shared" si="100"/>
        <v>25.77</v>
      </c>
      <c r="G902">
        <f t="shared" si="101"/>
        <v>1.1000000000000014</v>
      </c>
      <c r="H902">
        <v>22.727272727272698</v>
      </c>
      <c r="I902" t="str">
        <f t="shared" si="102"/>
        <v>0%-25%</v>
      </c>
      <c r="J902">
        <v>15</v>
      </c>
      <c r="K902">
        <v>73.333333333333428</v>
      </c>
      <c r="L902">
        <v>7</v>
      </c>
      <c r="M902">
        <v>0</v>
      </c>
      <c r="N902">
        <v>29</v>
      </c>
      <c r="O902">
        <v>34</v>
      </c>
      <c r="P902" t="str">
        <f t="shared" si="103"/>
        <v>30-40</v>
      </c>
      <c r="Q902" t="s">
        <v>28</v>
      </c>
      <c r="R902" t="s">
        <v>56</v>
      </c>
      <c r="S902" t="s">
        <v>51</v>
      </c>
      <c r="T902">
        <f t="shared" si="104"/>
        <v>800</v>
      </c>
      <c r="U902">
        <f t="shared" si="105"/>
        <v>300</v>
      </c>
      <c r="V902">
        <f t="shared" si="106"/>
        <v>10</v>
      </c>
      <c r="W902" t="s">
        <v>79</v>
      </c>
      <c r="X902" t="s">
        <v>86</v>
      </c>
      <c r="Y902" t="s">
        <v>79</v>
      </c>
      <c r="Z902">
        <v>30</v>
      </c>
      <c r="AA902">
        <v>40</v>
      </c>
      <c r="AB902">
        <v>30</v>
      </c>
      <c r="AC902">
        <v>21.16</v>
      </c>
      <c r="AD902">
        <v>35.6</v>
      </c>
      <c r="AE902">
        <v>22.5</v>
      </c>
    </row>
    <row r="903" spans="1:31" x14ac:dyDescent="0.25">
      <c r="A903" t="s">
        <v>14</v>
      </c>
      <c r="B903">
        <v>20</v>
      </c>
      <c r="C903">
        <v>20</v>
      </c>
      <c r="D903">
        <v>26.32</v>
      </c>
      <c r="E903">
        <v>27.62</v>
      </c>
      <c r="F903">
        <f t="shared" si="100"/>
        <v>26.97</v>
      </c>
      <c r="G903">
        <f t="shared" si="101"/>
        <v>1.3000000000000007</v>
      </c>
      <c r="H903">
        <v>0</v>
      </c>
      <c r="I903" t="str">
        <f t="shared" si="102"/>
        <v>0%-25%</v>
      </c>
      <c r="J903">
        <v>20</v>
      </c>
      <c r="K903">
        <v>65.000000000000028</v>
      </c>
      <c r="L903">
        <v>6</v>
      </c>
      <c r="M903">
        <v>1</v>
      </c>
      <c r="N903">
        <v>23</v>
      </c>
      <c r="O903">
        <v>28</v>
      </c>
      <c r="P903" t="str">
        <f t="shared" si="103"/>
        <v>20-30</v>
      </c>
      <c r="Q903" t="s">
        <v>32</v>
      </c>
      <c r="R903" t="s">
        <v>53</v>
      </c>
      <c r="S903" t="s">
        <v>51</v>
      </c>
      <c r="T903">
        <f t="shared" si="104"/>
        <v>900</v>
      </c>
      <c r="U903">
        <f t="shared" si="105"/>
        <v>200</v>
      </c>
      <c r="V903">
        <f t="shared" si="106"/>
        <v>10</v>
      </c>
      <c r="W903" t="s">
        <v>79</v>
      </c>
      <c r="X903" t="s">
        <v>86</v>
      </c>
      <c r="Y903" t="s">
        <v>83</v>
      </c>
      <c r="Z903">
        <v>30</v>
      </c>
      <c r="AA903">
        <v>40</v>
      </c>
      <c r="AB903">
        <v>20</v>
      </c>
      <c r="AC903">
        <v>23.59</v>
      </c>
      <c r="AD903">
        <v>36.4</v>
      </c>
      <c r="AE903">
        <v>19.5</v>
      </c>
    </row>
    <row r="904" spans="1:31" x14ac:dyDescent="0.25">
      <c r="A904" t="s">
        <v>14</v>
      </c>
      <c r="B904">
        <v>20</v>
      </c>
      <c r="C904">
        <v>20</v>
      </c>
      <c r="D904">
        <v>27.62</v>
      </c>
      <c r="E904">
        <v>28.82</v>
      </c>
      <c r="F904">
        <f t="shared" si="100"/>
        <v>28.22</v>
      </c>
      <c r="G904">
        <f t="shared" si="101"/>
        <v>1.1999999999999993</v>
      </c>
      <c r="H904">
        <v>0</v>
      </c>
      <c r="I904" t="str">
        <f t="shared" si="102"/>
        <v>0%-25%</v>
      </c>
      <c r="J904">
        <v>17</v>
      </c>
      <c r="K904">
        <v>70.588235294117609</v>
      </c>
      <c r="L904">
        <v>6</v>
      </c>
      <c r="M904">
        <v>1</v>
      </c>
      <c r="N904">
        <v>23</v>
      </c>
      <c r="O904">
        <v>28</v>
      </c>
      <c r="P904" t="str">
        <f t="shared" si="103"/>
        <v>20-30</v>
      </c>
      <c r="Q904" t="s">
        <v>32</v>
      </c>
      <c r="R904" t="s">
        <v>53</v>
      </c>
      <c r="S904" t="s">
        <v>51</v>
      </c>
      <c r="T904">
        <f t="shared" si="104"/>
        <v>900</v>
      </c>
      <c r="U904">
        <f t="shared" si="105"/>
        <v>200</v>
      </c>
      <c r="V904">
        <f t="shared" si="106"/>
        <v>10</v>
      </c>
      <c r="W904" t="s">
        <v>83</v>
      </c>
      <c r="X904" t="s">
        <v>78</v>
      </c>
      <c r="Y904" t="s">
        <v>83</v>
      </c>
      <c r="Z904">
        <v>20</v>
      </c>
      <c r="AA904">
        <v>50</v>
      </c>
      <c r="AB904">
        <v>20</v>
      </c>
      <c r="AC904">
        <v>18.59</v>
      </c>
      <c r="AD904">
        <v>47.5</v>
      </c>
      <c r="AE904">
        <v>15.9</v>
      </c>
    </row>
    <row r="905" spans="1:31" x14ac:dyDescent="0.25">
      <c r="A905" t="s">
        <v>14</v>
      </c>
      <c r="B905">
        <v>20</v>
      </c>
      <c r="C905">
        <v>20</v>
      </c>
      <c r="D905">
        <v>28.82</v>
      </c>
      <c r="E905">
        <v>30.75</v>
      </c>
      <c r="F905">
        <f t="shared" si="100"/>
        <v>29.785</v>
      </c>
      <c r="G905">
        <f t="shared" si="101"/>
        <v>1.9299999999999997</v>
      </c>
      <c r="H905">
        <v>0</v>
      </c>
      <c r="I905" t="str">
        <f t="shared" si="102"/>
        <v>0%-25%</v>
      </c>
      <c r="J905">
        <v>18</v>
      </c>
      <c r="K905">
        <v>107.22222222222221</v>
      </c>
      <c r="L905">
        <v>6</v>
      </c>
      <c r="M905">
        <v>0</v>
      </c>
      <c r="N905">
        <v>25</v>
      </c>
      <c r="O905">
        <v>28</v>
      </c>
      <c r="P905" t="str">
        <f t="shared" si="103"/>
        <v>20-30</v>
      </c>
      <c r="Q905" t="s">
        <v>28</v>
      </c>
      <c r="R905" t="s">
        <v>53</v>
      </c>
      <c r="S905" t="s">
        <v>51</v>
      </c>
      <c r="T905">
        <f t="shared" si="104"/>
        <v>800</v>
      </c>
      <c r="U905">
        <f t="shared" si="105"/>
        <v>200</v>
      </c>
      <c r="V905">
        <f t="shared" si="106"/>
        <v>10</v>
      </c>
      <c r="W905" t="s">
        <v>83</v>
      </c>
      <c r="X905" t="s">
        <v>81</v>
      </c>
      <c r="Y905" t="s">
        <v>83</v>
      </c>
      <c r="Z905">
        <v>20</v>
      </c>
      <c r="AA905">
        <v>60</v>
      </c>
      <c r="AB905">
        <v>20</v>
      </c>
      <c r="AC905">
        <v>12.87</v>
      </c>
      <c r="AD905">
        <v>53.3</v>
      </c>
      <c r="AE905">
        <v>17.5</v>
      </c>
    </row>
    <row r="906" spans="1:31" hidden="1" x14ac:dyDescent="0.25">
      <c r="A906" t="s">
        <v>14</v>
      </c>
      <c r="B906">
        <v>20</v>
      </c>
      <c r="C906">
        <v>10</v>
      </c>
      <c r="D906">
        <v>30.75</v>
      </c>
      <c r="E906">
        <v>31.99</v>
      </c>
      <c r="F906">
        <f t="shared" si="100"/>
        <v>31.369999999999997</v>
      </c>
      <c r="G906">
        <f t="shared" si="101"/>
        <v>1.2399999999999984</v>
      </c>
      <c r="H906">
        <v>85.48387096774205</v>
      </c>
      <c r="I906" t="str">
        <f t="shared" si="102"/>
        <v>75%-90%</v>
      </c>
      <c r="J906">
        <v>2</v>
      </c>
      <c r="K906">
        <v>619.9999999999992</v>
      </c>
      <c r="L906">
        <v>6</v>
      </c>
      <c r="M906">
        <v>0</v>
      </c>
      <c r="N906">
        <v>52</v>
      </c>
      <c r="O906">
        <v>51</v>
      </c>
      <c r="P906" t="str">
        <f t="shared" si="103"/>
        <v>50-60</v>
      </c>
      <c r="Q906" t="s">
        <v>28</v>
      </c>
      <c r="R906" t="s">
        <v>61</v>
      </c>
      <c r="S906" t="s">
        <v>60</v>
      </c>
      <c r="T906">
        <f t="shared" si="104"/>
        <v>800</v>
      </c>
      <c r="U906">
        <f t="shared" si="105"/>
        <v>500</v>
      </c>
      <c r="V906">
        <f t="shared" si="106"/>
        <v>40</v>
      </c>
      <c r="W906" t="s">
        <v>83</v>
      </c>
      <c r="X906" t="s">
        <v>86</v>
      </c>
      <c r="Y906" t="s">
        <v>79</v>
      </c>
      <c r="Z906">
        <v>20</v>
      </c>
      <c r="AA906">
        <v>40</v>
      </c>
      <c r="AB906">
        <v>30</v>
      </c>
      <c r="AC906">
        <v>13.81</v>
      </c>
      <c r="AD906">
        <v>38.1</v>
      </c>
      <c r="AE906">
        <v>29.7</v>
      </c>
    </row>
    <row r="907" spans="1:31" hidden="1" x14ac:dyDescent="0.25">
      <c r="A907" t="s">
        <v>14</v>
      </c>
      <c r="B907">
        <v>20</v>
      </c>
      <c r="C907">
        <v>10</v>
      </c>
      <c r="D907">
        <v>31.99</v>
      </c>
      <c r="E907">
        <v>34.76</v>
      </c>
      <c r="F907">
        <f t="shared" si="100"/>
        <v>33.375</v>
      </c>
      <c r="G907">
        <f t="shared" si="101"/>
        <v>2.7699999999999996</v>
      </c>
      <c r="H907">
        <v>58.844765342960294</v>
      </c>
      <c r="I907" t="str">
        <f t="shared" si="102"/>
        <v>50%-75%</v>
      </c>
      <c r="J907">
        <v>14</v>
      </c>
      <c r="K907">
        <v>197.85714285714283</v>
      </c>
      <c r="L907">
        <v>9</v>
      </c>
      <c r="M907">
        <v>7</v>
      </c>
      <c r="N907">
        <v>51</v>
      </c>
      <c r="O907">
        <v>52</v>
      </c>
      <c r="P907" t="str">
        <f t="shared" si="103"/>
        <v>50-60</v>
      </c>
      <c r="Q907" t="s">
        <v>30</v>
      </c>
      <c r="R907" t="s">
        <v>61</v>
      </c>
      <c r="S907" t="s">
        <v>57</v>
      </c>
      <c r="T907">
        <f t="shared" si="104"/>
        <v>1200</v>
      </c>
      <c r="U907">
        <f t="shared" si="105"/>
        <v>500</v>
      </c>
      <c r="V907">
        <f t="shared" si="106"/>
        <v>30</v>
      </c>
      <c r="W907" t="s">
        <v>83</v>
      </c>
      <c r="X907" t="s">
        <v>86</v>
      </c>
      <c r="Y907" t="s">
        <v>86</v>
      </c>
      <c r="Z907">
        <v>20</v>
      </c>
      <c r="AA907">
        <v>40</v>
      </c>
      <c r="AB907">
        <v>40</v>
      </c>
      <c r="AC907">
        <v>11.81</v>
      </c>
      <c r="AD907">
        <v>37.9</v>
      </c>
      <c r="AE907">
        <v>34.5</v>
      </c>
    </row>
    <row r="908" spans="1:31" hidden="1" x14ac:dyDescent="0.25">
      <c r="A908" t="s">
        <v>14</v>
      </c>
      <c r="B908">
        <v>10</v>
      </c>
      <c r="C908">
        <v>10</v>
      </c>
      <c r="D908">
        <v>34.76</v>
      </c>
      <c r="E908">
        <v>36.76</v>
      </c>
      <c r="F908">
        <f t="shared" si="100"/>
        <v>35.76</v>
      </c>
      <c r="G908">
        <f t="shared" si="101"/>
        <v>2</v>
      </c>
      <c r="H908">
        <v>62</v>
      </c>
      <c r="I908" t="str">
        <f t="shared" si="102"/>
        <v>50%-75%</v>
      </c>
      <c r="J908">
        <v>10</v>
      </c>
      <c r="K908">
        <v>200</v>
      </c>
      <c r="L908">
        <v>9</v>
      </c>
      <c r="M908">
        <v>7</v>
      </c>
      <c r="N908">
        <v>52</v>
      </c>
      <c r="O908">
        <v>53</v>
      </c>
      <c r="P908" t="str">
        <f t="shared" si="103"/>
        <v>50-60</v>
      </c>
      <c r="Q908" t="s">
        <v>30</v>
      </c>
      <c r="R908" t="s">
        <v>61</v>
      </c>
      <c r="S908" t="s">
        <v>57</v>
      </c>
      <c r="T908">
        <f t="shared" si="104"/>
        <v>1200</v>
      </c>
      <c r="U908">
        <f t="shared" si="105"/>
        <v>500</v>
      </c>
      <c r="V908">
        <f t="shared" si="106"/>
        <v>30</v>
      </c>
      <c r="W908" t="s">
        <v>83</v>
      </c>
      <c r="X908" t="s">
        <v>78</v>
      </c>
      <c r="Y908" t="s">
        <v>86</v>
      </c>
      <c r="Z908">
        <v>20</v>
      </c>
      <c r="AA908">
        <v>50</v>
      </c>
      <c r="AB908">
        <v>40</v>
      </c>
      <c r="AC908">
        <v>12.75</v>
      </c>
      <c r="AD908">
        <v>40.299999999999997</v>
      </c>
      <c r="AE908">
        <v>31</v>
      </c>
    </row>
    <row r="909" spans="1:31" hidden="1" x14ac:dyDescent="0.25">
      <c r="A909" t="s">
        <v>14</v>
      </c>
      <c r="B909">
        <v>10</v>
      </c>
      <c r="C909">
        <v>10</v>
      </c>
      <c r="D909">
        <v>36.76</v>
      </c>
      <c r="E909">
        <v>37.979999999999997</v>
      </c>
      <c r="F909">
        <f t="shared" si="100"/>
        <v>37.369999999999997</v>
      </c>
      <c r="G909">
        <f t="shared" si="101"/>
        <v>1.2199999999999989</v>
      </c>
      <c r="H909">
        <v>85.245901639344339</v>
      </c>
      <c r="I909" t="str">
        <f t="shared" si="102"/>
        <v>75%-90%</v>
      </c>
      <c r="J909">
        <v>3</v>
      </c>
      <c r="K909">
        <v>406.66666666666629</v>
      </c>
      <c r="L909">
        <v>9</v>
      </c>
      <c r="M909">
        <v>7</v>
      </c>
      <c r="N909">
        <v>61</v>
      </c>
      <c r="O909">
        <v>60</v>
      </c>
      <c r="P909" t="str">
        <f t="shared" si="103"/>
        <v>50-60</v>
      </c>
      <c r="Q909" t="s">
        <v>30</v>
      </c>
      <c r="R909" t="s">
        <v>61</v>
      </c>
      <c r="S909" t="s">
        <v>60</v>
      </c>
      <c r="T909">
        <f t="shared" si="104"/>
        <v>1200</v>
      </c>
      <c r="U909">
        <f t="shared" si="105"/>
        <v>500</v>
      </c>
      <c r="V909">
        <f t="shared" si="106"/>
        <v>40</v>
      </c>
      <c r="W909" t="s">
        <v>83</v>
      </c>
      <c r="X909" t="s">
        <v>86</v>
      </c>
      <c r="Y909" t="s">
        <v>86</v>
      </c>
      <c r="Z909">
        <v>20</v>
      </c>
      <c r="AA909">
        <v>40</v>
      </c>
      <c r="AB909">
        <v>40</v>
      </c>
      <c r="AC909">
        <v>10.65</v>
      </c>
      <c r="AD909">
        <v>34.9</v>
      </c>
      <c r="AE909">
        <v>35.5</v>
      </c>
    </row>
    <row r="910" spans="1:31" hidden="1" x14ac:dyDescent="0.25">
      <c r="A910" t="s">
        <v>14</v>
      </c>
      <c r="B910">
        <v>10</v>
      </c>
      <c r="C910">
        <v>10</v>
      </c>
      <c r="D910">
        <v>37.979999999999997</v>
      </c>
      <c r="E910">
        <v>40</v>
      </c>
      <c r="F910">
        <f t="shared" si="100"/>
        <v>38.989999999999995</v>
      </c>
      <c r="G910">
        <f t="shared" si="101"/>
        <v>2.0200000000000031</v>
      </c>
      <c r="H910">
        <v>70.297029702970192</v>
      </c>
      <c r="I910" t="str">
        <f t="shared" si="102"/>
        <v>50%-75%</v>
      </c>
      <c r="J910">
        <v>9</v>
      </c>
      <c r="K910">
        <v>224.4444444444448</v>
      </c>
      <c r="L910">
        <v>9</v>
      </c>
      <c r="M910">
        <v>7</v>
      </c>
      <c r="N910">
        <v>54</v>
      </c>
      <c r="O910">
        <v>54</v>
      </c>
      <c r="P910" t="str">
        <f t="shared" si="103"/>
        <v>50-60</v>
      </c>
      <c r="Q910" t="s">
        <v>30</v>
      </c>
      <c r="R910" t="s">
        <v>61</v>
      </c>
      <c r="S910" t="s">
        <v>57</v>
      </c>
      <c r="T910">
        <f t="shared" si="104"/>
        <v>1200</v>
      </c>
      <c r="U910">
        <f t="shared" si="105"/>
        <v>500</v>
      </c>
      <c r="V910">
        <f t="shared" si="106"/>
        <v>30</v>
      </c>
      <c r="W910" t="s">
        <v>83</v>
      </c>
      <c r="X910" t="s">
        <v>86</v>
      </c>
      <c r="Y910" t="s">
        <v>86</v>
      </c>
      <c r="Z910">
        <v>20</v>
      </c>
      <c r="AA910">
        <v>40</v>
      </c>
      <c r="AB910">
        <v>40</v>
      </c>
      <c r="AC910">
        <v>10.77</v>
      </c>
      <c r="AD910">
        <v>35.700000000000003</v>
      </c>
      <c r="AE910">
        <v>35.700000000000003</v>
      </c>
    </row>
    <row r="911" spans="1:31" hidden="1" x14ac:dyDescent="0.25">
      <c r="A911" t="s">
        <v>15</v>
      </c>
      <c r="B911">
        <v>60</v>
      </c>
      <c r="C911">
        <v>60</v>
      </c>
      <c r="D911">
        <v>0</v>
      </c>
      <c r="E911">
        <v>0.7</v>
      </c>
      <c r="F911">
        <f t="shared" si="100"/>
        <v>0.35</v>
      </c>
      <c r="G911">
        <f t="shared" si="101"/>
        <v>0.7</v>
      </c>
      <c r="H911">
        <v>0</v>
      </c>
      <c r="I911" t="str">
        <f t="shared" si="102"/>
        <v>0%-25%</v>
      </c>
      <c r="J911">
        <v>20</v>
      </c>
      <c r="K911">
        <v>35</v>
      </c>
      <c r="L911">
        <v>2</v>
      </c>
      <c r="M911">
        <v>0</v>
      </c>
      <c r="N911">
        <v>17</v>
      </c>
      <c r="O911">
        <v>22</v>
      </c>
      <c r="P911" t="str">
        <f t="shared" si="103"/>
        <v>20-30</v>
      </c>
      <c r="Q911" t="s">
        <v>28</v>
      </c>
      <c r="R911" t="s">
        <v>53</v>
      </c>
      <c r="S911" t="s">
        <v>51</v>
      </c>
      <c r="T911">
        <f t="shared" si="104"/>
        <v>800</v>
      </c>
      <c r="U911">
        <f t="shared" si="105"/>
        <v>200</v>
      </c>
      <c r="V911">
        <f t="shared" si="106"/>
        <v>10</v>
      </c>
      <c r="W911" t="s">
        <v>83</v>
      </c>
      <c r="X911" t="s">
        <v>82</v>
      </c>
      <c r="Y911" t="s">
        <v>80</v>
      </c>
      <c r="Z911">
        <v>20</v>
      </c>
      <c r="AA911">
        <v>70</v>
      </c>
      <c r="AB911">
        <v>10</v>
      </c>
      <c r="AC911">
        <v>19.16</v>
      </c>
      <c r="AD911">
        <v>64.099999999999994</v>
      </c>
      <c r="AE911">
        <v>0.15</v>
      </c>
    </row>
    <row r="912" spans="1:31" hidden="1" x14ac:dyDescent="0.25">
      <c r="A912" t="s">
        <v>15</v>
      </c>
      <c r="B912">
        <v>60</v>
      </c>
      <c r="C912">
        <v>60</v>
      </c>
      <c r="D912">
        <v>0.7</v>
      </c>
      <c r="E912">
        <v>1.4</v>
      </c>
      <c r="F912">
        <f t="shared" si="100"/>
        <v>1.0499999999999998</v>
      </c>
      <c r="G912">
        <f t="shared" si="101"/>
        <v>0.7</v>
      </c>
      <c r="H912">
        <v>0</v>
      </c>
      <c r="I912" t="str">
        <f t="shared" si="102"/>
        <v>0%-25%</v>
      </c>
      <c r="J912">
        <v>20</v>
      </c>
      <c r="K912">
        <v>35</v>
      </c>
      <c r="L912">
        <v>2</v>
      </c>
      <c r="M912">
        <v>0</v>
      </c>
      <c r="N912">
        <v>17</v>
      </c>
      <c r="O912">
        <v>22</v>
      </c>
      <c r="P912" t="str">
        <f t="shared" si="103"/>
        <v>20-30</v>
      </c>
      <c r="Q912" t="s">
        <v>28</v>
      </c>
      <c r="R912" t="s">
        <v>53</v>
      </c>
      <c r="S912" t="s">
        <v>51</v>
      </c>
      <c r="T912">
        <f t="shared" si="104"/>
        <v>800</v>
      </c>
      <c r="U912">
        <f t="shared" si="105"/>
        <v>200</v>
      </c>
      <c r="V912">
        <f t="shared" si="106"/>
        <v>10</v>
      </c>
      <c r="W912" t="s">
        <v>83</v>
      </c>
      <c r="X912" t="s">
        <v>82</v>
      </c>
      <c r="Y912" t="s">
        <v>80</v>
      </c>
      <c r="Z912">
        <v>20</v>
      </c>
      <c r="AA912">
        <v>70</v>
      </c>
      <c r="AB912">
        <v>10</v>
      </c>
      <c r="AC912">
        <v>19.16</v>
      </c>
      <c r="AD912">
        <v>64.099999999999994</v>
      </c>
      <c r="AE912">
        <v>0.15</v>
      </c>
    </row>
    <row r="913" spans="1:31" hidden="1" x14ac:dyDescent="0.25">
      <c r="A913" t="s">
        <v>15</v>
      </c>
      <c r="B913">
        <v>60</v>
      </c>
      <c r="C913">
        <v>60</v>
      </c>
      <c r="D913">
        <v>1.4</v>
      </c>
      <c r="E913">
        <v>2.1</v>
      </c>
      <c r="F913">
        <f t="shared" si="100"/>
        <v>1.75</v>
      </c>
      <c r="G913">
        <f t="shared" si="101"/>
        <v>0.70000000000000018</v>
      </c>
      <c r="H913">
        <v>0</v>
      </c>
      <c r="I913" t="str">
        <f t="shared" si="102"/>
        <v>0%-25%</v>
      </c>
      <c r="J913">
        <v>20</v>
      </c>
      <c r="K913">
        <v>35.000000000000014</v>
      </c>
      <c r="L913">
        <v>2</v>
      </c>
      <c r="M913">
        <v>0</v>
      </c>
      <c r="N913">
        <v>17</v>
      </c>
      <c r="O913">
        <v>22</v>
      </c>
      <c r="P913" t="str">
        <f t="shared" si="103"/>
        <v>20-30</v>
      </c>
      <c r="Q913" t="s">
        <v>28</v>
      </c>
      <c r="R913" t="s">
        <v>53</v>
      </c>
      <c r="S913" t="s">
        <v>51</v>
      </c>
      <c r="T913">
        <f t="shared" si="104"/>
        <v>800</v>
      </c>
      <c r="U913">
        <f t="shared" si="105"/>
        <v>200</v>
      </c>
      <c r="V913">
        <f t="shared" si="106"/>
        <v>10</v>
      </c>
      <c r="W913" t="s">
        <v>79</v>
      </c>
      <c r="X913" t="s">
        <v>82</v>
      </c>
      <c r="Y913" t="s">
        <v>80</v>
      </c>
      <c r="Z913">
        <v>30</v>
      </c>
      <c r="AA913">
        <v>70</v>
      </c>
      <c r="AB913">
        <v>10</v>
      </c>
      <c r="AC913">
        <v>20.3</v>
      </c>
      <c r="AD913">
        <v>66.099999999999994</v>
      </c>
      <c r="AE913">
        <v>0.19</v>
      </c>
    </row>
    <row r="914" spans="1:31" hidden="1" x14ac:dyDescent="0.25">
      <c r="A914" t="s">
        <v>15</v>
      </c>
      <c r="B914">
        <v>60</v>
      </c>
      <c r="C914">
        <v>40</v>
      </c>
      <c r="D914">
        <v>2.1</v>
      </c>
      <c r="E914">
        <v>2.8</v>
      </c>
      <c r="F914">
        <f t="shared" si="100"/>
        <v>2.4500000000000002</v>
      </c>
      <c r="G914">
        <f t="shared" si="101"/>
        <v>0.69999999999999973</v>
      </c>
      <c r="H914">
        <v>0</v>
      </c>
      <c r="I914" t="str">
        <f t="shared" si="102"/>
        <v>0%-25%</v>
      </c>
      <c r="J914">
        <v>15</v>
      </c>
      <c r="K914">
        <v>46.66666666666665</v>
      </c>
      <c r="L914">
        <v>8</v>
      </c>
      <c r="M914">
        <v>2</v>
      </c>
      <c r="N914">
        <v>26</v>
      </c>
      <c r="O914">
        <v>31</v>
      </c>
      <c r="P914" t="str">
        <f t="shared" si="103"/>
        <v>30-40</v>
      </c>
      <c r="Q914" t="s">
        <v>31</v>
      </c>
      <c r="R914" t="s">
        <v>56</v>
      </c>
      <c r="S914" t="s">
        <v>51</v>
      </c>
      <c r="T914">
        <f t="shared" si="104"/>
        <v>1000</v>
      </c>
      <c r="U914">
        <f t="shared" si="105"/>
        <v>300</v>
      </c>
      <c r="V914">
        <f t="shared" si="106"/>
        <v>10</v>
      </c>
      <c r="W914" t="s">
        <v>83</v>
      </c>
      <c r="X914" t="s">
        <v>85</v>
      </c>
      <c r="Y914" t="s">
        <v>80</v>
      </c>
      <c r="Z914">
        <v>20</v>
      </c>
      <c r="AA914">
        <v>80</v>
      </c>
      <c r="AB914">
        <v>10</v>
      </c>
      <c r="AC914">
        <v>16.3</v>
      </c>
      <c r="AD914">
        <v>74.8</v>
      </c>
      <c r="AE914">
        <v>0.38</v>
      </c>
    </row>
    <row r="915" spans="1:31" hidden="1" x14ac:dyDescent="0.25">
      <c r="A915" t="s">
        <v>15</v>
      </c>
      <c r="B915">
        <v>60</v>
      </c>
      <c r="C915">
        <v>40</v>
      </c>
      <c r="D915">
        <v>2.8</v>
      </c>
      <c r="E915">
        <v>3.2</v>
      </c>
      <c r="F915">
        <f t="shared" si="100"/>
        <v>3</v>
      </c>
      <c r="G915">
        <f t="shared" si="101"/>
        <v>0.40000000000000036</v>
      </c>
      <c r="H915">
        <v>0</v>
      </c>
      <c r="I915" t="str">
        <f t="shared" si="102"/>
        <v>0%-25%</v>
      </c>
      <c r="J915">
        <v>16</v>
      </c>
      <c r="K915">
        <v>25.000000000000021</v>
      </c>
      <c r="L915">
        <v>8</v>
      </c>
      <c r="M915">
        <v>2</v>
      </c>
      <c r="N915">
        <v>26</v>
      </c>
      <c r="O915">
        <v>30</v>
      </c>
      <c r="P915" t="str">
        <f t="shared" si="103"/>
        <v>20-30</v>
      </c>
      <c r="Q915" t="s">
        <v>31</v>
      </c>
      <c r="R915" t="s">
        <v>53</v>
      </c>
      <c r="S915" t="s">
        <v>51</v>
      </c>
      <c r="T915">
        <f t="shared" si="104"/>
        <v>1000</v>
      </c>
      <c r="U915">
        <f t="shared" si="105"/>
        <v>200</v>
      </c>
      <c r="V915">
        <f t="shared" si="106"/>
        <v>10</v>
      </c>
      <c r="W915" t="s">
        <v>83</v>
      </c>
      <c r="X915" t="s">
        <v>85</v>
      </c>
      <c r="Y915" t="s">
        <v>80</v>
      </c>
      <c r="Z915">
        <v>20</v>
      </c>
      <c r="AA915">
        <v>80</v>
      </c>
      <c r="AB915">
        <v>10</v>
      </c>
      <c r="AC915">
        <v>16.3</v>
      </c>
      <c r="AD915">
        <v>74.8</v>
      </c>
      <c r="AE915">
        <v>0.38</v>
      </c>
    </row>
    <row r="916" spans="1:31" hidden="1" x14ac:dyDescent="0.25">
      <c r="A916" t="s">
        <v>15</v>
      </c>
      <c r="B916">
        <v>60</v>
      </c>
      <c r="C916">
        <v>40</v>
      </c>
      <c r="D916">
        <v>3.2</v>
      </c>
      <c r="E916">
        <v>3.8</v>
      </c>
      <c r="F916">
        <f t="shared" si="100"/>
        <v>3.5</v>
      </c>
      <c r="G916">
        <f t="shared" si="101"/>
        <v>0.59999999999999964</v>
      </c>
      <c r="H916">
        <v>0</v>
      </c>
      <c r="I916" t="str">
        <f t="shared" si="102"/>
        <v>0%-25%</v>
      </c>
      <c r="J916">
        <v>10</v>
      </c>
      <c r="K916">
        <v>59.999999999999964</v>
      </c>
      <c r="L916">
        <v>8</v>
      </c>
      <c r="M916">
        <v>2</v>
      </c>
      <c r="N916">
        <v>26</v>
      </c>
      <c r="O916">
        <v>31</v>
      </c>
      <c r="P916" t="str">
        <f t="shared" si="103"/>
        <v>30-40</v>
      </c>
      <c r="Q916" t="s">
        <v>31</v>
      </c>
      <c r="R916" t="s">
        <v>56</v>
      </c>
      <c r="S916" t="s">
        <v>51</v>
      </c>
      <c r="T916">
        <f t="shared" si="104"/>
        <v>1000</v>
      </c>
      <c r="U916">
        <f t="shared" si="105"/>
        <v>300</v>
      </c>
      <c r="V916">
        <f t="shared" si="106"/>
        <v>10</v>
      </c>
      <c r="W916" t="s">
        <v>79</v>
      </c>
      <c r="X916" t="s">
        <v>82</v>
      </c>
      <c r="Y916" t="s">
        <v>80</v>
      </c>
      <c r="Z916">
        <v>30</v>
      </c>
      <c r="AA916">
        <v>70</v>
      </c>
      <c r="AB916">
        <v>10</v>
      </c>
      <c r="AC916">
        <v>24.31</v>
      </c>
      <c r="AD916">
        <v>63.1</v>
      </c>
      <c r="AE916">
        <v>0.3</v>
      </c>
    </row>
    <row r="917" spans="1:31" x14ac:dyDescent="0.25">
      <c r="A917" t="s">
        <v>15</v>
      </c>
      <c r="B917">
        <v>60</v>
      </c>
      <c r="C917">
        <v>20</v>
      </c>
      <c r="D917">
        <v>3.8</v>
      </c>
      <c r="E917">
        <v>4.5999999999999996</v>
      </c>
      <c r="F917">
        <f t="shared" si="100"/>
        <v>4.1999999999999993</v>
      </c>
      <c r="G917">
        <f t="shared" si="101"/>
        <v>0.79999999999999982</v>
      </c>
      <c r="H917">
        <v>0</v>
      </c>
      <c r="I917" t="str">
        <f t="shared" si="102"/>
        <v>0%-25%</v>
      </c>
      <c r="J917">
        <v>15</v>
      </c>
      <c r="K917">
        <v>53.333333333333321</v>
      </c>
      <c r="L917">
        <v>4</v>
      </c>
      <c r="M917">
        <v>0</v>
      </c>
      <c r="N917">
        <v>18</v>
      </c>
      <c r="O917">
        <v>25</v>
      </c>
      <c r="P917" t="str">
        <f t="shared" si="103"/>
        <v>20-30</v>
      </c>
      <c r="Q917" t="s">
        <v>28</v>
      </c>
      <c r="R917" t="s">
        <v>53</v>
      </c>
      <c r="S917" t="s">
        <v>51</v>
      </c>
      <c r="T917">
        <f t="shared" si="104"/>
        <v>800</v>
      </c>
      <c r="U917">
        <f t="shared" si="105"/>
        <v>200</v>
      </c>
      <c r="V917">
        <f t="shared" si="106"/>
        <v>10</v>
      </c>
      <c r="W917" t="s">
        <v>79</v>
      </c>
      <c r="X917" t="s">
        <v>82</v>
      </c>
      <c r="Y917" t="s">
        <v>80</v>
      </c>
      <c r="Z917">
        <v>30</v>
      </c>
      <c r="AA917">
        <v>70</v>
      </c>
      <c r="AB917">
        <v>10</v>
      </c>
      <c r="AC917">
        <v>24.31</v>
      </c>
      <c r="AD917">
        <v>63.1</v>
      </c>
      <c r="AE917">
        <v>0.3</v>
      </c>
    </row>
    <row r="918" spans="1:31" x14ac:dyDescent="0.25">
      <c r="A918" t="s">
        <v>15</v>
      </c>
      <c r="B918">
        <v>60</v>
      </c>
      <c r="C918">
        <v>20</v>
      </c>
      <c r="D918">
        <v>4.5999999999999996</v>
      </c>
      <c r="E918">
        <v>5.5</v>
      </c>
      <c r="F918">
        <f t="shared" si="100"/>
        <v>5.05</v>
      </c>
      <c r="G918">
        <f t="shared" si="101"/>
        <v>0.90000000000000036</v>
      </c>
      <c r="H918">
        <v>28.888888888888882</v>
      </c>
      <c r="I918" t="str">
        <f t="shared" si="102"/>
        <v>25%-50%</v>
      </c>
      <c r="J918">
        <v>9</v>
      </c>
      <c r="K918">
        <v>100.00000000000004</v>
      </c>
      <c r="L918">
        <v>4</v>
      </c>
      <c r="M918">
        <v>2</v>
      </c>
      <c r="N918">
        <v>31</v>
      </c>
      <c r="O918">
        <v>34</v>
      </c>
      <c r="P918" t="str">
        <f t="shared" si="103"/>
        <v>30-40</v>
      </c>
      <c r="Q918" t="s">
        <v>31</v>
      </c>
      <c r="R918" t="s">
        <v>56</v>
      </c>
      <c r="S918" t="s">
        <v>54</v>
      </c>
      <c r="T918">
        <f t="shared" si="104"/>
        <v>1000</v>
      </c>
      <c r="U918">
        <f t="shared" si="105"/>
        <v>300</v>
      </c>
      <c r="V918">
        <f t="shared" si="106"/>
        <v>20</v>
      </c>
      <c r="W918" t="s">
        <v>79</v>
      </c>
      <c r="X918" t="s">
        <v>78</v>
      </c>
      <c r="Y918" t="s">
        <v>80</v>
      </c>
      <c r="Z918">
        <v>30</v>
      </c>
      <c r="AA918">
        <v>50</v>
      </c>
      <c r="AB918">
        <v>10</v>
      </c>
      <c r="AC918">
        <v>27.31</v>
      </c>
      <c r="AD918">
        <v>45.8</v>
      </c>
      <c r="AE918">
        <v>0.81</v>
      </c>
    </row>
    <row r="919" spans="1:31" x14ac:dyDescent="0.25">
      <c r="A919" t="s">
        <v>15</v>
      </c>
      <c r="B919">
        <v>20</v>
      </c>
      <c r="C919">
        <v>20</v>
      </c>
      <c r="D919">
        <v>5.5</v>
      </c>
      <c r="E919">
        <v>6.9</v>
      </c>
      <c r="F919">
        <f t="shared" si="100"/>
        <v>6.2</v>
      </c>
      <c r="G919">
        <f t="shared" si="101"/>
        <v>1.4000000000000004</v>
      </c>
      <c r="H919">
        <v>8.5714285714285694</v>
      </c>
      <c r="I919" t="str">
        <f t="shared" si="102"/>
        <v>0%-25%</v>
      </c>
      <c r="J919">
        <v>16</v>
      </c>
      <c r="K919">
        <v>87.500000000000028</v>
      </c>
      <c r="L919">
        <v>5</v>
      </c>
      <c r="M919">
        <v>2</v>
      </c>
      <c r="N919">
        <v>27</v>
      </c>
      <c r="O919">
        <v>31</v>
      </c>
      <c r="P919" t="str">
        <f t="shared" si="103"/>
        <v>30-40</v>
      </c>
      <c r="Q919" t="s">
        <v>31</v>
      </c>
      <c r="R919" t="s">
        <v>56</v>
      </c>
      <c r="S919" t="s">
        <v>51</v>
      </c>
      <c r="T919">
        <f t="shared" si="104"/>
        <v>1000</v>
      </c>
      <c r="U919">
        <f t="shared" si="105"/>
        <v>300</v>
      </c>
      <c r="V919">
        <f t="shared" si="106"/>
        <v>10</v>
      </c>
      <c r="W919" t="s">
        <v>79</v>
      </c>
      <c r="X919" t="s">
        <v>78</v>
      </c>
      <c r="Y919" t="s">
        <v>80</v>
      </c>
      <c r="Z919">
        <v>30</v>
      </c>
      <c r="AA919">
        <v>50</v>
      </c>
      <c r="AB919">
        <v>10</v>
      </c>
      <c r="AC919">
        <v>24.45</v>
      </c>
      <c r="AD919">
        <v>47.8</v>
      </c>
      <c r="AE919">
        <v>5.29</v>
      </c>
    </row>
    <row r="920" spans="1:31" x14ac:dyDescent="0.25">
      <c r="A920" t="s">
        <v>15</v>
      </c>
      <c r="B920">
        <v>20</v>
      </c>
      <c r="C920">
        <v>20</v>
      </c>
      <c r="D920">
        <v>6.9</v>
      </c>
      <c r="E920">
        <v>8.1999999999999993</v>
      </c>
      <c r="F920">
        <f t="shared" si="100"/>
        <v>7.55</v>
      </c>
      <c r="G920">
        <f t="shared" si="101"/>
        <v>1.2999999999999989</v>
      </c>
      <c r="H920">
        <v>18.461538461538478</v>
      </c>
      <c r="I920" t="str">
        <f t="shared" si="102"/>
        <v>0%-25%</v>
      </c>
      <c r="J920">
        <v>8</v>
      </c>
      <c r="K920">
        <v>162.49999999999986</v>
      </c>
      <c r="L920">
        <v>5</v>
      </c>
      <c r="M920">
        <v>2</v>
      </c>
      <c r="N920">
        <v>33</v>
      </c>
      <c r="O920">
        <v>35</v>
      </c>
      <c r="P920" t="str">
        <f t="shared" si="103"/>
        <v>30-40</v>
      </c>
      <c r="Q920" t="s">
        <v>31</v>
      </c>
      <c r="R920" t="s">
        <v>56</v>
      </c>
      <c r="S920" t="s">
        <v>51</v>
      </c>
      <c r="T920">
        <f t="shared" si="104"/>
        <v>1000</v>
      </c>
      <c r="U920">
        <f t="shared" si="105"/>
        <v>300</v>
      </c>
      <c r="V920">
        <f t="shared" si="106"/>
        <v>10</v>
      </c>
      <c r="W920" t="s">
        <v>79</v>
      </c>
      <c r="X920" t="s">
        <v>78</v>
      </c>
      <c r="Y920" t="s">
        <v>80</v>
      </c>
      <c r="Z920">
        <v>30</v>
      </c>
      <c r="AA920">
        <v>50</v>
      </c>
      <c r="AB920">
        <v>10</v>
      </c>
      <c r="AC920">
        <v>28.17</v>
      </c>
      <c r="AD920">
        <v>46.9</v>
      </c>
      <c r="AE920">
        <v>5.94</v>
      </c>
    </row>
    <row r="921" spans="1:31" x14ac:dyDescent="0.25">
      <c r="A921" t="s">
        <v>15</v>
      </c>
      <c r="B921">
        <v>20</v>
      </c>
      <c r="C921">
        <v>20</v>
      </c>
      <c r="D921">
        <v>8.1999999999999993</v>
      </c>
      <c r="E921">
        <v>10.199999999999999</v>
      </c>
      <c r="F921">
        <f t="shared" si="100"/>
        <v>9.1999999999999993</v>
      </c>
      <c r="G921">
        <f t="shared" si="101"/>
        <v>2</v>
      </c>
      <c r="H921">
        <v>25</v>
      </c>
      <c r="I921" t="str">
        <f t="shared" si="102"/>
        <v>0%-25%</v>
      </c>
      <c r="J921">
        <v>15</v>
      </c>
      <c r="K921">
        <v>133.33333333333334</v>
      </c>
      <c r="L921">
        <v>5</v>
      </c>
      <c r="M921">
        <v>2</v>
      </c>
      <c r="N921">
        <v>33</v>
      </c>
      <c r="O921">
        <v>35</v>
      </c>
      <c r="P921" t="str">
        <f t="shared" si="103"/>
        <v>30-40</v>
      </c>
      <c r="Q921" t="s">
        <v>31</v>
      </c>
      <c r="R921" t="s">
        <v>56</v>
      </c>
      <c r="S921" t="s">
        <v>51</v>
      </c>
      <c r="T921">
        <f t="shared" si="104"/>
        <v>1000</v>
      </c>
      <c r="U921">
        <f t="shared" si="105"/>
        <v>300</v>
      </c>
      <c r="V921">
        <f t="shared" si="106"/>
        <v>10</v>
      </c>
      <c r="W921" t="s">
        <v>83</v>
      </c>
      <c r="X921" t="s">
        <v>78</v>
      </c>
      <c r="Y921" t="s">
        <v>83</v>
      </c>
      <c r="Z921">
        <v>20</v>
      </c>
      <c r="AA921">
        <v>50</v>
      </c>
      <c r="AB921">
        <v>20</v>
      </c>
      <c r="AC921">
        <v>19.45</v>
      </c>
      <c r="AD921">
        <v>44.6</v>
      </c>
      <c r="AE921">
        <v>11.3</v>
      </c>
    </row>
    <row r="922" spans="1:31" x14ac:dyDescent="0.25">
      <c r="A922" t="s">
        <v>15</v>
      </c>
      <c r="B922">
        <v>20</v>
      </c>
      <c r="C922">
        <v>20</v>
      </c>
      <c r="D922">
        <v>10.199999999999999</v>
      </c>
      <c r="E922">
        <v>11.6</v>
      </c>
      <c r="F922">
        <f t="shared" si="100"/>
        <v>10.899999999999999</v>
      </c>
      <c r="G922">
        <f t="shared" si="101"/>
        <v>1.4000000000000004</v>
      </c>
      <c r="H922">
        <v>27.142857142857135</v>
      </c>
      <c r="I922" t="str">
        <f t="shared" si="102"/>
        <v>25%-50%</v>
      </c>
      <c r="J922">
        <v>12</v>
      </c>
      <c r="K922">
        <v>116.6666666666667</v>
      </c>
      <c r="L922">
        <v>5</v>
      </c>
      <c r="M922">
        <v>2</v>
      </c>
      <c r="N922">
        <v>33</v>
      </c>
      <c r="O922">
        <v>36</v>
      </c>
      <c r="P922" t="str">
        <f t="shared" si="103"/>
        <v>30-40</v>
      </c>
      <c r="Q922" t="s">
        <v>31</v>
      </c>
      <c r="R922" t="s">
        <v>56</v>
      </c>
      <c r="S922" t="s">
        <v>54</v>
      </c>
      <c r="T922">
        <f t="shared" si="104"/>
        <v>1000</v>
      </c>
      <c r="U922">
        <f t="shared" si="105"/>
        <v>300</v>
      </c>
      <c r="V922">
        <f t="shared" si="106"/>
        <v>20</v>
      </c>
      <c r="W922" t="s">
        <v>79</v>
      </c>
      <c r="X922" t="s">
        <v>78</v>
      </c>
      <c r="Y922" t="s">
        <v>80</v>
      </c>
      <c r="Z922">
        <v>30</v>
      </c>
      <c r="AA922">
        <v>50</v>
      </c>
      <c r="AB922">
        <v>10</v>
      </c>
      <c r="AC922">
        <v>26.45</v>
      </c>
      <c r="AD922">
        <v>49.7</v>
      </c>
      <c r="AE922">
        <v>6.66</v>
      </c>
    </row>
    <row r="923" spans="1:31" x14ac:dyDescent="0.25">
      <c r="A923" t="s">
        <v>15</v>
      </c>
      <c r="B923">
        <v>20</v>
      </c>
      <c r="C923">
        <v>20</v>
      </c>
      <c r="D923">
        <v>11.6</v>
      </c>
      <c r="E923">
        <v>13.4</v>
      </c>
      <c r="F923">
        <f t="shared" si="100"/>
        <v>12.5</v>
      </c>
      <c r="G923">
        <f t="shared" si="101"/>
        <v>1.8000000000000007</v>
      </c>
      <c r="H923">
        <v>30.555555555555546</v>
      </c>
      <c r="I923" t="str">
        <f t="shared" si="102"/>
        <v>25%-50%</v>
      </c>
      <c r="J923">
        <v>14</v>
      </c>
      <c r="K923">
        <v>128.57142857142861</v>
      </c>
      <c r="L923">
        <v>5</v>
      </c>
      <c r="M923">
        <v>2</v>
      </c>
      <c r="N923">
        <v>35</v>
      </c>
      <c r="O923">
        <v>37</v>
      </c>
      <c r="P923" t="str">
        <f t="shared" si="103"/>
        <v>30-40</v>
      </c>
      <c r="Q923" t="s">
        <v>31</v>
      </c>
      <c r="R923" t="s">
        <v>56</v>
      </c>
      <c r="S923" t="s">
        <v>54</v>
      </c>
      <c r="T923">
        <f t="shared" si="104"/>
        <v>1000</v>
      </c>
      <c r="U923">
        <f t="shared" si="105"/>
        <v>300</v>
      </c>
      <c r="V923">
        <f t="shared" si="106"/>
        <v>20</v>
      </c>
      <c r="W923" t="s">
        <v>79</v>
      </c>
      <c r="X923" t="s">
        <v>78</v>
      </c>
      <c r="Y923" t="s">
        <v>80</v>
      </c>
      <c r="Z923">
        <v>30</v>
      </c>
      <c r="AA923">
        <v>50</v>
      </c>
      <c r="AB923">
        <v>10</v>
      </c>
      <c r="AC923">
        <v>24.31</v>
      </c>
      <c r="AD923">
        <v>45.4</v>
      </c>
      <c r="AE923">
        <v>9.3699999999999992</v>
      </c>
    </row>
    <row r="924" spans="1:31" x14ac:dyDescent="0.25">
      <c r="A924" t="s">
        <v>15</v>
      </c>
      <c r="B924">
        <v>20</v>
      </c>
      <c r="C924">
        <v>20</v>
      </c>
      <c r="D924">
        <v>13.4</v>
      </c>
      <c r="E924">
        <v>14.9</v>
      </c>
      <c r="F924">
        <f t="shared" si="100"/>
        <v>14.15</v>
      </c>
      <c r="G924">
        <f t="shared" si="101"/>
        <v>1.5</v>
      </c>
      <c r="H924">
        <v>0</v>
      </c>
      <c r="I924" t="str">
        <f t="shared" si="102"/>
        <v>0%-25%</v>
      </c>
      <c r="J924">
        <v>15</v>
      </c>
      <c r="K924">
        <v>100</v>
      </c>
      <c r="L924">
        <v>5</v>
      </c>
      <c r="M924">
        <v>2</v>
      </c>
      <c r="N924">
        <v>26</v>
      </c>
      <c r="O924">
        <v>29</v>
      </c>
      <c r="P924" t="str">
        <f t="shared" si="103"/>
        <v>20-30</v>
      </c>
      <c r="Q924" t="s">
        <v>31</v>
      </c>
      <c r="R924" t="s">
        <v>53</v>
      </c>
      <c r="S924" t="s">
        <v>51</v>
      </c>
      <c r="T924">
        <f t="shared" si="104"/>
        <v>1000</v>
      </c>
      <c r="U924">
        <f t="shared" si="105"/>
        <v>200</v>
      </c>
      <c r="V924">
        <f t="shared" si="106"/>
        <v>10</v>
      </c>
      <c r="W924" t="s">
        <v>79</v>
      </c>
      <c r="X924" t="s">
        <v>78</v>
      </c>
      <c r="Y924" t="s">
        <v>83</v>
      </c>
      <c r="Z924">
        <v>30</v>
      </c>
      <c r="AA924">
        <v>50</v>
      </c>
      <c r="AB924">
        <v>20</v>
      </c>
      <c r="AC924">
        <v>20.02</v>
      </c>
      <c r="AD924">
        <v>46</v>
      </c>
      <c r="AE924">
        <v>12.8</v>
      </c>
    </row>
    <row r="925" spans="1:31" x14ac:dyDescent="0.25">
      <c r="A925" t="s">
        <v>15</v>
      </c>
      <c r="B925">
        <v>20</v>
      </c>
      <c r="C925">
        <v>20</v>
      </c>
      <c r="D925">
        <v>14.9</v>
      </c>
      <c r="E925">
        <v>16.149999999999999</v>
      </c>
      <c r="F925">
        <f t="shared" si="100"/>
        <v>15.524999999999999</v>
      </c>
      <c r="G925">
        <f t="shared" si="101"/>
        <v>1.2499999999999982</v>
      </c>
      <c r="H925">
        <v>9.6000000000000121</v>
      </c>
      <c r="I925" t="str">
        <f t="shared" si="102"/>
        <v>0%-25%</v>
      </c>
      <c r="J925">
        <v>18</v>
      </c>
      <c r="K925">
        <v>69.444444444444343</v>
      </c>
      <c r="L925">
        <v>2</v>
      </c>
      <c r="M925">
        <v>1</v>
      </c>
      <c r="N925">
        <v>21</v>
      </c>
      <c r="O925">
        <v>26</v>
      </c>
      <c r="P925" t="str">
        <f t="shared" si="103"/>
        <v>20-30</v>
      </c>
      <c r="Q925" t="s">
        <v>32</v>
      </c>
      <c r="R925" t="s">
        <v>53</v>
      </c>
      <c r="S925" t="s">
        <v>51</v>
      </c>
      <c r="T925">
        <f t="shared" si="104"/>
        <v>900</v>
      </c>
      <c r="U925">
        <f t="shared" si="105"/>
        <v>200</v>
      </c>
      <c r="V925">
        <f t="shared" si="106"/>
        <v>10</v>
      </c>
      <c r="W925" t="s">
        <v>79</v>
      </c>
      <c r="X925" t="s">
        <v>78</v>
      </c>
      <c r="Y925" t="s">
        <v>83</v>
      </c>
      <c r="Z925">
        <v>30</v>
      </c>
      <c r="AA925">
        <v>50</v>
      </c>
      <c r="AB925">
        <v>20</v>
      </c>
      <c r="AC925">
        <v>21.3</v>
      </c>
      <c r="AD925">
        <v>49.3</v>
      </c>
      <c r="AE925">
        <v>10.7</v>
      </c>
    </row>
    <row r="926" spans="1:31" hidden="1" x14ac:dyDescent="0.25">
      <c r="A926" t="s">
        <v>15</v>
      </c>
      <c r="B926">
        <v>20</v>
      </c>
      <c r="C926">
        <v>30</v>
      </c>
      <c r="D926">
        <v>16.149999999999999</v>
      </c>
      <c r="E926">
        <v>17.7</v>
      </c>
      <c r="F926">
        <f t="shared" si="100"/>
        <v>16.924999999999997</v>
      </c>
      <c r="G926">
        <f t="shared" si="101"/>
        <v>1.5500000000000007</v>
      </c>
      <c r="H926">
        <v>30.322580645161274</v>
      </c>
      <c r="I926" t="str">
        <f t="shared" si="102"/>
        <v>25%-50%</v>
      </c>
      <c r="J926">
        <v>11</v>
      </c>
      <c r="K926">
        <v>140.90909090909096</v>
      </c>
      <c r="L926">
        <v>9</v>
      </c>
      <c r="M926">
        <v>1</v>
      </c>
      <c r="N926">
        <v>37</v>
      </c>
      <c r="O926">
        <v>39</v>
      </c>
      <c r="P926" t="str">
        <f t="shared" si="103"/>
        <v>30-40</v>
      </c>
      <c r="Q926" t="s">
        <v>32</v>
      </c>
      <c r="R926" t="s">
        <v>56</v>
      </c>
      <c r="S926" t="s">
        <v>54</v>
      </c>
      <c r="T926">
        <f t="shared" si="104"/>
        <v>900</v>
      </c>
      <c r="U926">
        <f t="shared" si="105"/>
        <v>300</v>
      </c>
      <c r="V926">
        <f t="shared" si="106"/>
        <v>20</v>
      </c>
      <c r="W926" t="s">
        <v>79</v>
      </c>
      <c r="X926" t="s">
        <v>81</v>
      </c>
      <c r="Y926" t="s">
        <v>80</v>
      </c>
      <c r="Z926">
        <v>30</v>
      </c>
      <c r="AA926">
        <v>60</v>
      </c>
      <c r="AB926">
        <v>10</v>
      </c>
      <c r="AC926">
        <v>20.88</v>
      </c>
      <c r="AD926">
        <v>58.2</v>
      </c>
      <c r="AE926">
        <v>8.1999999999999993</v>
      </c>
    </row>
    <row r="927" spans="1:31" x14ac:dyDescent="0.25">
      <c r="A927" t="s">
        <v>15</v>
      </c>
      <c r="B927">
        <v>20</v>
      </c>
      <c r="C927">
        <v>20</v>
      </c>
      <c r="D927">
        <v>17.7</v>
      </c>
      <c r="E927">
        <v>18.899999999999999</v>
      </c>
      <c r="F927">
        <f t="shared" si="100"/>
        <v>18.299999999999997</v>
      </c>
      <c r="G927">
        <f t="shared" si="101"/>
        <v>1.1999999999999993</v>
      </c>
      <c r="H927">
        <v>18.333333333333343</v>
      </c>
      <c r="I927" t="str">
        <f t="shared" si="102"/>
        <v>0%-25%</v>
      </c>
      <c r="J927">
        <v>12</v>
      </c>
      <c r="K927">
        <v>99.999999999999943</v>
      </c>
      <c r="L927">
        <v>9</v>
      </c>
      <c r="M927">
        <v>1</v>
      </c>
      <c r="N927">
        <v>33</v>
      </c>
      <c r="O927">
        <v>36</v>
      </c>
      <c r="P927" t="str">
        <f t="shared" si="103"/>
        <v>30-40</v>
      </c>
      <c r="Q927" t="s">
        <v>32</v>
      </c>
      <c r="R927" t="s">
        <v>56</v>
      </c>
      <c r="S927" t="s">
        <v>51</v>
      </c>
      <c r="T927">
        <f t="shared" si="104"/>
        <v>900</v>
      </c>
      <c r="U927">
        <f t="shared" si="105"/>
        <v>300</v>
      </c>
      <c r="V927">
        <f t="shared" si="106"/>
        <v>10</v>
      </c>
      <c r="W927" t="s">
        <v>79</v>
      </c>
      <c r="X927" t="s">
        <v>78</v>
      </c>
      <c r="Y927" t="s">
        <v>83</v>
      </c>
      <c r="Z927">
        <v>30</v>
      </c>
      <c r="AA927">
        <v>50</v>
      </c>
      <c r="AB927">
        <v>20</v>
      </c>
      <c r="AC927">
        <v>23.16</v>
      </c>
      <c r="AD927">
        <v>48.1</v>
      </c>
      <c r="AE927">
        <v>11.7</v>
      </c>
    </row>
    <row r="928" spans="1:31" x14ac:dyDescent="0.25">
      <c r="A928" t="s">
        <v>15</v>
      </c>
      <c r="B928">
        <v>20</v>
      </c>
      <c r="C928">
        <v>20</v>
      </c>
      <c r="D928">
        <v>18.899999999999999</v>
      </c>
      <c r="E928">
        <v>19.899999999999999</v>
      </c>
      <c r="F928">
        <f t="shared" si="100"/>
        <v>19.399999999999999</v>
      </c>
      <c r="G928">
        <f t="shared" si="101"/>
        <v>1</v>
      </c>
      <c r="H928">
        <v>0</v>
      </c>
      <c r="I928" t="str">
        <f t="shared" si="102"/>
        <v>0%-25%</v>
      </c>
      <c r="J928">
        <v>14</v>
      </c>
      <c r="K928">
        <v>71.428571428571431</v>
      </c>
      <c r="L928">
        <v>9</v>
      </c>
      <c r="M928">
        <v>1</v>
      </c>
      <c r="N928">
        <v>27</v>
      </c>
      <c r="O928">
        <v>31</v>
      </c>
      <c r="P928" t="str">
        <f t="shared" si="103"/>
        <v>30-40</v>
      </c>
      <c r="Q928" t="s">
        <v>32</v>
      </c>
      <c r="R928" t="s">
        <v>56</v>
      </c>
      <c r="S928" t="s">
        <v>51</v>
      </c>
      <c r="T928">
        <f t="shared" si="104"/>
        <v>900</v>
      </c>
      <c r="U928">
        <f t="shared" si="105"/>
        <v>300</v>
      </c>
      <c r="V928">
        <f t="shared" si="106"/>
        <v>10</v>
      </c>
      <c r="W928" t="s">
        <v>79</v>
      </c>
      <c r="X928" t="s">
        <v>78</v>
      </c>
      <c r="Y928" t="s">
        <v>83</v>
      </c>
      <c r="Z928">
        <v>30</v>
      </c>
      <c r="AA928">
        <v>50</v>
      </c>
      <c r="AB928">
        <v>20</v>
      </c>
      <c r="AC928">
        <v>27.17</v>
      </c>
      <c r="AD928">
        <v>41.5</v>
      </c>
      <c r="AE928">
        <v>11.1</v>
      </c>
    </row>
    <row r="929" spans="1:31" x14ac:dyDescent="0.25">
      <c r="A929" t="s">
        <v>15</v>
      </c>
      <c r="B929">
        <v>20</v>
      </c>
      <c r="C929">
        <v>20</v>
      </c>
      <c r="D929">
        <v>19.899999999999999</v>
      </c>
      <c r="E929">
        <v>21.3</v>
      </c>
      <c r="F929">
        <f t="shared" si="100"/>
        <v>20.6</v>
      </c>
      <c r="G929">
        <f t="shared" si="101"/>
        <v>1.4000000000000021</v>
      </c>
      <c r="H929">
        <v>7.1428571428571326</v>
      </c>
      <c r="I929" t="str">
        <f t="shared" si="102"/>
        <v>0%-25%</v>
      </c>
      <c r="J929">
        <v>17</v>
      </c>
      <c r="K929">
        <v>82.352941176470708</v>
      </c>
      <c r="L929">
        <v>2</v>
      </c>
      <c r="M929">
        <v>1</v>
      </c>
      <c r="N929">
        <v>22</v>
      </c>
      <c r="O929">
        <v>27</v>
      </c>
      <c r="P929" t="str">
        <f t="shared" si="103"/>
        <v>20-30</v>
      </c>
      <c r="Q929" t="s">
        <v>32</v>
      </c>
      <c r="R929" t="s">
        <v>53</v>
      </c>
      <c r="S929" t="s">
        <v>51</v>
      </c>
      <c r="T929">
        <f t="shared" si="104"/>
        <v>900</v>
      </c>
      <c r="U929">
        <f t="shared" si="105"/>
        <v>200</v>
      </c>
      <c r="V929">
        <f t="shared" si="106"/>
        <v>10</v>
      </c>
      <c r="W929" t="s">
        <v>79</v>
      </c>
      <c r="X929" t="s">
        <v>78</v>
      </c>
      <c r="Y929" t="s">
        <v>80</v>
      </c>
      <c r="Z929">
        <v>30</v>
      </c>
      <c r="AA929">
        <v>50</v>
      </c>
      <c r="AB929">
        <v>10</v>
      </c>
      <c r="AC929">
        <v>28.88</v>
      </c>
      <c r="AD929">
        <v>44.6</v>
      </c>
      <c r="AE929">
        <v>6.73</v>
      </c>
    </row>
    <row r="930" spans="1:31" x14ac:dyDescent="0.25">
      <c r="A930" t="s">
        <v>15</v>
      </c>
      <c r="B930">
        <v>20</v>
      </c>
      <c r="C930">
        <v>20</v>
      </c>
      <c r="D930">
        <v>21.3</v>
      </c>
      <c r="E930">
        <v>21.95</v>
      </c>
      <c r="F930">
        <f t="shared" si="100"/>
        <v>21.625</v>
      </c>
      <c r="G930">
        <f t="shared" si="101"/>
        <v>0.64999999999999858</v>
      </c>
      <c r="H930">
        <v>35.384615384615465</v>
      </c>
      <c r="I930" t="str">
        <f t="shared" si="102"/>
        <v>25%-50%</v>
      </c>
      <c r="J930">
        <v>7</v>
      </c>
      <c r="K930">
        <v>92.857142857142662</v>
      </c>
      <c r="L930">
        <v>11</v>
      </c>
      <c r="M930">
        <v>1</v>
      </c>
      <c r="N930">
        <v>39</v>
      </c>
      <c r="O930">
        <v>42</v>
      </c>
      <c r="P930" t="str">
        <f t="shared" si="103"/>
        <v>40-50</v>
      </c>
      <c r="Q930" t="s">
        <v>32</v>
      </c>
      <c r="R930" t="s">
        <v>59</v>
      </c>
      <c r="S930" t="s">
        <v>54</v>
      </c>
      <c r="T930">
        <f t="shared" si="104"/>
        <v>900</v>
      </c>
      <c r="U930">
        <f t="shared" si="105"/>
        <v>400</v>
      </c>
      <c r="V930">
        <f t="shared" si="106"/>
        <v>20</v>
      </c>
      <c r="W930" t="s">
        <v>79</v>
      </c>
      <c r="X930" t="s">
        <v>82</v>
      </c>
      <c r="Y930" t="s">
        <v>80</v>
      </c>
      <c r="Z930">
        <v>30</v>
      </c>
      <c r="AA930">
        <v>70</v>
      </c>
      <c r="AB930">
        <v>10</v>
      </c>
      <c r="AC930">
        <v>20.45</v>
      </c>
      <c r="AD930">
        <v>64.3</v>
      </c>
      <c r="AE930">
        <v>4.54</v>
      </c>
    </row>
    <row r="931" spans="1:31" x14ac:dyDescent="0.25">
      <c r="A931" t="s">
        <v>15</v>
      </c>
      <c r="B931">
        <v>20</v>
      </c>
      <c r="C931">
        <v>20</v>
      </c>
      <c r="D931">
        <v>21.95</v>
      </c>
      <c r="E931">
        <v>22.95</v>
      </c>
      <c r="F931">
        <f t="shared" si="100"/>
        <v>22.45</v>
      </c>
      <c r="G931">
        <f t="shared" si="101"/>
        <v>1</v>
      </c>
      <c r="H931">
        <v>0</v>
      </c>
      <c r="I931" t="str">
        <f t="shared" si="102"/>
        <v>0%-25%</v>
      </c>
      <c r="J931">
        <v>14</v>
      </c>
      <c r="K931">
        <v>71.428571428571431</v>
      </c>
      <c r="L931">
        <v>2</v>
      </c>
      <c r="M931">
        <v>1</v>
      </c>
      <c r="N931">
        <v>19</v>
      </c>
      <c r="O931">
        <v>24</v>
      </c>
      <c r="P931" t="str">
        <f t="shared" si="103"/>
        <v>20-30</v>
      </c>
      <c r="Q931" t="s">
        <v>32</v>
      </c>
      <c r="R931" t="s">
        <v>53</v>
      </c>
      <c r="S931" t="s">
        <v>51</v>
      </c>
      <c r="T931">
        <f t="shared" si="104"/>
        <v>900</v>
      </c>
      <c r="U931">
        <f t="shared" si="105"/>
        <v>200</v>
      </c>
      <c r="V931">
        <f t="shared" si="106"/>
        <v>10</v>
      </c>
      <c r="W931" t="s">
        <v>79</v>
      </c>
      <c r="X931" t="s">
        <v>82</v>
      </c>
      <c r="Y931" t="s">
        <v>80</v>
      </c>
      <c r="Z931">
        <v>30</v>
      </c>
      <c r="AA931">
        <v>70</v>
      </c>
      <c r="AB931">
        <v>10</v>
      </c>
      <c r="AC931">
        <v>20.45</v>
      </c>
      <c r="AD931">
        <v>64.3</v>
      </c>
      <c r="AE931">
        <v>4.54</v>
      </c>
    </row>
    <row r="932" spans="1:31" x14ac:dyDescent="0.25">
      <c r="A932" t="s">
        <v>15</v>
      </c>
      <c r="B932">
        <v>20</v>
      </c>
      <c r="C932">
        <v>20</v>
      </c>
      <c r="D932">
        <v>22.95</v>
      </c>
      <c r="E932">
        <v>24.15</v>
      </c>
      <c r="F932">
        <f t="shared" si="100"/>
        <v>23.549999999999997</v>
      </c>
      <c r="G932">
        <f t="shared" si="101"/>
        <v>1.1999999999999993</v>
      </c>
      <c r="H932">
        <v>9.1666666666666714</v>
      </c>
      <c r="I932" t="str">
        <f t="shared" si="102"/>
        <v>0%-25%</v>
      </c>
      <c r="J932">
        <v>20</v>
      </c>
      <c r="K932">
        <v>59.999999999999964</v>
      </c>
      <c r="L932">
        <v>2</v>
      </c>
      <c r="M932">
        <v>1</v>
      </c>
      <c r="N932">
        <v>20</v>
      </c>
      <c r="O932">
        <v>26</v>
      </c>
      <c r="P932" t="str">
        <f t="shared" si="103"/>
        <v>20-30</v>
      </c>
      <c r="Q932" t="s">
        <v>32</v>
      </c>
      <c r="R932" t="s">
        <v>53</v>
      </c>
      <c r="S932" t="s">
        <v>51</v>
      </c>
      <c r="T932">
        <f t="shared" si="104"/>
        <v>900</v>
      </c>
      <c r="U932">
        <f t="shared" si="105"/>
        <v>200</v>
      </c>
      <c r="V932">
        <f t="shared" si="106"/>
        <v>10</v>
      </c>
      <c r="W932" t="s">
        <v>86</v>
      </c>
      <c r="X932" t="s">
        <v>78</v>
      </c>
      <c r="Y932" t="s">
        <v>80</v>
      </c>
      <c r="Z932">
        <v>40</v>
      </c>
      <c r="AA932">
        <v>50</v>
      </c>
      <c r="AB932">
        <v>10</v>
      </c>
      <c r="AC932">
        <v>32.03</v>
      </c>
      <c r="AD932">
        <v>44.4</v>
      </c>
      <c r="AE932">
        <v>6.21</v>
      </c>
    </row>
    <row r="933" spans="1:31" hidden="1" x14ac:dyDescent="0.25">
      <c r="A933" t="s">
        <v>15</v>
      </c>
      <c r="B933">
        <v>20</v>
      </c>
      <c r="C933">
        <v>30</v>
      </c>
      <c r="D933">
        <v>24.15</v>
      </c>
      <c r="E933">
        <v>25</v>
      </c>
      <c r="F933">
        <f t="shared" si="100"/>
        <v>24.574999999999999</v>
      </c>
      <c r="G933">
        <f t="shared" si="101"/>
        <v>0.85000000000000142</v>
      </c>
      <c r="H933">
        <v>0</v>
      </c>
      <c r="I933" t="str">
        <f t="shared" si="102"/>
        <v>0%-25%</v>
      </c>
      <c r="J933">
        <v>7</v>
      </c>
      <c r="K933">
        <v>121.42857142857163</v>
      </c>
      <c r="L933">
        <v>2</v>
      </c>
      <c r="M933">
        <v>1</v>
      </c>
      <c r="N933">
        <v>22</v>
      </c>
      <c r="O933">
        <v>26</v>
      </c>
      <c r="P933" t="str">
        <f t="shared" si="103"/>
        <v>20-30</v>
      </c>
      <c r="Q933" t="s">
        <v>32</v>
      </c>
      <c r="R933" t="s">
        <v>53</v>
      </c>
      <c r="S933" t="s">
        <v>51</v>
      </c>
      <c r="T933">
        <f t="shared" si="104"/>
        <v>900</v>
      </c>
      <c r="U933">
        <f t="shared" si="105"/>
        <v>200</v>
      </c>
      <c r="V933">
        <f t="shared" si="106"/>
        <v>10</v>
      </c>
      <c r="W933" t="s">
        <v>79</v>
      </c>
      <c r="X933" t="s">
        <v>81</v>
      </c>
      <c r="Y933" t="s">
        <v>80</v>
      </c>
      <c r="Z933">
        <v>30</v>
      </c>
      <c r="AA933">
        <v>60</v>
      </c>
      <c r="AB933">
        <v>10</v>
      </c>
      <c r="AC933">
        <v>24.16</v>
      </c>
      <c r="AD933">
        <v>58.5</v>
      </c>
      <c r="AE933">
        <v>4.3899999999999997</v>
      </c>
    </row>
    <row r="934" spans="1:31" hidden="1" x14ac:dyDescent="0.25">
      <c r="A934" t="s">
        <v>15</v>
      </c>
      <c r="B934">
        <v>20</v>
      </c>
      <c r="C934">
        <v>30</v>
      </c>
      <c r="D934">
        <v>25</v>
      </c>
      <c r="E934">
        <v>26</v>
      </c>
      <c r="F934">
        <f t="shared" si="100"/>
        <v>25.5</v>
      </c>
      <c r="G934">
        <f t="shared" si="101"/>
        <v>1</v>
      </c>
      <c r="H934">
        <v>0</v>
      </c>
      <c r="I934" t="str">
        <f t="shared" si="102"/>
        <v>0%-25%</v>
      </c>
      <c r="J934">
        <v>11</v>
      </c>
      <c r="K934">
        <v>90.909090909090907</v>
      </c>
      <c r="L934">
        <v>2</v>
      </c>
      <c r="M934">
        <v>1</v>
      </c>
      <c r="N934">
        <v>21</v>
      </c>
      <c r="O934">
        <v>25</v>
      </c>
      <c r="P934" t="str">
        <f t="shared" si="103"/>
        <v>20-30</v>
      </c>
      <c r="Q934" t="s">
        <v>32</v>
      </c>
      <c r="R934" t="s">
        <v>53</v>
      </c>
      <c r="S934" t="s">
        <v>51</v>
      </c>
      <c r="T934">
        <f t="shared" si="104"/>
        <v>900</v>
      </c>
      <c r="U934">
        <f t="shared" si="105"/>
        <v>200</v>
      </c>
      <c r="V934">
        <f t="shared" si="106"/>
        <v>10</v>
      </c>
      <c r="W934" t="s">
        <v>79</v>
      </c>
      <c r="X934" t="s">
        <v>81</v>
      </c>
      <c r="Y934" t="s">
        <v>80</v>
      </c>
      <c r="Z934">
        <v>30</v>
      </c>
      <c r="AA934">
        <v>60</v>
      </c>
      <c r="AB934">
        <v>10</v>
      </c>
      <c r="AC934">
        <v>22.59</v>
      </c>
      <c r="AD934">
        <v>58.2</v>
      </c>
      <c r="AE934">
        <v>4.93</v>
      </c>
    </row>
    <row r="935" spans="1:31" hidden="1" x14ac:dyDescent="0.25">
      <c r="A935" t="s">
        <v>15</v>
      </c>
      <c r="B935">
        <v>20</v>
      </c>
      <c r="C935">
        <v>30</v>
      </c>
      <c r="D935">
        <v>26</v>
      </c>
      <c r="E935">
        <v>27</v>
      </c>
      <c r="F935">
        <f t="shared" si="100"/>
        <v>26.5</v>
      </c>
      <c r="G935">
        <f t="shared" si="101"/>
        <v>1</v>
      </c>
      <c r="H935">
        <v>21</v>
      </c>
      <c r="I935" t="str">
        <f t="shared" si="102"/>
        <v>0%-25%</v>
      </c>
      <c r="J935">
        <v>9</v>
      </c>
      <c r="K935">
        <v>111.11111111111111</v>
      </c>
      <c r="L935">
        <v>4</v>
      </c>
      <c r="M935">
        <v>2</v>
      </c>
      <c r="N935">
        <v>31</v>
      </c>
      <c r="O935">
        <v>34</v>
      </c>
      <c r="P935" t="str">
        <f t="shared" si="103"/>
        <v>30-40</v>
      </c>
      <c r="Q935" t="s">
        <v>31</v>
      </c>
      <c r="R935" t="s">
        <v>56</v>
      </c>
      <c r="S935" t="s">
        <v>51</v>
      </c>
      <c r="T935">
        <f t="shared" si="104"/>
        <v>1000</v>
      </c>
      <c r="U935">
        <f t="shared" si="105"/>
        <v>300</v>
      </c>
      <c r="V935">
        <f t="shared" si="106"/>
        <v>10</v>
      </c>
      <c r="W935" t="s">
        <v>83</v>
      </c>
      <c r="X935" t="s">
        <v>82</v>
      </c>
      <c r="Y935" t="s">
        <v>80</v>
      </c>
      <c r="Z935">
        <v>20</v>
      </c>
      <c r="AA935">
        <v>70</v>
      </c>
      <c r="AB935">
        <v>10</v>
      </c>
      <c r="AC935">
        <v>16.59</v>
      </c>
      <c r="AD935">
        <v>68.3</v>
      </c>
      <c r="AE935">
        <v>4.79</v>
      </c>
    </row>
    <row r="936" spans="1:31" hidden="1" x14ac:dyDescent="0.25">
      <c r="A936" t="s">
        <v>15</v>
      </c>
      <c r="B936">
        <v>20</v>
      </c>
      <c r="C936">
        <v>30</v>
      </c>
      <c r="D936">
        <v>27</v>
      </c>
      <c r="E936">
        <v>27.6</v>
      </c>
      <c r="F936">
        <f t="shared" si="100"/>
        <v>27.3</v>
      </c>
      <c r="G936">
        <f t="shared" si="101"/>
        <v>0.60000000000000142</v>
      </c>
      <c r="H936">
        <v>0</v>
      </c>
      <c r="I936" t="str">
        <f t="shared" si="102"/>
        <v>0%-25%</v>
      </c>
      <c r="J936">
        <v>10</v>
      </c>
      <c r="K936">
        <v>60.000000000000135</v>
      </c>
      <c r="L936">
        <v>2</v>
      </c>
      <c r="M936">
        <v>1</v>
      </c>
      <c r="N936">
        <v>18</v>
      </c>
      <c r="O936">
        <v>24</v>
      </c>
      <c r="P936" t="str">
        <f t="shared" si="103"/>
        <v>20-30</v>
      </c>
      <c r="Q936" t="s">
        <v>32</v>
      </c>
      <c r="R936" t="s">
        <v>53</v>
      </c>
      <c r="S936" t="s">
        <v>51</v>
      </c>
      <c r="T936">
        <f t="shared" si="104"/>
        <v>900</v>
      </c>
      <c r="U936">
        <f t="shared" si="105"/>
        <v>200</v>
      </c>
      <c r="V936">
        <f t="shared" si="106"/>
        <v>10</v>
      </c>
      <c r="W936" t="s">
        <v>79</v>
      </c>
      <c r="X936" t="s">
        <v>81</v>
      </c>
      <c r="Y936" t="s">
        <v>80</v>
      </c>
      <c r="Z936">
        <v>30</v>
      </c>
      <c r="AA936">
        <v>60</v>
      </c>
      <c r="AB936">
        <v>10</v>
      </c>
      <c r="AC936">
        <v>22.88</v>
      </c>
      <c r="AD936">
        <v>58.8</v>
      </c>
      <c r="AE936">
        <v>6.52</v>
      </c>
    </row>
    <row r="937" spans="1:31" hidden="1" x14ac:dyDescent="0.25">
      <c r="A937" t="s">
        <v>15</v>
      </c>
      <c r="B937">
        <v>20</v>
      </c>
      <c r="C937">
        <v>30</v>
      </c>
      <c r="D937">
        <v>27.6</v>
      </c>
      <c r="E937">
        <v>28.4</v>
      </c>
      <c r="F937">
        <f t="shared" si="100"/>
        <v>28</v>
      </c>
      <c r="G937">
        <f t="shared" si="101"/>
        <v>0.79999999999999716</v>
      </c>
      <c r="H937">
        <v>0</v>
      </c>
      <c r="I937" t="str">
        <f t="shared" si="102"/>
        <v>0%-25%</v>
      </c>
      <c r="J937">
        <v>9</v>
      </c>
      <c r="K937">
        <v>88.888888888888573</v>
      </c>
      <c r="L937">
        <v>2</v>
      </c>
      <c r="M937">
        <v>1</v>
      </c>
      <c r="N937">
        <v>20</v>
      </c>
      <c r="O937">
        <v>25</v>
      </c>
      <c r="P937" t="str">
        <f t="shared" si="103"/>
        <v>20-30</v>
      </c>
      <c r="Q937" t="s">
        <v>32</v>
      </c>
      <c r="R937" t="s">
        <v>53</v>
      </c>
      <c r="S937" t="s">
        <v>51</v>
      </c>
      <c r="T937">
        <f t="shared" si="104"/>
        <v>900</v>
      </c>
      <c r="U937">
        <f t="shared" si="105"/>
        <v>200</v>
      </c>
      <c r="V937">
        <f t="shared" si="106"/>
        <v>10</v>
      </c>
      <c r="W937" t="s">
        <v>79</v>
      </c>
      <c r="X937" t="s">
        <v>81</v>
      </c>
      <c r="Y937" t="s">
        <v>80</v>
      </c>
      <c r="Z937">
        <v>30</v>
      </c>
      <c r="AA937">
        <v>60</v>
      </c>
      <c r="AB937">
        <v>10</v>
      </c>
      <c r="AC937">
        <v>22.88</v>
      </c>
      <c r="AD937">
        <v>58.8</v>
      </c>
      <c r="AE937">
        <v>6.52</v>
      </c>
    </row>
    <row r="938" spans="1:31" x14ac:dyDescent="0.25">
      <c r="A938" t="s">
        <v>15</v>
      </c>
      <c r="B938">
        <v>20</v>
      </c>
      <c r="C938">
        <v>20</v>
      </c>
      <c r="D938">
        <v>28.4</v>
      </c>
      <c r="E938">
        <v>29.5</v>
      </c>
      <c r="F938">
        <f t="shared" si="100"/>
        <v>28.95</v>
      </c>
      <c r="G938">
        <f t="shared" si="101"/>
        <v>1.1000000000000014</v>
      </c>
      <c r="H938">
        <v>0</v>
      </c>
      <c r="I938" t="str">
        <f t="shared" si="102"/>
        <v>0%-25%</v>
      </c>
      <c r="J938">
        <v>15</v>
      </c>
      <c r="K938">
        <v>73.333333333333428</v>
      </c>
      <c r="L938">
        <v>2</v>
      </c>
      <c r="M938">
        <v>1</v>
      </c>
      <c r="N938">
        <v>19</v>
      </c>
      <c r="O938">
        <v>25</v>
      </c>
      <c r="P938" t="str">
        <f t="shared" si="103"/>
        <v>20-30</v>
      </c>
      <c r="Q938" t="s">
        <v>32</v>
      </c>
      <c r="R938" t="s">
        <v>53</v>
      </c>
      <c r="S938" t="s">
        <v>51</v>
      </c>
      <c r="T938">
        <f t="shared" si="104"/>
        <v>900</v>
      </c>
      <c r="U938">
        <f t="shared" si="105"/>
        <v>200</v>
      </c>
      <c r="V938">
        <f t="shared" si="106"/>
        <v>10</v>
      </c>
      <c r="W938" t="s">
        <v>79</v>
      </c>
      <c r="X938" t="s">
        <v>78</v>
      </c>
      <c r="Y938" t="s">
        <v>83</v>
      </c>
      <c r="Z938">
        <v>30</v>
      </c>
      <c r="AA938">
        <v>50</v>
      </c>
      <c r="AB938">
        <v>20</v>
      </c>
      <c r="AC938">
        <v>27.31</v>
      </c>
      <c r="AD938">
        <v>43.9</v>
      </c>
      <c r="AE938">
        <v>11.2</v>
      </c>
    </row>
    <row r="939" spans="1:31" x14ac:dyDescent="0.25">
      <c r="A939" t="s">
        <v>15</v>
      </c>
      <c r="B939">
        <v>20</v>
      </c>
      <c r="C939">
        <v>20</v>
      </c>
      <c r="D939">
        <v>29.5</v>
      </c>
      <c r="E939">
        <v>30.5</v>
      </c>
      <c r="F939">
        <f t="shared" si="100"/>
        <v>30</v>
      </c>
      <c r="G939">
        <f t="shared" si="101"/>
        <v>1</v>
      </c>
      <c r="H939">
        <v>10</v>
      </c>
      <c r="I939" t="str">
        <f t="shared" si="102"/>
        <v>0%-25%</v>
      </c>
      <c r="J939">
        <v>9</v>
      </c>
      <c r="K939">
        <v>111.11111111111111</v>
      </c>
      <c r="L939">
        <v>4</v>
      </c>
      <c r="M939">
        <v>2</v>
      </c>
      <c r="N939">
        <v>28</v>
      </c>
      <c r="O939">
        <v>31</v>
      </c>
      <c r="P939" t="str">
        <f t="shared" si="103"/>
        <v>30-40</v>
      </c>
      <c r="Q939" t="s">
        <v>31</v>
      </c>
      <c r="R939" t="s">
        <v>56</v>
      </c>
      <c r="S939" t="s">
        <v>51</v>
      </c>
      <c r="T939">
        <f t="shared" si="104"/>
        <v>1000</v>
      </c>
      <c r="U939">
        <f t="shared" si="105"/>
        <v>300</v>
      </c>
      <c r="V939">
        <f t="shared" si="106"/>
        <v>10</v>
      </c>
      <c r="W939" t="s">
        <v>79</v>
      </c>
      <c r="X939" t="s">
        <v>78</v>
      </c>
      <c r="Y939" t="s">
        <v>83</v>
      </c>
      <c r="Z939">
        <v>30</v>
      </c>
      <c r="AA939">
        <v>50</v>
      </c>
      <c r="AB939">
        <v>20</v>
      </c>
      <c r="AC939">
        <v>26.74</v>
      </c>
      <c r="AD939">
        <v>42.8</v>
      </c>
      <c r="AE939">
        <v>12.2</v>
      </c>
    </row>
    <row r="940" spans="1:31" x14ac:dyDescent="0.25">
      <c r="A940" t="s">
        <v>15</v>
      </c>
      <c r="B940">
        <v>20</v>
      </c>
      <c r="C940">
        <v>20</v>
      </c>
      <c r="D940">
        <v>30.5</v>
      </c>
      <c r="E940">
        <v>31.6</v>
      </c>
      <c r="F940">
        <f t="shared" si="100"/>
        <v>31.05</v>
      </c>
      <c r="G940">
        <f t="shared" si="101"/>
        <v>1.1000000000000014</v>
      </c>
      <c r="H940">
        <v>12.727272727272712</v>
      </c>
      <c r="I940" t="str">
        <f t="shared" si="102"/>
        <v>0%-25%</v>
      </c>
      <c r="J940">
        <v>14</v>
      </c>
      <c r="K940">
        <v>78.571428571428669</v>
      </c>
      <c r="L940">
        <v>4</v>
      </c>
      <c r="M940">
        <v>2</v>
      </c>
      <c r="N940">
        <v>27</v>
      </c>
      <c r="O940">
        <v>31</v>
      </c>
      <c r="P940" t="str">
        <f t="shared" si="103"/>
        <v>30-40</v>
      </c>
      <c r="Q940" t="s">
        <v>31</v>
      </c>
      <c r="R940" t="s">
        <v>56</v>
      </c>
      <c r="S940" t="s">
        <v>51</v>
      </c>
      <c r="T940">
        <f t="shared" si="104"/>
        <v>1000</v>
      </c>
      <c r="U940">
        <f t="shared" si="105"/>
        <v>300</v>
      </c>
      <c r="V940">
        <f t="shared" si="106"/>
        <v>10</v>
      </c>
      <c r="W940" t="s">
        <v>79</v>
      </c>
      <c r="X940" t="s">
        <v>78</v>
      </c>
      <c r="Y940" t="s">
        <v>83</v>
      </c>
      <c r="Z940">
        <v>30</v>
      </c>
      <c r="AA940">
        <v>50</v>
      </c>
      <c r="AB940">
        <v>20</v>
      </c>
      <c r="AC940">
        <v>25.02</v>
      </c>
      <c r="AD940">
        <v>41.8</v>
      </c>
      <c r="AE940">
        <v>14.2</v>
      </c>
    </row>
    <row r="941" spans="1:31" x14ac:dyDescent="0.25">
      <c r="A941" t="s">
        <v>15</v>
      </c>
      <c r="B941">
        <v>20</v>
      </c>
      <c r="C941">
        <v>20</v>
      </c>
      <c r="D941">
        <v>31.6</v>
      </c>
      <c r="E941">
        <v>33.299999999999997</v>
      </c>
      <c r="F941">
        <f t="shared" si="100"/>
        <v>32.450000000000003</v>
      </c>
      <c r="G941">
        <f t="shared" si="101"/>
        <v>1.6999999999999957</v>
      </c>
      <c r="H941">
        <v>12.352941176470621</v>
      </c>
      <c r="I941" t="str">
        <f t="shared" si="102"/>
        <v>0%-25%</v>
      </c>
      <c r="J941">
        <v>16</v>
      </c>
      <c r="K941">
        <v>106.24999999999973</v>
      </c>
      <c r="L941">
        <v>4</v>
      </c>
      <c r="M941">
        <v>2</v>
      </c>
      <c r="N941">
        <v>29</v>
      </c>
      <c r="O941">
        <v>31</v>
      </c>
      <c r="P941" t="str">
        <f t="shared" si="103"/>
        <v>30-40</v>
      </c>
      <c r="Q941" t="s">
        <v>31</v>
      </c>
      <c r="R941" t="s">
        <v>56</v>
      </c>
      <c r="S941" t="s">
        <v>51</v>
      </c>
      <c r="T941">
        <f t="shared" si="104"/>
        <v>1000</v>
      </c>
      <c r="U941">
        <f t="shared" si="105"/>
        <v>300</v>
      </c>
      <c r="V941">
        <f t="shared" si="106"/>
        <v>10</v>
      </c>
      <c r="W941" t="s">
        <v>83</v>
      </c>
      <c r="X941" t="s">
        <v>81</v>
      </c>
      <c r="Y941" t="s">
        <v>83</v>
      </c>
      <c r="Z941">
        <v>20</v>
      </c>
      <c r="AA941">
        <v>60</v>
      </c>
      <c r="AB941">
        <v>20</v>
      </c>
      <c r="AC941">
        <v>19.45</v>
      </c>
      <c r="AD941">
        <v>55.5</v>
      </c>
      <c r="AE941">
        <v>11.1</v>
      </c>
    </row>
    <row r="942" spans="1:31" x14ac:dyDescent="0.25">
      <c r="A942" t="s">
        <v>15</v>
      </c>
      <c r="B942">
        <v>20</v>
      </c>
      <c r="C942">
        <v>20</v>
      </c>
      <c r="D942">
        <v>33.299999999999997</v>
      </c>
      <c r="E942">
        <v>33.9</v>
      </c>
      <c r="F942">
        <f t="shared" si="100"/>
        <v>33.599999999999994</v>
      </c>
      <c r="G942">
        <f t="shared" si="101"/>
        <v>0.60000000000000142</v>
      </c>
      <c r="H942">
        <v>0</v>
      </c>
      <c r="I942" t="str">
        <f t="shared" si="102"/>
        <v>0%-25%</v>
      </c>
      <c r="J942">
        <v>7</v>
      </c>
      <c r="K942">
        <v>85.714285714285907</v>
      </c>
      <c r="L942">
        <v>2</v>
      </c>
      <c r="M942">
        <v>1</v>
      </c>
      <c r="N942">
        <v>20</v>
      </c>
      <c r="O942">
        <v>25</v>
      </c>
      <c r="P942" t="str">
        <f t="shared" si="103"/>
        <v>20-30</v>
      </c>
      <c r="Q942" t="s">
        <v>32</v>
      </c>
      <c r="R942" t="s">
        <v>53</v>
      </c>
      <c r="S942" t="s">
        <v>51</v>
      </c>
      <c r="T942">
        <f t="shared" si="104"/>
        <v>900</v>
      </c>
      <c r="U942">
        <f t="shared" si="105"/>
        <v>200</v>
      </c>
      <c r="V942">
        <f t="shared" si="106"/>
        <v>10</v>
      </c>
      <c r="W942" t="s">
        <v>79</v>
      </c>
      <c r="X942" t="s">
        <v>78</v>
      </c>
      <c r="Y942" t="s">
        <v>83</v>
      </c>
      <c r="Z942">
        <v>30</v>
      </c>
      <c r="AA942">
        <v>50</v>
      </c>
      <c r="AB942">
        <v>20</v>
      </c>
      <c r="AC942">
        <v>21.88</v>
      </c>
      <c r="AD942">
        <v>46.2</v>
      </c>
      <c r="AE942">
        <v>16.8</v>
      </c>
    </row>
    <row r="943" spans="1:31" hidden="1" x14ac:dyDescent="0.25">
      <c r="A943" t="s">
        <v>15</v>
      </c>
      <c r="B943">
        <v>20</v>
      </c>
      <c r="C943">
        <v>10</v>
      </c>
      <c r="D943">
        <v>33.9</v>
      </c>
      <c r="E943">
        <v>35.1</v>
      </c>
      <c r="F943">
        <f t="shared" si="100"/>
        <v>34.5</v>
      </c>
      <c r="G943">
        <f t="shared" si="101"/>
        <v>1.2000000000000028</v>
      </c>
      <c r="H943">
        <v>51.666666666666536</v>
      </c>
      <c r="I943" t="str">
        <f t="shared" si="102"/>
        <v>50%-75%</v>
      </c>
      <c r="J943">
        <v>9</v>
      </c>
      <c r="K943">
        <v>133.33333333333363</v>
      </c>
      <c r="L943">
        <v>9</v>
      </c>
      <c r="M943">
        <v>7</v>
      </c>
      <c r="N943">
        <v>48</v>
      </c>
      <c r="O943">
        <v>50</v>
      </c>
      <c r="P943" t="str">
        <f t="shared" si="103"/>
        <v>40-50</v>
      </c>
      <c r="Q943" t="s">
        <v>30</v>
      </c>
      <c r="R943" t="s">
        <v>59</v>
      </c>
      <c r="S943" t="s">
        <v>57</v>
      </c>
      <c r="T943">
        <f t="shared" si="104"/>
        <v>1200</v>
      </c>
      <c r="U943">
        <f t="shared" si="105"/>
        <v>400</v>
      </c>
      <c r="V943">
        <f t="shared" si="106"/>
        <v>30</v>
      </c>
      <c r="W943" t="s">
        <v>79</v>
      </c>
      <c r="X943" t="s">
        <v>78</v>
      </c>
      <c r="Y943" t="s">
        <v>83</v>
      </c>
      <c r="Z943">
        <v>30</v>
      </c>
      <c r="AA943">
        <v>50</v>
      </c>
      <c r="AB943">
        <v>20</v>
      </c>
      <c r="AC943">
        <v>21.88</v>
      </c>
      <c r="AD943">
        <v>46.2</v>
      </c>
      <c r="AE943">
        <v>16.8</v>
      </c>
    </row>
    <row r="944" spans="1:31" hidden="1" x14ac:dyDescent="0.25">
      <c r="A944" t="s">
        <v>15</v>
      </c>
      <c r="B944">
        <v>20</v>
      </c>
      <c r="C944">
        <v>10</v>
      </c>
      <c r="D944">
        <v>35.1</v>
      </c>
      <c r="E944">
        <v>36.4</v>
      </c>
      <c r="F944">
        <f t="shared" si="100"/>
        <v>35.75</v>
      </c>
      <c r="G944">
        <f t="shared" si="101"/>
        <v>1.2999999999999972</v>
      </c>
      <c r="H944">
        <v>40.000000000000092</v>
      </c>
      <c r="I944" t="str">
        <f t="shared" si="102"/>
        <v>25%-50%</v>
      </c>
      <c r="J944">
        <v>7</v>
      </c>
      <c r="K944">
        <v>185.71428571428532</v>
      </c>
      <c r="L944">
        <v>9</v>
      </c>
      <c r="M944">
        <v>7</v>
      </c>
      <c r="N944">
        <v>47</v>
      </c>
      <c r="O944">
        <v>48</v>
      </c>
      <c r="P944" t="str">
        <f t="shared" si="103"/>
        <v>40-50</v>
      </c>
      <c r="Q944" t="s">
        <v>30</v>
      </c>
      <c r="R944" t="s">
        <v>59</v>
      </c>
      <c r="S944" t="s">
        <v>54</v>
      </c>
      <c r="T944">
        <f t="shared" si="104"/>
        <v>1200</v>
      </c>
      <c r="U944">
        <f t="shared" si="105"/>
        <v>400</v>
      </c>
      <c r="V944">
        <f t="shared" si="106"/>
        <v>20</v>
      </c>
      <c r="W944" t="s">
        <v>83</v>
      </c>
      <c r="X944" t="s">
        <v>86</v>
      </c>
      <c r="Y944" t="s">
        <v>86</v>
      </c>
      <c r="Z944">
        <v>20</v>
      </c>
      <c r="AA944">
        <v>40</v>
      </c>
      <c r="AB944">
        <v>40</v>
      </c>
      <c r="AC944">
        <v>11.34</v>
      </c>
      <c r="AD944">
        <v>39.299999999999997</v>
      </c>
      <c r="AE944">
        <v>34.4</v>
      </c>
    </row>
    <row r="945" spans="1:31" hidden="1" x14ac:dyDescent="0.25">
      <c r="A945" t="s">
        <v>15</v>
      </c>
      <c r="B945">
        <v>20</v>
      </c>
      <c r="C945">
        <v>10</v>
      </c>
      <c r="D945">
        <v>36.4</v>
      </c>
      <c r="E945">
        <v>38.4</v>
      </c>
      <c r="F945">
        <f t="shared" si="100"/>
        <v>37.4</v>
      </c>
      <c r="G945">
        <f t="shared" si="101"/>
        <v>2</v>
      </c>
      <c r="H945">
        <v>54.500000000000007</v>
      </c>
      <c r="I945" t="str">
        <f t="shared" si="102"/>
        <v>50%-75%</v>
      </c>
      <c r="J945">
        <v>9</v>
      </c>
      <c r="K945">
        <v>222.22222222222223</v>
      </c>
      <c r="L945">
        <v>9</v>
      </c>
      <c r="M945">
        <v>7</v>
      </c>
      <c r="N945">
        <v>51</v>
      </c>
      <c r="O945">
        <v>51</v>
      </c>
      <c r="P945" t="str">
        <f t="shared" si="103"/>
        <v>50-60</v>
      </c>
      <c r="Q945" t="s">
        <v>30</v>
      </c>
      <c r="R945" t="s">
        <v>61</v>
      </c>
      <c r="S945" t="s">
        <v>57</v>
      </c>
      <c r="T945">
        <f t="shared" si="104"/>
        <v>1200</v>
      </c>
      <c r="U945">
        <f t="shared" si="105"/>
        <v>500</v>
      </c>
      <c r="V945">
        <f t="shared" si="106"/>
        <v>30</v>
      </c>
      <c r="W945" t="s">
        <v>83</v>
      </c>
      <c r="X945" t="s">
        <v>86</v>
      </c>
      <c r="Y945" t="s">
        <v>86</v>
      </c>
      <c r="Z945">
        <v>20</v>
      </c>
      <c r="AA945">
        <v>40</v>
      </c>
      <c r="AB945">
        <v>40</v>
      </c>
      <c r="AC945">
        <v>11.11</v>
      </c>
      <c r="AD945">
        <v>37.799999999999997</v>
      </c>
      <c r="AE945">
        <v>34.6</v>
      </c>
    </row>
    <row r="946" spans="1:31" hidden="1" x14ac:dyDescent="0.25">
      <c r="A946" t="s">
        <v>15</v>
      </c>
      <c r="B946">
        <v>10</v>
      </c>
      <c r="C946">
        <v>10</v>
      </c>
      <c r="D946">
        <v>38.4</v>
      </c>
      <c r="E946">
        <v>40.049999999999997</v>
      </c>
      <c r="F946">
        <f t="shared" si="100"/>
        <v>39.224999999999994</v>
      </c>
      <c r="G946">
        <f t="shared" si="101"/>
        <v>1.6499999999999986</v>
      </c>
      <c r="H946">
        <v>51.515151515151572</v>
      </c>
      <c r="I946" t="str">
        <f t="shared" si="102"/>
        <v>50%-75%</v>
      </c>
      <c r="J946">
        <v>8</v>
      </c>
      <c r="K946">
        <v>206.24999999999983</v>
      </c>
      <c r="L946">
        <v>9</v>
      </c>
      <c r="M946">
        <v>7</v>
      </c>
      <c r="N946">
        <v>51</v>
      </c>
      <c r="O946">
        <v>51</v>
      </c>
      <c r="P946" t="str">
        <f t="shared" si="103"/>
        <v>50-60</v>
      </c>
      <c r="Q946" t="s">
        <v>30</v>
      </c>
      <c r="R946" t="s">
        <v>61</v>
      </c>
      <c r="S946" t="s">
        <v>57</v>
      </c>
      <c r="T946">
        <f t="shared" si="104"/>
        <v>1200</v>
      </c>
      <c r="U946">
        <f t="shared" si="105"/>
        <v>500</v>
      </c>
      <c r="V946">
        <f t="shared" si="106"/>
        <v>30</v>
      </c>
      <c r="W946" t="s">
        <v>83</v>
      </c>
      <c r="X946" t="s">
        <v>86</v>
      </c>
      <c r="Y946" t="s">
        <v>86</v>
      </c>
      <c r="Z946">
        <v>20</v>
      </c>
      <c r="AA946">
        <v>40</v>
      </c>
      <c r="AB946">
        <v>40</v>
      </c>
      <c r="AC946">
        <v>11.95</v>
      </c>
      <c r="AD946">
        <v>38.5</v>
      </c>
      <c r="AE946">
        <v>33.6</v>
      </c>
    </row>
    <row r="947" spans="1:31" hidden="1" x14ac:dyDescent="0.25">
      <c r="A947" t="s">
        <v>16</v>
      </c>
      <c r="B947">
        <v>60</v>
      </c>
      <c r="C947">
        <v>60</v>
      </c>
      <c r="D947">
        <v>0</v>
      </c>
      <c r="E947">
        <v>1.1000000000000001</v>
      </c>
      <c r="F947">
        <f t="shared" si="100"/>
        <v>0.55000000000000004</v>
      </c>
      <c r="G947">
        <f t="shared" si="101"/>
        <v>1.1000000000000001</v>
      </c>
      <c r="H947">
        <v>93.636363636363626</v>
      </c>
      <c r="I947" t="str">
        <f t="shared" si="102"/>
        <v>90%-100%</v>
      </c>
      <c r="J947">
        <v>4</v>
      </c>
      <c r="K947">
        <v>275</v>
      </c>
      <c r="L947">
        <v>7</v>
      </c>
      <c r="M947">
        <v>4</v>
      </c>
      <c r="N947">
        <v>55</v>
      </c>
      <c r="O947">
        <v>55</v>
      </c>
      <c r="P947" t="str">
        <f t="shared" si="103"/>
        <v>50-60</v>
      </c>
      <c r="Q947" t="s">
        <v>29</v>
      </c>
      <c r="R947" t="s">
        <v>61</v>
      </c>
      <c r="S947" t="s">
        <v>62</v>
      </c>
      <c r="T947">
        <f t="shared" si="104"/>
        <v>1100</v>
      </c>
      <c r="U947">
        <f t="shared" si="105"/>
        <v>500</v>
      </c>
      <c r="V947">
        <f t="shared" si="106"/>
        <v>50</v>
      </c>
      <c r="W947" t="s">
        <v>86</v>
      </c>
      <c r="X947" t="s">
        <v>78</v>
      </c>
      <c r="Y947" t="s">
        <v>80</v>
      </c>
      <c r="Z947">
        <v>40</v>
      </c>
      <c r="AA947">
        <v>50</v>
      </c>
      <c r="AB947">
        <v>10</v>
      </c>
      <c r="AC947">
        <v>37.32</v>
      </c>
      <c r="AD947">
        <v>42.8</v>
      </c>
      <c r="AE947">
        <v>0.21</v>
      </c>
    </row>
    <row r="948" spans="1:31" hidden="1" x14ac:dyDescent="0.25">
      <c r="A948" t="s">
        <v>16</v>
      </c>
      <c r="B948">
        <v>60</v>
      </c>
      <c r="C948">
        <v>60</v>
      </c>
      <c r="D948">
        <v>1.1000000000000001</v>
      </c>
      <c r="E948">
        <v>2.1</v>
      </c>
      <c r="F948">
        <f t="shared" si="100"/>
        <v>1.6</v>
      </c>
      <c r="G948">
        <f t="shared" si="101"/>
        <v>1</v>
      </c>
      <c r="H948">
        <v>56.000000000000007</v>
      </c>
      <c r="I948" t="str">
        <f t="shared" si="102"/>
        <v>50%-75%</v>
      </c>
      <c r="J948">
        <v>5</v>
      </c>
      <c r="K948">
        <v>200</v>
      </c>
      <c r="L948">
        <v>7</v>
      </c>
      <c r="M948">
        <v>4</v>
      </c>
      <c r="N948">
        <v>46</v>
      </c>
      <c r="O948">
        <v>47</v>
      </c>
      <c r="P948" t="str">
        <f t="shared" si="103"/>
        <v>40-50</v>
      </c>
      <c r="Q948" t="s">
        <v>29</v>
      </c>
      <c r="R948" t="s">
        <v>59</v>
      </c>
      <c r="S948" t="s">
        <v>57</v>
      </c>
      <c r="T948">
        <f t="shared" si="104"/>
        <v>1100</v>
      </c>
      <c r="U948">
        <f t="shared" si="105"/>
        <v>400</v>
      </c>
      <c r="V948">
        <f t="shared" si="106"/>
        <v>30</v>
      </c>
      <c r="W948" t="s">
        <v>86</v>
      </c>
      <c r="X948" t="s">
        <v>81</v>
      </c>
      <c r="Y948" t="s">
        <v>80</v>
      </c>
      <c r="Z948">
        <v>40</v>
      </c>
      <c r="AA948">
        <v>60</v>
      </c>
      <c r="AB948">
        <v>10</v>
      </c>
      <c r="AC948">
        <v>31.88</v>
      </c>
      <c r="AD948">
        <v>50.4</v>
      </c>
      <c r="AE948">
        <v>0.16</v>
      </c>
    </row>
    <row r="949" spans="1:31" hidden="1" x14ac:dyDescent="0.25">
      <c r="A949" t="s">
        <v>16</v>
      </c>
      <c r="B949">
        <v>60</v>
      </c>
      <c r="C949">
        <v>60</v>
      </c>
      <c r="D949">
        <v>2.1</v>
      </c>
      <c r="E949">
        <v>3.5</v>
      </c>
      <c r="F949">
        <f t="shared" si="100"/>
        <v>2.8</v>
      </c>
      <c r="G949">
        <f t="shared" si="101"/>
        <v>1.4</v>
      </c>
      <c r="H949">
        <v>33.571428571428577</v>
      </c>
      <c r="I949" t="str">
        <f t="shared" si="102"/>
        <v>25%-50%</v>
      </c>
      <c r="J949">
        <v>9</v>
      </c>
      <c r="K949">
        <v>155.55555555555554</v>
      </c>
      <c r="L949">
        <v>7</v>
      </c>
      <c r="M949">
        <v>4</v>
      </c>
      <c r="N949">
        <v>40</v>
      </c>
      <c r="O949">
        <v>41</v>
      </c>
      <c r="P949" t="str">
        <f t="shared" si="103"/>
        <v>40-50</v>
      </c>
      <c r="Q949" t="s">
        <v>29</v>
      </c>
      <c r="R949" t="s">
        <v>59</v>
      </c>
      <c r="S949" t="s">
        <v>54</v>
      </c>
      <c r="T949">
        <f t="shared" si="104"/>
        <v>1100</v>
      </c>
      <c r="U949">
        <f t="shared" si="105"/>
        <v>400</v>
      </c>
      <c r="V949">
        <f t="shared" si="106"/>
        <v>20</v>
      </c>
      <c r="W949" t="s">
        <v>86</v>
      </c>
      <c r="X949" t="s">
        <v>78</v>
      </c>
      <c r="Y949" t="s">
        <v>80</v>
      </c>
      <c r="Z949">
        <v>40</v>
      </c>
      <c r="AA949">
        <v>50</v>
      </c>
      <c r="AB949">
        <v>10</v>
      </c>
      <c r="AC949">
        <v>33.03</v>
      </c>
      <c r="AD949">
        <v>44.5</v>
      </c>
      <c r="AE949">
        <v>0.2</v>
      </c>
    </row>
    <row r="950" spans="1:31" hidden="1" x14ac:dyDescent="0.25">
      <c r="A950" t="s">
        <v>16</v>
      </c>
      <c r="B950">
        <v>60</v>
      </c>
      <c r="C950">
        <v>60</v>
      </c>
      <c r="D950">
        <v>3.5</v>
      </c>
      <c r="E950">
        <v>4</v>
      </c>
      <c r="F950">
        <f t="shared" si="100"/>
        <v>3.75</v>
      </c>
      <c r="G950">
        <f t="shared" si="101"/>
        <v>0.5</v>
      </c>
      <c r="H950">
        <v>0</v>
      </c>
      <c r="I950" t="str">
        <f t="shared" si="102"/>
        <v>0%-25%</v>
      </c>
      <c r="J950">
        <v>7</v>
      </c>
      <c r="K950">
        <v>71.428571428571431</v>
      </c>
      <c r="L950">
        <v>7</v>
      </c>
      <c r="M950">
        <v>4</v>
      </c>
      <c r="N950">
        <v>28</v>
      </c>
      <c r="O950">
        <v>32</v>
      </c>
      <c r="P950" t="str">
        <f t="shared" si="103"/>
        <v>30-40</v>
      </c>
      <c r="Q950" t="s">
        <v>29</v>
      </c>
      <c r="R950" t="s">
        <v>56</v>
      </c>
      <c r="S950" t="s">
        <v>51</v>
      </c>
      <c r="T950">
        <f t="shared" si="104"/>
        <v>1100</v>
      </c>
      <c r="U950">
        <f t="shared" si="105"/>
        <v>300</v>
      </c>
      <c r="V950">
        <f t="shared" si="106"/>
        <v>10</v>
      </c>
      <c r="W950" t="s">
        <v>79</v>
      </c>
      <c r="X950" t="s">
        <v>78</v>
      </c>
      <c r="Y950" t="s">
        <v>80</v>
      </c>
      <c r="Z950">
        <v>30</v>
      </c>
      <c r="AA950">
        <v>50</v>
      </c>
      <c r="AB950">
        <v>10</v>
      </c>
      <c r="AC950">
        <v>29.88</v>
      </c>
      <c r="AD950">
        <v>49.5</v>
      </c>
      <c r="AE950">
        <v>0.28999999999999998</v>
      </c>
    </row>
    <row r="951" spans="1:31" hidden="1" x14ac:dyDescent="0.25">
      <c r="A951" t="s">
        <v>16</v>
      </c>
      <c r="B951">
        <v>60</v>
      </c>
      <c r="C951">
        <v>40</v>
      </c>
      <c r="D951">
        <v>4</v>
      </c>
      <c r="E951">
        <v>4.7</v>
      </c>
      <c r="F951">
        <f t="shared" si="100"/>
        <v>4.3499999999999996</v>
      </c>
      <c r="G951">
        <f t="shared" si="101"/>
        <v>0.70000000000000018</v>
      </c>
      <c r="H951">
        <v>32.857142857142854</v>
      </c>
      <c r="I951" t="str">
        <f t="shared" si="102"/>
        <v>25%-50%</v>
      </c>
      <c r="J951">
        <v>7</v>
      </c>
      <c r="K951">
        <v>100.00000000000003</v>
      </c>
      <c r="L951">
        <v>7</v>
      </c>
      <c r="M951">
        <v>4</v>
      </c>
      <c r="N951">
        <v>37</v>
      </c>
      <c r="O951">
        <v>40</v>
      </c>
      <c r="P951" t="str">
        <f t="shared" si="103"/>
        <v>30-40</v>
      </c>
      <c r="Q951" t="s">
        <v>29</v>
      </c>
      <c r="R951" t="s">
        <v>56</v>
      </c>
      <c r="S951" t="s">
        <v>54</v>
      </c>
      <c r="T951">
        <f t="shared" si="104"/>
        <v>1100</v>
      </c>
      <c r="U951">
        <f t="shared" si="105"/>
        <v>300</v>
      </c>
      <c r="V951">
        <f t="shared" si="106"/>
        <v>20</v>
      </c>
      <c r="W951" t="s">
        <v>79</v>
      </c>
      <c r="X951" t="s">
        <v>82</v>
      </c>
      <c r="Y951" t="s">
        <v>80</v>
      </c>
      <c r="Z951">
        <v>30</v>
      </c>
      <c r="AA951">
        <v>70</v>
      </c>
      <c r="AB951">
        <v>10</v>
      </c>
      <c r="AC951">
        <v>22.16</v>
      </c>
      <c r="AD951">
        <v>66.900000000000006</v>
      </c>
      <c r="AE951">
        <v>0.46</v>
      </c>
    </row>
    <row r="952" spans="1:31" hidden="1" x14ac:dyDescent="0.25">
      <c r="A952" t="s">
        <v>16</v>
      </c>
      <c r="B952">
        <v>60</v>
      </c>
      <c r="C952">
        <v>40</v>
      </c>
      <c r="D952">
        <v>4.7</v>
      </c>
      <c r="E952">
        <v>5.6</v>
      </c>
      <c r="F952">
        <f t="shared" si="100"/>
        <v>5.15</v>
      </c>
      <c r="G952">
        <f t="shared" si="101"/>
        <v>0.89999999999999947</v>
      </c>
      <c r="H952">
        <v>47.777777777777807</v>
      </c>
      <c r="I952" t="str">
        <f t="shared" si="102"/>
        <v>25%-50%</v>
      </c>
      <c r="J952">
        <v>6</v>
      </c>
      <c r="K952">
        <v>149.99999999999991</v>
      </c>
      <c r="L952">
        <v>8</v>
      </c>
      <c r="M952">
        <v>2</v>
      </c>
      <c r="N952">
        <v>41</v>
      </c>
      <c r="O952">
        <v>43</v>
      </c>
      <c r="P952" t="str">
        <f t="shared" si="103"/>
        <v>40-50</v>
      </c>
      <c r="Q952" t="s">
        <v>31</v>
      </c>
      <c r="R952" t="s">
        <v>59</v>
      </c>
      <c r="S952" t="s">
        <v>54</v>
      </c>
      <c r="T952">
        <f t="shared" si="104"/>
        <v>1000</v>
      </c>
      <c r="U952">
        <f t="shared" si="105"/>
        <v>400</v>
      </c>
      <c r="V952">
        <f t="shared" si="106"/>
        <v>20</v>
      </c>
      <c r="W952" t="s">
        <v>79</v>
      </c>
      <c r="X952" t="s">
        <v>82</v>
      </c>
      <c r="Y952" t="s">
        <v>80</v>
      </c>
      <c r="Z952">
        <v>30</v>
      </c>
      <c r="AA952">
        <v>70</v>
      </c>
      <c r="AB952">
        <v>10</v>
      </c>
      <c r="AC952">
        <v>22.16</v>
      </c>
      <c r="AD952">
        <v>66.900000000000006</v>
      </c>
      <c r="AE952">
        <v>0.46</v>
      </c>
    </row>
    <row r="953" spans="1:31" hidden="1" x14ac:dyDescent="0.25">
      <c r="A953" t="s">
        <v>16</v>
      </c>
      <c r="B953">
        <v>60</v>
      </c>
      <c r="C953">
        <v>40</v>
      </c>
      <c r="D953">
        <v>5.6</v>
      </c>
      <c r="E953">
        <v>7.1</v>
      </c>
      <c r="F953">
        <f t="shared" si="100"/>
        <v>6.35</v>
      </c>
      <c r="G953">
        <f t="shared" si="101"/>
        <v>1.5</v>
      </c>
      <c r="H953">
        <v>29.333333333333332</v>
      </c>
      <c r="I953" t="str">
        <f t="shared" si="102"/>
        <v>25%-50%</v>
      </c>
      <c r="J953">
        <v>9</v>
      </c>
      <c r="K953">
        <v>166.66666666666666</v>
      </c>
      <c r="L953">
        <v>8</v>
      </c>
      <c r="M953">
        <v>2</v>
      </c>
      <c r="N953">
        <v>37</v>
      </c>
      <c r="O953">
        <v>40</v>
      </c>
      <c r="P953" t="str">
        <f t="shared" si="103"/>
        <v>30-40</v>
      </c>
      <c r="Q953" t="s">
        <v>31</v>
      </c>
      <c r="R953" t="s">
        <v>56</v>
      </c>
      <c r="S953" t="s">
        <v>54</v>
      </c>
      <c r="T953">
        <f t="shared" si="104"/>
        <v>1000</v>
      </c>
      <c r="U953">
        <f t="shared" si="105"/>
        <v>300</v>
      </c>
      <c r="V953">
        <f t="shared" si="106"/>
        <v>20</v>
      </c>
      <c r="W953" t="s">
        <v>79</v>
      </c>
      <c r="X953" t="s">
        <v>82</v>
      </c>
      <c r="Y953" t="s">
        <v>80</v>
      </c>
      <c r="Z953">
        <v>30</v>
      </c>
      <c r="AA953">
        <v>70</v>
      </c>
      <c r="AB953">
        <v>10</v>
      </c>
      <c r="AC953">
        <v>23.88</v>
      </c>
      <c r="AD953">
        <v>66.599999999999994</v>
      </c>
      <c r="AE953">
        <v>0.68</v>
      </c>
    </row>
    <row r="954" spans="1:31" hidden="1" x14ac:dyDescent="0.25">
      <c r="A954" t="s">
        <v>16</v>
      </c>
      <c r="B954">
        <v>60</v>
      </c>
      <c r="C954">
        <v>30</v>
      </c>
      <c r="D954">
        <v>7.1</v>
      </c>
      <c r="E954">
        <v>8.6999999999999993</v>
      </c>
      <c r="F954">
        <f t="shared" si="100"/>
        <v>7.8999999999999995</v>
      </c>
      <c r="G954">
        <f t="shared" si="101"/>
        <v>1.5999999999999996</v>
      </c>
      <c r="H954">
        <v>20.000000000000004</v>
      </c>
      <c r="I954" t="str">
        <f t="shared" si="102"/>
        <v>0%-25%</v>
      </c>
      <c r="J954">
        <v>12</v>
      </c>
      <c r="K954">
        <v>133.33333333333329</v>
      </c>
      <c r="L954">
        <v>8</v>
      </c>
      <c r="M954">
        <v>2</v>
      </c>
      <c r="N954">
        <v>34</v>
      </c>
      <c r="O954">
        <v>37</v>
      </c>
      <c r="P954" t="str">
        <f t="shared" si="103"/>
        <v>30-40</v>
      </c>
      <c r="Q954" t="s">
        <v>31</v>
      </c>
      <c r="R954" t="s">
        <v>56</v>
      </c>
      <c r="S954" t="s">
        <v>51</v>
      </c>
      <c r="T954">
        <f t="shared" si="104"/>
        <v>1000</v>
      </c>
      <c r="U954">
        <f t="shared" si="105"/>
        <v>300</v>
      </c>
      <c r="V954">
        <f t="shared" si="106"/>
        <v>10</v>
      </c>
      <c r="W954" t="s">
        <v>79</v>
      </c>
      <c r="X954" t="s">
        <v>81</v>
      </c>
      <c r="Y954" t="s">
        <v>80</v>
      </c>
      <c r="Z954">
        <v>30</v>
      </c>
      <c r="AA954">
        <v>60</v>
      </c>
      <c r="AB954">
        <v>10</v>
      </c>
      <c r="AC954">
        <v>24.02</v>
      </c>
      <c r="AD954">
        <v>56.6</v>
      </c>
      <c r="AE954">
        <v>1.91</v>
      </c>
    </row>
    <row r="955" spans="1:31" hidden="1" x14ac:dyDescent="0.25">
      <c r="A955" t="s">
        <v>16</v>
      </c>
      <c r="B955">
        <v>60</v>
      </c>
      <c r="C955">
        <v>30</v>
      </c>
      <c r="D955">
        <v>8.6999999999999993</v>
      </c>
      <c r="E955">
        <v>9.9499999999999993</v>
      </c>
      <c r="F955">
        <f t="shared" si="100"/>
        <v>9.3249999999999993</v>
      </c>
      <c r="G955">
        <f t="shared" si="101"/>
        <v>1.25</v>
      </c>
      <c r="H955">
        <v>8.7999999999999989</v>
      </c>
      <c r="I955" t="str">
        <f t="shared" si="102"/>
        <v>0%-25%</v>
      </c>
      <c r="J955">
        <v>13</v>
      </c>
      <c r="K955">
        <v>96.15384615384616</v>
      </c>
      <c r="L955">
        <v>8</v>
      </c>
      <c r="M955">
        <v>2</v>
      </c>
      <c r="N955">
        <v>30</v>
      </c>
      <c r="O955">
        <v>34</v>
      </c>
      <c r="P955" t="str">
        <f t="shared" si="103"/>
        <v>30-40</v>
      </c>
      <c r="Q955" t="s">
        <v>31</v>
      </c>
      <c r="R955" t="s">
        <v>56</v>
      </c>
      <c r="S955" t="s">
        <v>51</v>
      </c>
      <c r="T955">
        <f t="shared" si="104"/>
        <v>1000</v>
      </c>
      <c r="U955">
        <f t="shared" si="105"/>
        <v>300</v>
      </c>
      <c r="V955">
        <f t="shared" si="106"/>
        <v>10</v>
      </c>
      <c r="W955" t="s">
        <v>79</v>
      </c>
      <c r="X955" t="s">
        <v>82</v>
      </c>
      <c r="Y955" t="s">
        <v>80</v>
      </c>
      <c r="Z955">
        <v>30</v>
      </c>
      <c r="AA955">
        <v>70</v>
      </c>
      <c r="AB955">
        <v>10</v>
      </c>
      <c r="AC955">
        <v>22.45</v>
      </c>
      <c r="AD955">
        <v>65.599999999999994</v>
      </c>
      <c r="AE955">
        <v>1.7</v>
      </c>
    </row>
    <row r="956" spans="1:31" hidden="1" x14ac:dyDescent="0.25">
      <c r="A956" t="s">
        <v>16</v>
      </c>
      <c r="B956">
        <v>60</v>
      </c>
      <c r="C956">
        <v>10</v>
      </c>
      <c r="D956">
        <v>9.9499999999999993</v>
      </c>
      <c r="E956">
        <v>11.85</v>
      </c>
      <c r="F956">
        <f t="shared" si="100"/>
        <v>10.899999999999999</v>
      </c>
      <c r="G956">
        <f t="shared" si="101"/>
        <v>1.9000000000000004</v>
      </c>
      <c r="H956">
        <v>73.157894736842081</v>
      </c>
      <c r="I956" t="str">
        <f t="shared" si="102"/>
        <v>50%-75%</v>
      </c>
      <c r="J956">
        <v>6</v>
      </c>
      <c r="K956">
        <v>316.66666666666674</v>
      </c>
      <c r="L956">
        <v>8</v>
      </c>
      <c r="M956">
        <v>2</v>
      </c>
      <c r="N956">
        <v>50</v>
      </c>
      <c r="O956">
        <v>51</v>
      </c>
      <c r="P956" t="str">
        <f t="shared" si="103"/>
        <v>50-60</v>
      </c>
      <c r="Q956" t="s">
        <v>31</v>
      </c>
      <c r="R956" t="s">
        <v>61</v>
      </c>
      <c r="S956" t="s">
        <v>57</v>
      </c>
      <c r="T956">
        <f t="shared" si="104"/>
        <v>1000</v>
      </c>
      <c r="U956">
        <f t="shared" si="105"/>
        <v>500</v>
      </c>
      <c r="V956">
        <f t="shared" si="106"/>
        <v>30</v>
      </c>
      <c r="W956" t="s">
        <v>79</v>
      </c>
      <c r="X956" t="s">
        <v>81</v>
      </c>
      <c r="Y956" t="s">
        <v>80</v>
      </c>
      <c r="Z956">
        <v>30</v>
      </c>
      <c r="AA956">
        <v>60</v>
      </c>
      <c r="AB956">
        <v>10</v>
      </c>
      <c r="AC956">
        <v>22.73</v>
      </c>
      <c r="AD956">
        <v>53.4</v>
      </c>
      <c r="AE956">
        <v>4.37</v>
      </c>
    </row>
    <row r="957" spans="1:31" hidden="1" x14ac:dyDescent="0.25">
      <c r="A957" t="s">
        <v>16</v>
      </c>
      <c r="B957">
        <v>60</v>
      </c>
      <c r="C957">
        <v>30</v>
      </c>
      <c r="D957">
        <v>11.85</v>
      </c>
      <c r="E957">
        <v>13.25</v>
      </c>
      <c r="F957">
        <f t="shared" si="100"/>
        <v>12.55</v>
      </c>
      <c r="G957">
        <f t="shared" si="101"/>
        <v>1.4000000000000004</v>
      </c>
      <c r="H957">
        <v>26.428571428571423</v>
      </c>
      <c r="I957" t="str">
        <f t="shared" si="102"/>
        <v>25%-50%</v>
      </c>
      <c r="J957">
        <v>9</v>
      </c>
      <c r="K957">
        <v>155.5555555555556</v>
      </c>
      <c r="L957">
        <v>8</v>
      </c>
      <c r="M957">
        <v>2</v>
      </c>
      <c r="N957">
        <v>37</v>
      </c>
      <c r="O957">
        <v>39</v>
      </c>
      <c r="P957" t="str">
        <f t="shared" si="103"/>
        <v>30-40</v>
      </c>
      <c r="Q957" t="s">
        <v>31</v>
      </c>
      <c r="R957" t="s">
        <v>56</v>
      </c>
      <c r="S957" t="s">
        <v>54</v>
      </c>
      <c r="T957">
        <f t="shared" si="104"/>
        <v>1000</v>
      </c>
      <c r="U957">
        <f t="shared" si="105"/>
        <v>300</v>
      </c>
      <c r="V957">
        <f t="shared" si="106"/>
        <v>20</v>
      </c>
      <c r="W957" t="s">
        <v>83</v>
      </c>
      <c r="X957" t="s">
        <v>78</v>
      </c>
      <c r="Y957" t="s">
        <v>79</v>
      </c>
      <c r="Z957">
        <v>20</v>
      </c>
      <c r="AA957">
        <v>50</v>
      </c>
      <c r="AB957">
        <v>30</v>
      </c>
      <c r="AC957">
        <v>15.3</v>
      </c>
      <c r="AD957">
        <v>47.7</v>
      </c>
      <c r="AE957">
        <v>20.100000000000001</v>
      </c>
    </row>
    <row r="958" spans="1:31" hidden="1" x14ac:dyDescent="0.25">
      <c r="A958" t="s">
        <v>16</v>
      </c>
      <c r="B958">
        <v>60</v>
      </c>
      <c r="C958">
        <v>30</v>
      </c>
      <c r="D958">
        <v>13.25</v>
      </c>
      <c r="E958">
        <v>14.15</v>
      </c>
      <c r="F958">
        <f t="shared" si="100"/>
        <v>13.7</v>
      </c>
      <c r="G958">
        <f t="shared" si="101"/>
        <v>0.90000000000000036</v>
      </c>
      <c r="H958">
        <v>42.222222222222207</v>
      </c>
      <c r="I958" t="str">
        <f t="shared" si="102"/>
        <v>25%-50%</v>
      </c>
      <c r="J958">
        <v>6</v>
      </c>
      <c r="K958">
        <v>150.00000000000006</v>
      </c>
      <c r="L958">
        <v>8</v>
      </c>
      <c r="M958">
        <v>2</v>
      </c>
      <c r="N958">
        <v>40</v>
      </c>
      <c r="O958">
        <v>42</v>
      </c>
      <c r="P958" t="str">
        <f t="shared" si="103"/>
        <v>40-50</v>
      </c>
      <c r="Q958" t="s">
        <v>31</v>
      </c>
      <c r="R958" t="s">
        <v>59</v>
      </c>
      <c r="S958" t="s">
        <v>54</v>
      </c>
      <c r="T958">
        <f t="shared" si="104"/>
        <v>1000</v>
      </c>
      <c r="U958">
        <f t="shared" si="105"/>
        <v>400</v>
      </c>
      <c r="V958">
        <f t="shared" si="106"/>
        <v>20</v>
      </c>
      <c r="W958" t="s">
        <v>83</v>
      </c>
      <c r="X958" t="s">
        <v>85</v>
      </c>
      <c r="Y958" t="s">
        <v>80</v>
      </c>
      <c r="Z958">
        <v>20</v>
      </c>
      <c r="AA958">
        <v>80</v>
      </c>
      <c r="AB958">
        <v>10</v>
      </c>
      <c r="AC958">
        <v>15.16</v>
      </c>
      <c r="AD958">
        <v>76.400000000000006</v>
      </c>
      <c r="AE958">
        <v>1.36</v>
      </c>
    </row>
    <row r="959" spans="1:31" hidden="1" x14ac:dyDescent="0.25">
      <c r="A959" t="s">
        <v>16</v>
      </c>
      <c r="B959">
        <v>30</v>
      </c>
      <c r="C959">
        <v>30</v>
      </c>
      <c r="D959">
        <v>14.15</v>
      </c>
      <c r="E959">
        <v>15.55</v>
      </c>
      <c r="F959">
        <f t="shared" si="100"/>
        <v>14.850000000000001</v>
      </c>
      <c r="G959">
        <f t="shared" si="101"/>
        <v>1.4000000000000004</v>
      </c>
      <c r="H959">
        <v>44.999999999999993</v>
      </c>
      <c r="I959" t="str">
        <f t="shared" si="102"/>
        <v>25%-50%</v>
      </c>
      <c r="J959">
        <v>8</v>
      </c>
      <c r="K959">
        <v>175.00000000000006</v>
      </c>
      <c r="L959">
        <v>8</v>
      </c>
      <c r="M959">
        <v>2</v>
      </c>
      <c r="N959">
        <v>41</v>
      </c>
      <c r="O959">
        <v>43</v>
      </c>
      <c r="P959" t="str">
        <f t="shared" si="103"/>
        <v>40-50</v>
      </c>
      <c r="Q959" t="s">
        <v>31</v>
      </c>
      <c r="R959" t="s">
        <v>59</v>
      </c>
      <c r="S959" t="s">
        <v>54</v>
      </c>
      <c r="T959">
        <f t="shared" si="104"/>
        <v>1000</v>
      </c>
      <c r="U959">
        <f t="shared" si="105"/>
        <v>400</v>
      </c>
      <c r="V959">
        <f t="shared" si="106"/>
        <v>20</v>
      </c>
      <c r="W959" t="s">
        <v>83</v>
      </c>
      <c r="X959" t="s">
        <v>85</v>
      </c>
      <c r="Y959" t="s">
        <v>80</v>
      </c>
      <c r="Z959">
        <v>20</v>
      </c>
      <c r="AA959">
        <v>80</v>
      </c>
      <c r="AB959">
        <v>10</v>
      </c>
      <c r="AC959">
        <v>16.010000000000002</v>
      </c>
      <c r="AD959">
        <v>74.8</v>
      </c>
      <c r="AE959">
        <v>1.65</v>
      </c>
    </row>
    <row r="960" spans="1:31" x14ac:dyDescent="0.25">
      <c r="A960" t="s">
        <v>16</v>
      </c>
      <c r="B960">
        <v>30</v>
      </c>
      <c r="C960">
        <v>20</v>
      </c>
      <c r="D960">
        <v>15.55</v>
      </c>
      <c r="E960">
        <v>17.100000000000001</v>
      </c>
      <c r="F960">
        <f t="shared" si="100"/>
        <v>16.325000000000003</v>
      </c>
      <c r="G960">
        <f t="shared" si="101"/>
        <v>1.5500000000000007</v>
      </c>
      <c r="H960">
        <v>49.032258064516107</v>
      </c>
      <c r="I960" t="str">
        <f t="shared" si="102"/>
        <v>25%-50%</v>
      </c>
      <c r="J960">
        <v>8</v>
      </c>
      <c r="K960">
        <v>193.75000000000009</v>
      </c>
      <c r="L960">
        <v>8</v>
      </c>
      <c r="M960">
        <v>2</v>
      </c>
      <c r="N960">
        <v>42</v>
      </c>
      <c r="O960">
        <v>44</v>
      </c>
      <c r="P960" t="str">
        <f t="shared" si="103"/>
        <v>40-50</v>
      </c>
      <c r="Q960" t="s">
        <v>31</v>
      </c>
      <c r="R960" t="s">
        <v>59</v>
      </c>
      <c r="S960" t="s">
        <v>54</v>
      </c>
      <c r="T960">
        <f t="shared" si="104"/>
        <v>1000</v>
      </c>
      <c r="U960">
        <f t="shared" si="105"/>
        <v>400</v>
      </c>
      <c r="V960">
        <f t="shared" si="106"/>
        <v>20</v>
      </c>
      <c r="W960" t="s">
        <v>83</v>
      </c>
      <c r="X960" t="s">
        <v>82</v>
      </c>
      <c r="Y960" t="s">
        <v>80</v>
      </c>
      <c r="Z960">
        <v>20</v>
      </c>
      <c r="AA960">
        <v>70</v>
      </c>
      <c r="AB960">
        <v>10</v>
      </c>
      <c r="AC960">
        <v>17.59</v>
      </c>
      <c r="AD960">
        <v>67.099999999999994</v>
      </c>
      <c r="AE960">
        <v>4.84</v>
      </c>
    </row>
    <row r="961" spans="1:31" hidden="1" x14ac:dyDescent="0.25">
      <c r="A961" t="s">
        <v>16</v>
      </c>
      <c r="B961">
        <v>30</v>
      </c>
      <c r="C961">
        <v>30</v>
      </c>
      <c r="D961">
        <v>17.100000000000001</v>
      </c>
      <c r="E961">
        <v>18.5</v>
      </c>
      <c r="F961">
        <f t="shared" si="100"/>
        <v>17.8</v>
      </c>
      <c r="G961">
        <f t="shared" si="101"/>
        <v>1.3999999999999986</v>
      </c>
      <c r="H961">
        <v>54.285714285714334</v>
      </c>
      <c r="I961" t="str">
        <f t="shared" si="102"/>
        <v>50%-75%</v>
      </c>
      <c r="J961">
        <v>9</v>
      </c>
      <c r="K961">
        <v>155.5555555555554</v>
      </c>
      <c r="L961">
        <v>8</v>
      </c>
      <c r="M961">
        <v>2</v>
      </c>
      <c r="N961">
        <v>42</v>
      </c>
      <c r="O961">
        <v>44</v>
      </c>
      <c r="P961" t="str">
        <f t="shared" si="103"/>
        <v>40-50</v>
      </c>
      <c r="Q961" t="s">
        <v>31</v>
      </c>
      <c r="R961" t="s">
        <v>59</v>
      </c>
      <c r="S961" t="s">
        <v>57</v>
      </c>
      <c r="T961">
        <f t="shared" si="104"/>
        <v>1000</v>
      </c>
      <c r="U961">
        <f t="shared" si="105"/>
        <v>400</v>
      </c>
      <c r="V961">
        <f t="shared" si="106"/>
        <v>30</v>
      </c>
      <c r="W961" t="s">
        <v>83</v>
      </c>
      <c r="X961" t="s">
        <v>82</v>
      </c>
      <c r="Y961" t="s">
        <v>80</v>
      </c>
      <c r="Z961">
        <v>20</v>
      </c>
      <c r="AA961">
        <v>70</v>
      </c>
      <c r="AB961">
        <v>10</v>
      </c>
      <c r="AC961">
        <v>18.440000000000001</v>
      </c>
      <c r="AD961">
        <v>67.599999999999994</v>
      </c>
      <c r="AE961">
        <v>4.26</v>
      </c>
    </row>
    <row r="962" spans="1:31" hidden="1" x14ac:dyDescent="0.25">
      <c r="A962" t="s">
        <v>16</v>
      </c>
      <c r="B962">
        <v>30</v>
      </c>
      <c r="C962">
        <v>30</v>
      </c>
      <c r="D962">
        <v>18.5</v>
      </c>
      <c r="E962">
        <v>19.45</v>
      </c>
      <c r="F962">
        <f t="shared" si="100"/>
        <v>18.975000000000001</v>
      </c>
      <c r="G962">
        <f t="shared" si="101"/>
        <v>0.94999999999999929</v>
      </c>
      <c r="H962">
        <v>52.63157894736846</v>
      </c>
      <c r="I962" t="str">
        <f t="shared" si="102"/>
        <v>50%-75%</v>
      </c>
      <c r="J962">
        <v>5</v>
      </c>
      <c r="K962">
        <v>189.99999999999986</v>
      </c>
      <c r="L962">
        <v>8</v>
      </c>
      <c r="M962">
        <v>2</v>
      </c>
      <c r="N962">
        <v>43</v>
      </c>
      <c r="O962">
        <v>45</v>
      </c>
      <c r="P962" t="str">
        <f t="shared" si="103"/>
        <v>40-50</v>
      </c>
      <c r="Q962" t="s">
        <v>31</v>
      </c>
      <c r="R962" t="s">
        <v>59</v>
      </c>
      <c r="S962" t="s">
        <v>57</v>
      </c>
      <c r="T962">
        <f t="shared" si="104"/>
        <v>1000</v>
      </c>
      <c r="U962">
        <f t="shared" si="105"/>
        <v>400</v>
      </c>
      <c r="V962">
        <f t="shared" si="106"/>
        <v>30</v>
      </c>
      <c r="W962" t="s">
        <v>83</v>
      </c>
      <c r="X962" t="s">
        <v>85</v>
      </c>
      <c r="Y962" t="s">
        <v>80</v>
      </c>
      <c r="Z962">
        <v>20</v>
      </c>
      <c r="AA962">
        <v>80</v>
      </c>
      <c r="AB962">
        <v>10</v>
      </c>
      <c r="AC962">
        <v>16.59</v>
      </c>
      <c r="AD962">
        <v>72</v>
      </c>
      <c r="AE962">
        <v>1.91</v>
      </c>
    </row>
    <row r="963" spans="1:31" hidden="1" x14ac:dyDescent="0.25">
      <c r="A963" t="s">
        <v>16</v>
      </c>
      <c r="B963">
        <v>30</v>
      </c>
      <c r="C963">
        <v>30</v>
      </c>
      <c r="D963">
        <v>19.45</v>
      </c>
      <c r="E963">
        <v>20.3</v>
      </c>
      <c r="F963">
        <f t="shared" ref="F963:F1018" si="107">(E963+D963)/2</f>
        <v>19.875</v>
      </c>
      <c r="G963">
        <f t="shared" ref="G963:G1018" si="108">E963-D963</f>
        <v>0.85000000000000142</v>
      </c>
      <c r="H963">
        <v>45.882352941176393</v>
      </c>
      <c r="I963" t="str">
        <f t="shared" ref="I963:I1018" si="109">+IF(H963&lt;=25,"0%-25%",IF(H963&lt;=50,"25%-50%",IF(H963&lt;=75,"50%-75%",IF(H963&lt;=90,"75%-90%",IF(H963&lt;=100,"90%-100%","-")))))</f>
        <v>25%-50%</v>
      </c>
      <c r="J963">
        <v>5</v>
      </c>
      <c r="K963">
        <v>170.00000000000028</v>
      </c>
      <c r="L963">
        <v>8</v>
      </c>
      <c r="M963">
        <v>2</v>
      </c>
      <c r="N963">
        <v>41</v>
      </c>
      <c r="O963">
        <v>44</v>
      </c>
      <c r="P963" t="str">
        <f t="shared" ref="P963:P1018" si="110">+IF(O963&lt;=20,"0-20",IF(O963&lt;=30,"20-30",IF(O963&lt;=40,"30-40",IF(O963&lt;=50,"40-50",IF(O963&lt;=60,"50-60", IF(O963&lt;=70,"60-70",IF(O963&lt;=80,"70-80",IF(O963&lt;=100,"80-100","-"))))))))</f>
        <v>40-50</v>
      </c>
      <c r="Q963" t="s">
        <v>31</v>
      </c>
      <c r="R963" t="s">
        <v>59</v>
      </c>
      <c r="S963" t="s">
        <v>54</v>
      </c>
      <c r="T963">
        <f t="shared" ref="T963:T1018" si="111">VLOOKUP(Q963,$AG$3:$AH$17,2,FALSE)</f>
        <v>1000</v>
      </c>
      <c r="U963">
        <f t="shared" ref="U963:U1018" si="112">VLOOKUP(R963,$AJ$3:$AK$11,2,FALSE)</f>
        <v>400</v>
      </c>
      <c r="V963">
        <f t="shared" ref="V963:V1018" si="113">VLOOKUP(S963,$AM$3:$AN$8,2,FALSE)</f>
        <v>20</v>
      </c>
      <c r="W963" t="s">
        <v>83</v>
      </c>
      <c r="X963" t="s">
        <v>82</v>
      </c>
      <c r="Y963" t="s">
        <v>80</v>
      </c>
      <c r="Z963">
        <v>20</v>
      </c>
      <c r="AA963">
        <v>70</v>
      </c>
      <c r="AB963">
        <v>10</v>
      </c>
      <c r="AC963">
        <v>16.59</v>
      </c>
      <c r="AD963">
        <v>69.7</v>
      </c>
      <c r="AE963">
        <v>3.24</v>
      </c>
    </row>
    <row r="964" spans="1:31" hidden="1" x14ac:dyDescent="0.25">
      <c r="A964" t="s">
        <v>16</v>
      </c>
      <c r="B964">
        <v>30</v>
      </c>
      <c r="C964">
        <v>30</v>
      </c>
      <c r="D964">
        <v>20.3</v>
      </c>
      <c r="E964">
        <v>21</v>
      </c>
      <c r="F964">
        <f t="shared" si="107"/>
        <v>20.65</v>
      </c>
      <c r="G964">
        <f t="shared" si="108"/>
        <v>0.69999999999999929</v>
      </c>
      <c r="H964">
        <v>38.571428571428612</v>
      </c>
      <c r="I964" t="str">
        <f t="shared" si="109"/>
        <v>25%-50%</v>
      </c>
      <c r="J964">
        <v>5</v>
      </c>
      <c r="K964">
        <v>139.99999999999986</v>
      </c>
      <c r="L964">
        <v>8</v>
      </c>
      <c r="M964">
        <v>2</v>
      </c>
      <c r="N964">
        <v>38</v>
      </c>
      <c r="O964">
        <v>41</v>
      </c>
      <c r="P964" t="str">
        <f t="shared" si="110"/>
        <v>40-50</v>
      </c>
      <c r="Q964" t="s">
        <v>31</v>
      </c>
      <c r="R964" t="s">
        <v>59</v>
      </c>
      <c r="S964" t="s">
        <v>54</v>
      </c>
      <c r="T964">
        <f t="shared" si="111"/>
        <v>1000</v>
      </c>
      <c r="U964">
        <f t="shared" si="112"/>
        <v>400</v>
      </c>
      <c r="V964">
        <f t="shared" si="113"/>
        <v>20</v>
      </c>
      <c r="W964" t="s">
        <v>83</v>
      </c>
      <c r="X964" t="s">
        <v>85</v>
      </c>
      <c r="Y964" t="s">
        <v>80</v>
      </c>
      <c r="Z964">
        <v>20</v>
      </c>
      <c r="AA964">
        <v>80</v>
      </c>
      <c r="AB964">
        <v>10</v>
      </c>
      <c r="AC964">
        <v>15.58</v>
      </c>
      <c r="AD964">
        <v>74.7</v>
      </c>
      <c r="AE964">
        <v>1.95</v>
      </c>
    </row>
    <row r="965" spans="1:31" hidden="1" x14ac:dyDescent="0.25">
      <c r="A965" t="s">
        <v>16</v>
      </c>
      <c r="B965">
        <v>30</v>
      </c>
      <c r="C965">
        <v>30</v>
      </c>
      <c r="D965">
        <v>21</v>
      </c>
      <c r="E965">
        <v>22.7</v>
      </c>
      <c r="F965">
        <f t="shared" si="107"/>
        <v>21.85</v>
      </c>
      <c r="G965">
        <f t="shared" si="108"/>
        <v>1.6999999999999993</v>
      </c>
      <c r="H965">
        <v>56.470588235294137</v>
      </c>
      <c r="I965" t="str">
        <f t="shared" si="109"/>
        <v>50%-75%</v>
      </c>
      <c r="J965">
        <v>10</v>
      </c>
      <c r="K965">
        <v>169.99999999999994</v>
      </c>
      <c r="L965">
        <v>8</v>
      </c>
      <c r="M965">
        <v>2</v>
      </c>
      <c r="N965">
        <v>43</v>
      </c>
      <c r="O965">
        <v>46</v>
      </c>
      <c r="P965" t="str">
        <f t="shared" si="110"/>
        <v>40-50</v>
      </c>
      <c r="Q965" t="s">
        <v>31</v>
      </c>
      <c r="R965" t="s">
        <v>59</v>
      </c>
      <c r="S965" t="s">
        <v>57</v>
      </c>
      <c r="T965">
        <f t="shared" si="111"/>
        <v>1000</v>
      </c>
      <c r="U965">
        <f t="shared" si="112"/>
        <v>400</v>
      </c>
      <c r="V965">
        <f t="shared" si="113"/>
        <v>30</v>
      </c>
      <c r="W965" t="s">
        <v>83</v>
      </c>
      <c r="X965" t="s">
        <v>82</v>
      </c>
      <c r="Y965" t="s">
        <v>80</v>
      </c>
      <c r="Z965">
        <v>20</v>
      </c>
      <c r="AA965">
        <v>70</v>
      </c>
      <c r="AB965">
        <v>10</v>
      </c>
      <c r="AC965">
        <v>19.59</v>
      </c>
      <c r="AD965">
        <v>64.099999999999994</v>
      </c>
      <c r="AE965">
        <v>6.46</v>
      </c>
    </row>
    <row r="966" spans="1:31" hidden="1" x14ac:dyDescent="0.25">
      <c r="A966" t="s">
        <v>16</v>
      </c>
      <c r="B966">
        <v>20</v>
      </c>
      <c r="C966">
        <v>30</v>
      </c>
      <c r="D966">
        <v>22.7</v>
      </c>
      <c r="E966">
        <v>24.5</v>
      </c>
      <c r="F966">
        <f t="shared" si="107"/>
        <v>23.6</v>
      </c>
      <c r="G966">
        <f t="shared" si="108"/>
        <v>1.8000000000000007</v>
      </c>
      <c r="H966">
        <v>52.777777777777757</v>
      </c>
      <c r="I966" t="str">
        <f t="shared" si="109"/>
        <v>50%-75%</v>
      </c>
      <c r="J966">
        <v>6</v>
      </c>
      <c r="K966">
        <v>300.00000000000011</v>
      </c>
      <c r="L966">
        <v>8</v>
      </c>
      <c r="M966">
        <v>2</v>
      </c>
      <c r="N966">
        <v>46</v>
      </c>
      <c r="O966">
        <v>46</v>
      </c>
      <c r="P966" t="str">
        <f t="shared" si="110"/>
        <v>40-50</v>
      </c>
      <c r="Q966" t="s">
        <v>31</v>
      </c>
      <c r="R966" t="s">
        <v>59</v>
      </c>
      <c r="S966" t="s">
        <v>57</v>
      </c>
      <c r="T966">
        <f t="shared" si="111"/>
        <v>1000</v>
      </c>
      <c r="U966">
        <f t="shared" si="112"/>
        <v>400</v>
      </c>
      <c r="V966">
        <f t="shared" si="113"/>
        <v>30</v>
      </c>
      <c r="W966" t="s">
        <v>79</v>
      </c>
      <c r="X966" t="s">
        <v>82</v>
      </c>
      <c r="Y966" t="s">
        <v>80</v>
      </c>
      <c r="Z966">
        <v>30</v>
      </c>
      <c r="AA966">
        <v>70</v>
      </c>
      <c r="AB966">
        <v>10</v>
      </c>
      <c r="AC966">
        <v>20.45</v>
      </c>
      <c r="AD966">
        <v>66.099999999999994</v>
      </c>
      <c r="AE966">
        <v>3.77</v>
      </c>
    </row>
    <row r="967" spans="1:31" hidden="1" x14ac:dyDescent="0.25">
      <c r="A967" t="s">
        <v>16</v>
      </c>
      <c r="B967">
        <v>20</v>
      </c>
      <c r="C967">
        <v>30</v>
      </c>
      <c r="D967">
        <v>24.5</v>
      </c>
      <c r="E967">
        <v>25.8</v>
      </c>
      <c r="F967">
        <f t="shared" si="107"/>
        <v>25.15</v>
      </c>
      <c r="G967">
        <f t="shared" si="108"/>
        <v>1.3000000000000007</v>
      </c>
      <c r="H967">
        <v>63.846153846153811</v>
      </c>
      <c r="I967" t="str">
        <f t="shared" si="109"/>
        <v>50%-75%</v>
      </c>
      <c r="J967">
        <v>5</v>
      </c>
      <c r="K967">
        <v>260.00000000000011</v>
      </c>
      <c r="L967">
        <v>7</v>
      </c>
      <c r="M967">
        <v>4</v>
      </c>
      <c r="N967">
        <v>49</v>
      </c>
      <c r="O967">
        <v>49</v>
      </c>
      <c r="P967" t="str">
        <f t="shared" si="110"/>
        <v>40-50</v>
      </c>
      <c r="Q967" t="s">
        <v>29</v>
      </c>
      <c r="R967" t="s">
        <v>59</v>
      </c>
      <c r="S967" t="s">
        <v>57</v>
      </c>
      <c r="T967">
        <f t="shared" si="111"/>
        <v>1100</v>
      </c>
      <c r="U967">
        <f t="shared" si="112"/>
        <v>400</v>
      </c>
      <c r="V967">
        <f t="shared" si="113"/>
        <v>30</v>
      </c>
      <c r="W967" t="s">
        <v>79</v>
      </c>
      <c r="X967" t="s">
        <v>82</v>
      </c>
      <c r="Y967" t="s">
        <v>80</v>
      </c>
      <c r="Z967">
        <v>30</v>
      </c>
      <c r="AA967">
        <v>70</v>
      </c>
      <c r="AB967">
        <v>10</v>
      </c>
      <c r="AC967">
        <v>21.45</v>
      </c>
      <c r="AD967">
        <v>68.8</v>
      </c>
      <c r="AE967">
        <v>2.4900000000000002</v>
      </c>
    </row>
    <row r="968" spans="1:31" x14ac:dyDescent="0.25">
      <c r="A968" t="s">
        <v>16</v>
      </c>
      <c r="B968">
        <v>20</v>
      </c>
      <c r="C968">
        <v>20</v>
      </c>
      <c r="D968">
        <v>25.8</v>
      </c>
      <c r="E968">
        <v>27.4</v>
      </c>
      <c r="F968">
        <f t="shared" si="107"/>
        <v>26.6</v>
      </c>
      <c r="G968">
        <f t="shared" si="108"/>
        <v>1.5999999999999979</v>
      </c>
      <c r="H968">
        <v>20.625000000000028</v>
      </c>
      <c r="I968" t="str">
        <f t="shared" si="109"/>
        <v>0%-25%</v>
      </c>
      <c r="J968">
        <v>16</v>
      </c>
      <c r="K968">
        <v>99.999999999999872</v>
      </c>
      <c r="L968">
        <v>5</v>
      </c>
      <c r="M968">
        <v>1</v>
      </c>
      <c r="N968">
        <v>28</v>
      </c>
      <c r="O968">
        <v>32</v>
      </c>
      <c r="P968" t="str">
        <f t="shared" si="110"/>
        <v>30-40</v>
      </c>
      <c r="Q968" t="s">
        <v>32</v>
      </c>
      <c r="R968" t="s">
        <v>56</v>
      </c>
      <c r="S968" t="s">
        <v>51</v>
      </c>
      <c r="T968">
        <f t="shared" si="111"/>
        <v>900</v>
      </c>
      <c r="U968">
        <f t="shared" si="112"/>
        <v>300</v>
      </c>
      <c r="V968">
        <f t="shared" si="113"/>
        <v>10</v>
      </c>
      <c r="W968" t="s">
        <v>83</v>
      </c>
      <c r="X968" t="s">
        <v>82</v>
      </c>
      <c r="Y968" t="s">
        <v>80</v>
      </c>
      <c r="Z968">
        <v>20</v>
      </c>
      <c r="AA968">
        <v>70</v>
      </c>
      <c r="AB968">
        <v>10</v>
      </c>
      <c r="AC968">
        <v>18.440000000000001</v>
      </c>
      <c r="AD968">
        <v>67.7</v>
      </c>
      <c r="AE968">
        <v>4.07</v>
      </c>
    </row>
    <row r="969" spans="1:31" x14ac:dyDescent="0.25">
      <c r="A969" t="s">
        <v>16</v>
      </c>
      <c r="B969">
        <v>20</v>
      </c>
      <c r="C969">
        <v>20</v>
      </c>
      <c r="D969">
        <v>27.4</v>
      </c>
      <c r="E969">
        <v>28.55</v>
      </c>
      <c r="F969">
        <f t="shared" si="107"/>
        <v>27.975000000000001</v>
      </c>
      <c r="G969">
        <f t="shared" si="108"/>
        <v>1.1500000000000021</v>
      </c>
      <c r="H969">
        <v>8.6956521739130288</v>
      </c>
      <c r="I969" t="str">
        <f t="shared" si="109"/>
        <v>0%-25%</v>
      </c>
      <c r="J969">
        <v>13</v>
      </c>
      <c r="K969">
        <v>88.461538461538623</v>
      </c>
      <c r="L969">
        <v>5</v>
      </c>
      <c r="M969">
        <v>1</v>
      </c>
      <c r="N969">
        <v>25</v>
      </c>
      <c r="O969">
        <v>30</v>
      </c>
      <c r="P969" t="str">
        <f t="shared" si="110"/>
        <v>20-30</v>
      </c>
      <c r="Q969" t="s">
        <v>32</v>
      </c>
      <c r="R969" t="s">
        <v>53</v>
      </c>
      <c r="S969" t="s">
        <v>51</v>
      </c>
      <c r="T969">
        <f t="shared" si="111"/>
        <v>900</v>
      </c>
      <c r="U969">
        <f t="shared" si="112"/>
        <v>200</v>
      </c>
      <c r="V969">
        <f t="shared" si="113"/>
        <v>10</v>
      </c>
      <c r="W969" t="s">
        <v>79</v>
      </c>
      <c r="X969" t="s">
        <v>86</v>
      </c>
      <c r="Y969" t="s">
        <v>83</v>
      </c>
      <c r="Z969">
        <v>30</v>
      </c>
      <c r="AA969">
        <v>40</v>
      </c>
      <c r="AB969">
        <v>20</v>
      </c>
      <c r="AC969">
        <v>24.88</v>
      </c>
      <c r="AD969">
        <v>39.1</v>
      </c>
      <c r="AE969">
        <v>12.5</v>
      </c>
    </row>
    <row r="970" spans="1:31" hidden="1" x14ac:dyDescent="0.25">
      <c r="A970" t="s">
        <v>16</v>
      </c>
      <c r="B970">
        <v>20</v>
      </c>
      <c r="C970">
        <v>70</v>
      </c>
      <c r="D970">
        <v>28.55</v>
      </c>
      <c r="E970">
        <v>29.55</v>
      </c>
      <c r="F970">
        <f t="shared" si="107"/>
        <v>29.05</v>
      </c>
      <c r="G970">
        <f t="shared" si="108"/>
        <v>1</v>
      </c>
      <c r="H970">
        <v>22</v>
      </c>
      <c r="I970" t="str">
        <f t="shared" si="109"/>
        <v>0%-25%</v>
      </c>
      <c r="J970">
        <v>19</v>
      </c>
      <c r="K970">
        <v>52.631578947368418</v>
      </c>
      <c r="L970">
        <v>5</v>
      </c>
      <c r="M970">
        <v>1</v>
      </c>
      <c r="N970">
        <v>25</v>
      </c>
      <c r="O970">
        <v>32</v>
      </c>
      <c r="P970" t="str">
        <f t="shared" si="110"/>
        <v>30-40</v>
      </c>
      <c r="Q970" t="s">
        <v>32</v>
      </c>
      <c r="R970" t="s">
        <v>56</v>
      </c>
      <c r="S970" t="s">
        <v>51</v>
      </c>
      <c r="T970">
        <f t="shared" si="111"/>
        <v>900</v>
      </c>
      <c r="U970">
        <f t="shared" si="112"/>
        <v>300</v>
      </c>
      <c r="V970">
        <f t="shared" si="113"/>
        <v>10</v>
      </c>
      <c r="W970" t="s">
        <v>83</v>
      </c>
      <c r="X970" t="s">
        <v>86</v>
      </c>
      <c r="Y970" t="s">
        <v>83</v>
      </c>
      <c r="Z970">
        <v>20</v>
      </c>
      <c r="AA970">
        <v>40</v>
      </c>
      <c r="AB970">
        <v>20</v>
      </c>
      <c r="AC970">
        <v>14.73</v>
      </c>
      <c r="AD970">
        <v>34.9</v>
      </c>
      <c r="AE970">
        <v>19.899999999999999</v>
      </c>
    </row>
    <row r="971" spans="1:31" hidden="1" x14ac:dyDescent="0.25">
      <c r="A971" t="s">
        <v>16</v>
      </c>
      <c r="B971">
        <v>20</v>
      </c>
      <c r="C971">
        <v>70</v>
      </c>
      <c r="D971">
        <v>29.55</v>
      </c>
      <c r="E971">
        <v>30.6</v>
      </c>
      <c r="F971">
        <f t="shared" si="107"/>
        <v>30.075000000000003</v>
      </c>
      <c r="G971">
        <f t="shared" si="108"/>
        <v>1.0500000000000007</v>
      </c>
      <c r="H971">
        <v>9.5238095238095184</v>
      </c>
      <c r="I971" t="str">
        <f t="shared" si="109"/>
        <v>0%-25%</v>
      </c>
      <c r="J971">
        <v>13</v>
      </c>
      <c r="K971">
        <v>80.769230769230816</v>
      </c>
      <c r="L971">
        <v>5</v>
      </c>
      <c r="M971">
        <v>1</v>
      </c>
      <c r="N971">
        <v>25</v>
      </c>
      <c r="O971">
        <v>30</v>
      </c>
      <c r="P971" t="str">
        <f t="shared" si="110"/>
        <v>20-30</v>
      </c>
      <c r="Q971" t="s">
        <v>32</v>
      </c>
      <c r="R971" t="s">
        <v>53</v>
      </c>
      <c r="S971" t="s">
        <v>51</v>
      </c>
      <c r="T971">
        <f t="shared" si="111"/>
        <v>900</v>
      </c>
      <c r="U971">
        <f t="shared" si="112"/>
        <v>200</v>
      </c>
      <c r="V971">
        <f t="shared" si="113"/>
        <v>10</v>
      </c>
      <c r="W971" t="s">
        <v>83</v>
      </c>
      <c r="X971" t="s">
        <v>86</v>
      </c>
      <c r="Y971" t="s">
        <v>83</v>
      </c>
      <c r="Z971">
        <v>20</v>
      </c>
      <c r="AA971">
        <v>40</v>
      </c>
      <c r="AB971">
        <v>20</v>
      </c>
      <c r="AC971">
        <v>14.73</v>
      </c>
      <c r="AD971">
        <v>31.9</v>
      </c>
      <c r="AE971">
        <v>19.5</v>
      </c>
    </row>
    <row r="972" spans="1:31" hidden="1" x14ac:dyDescent="0.25">
      <c r="A972" t="s">
        <v>16</v>
      </c>
      <c r="B972">
        <v>20</v>
      </c>
      <c r="C972">
        <v>70</v>
      </c>
      <c r="D972">
        <v>30.6</v>
      </c>
      <c r="E972">
        <v>31</v>
      </c>
      <c r="F972">
        <f t="shared" si="107"/>
        <v>30.8</v>
      </c>
      <c r="G972">
        <f t="shared" si="108"/>
        <v>0.39999999999999858</v>
      </c>
      <c r="H972">
        <v>0</v>
      </c>
      <c r="I972" t="str">
        <f t="shared" si="109"/>
        <v>0%-25%</v>
      </c>
      <c r="J972">
        <v>6</v>
      </c>
      <c r="K972">
        <v>66.66666666666643</v>
      </c>
      <c r="L972">
        <v>5</v>
      </c>
      <c r="M972">
        <v>2</v>
      </c>
      <c r="N972">
        <v>23</v>
      </c>
      <c r="O972">
        <v>28</v>
      </c>
      <c r="P972" t="str">
        <f t="shared" si="110"/>
        <v>20-30</v>
      </c>
      <c r="Q972" t="s">
        <v>31</v>
      </c>
      <c r="R972" t="s">
        <v>53</v>
      </c>
      <c r="S972" t="s">
        <v>51</v>
      </c>
      <c r="T972">
        <f t="shared" si="111"/>
        <v>1000</v>
      </c>
      <c r="U972">
        <f t="shared" si="112"/>
        <v>200</v>
      </c>
      <c r="V972">
        <f t="shared" si="113"/>
        <v>10</v>
      </c>
      <c r="W972" t="s">
        <v>79</v>
      </c>
      <c r="X972" t="s">
        <v>86</v>
      </c>
      <c r="Y972" t="s">
        <v>83</v>
      </c>
      <c r="Z972">
        <v>30</v>
      </c>
      <c r="AA972">
        <v>40</v>
      </c>
      <c r="AB972">
        <v>20</v>
      </c>
      <c r="AC972">
        <v>21.45</v>
      </c>
      <c r="AD972">
        <v>39.5</v>
      </c>
      <c r="AE972">
        <v>13</v>
      </c>
    </row>
    <row r="973" spans="1:31" hidden="1" x14ac:dyDescent="0.25">
      <c r="A973" t="s">
        <v>16</v>
      </c>
      <c r="B973">
        <v>20</v>
      </c>
      <c r="C973">
        <v>70</v>
      </c>
      <c r="D973">
        <v>31</v>
      </c>
      <c r="E973">
        <v>32.1</v>
      </c>
      <c r="F973">
        <f t="shared" si="107"/>
        <v>31.55</v>
      </c>
      <c r="G973">
        <f t="shared" si="108"/>
        <v>1.1000000000000014</v>
      </c>
      <c r="H973">
        <v>16.363636363636342</v>
      </c>
      <c r="I973" t="str">
        <f t="shared" si="109"/>
        <v>0%-25%</v>
      </c>
      <c r="J973">
        <v>12</v>
      </c>
      <c r="K973">
        <v>91.666666666666785</v>
      </c>
      <c r="L973">
        <v>5</v>
      </c>
      <c r="M973">
        <v>2</v>
      </c>
      <c r="N973">
        <v>29</v>
      </c>
      <c r="O973">
        <v>33</v>
      </c>
      <c r="P973" t="str">
        <f t="shared" si="110"/>
        <v>30-40</v>
      </c>
      <c r="Q973" t="s">
        <v>31</v>
      </c>
      <c r="R973" t="s">
        <v>56</v>
      </c>
      <c r="S973" t="s">
        <v>51</v>
      </c>
      <c r="T973">
        <f t="shared" si="111"/>
        <v>1000</v>
      </c>
      <c r="U973">
        <f t="shared" si="112"/>
        <v>300</v>
      </c>
      <c r="V973">
        <f t="shared" si="113"/>
        <v>10</v>
      </c>
      <c r="W973" t="s">
        <v>79</v>
      </c>
      <c r="X973" t="s">
        <v>78</v>
      </c>
      <c r="Y973" t="s">
        <v>83</v>
      </c>
      <c r="Z973">
        <v>30</v>
      </c>
      <c r="AA973">
        <v>50</v>
      </c>
      <c r="AB973">
        <v>20</v>
      </c>
      <c r="AC973">
        <v>23.73</v>
      </c>
      <c r="AD973">
        <v>43.1</v>
      </c>
      <c r="AE973">
        <v>10.3</v>
      </c>
    </row>
    <row r="974" spans="1:31" hidden="1" x14ac:dyDescent="0.25">
      <c r="A974" t="s">
        <v>16</v>
      </c>
      <c r="B974">
        <v>20</v>
      </c>
      <c r="C974">
        <v>70</v>
      </c>
      <c r="D974">
        <v>32.1</v>
      </c>
      <c r="E974">
        <v>34</v>
      </c>
      <c r="F974">
        <f t="shared" si="107"/>
        <v>33.049999999999997</v>
      </c>
      <c r="G974">
        <f t="shared" si="108"/>
        <v>1.8999999999999986</v>
      </c>
      <c r="H974">
        <v>41.57894736842109</v>
      </c>
      <c r="I974" t="str">
        <f t="shared" si="109"/>
        <v>25%-50%</v>
      </c>
      <c r="J974">
        <v>16</v>
      </c>
      <c r="K974">
        <v>118.74999999999991</v>
      </c>
      <c r="L974">
        <v>7</v>
      </c>
      <c r="M974">
        <v>2</v>
      </c>
      <c r="N974">
        <v>38</v>
      </c>
      <c r="O974">
        <v>41</v>
      </c>
      <c r="P974" t="str">
        <f t="shared" si="110"/>
        <v>40-50</v>
      </c>
      <c r="Q974" t="s">
        <v>31</v>
      </c>
      <c r="R974" t="s">
        <v>59</v>
      </c>
      <c r="S974" t="s">
        <v>54</v>
      </c>
      <c r="T974">
        <f t="shared" si="111"/>
        <v>1000</v>
      </c>
      <c r="U974">
        <f t="shared" si="112"/>
        <v>400</v>
      </c>
      <c r="V974">
        <f t="shared" si="113"/>
        <v>20</v>
      </c>
      <c r="W974" t="s">
        <v>83</v>
      </c>
      <c r="X974" t="s">
        <v>78</v>
      </c>
      <c r="Y974" t="s">
        <v>83</v>
      </c>
      <c r="Z974">
        <v>20</v>
      </c>
      <c r="AA974">
        <v>50</v>
      </c>
      <c r="AB974">
        <v>20</v>
      </c>
      <c r="AC974">
        <v>17.87</v>
      </c>
      <c r="AD974">
        <v>44.7</v>
      </c>
      <c r="AE974">
        <v>12.5</v>
      </c>
    </row>
    <row r="975" spans="1:31" hidden="1" x14ac:dyDescent="0.25">
      <c r="A975" t="s">
        <v>16</v>
      </c>
      <c r="B975">
        <v>20</v>
      </c>
      <c r="C975">
        <v>70</v>
      </c>
      <c r="D975">
        <v>34</v>
      </c>
      <c r="E975">
        <v>35.35</v>
      </c>
      <c r="F975">
        <f t="shared" si="107"/>
        <v>34.674999999999997</v>
      </c>
      <c r="G975">
        <f t="shared" si="108"/>
        <v>1.3500000000000014</v>
      </c>
      <c r="H975">
        <v>28.148148148148117</v>
      </c>
      <c r="I975" t="str">
        <f t="shared" si="109"/>
        <v>25%-50%</v>
      </c>
      <c r="J975">
        <v>12</v>
      </c>
      <c r="K975">
        <v>112.50000000000011</v>
      </c>
      <c r="L975">
        <v>7</v>
      </c>
      <c r="M975">
        <v>2</v>
      </c>
      <c r="N975">
        <v>35</v>
      </c>
      <c r="O975">
        <v>38</v>
      </c>
      <c r="P975" t="str">
        <f t="shared" si="110"/>
        <v>30-40</v>
      </c>
      <c r="Q975" t="s">
        <v>31</v>
      </c>
      <c r="R975" t="s">
        <v>56</v>
      </c>
      <c r="S975" t="s">
        <v>54</v>
      </c>
      <c r="T975">
        <f t="shared" si="111"/>
        <v>1000</v>
      </c>
      <c r="U975">
        <f t="shared" si="112"/>
        <v>300</v>
      </c>
      <c r="V975">
        <f t="shared" si="113"/>
        <v>20</v>
      </c>
      <c r="W975" t="s">
        <v>83</v>
      </c>
      <c r="X975" t="s">
        <v>78</v>
      </c>
      <c r="Y975" t="s">
        <v>80</v>
      </c>
      <c r="Z975">
        <v>20</v>
      </c>
      <c r="AA975">
        <v>50</v>
      </c>
      <c r="AB975">
        <v>10</v>
      </c>
      <c r="AC975">
        <v>12.6</v>
      </c>
      <c r="AD975">
        <v>47.8</v>
      </c>
      <c r="AE975">
        <v>8.6</v>
      </c>
    </row>
    <row r="976" spans="1:31" hidden="1" x14ac:dyDescent="0.25">
      <c r="A976" t="s">
        <v>16</v>
      </c>
      <c r="B976">
        <v>20</v>
      </c>
      <c r="C976">
        <v>70</v>
      </c>
      <c r="D976">
        <v>35.35</v>
      </c>
      <c r="E976">
        <v>37.450000000000003</v>
      </c>
      <c r="F976">
        <f t="shared" si="107"/>
        <v>36.400000000000006</v>
      </c>
      <c r="G976">
        <f t="shared" si="108"/>
        <v>2.1000000000000014</v>
      </c>
      <c r="H976">
        <v>47.14285714285711</v>
      </c>
      <c r="I976" t="str">
        <f t="shared" si="109"/>
        <v>25%-50%</v>
      </c>
      <c r="J976">
        <v>7</v>
      </c>
      <c r="K976">
        <v>300.00000000000017</v>
      </c>
      <c r="L976">
        <v>4</v>
      </c>
      <c r="M976">
        <v>2</v>
      </c>
      <c r="N976">
        <v>41</v>
      </c>
      <c r="O976">
        <v>41</v>
      </c>
      <c r="P976" t="str">
        <f t="shared" si="110"/>
        <v>40-50</v>
      </c>
      <c r="Q976" t="s">
        <v>31</v>
      </c>
      <c r="R976" t="s">
        <v>59</v>
      </c>
      <c r="S976" t="s">
        <v>54</v>
      </c>
      <c r="T976">
        <f t="shared" si="111"/>
        <v>1000</v>
      </c>
      <c r="U976">
        <f t="shared" si="112"/>
        <v>400</v>
      </c>
      <c r="V976">
        <f t="shared" si="113"/>
        <v>20</v>
      </c>
      <c r="W976" t="s">
        <v>83</v>
      </c>
      <c r="X976" t="s">
        <v>78</v>
      </c>
      <c r="Y976" t="s">
        <v>80</v>
      </c>
      <c r="Z976">
        <v>20</v>
      </c>
      <c r="AA976">
        <v>50</v>
      </c>
      <c r="AB976">
        <v>10</v>
      </c>
      <c r="AC976">
        <v>10.119999999999999</v>
      </c>
      <c r="AD976">
        <v>49.1</v>
      </c>
      <c r="AE976">
        <v>7.86</v>
      </c>
    </row>
    <row r="977" spans="1:31" hidden="1" x14ac:dyDescent="0.25">
      <c r="A977" t="s">
        <v>16</v>
      </c>
      <c r="B977">
        <v>20</v>
      </c>
      <c r="C977">
        <v>70</v>
      </c>
      <c r="D977">
        <v>37.450000000000003</v>
      </c>
      <c r="E977">
        <v>39.35</v>
      </c>
      <c r="F977">
        <f t="shared" si="107"/>
        <v>38.400000000000006</v>
      </c>
      <c r="G977">
        <f t="shared" si="108"/>
        <v>1.8999999999999986</v>
      </c>
      <c r="H977">
        <v>31.052631578947388</v>
      </c>
      <c r="I977" t="str">
        <f t="shared" si="109"/>
        <v>25%-50%</v>
      </c>
      <c r="J977">
        <v>13</v>
      </c>
      <c r="K977">
        <v>146.15384615384605</v>
      </c>
      <c r="L977">
        <v>4</v>
      </c>
      <c r="M977">
        <v>2</v>
      </c>
      <c r="N977">
        <v>33</v>
      </c>
      <c r="O977">
        <v>36</v>
      </c>
      <c r="P977" t="str">
        <f t="shared" si="110"/>
        <v>30-40</v>
      </c>
      <c r="Q977" t="s">
        <v>31</v>
      </c>
      <c r="R977" t="s">
        <v>56</v>
      </c>
      <c r="S977" t="s">
        <v>54</v>
      </c>
      <c r="T977">
        <f t="shared" si="111"/>
        <v>1000</v>
      </c>
      <c r="U977">
        <f t="shared" si="112"/>
        <v>300</v>
      </c>
      <c r="V977">
        <f t="shared" si="113"/>
        <v>20</v>
      </c>
      <c r="W977" t="s">
        <v>83</v>
      </c>
      <c r="X977" t="s">
        <v>78</v>
      </c>
      <c r="Y977" t="s">
        <v>80</v>
      </c>
      <c r="Z977">
        <v>20</v>
      </c>
      <c r="AA977">
        <v>50</v>
      </c>
      <c r="AB977">
        <v>10</v>
      </c>
      <c r="AC977">
        <v>14.73</v>
      </c>
      <c r="AD977">
        <v>44.9</v>
      </c>
      <c r="AE977">
        <v>8.9700000000000006</v>
      </c>
    </row>
    <row r="978" spans="1:31" hidden="1" x14ac:dyDescent="0.25">
      <c r="A978" t="s">
        <v>16</v>
      </c>
      <c r="B978">
        <v>20</v>
      </c>
      <c r="C978">
        <v>70</v>
      </c>
      <c r="D978">
        <v>39.35</v>
      </c>
      <c r="E978">
        <v>40.049999999999997</v>
      </c>
      <c r="F978">
        <f t="shared" si="107"/>
        <v>39.700000000000003</v>
      </c>
      <c r="G978">
        <f t="shared" si="108"/>
        <v>0.69999999999999574</v>
      </c>
      <c r="H978">
        <v>0</v>
      </c>
      <c r="I978" t="str">
        <f t="shared" si="109"/>
        <v>0%-25%</v>
      </c>
      <c r="J978">
        <v>5</v>
      </c>
      <c r="K978">
        <v>139.99999999999915</v>
      </c>
      <c r="L978">
        <v>4</v>
      </c>
      <c r="M978">
        <v>2</v>
      </c>
      <c r="N978">
        <v>26</v>
      </c>
      <c r="O978">
        <v>29</v>
      </c>
      <c r="P978" t="str">
        <f t="shared" si="110"/>
        <v>20-30</v>
      </c>
      <c r="Q978" t="s">
        <v>31</v>
      </c>
      <c r="R978" t="s">
        <v>53</v>
      </c>
      <c r="S978" t="s">
        <v>51</v>
      </c>
      <c r="T978">
        <f t="shared" si="111"/>
        <v>1000</v>
      </c>
      <c r="U978">
        <f t="shared" si="112"/>
        <v>200</v>
      </c>
      <c r="V978">
        <f t="shared" si="113"/>
        <v>10</v>
      </c>
      <c r="W978" t="s">
        <v>83</v>
      </c>
      <c r="X978" t="s">
        <v>78</v>
      </c>
      <c r="Y978" t="s">
        <v>83</v>
      </c>
      <c r="Z978">
        <v>20</v>
      </c>
      <c r="AA978">
        <v>50</v>
      </c>
      <c r="AB978">
        <v>20</v>
      </c>
      <c r="AC978">
        <v>17.3</v>
      </c>
      <c r="AD978">
        <v>42.8</v>
      </c>
      <c r="AE978">
        <v>11</v>
      </c>
    </row>
    <row r="979" spans="1:31" hidden="1" x14ac:dyDescent="0.25">
      <c r="A979" t="s">
        <v>17</v>
      </c>
      <c r="B979">
        <v>60</v>
      </c>
      <c r="C979">
        <v>60</v>
      </c>
      <c r="D979">
        <v>0</v>
      </c>
      <c r="E979">
        <v>0.7</v>
      </c>
      <c r="F979">
        <f t="shared" si="107"/>
        <v>0.35</v>
      </c>
      <c r="G979">
        <f t="shared" si="108"/>
        <v>0.7</v>
      </c>
      <c r="H979">
        <v>0</v>
      </c>
      <c r="I979" t="str">
        <f t="shared" si="109"/>
        <v>0%-25%</v>
      </c>
      <c r="J979">
        <v>15</v>
      </c>
      <c r="K979">
        <v>46.666666666666664</v>
      </c>
      <c r="L979">
        <v>2</v>
      </c>
      <c r="M979">
        <v>0</v>
      </c>
      <c r="N979">
        <v>17</v>
      </c>
      <c r="O979">
        <v>23</v>
      </c>
      <c r="P979" t="str">
        <f t="shared" si="110"/>
        <v>20-30</v>
      </c>
      <c r="Q979" t="s">
        <v>28</v>
      </c>
      <c r="R979" t="s">
        <v>53</v>
      </c>
      <c r="S979" t="s">
        <v>51</v>
      </c>
      <c r="T979">
        <f t="shared" si="111"/>
        <v>800</v>
      </c>
      <c r="U979">
        <f t="shared" si="112"/>
        <v>200</v>
      </c>
      <c r="V979">
        <f t="shared" si="113"/>
        <v>10</v>
      </c>
      <c r="W979" t="s">
        <v>79</v>
      </c>
      <c r="X979" t="s">
        <v>81</v>
      </c>
      <c r="Y979" t="s">
        <v>80</v>
      </c>
      <c r="Z979">
        <v>30</v>
      </c>
      <c r="AA979">
        <v>60</v>
      </c>
      <c r="AB979">
        <v>10</v>
      </c>
      <c r="AC979">
        <v>24.74</v>
      </c>
      <c r="AD979">
        <v>59.4</v>
      </c>
      <c r="AE979">
        <v>0.33</v>
      </c>
    </row>
    <row r="980" spans="1:31" hidden="1" x14ac:dyDescent="0.25">
      <c r="A980" t="s">
        <v>17</v>
      </c>
      <c r="B980">
        <v>60</v>
      </c>
      <c r="C980">
        <v>60</v>
      </c>
      <c r="D980">
        <v>0.7</v>
      </c>
      <c r="E980">
        <v>1.4</v>
      </c>
      <c r="F980">
        <f t="shared" si="107"/>
        <v>1.0499999999999998</v>
      </c>
      <c r="G980">
        <f t="shared" si="108"/>
        <v>0.7</v>
      </c>
      <c r="H980">
        <v>0</v>
      </c>
      <c r="I980" t="str">
        <f t="shared" si="109"/>
        <v>0%-25%</v>
      </c>
      <c r="J980">
        <v>15</v>
      </c>
      <c r="K980">
        <v>46.666666666666664</v>
      </c>
      <c r="L980">
        <v>2</v>
      </c>
      <c r="M980">
        <v>0</v>
      </c>
      <c r="N980">
        <v>17</v>
      </c>
      <c r="O980">
        <v>23</v>
      </c>
      <c r="P980" t="str">
        <f t="shared" si="110"/>
        <v>20-30</v>
      </c>
      <c r="Q980" t="s">
        <v>28</v>
      </c>
      <c r="R980" t="s">
        <v>53</v>
      </c>
      <c r="S980" t="s">
        <v>51</v>
      </c>
      <c r="T980">
        <f t="shared" si="111"/>
        <v>800</v>
      </c>
      <c r="U980">
        <f t="shared" si="112"/>
        <v>200</v>
      </c>
      <c r="V980">
        <f t="shared" si="113"/>
        <v>10</v>
      </c>
      <c r="W980" t="s">
        <v>79</v>
      </c>
      <c r="X980" t="s">
        <v>81</v>
      </c>
      <c r="Y980" t="s">
        <v>80</v>
      </c>
      <c r="Z980">
        <v>30</v>
      </c>
      <c r="AA980">
        <v>60</v>
      </c>
      <c r="AB980">
        <v>10</v>
      </c>
      <c r="AC980">
        <v>24.74</v>
      </c>
      <c r="AD980">
        <v>59.4</v>
      </c>
      <c r="AE980">
        <v>0.33</v>
      </c>
    </row>
    <row r="981" spans="1:31" hidden="1" x14ac:dyDescent="0.25">
      <c r="A981" t="s">
        <v>17</v>
      </c>
      <c r="B981">
        <v>60</v>
      </c>
      <c r="C981">
        <v>60</v>
      </c>
      <c r="D981">
        <v>1.4</v>
      </c>
      <c r="E981">
        <v>2.1</v>
      </c>
      <c r="F981">
        <f t="shared" si="107"/>
        <v>1.75</v>
      </c>
      <c r="G981">
        <f t="shared" si="108"/>
        <v>0.70000000000000018</v>
      </c>
      <c r="H981">
        <v>0</v>
      </c>
      <c r="I981" t="str">
        <f t="shared" si="109"/>
        <v>0%-25%</v>
      </c>
      <c r="J981">
        <v>15</v>
      </c>
      <c r="K981">
        <v>46.666666666666679</v>
      </c>
      <c r="L981">
        <v>2</v>
      </c>
      <c r="M981">
        <v>0</v>
      </c>
      <c r="N981">
        <v>17</v>
      </c>
      <c r="O981">
        <v>23</v>
      </c>
      <c r="P981" t="str">
        <f t="shared" si="110"/>
        <v>20-30</v>
      </c>
      <c r="Q981" t="s">
        <v>28</v>
      </c>
      <c r="R981" t="s">
        <v>53</v>
      </c>
      <c r="S981" t="s">
        <v>51</v>
      </c>
      <c r="T981">
        <f t="shared" si="111"/>
        <v>800</v>
      </c>
      <c r="U981">
        <f t="shared" si="112"/>
        <v>200</v>
      </c>
      <c r="V981">
        <f t="shared" si="113"/>
        <v>10</v>
      </c>
      <c r="W981" t="s">
        <v>79</v>
      </c>
      <c r="X981" t="s">
        <v>82</v>
      </c>
      <c r="Y981" t="s">
        <v>80</v>
      </c>
      <c r="Z981">
        <v>30</v>
      </c>
      <c r="AA981">
        <v>70</v>
      </c>
      <c r="AB981">
        <v>10</v>
      </c>
      <c r="AC981">
        <v>23.45</v>
      </c>
      <c r="AD981">
        <v>60.3</v>
      </c>
      <c r="AE981">
        <v>0.25</v>
      </c>
    </row>
    <row r="982" spans="1:31" hidden="1" x14ac:dyDescent="0.25">
      <c r="A982" t="s">
        <v>17</v>
      </c>
      <c r="B982">
        <v>60</v>
      </c>
      <c r="C982">
        <v>60</v>
      </c>
      <c r="D982">
        <v>2.1</v>
      </c>
      <c r="E982">
        <v>2.8</v>
      </c>
      <c r="F982">
        <f t="shared" si="107"/>
        <v>2.4500000000000002</v>
      </c>
      <c r="G982">
        <f t="shared" si="108"/>
        <v>0.69999999999999973</v>
      </c>
      <c r="H982">
        <v>0</v>
      </c>
      <c r="I982" t="str">
        <f t="shared" si="109"/>
        <v>0%-25%</v>
      </c>
      <c r="J982">
        <v>15</v>
      </c>
      <c r="K982">
        <v>46.66666666666665</v>
      </c>
      <c r="L982">
        <v>2</v>
      </c>
      <c r="M982">
        <v>0</v>
      </c>
      <c r="N982">
        <v>17</v>
      </c>
      <c r="O982">
        <v>23</v>
      </c>
      <c r="P982" t="str">
        <f t="shared" si="110"/>
        <v>20-30</v>
      </c>
      <c r="Q982" t="s">
        <v>28</v>
      </c>
      <c r="R982" t="s">
        <v>53</v>
      </c>
      <c r="S982" t="s">
        <v>51</v>
      </c>
      <c r="T982">
        <f t="shared" si="111"/>
        <v>800</v>
      </c>
      <c r="U982">
        <f t="shared" si="112"/>
        <v>200</v>
      </c>
      <c r="V982">
        <f t="shared" si="113"/>
        <v>10</v>
      </c>
      <c r="W982" t="s">
        <v>79</v>
      </c>
      <c r="X982" t="s">
        <v>81</v>
      </c>
      <c r="Y982" t="s">
        <v>80</v>
      </c>
      <c r="Z982">
        <v>30</v>
      </c>
      <c r="AA982">
        <v>60</v>
      </c>
      <c r="AB982">
        <v>10</v>
      </c>
      <c r="AC982">
        <v>25.45</v>
      </c>
      <c r="AD982">
        <v>60</v>
      </c>
      <c r="AE982">
        <v>0.25</v>
      </c>
    </row>
    <row r="983" spans="1:31" hidden="1" x14ac:dyDescent="0.25">
      <c r="A983" t="s">
        <v>17</v>
      </c>
      <c r="B983">
        <v>60</v>
      </c>
      <c r="C983">
        <v>60</v>
      </c>
      <c r="D983">
        <v>2.8</v>
      </c>
      <c r="E983">
        <v>4.2</v>
      </c>
      <c r="F983">
        <f t="shared" si="107"/>
        <v>3.5</v>
      </c>
      <c r="G983">
        <f t="shared" si="108"/>
        <v>1.4000000000000004</v>
      </c>
      <c r="H983">
        <v>16.428571428571427</v>
      </c>
      <c r="I983" t="str">
        <f t="shared" si="109"/>
        <v>0%-25%</v>
      </c>
      <c r="J983">
        <v>13</v>
      </c>
      <c r="K983">
        <v>107.69230769230772</v>
      </c>
      <c r="L983">
        <v>2</v>
      </c>
      <c r="M983">
        <v>0</v>
      </c>
      <c r="N983">
        <v>25</v>
      </c>
      <c r="O983">
        <v>28</v>
      </c>
      <c r="P983" t="str">
        <f t="shared" si="110"/>
        <v>20-30</v>
      </c>
      <c r="Q983" t="s">
        <v>28</v>
      </c>
      <c r="R983" t="s">
        <v>53</v>
      </c>
      <c r="S983" t="s">
        <v>51</v>
      </c>
      <c r="T983">
        <f t="shared" si="111"/>
        <v>800</v>
      </c>
      <c r="U983">
        <f t="shared" si="112"/>
        <v>200</v>
      </c>
      <c r="V983">
        <f t="shared" si="113"/>
        <v>10</v>
      </c>
      <c r="W983" t="s">
        <v>79</v>
      </c>
      <c r="X983" t="s">
        <v>81</v>
      </c>
      <c r="Y983" t="s">
        <v>80</v>
      </c>
      <c r="Z983">
        <v>30</v>
      </c>
      <c r="AA983">
        <v>60</v>
      </c>
      <c r="AB983">
        <v>10</v>
      </c>
      <c r="AC983">
        <v>25.45</v>
      </c>
      <c r="AD983">
        <v>60</v>
      </c>
      <c r="AE983">
        <v>0.25</v>
      </c>
    </row>
    <row r="984" spans="1:31" hidden="1" x14ac:dyDescent="0.25">
      <c r="A984" t="s">
        <v>17</v>
      </c>
      <c r="B984">
        <v>60</v>
      </c>
      <c r="C984">
        <v>60</v>
      </c>
      <c r="D984">
        <v>4.2</v>
      </c>
      <c r="E984">
        <v>4.9000000000000004</v>
      </c>
      <c r="F984">
        <f t="shared" si="107"/>
        <v>4.5500000000000007</v>
      </c>
      <c r="G984">
        <f t="shared" si="108"/>
        <v>0.70000000000000018</v>
      </c>
      <c r="H984">
        <v>0</v>
      </c>
      <c r="I984" t="str">
        <f t="shared" si="109"/>
        <v>0%-25%</v>
      </c>
      <c r="J984">
        <v>15</v>
      </c>
      <c r="K984">
        <v>46.666666666666679</v>
      </c>
      <c r="L984">
        <v>10</v>
      </c>
      <c r="M984">
        <v>4</v>
      </c>
      <c r="N984">
        <v>29</v>
      </c>
      <c r="O984">
        <v>35</v>
      </c>
      <c r="P984" t="str">
        <f t="shared" si="110"/>
        <v>30-40</v>
      </c>
      <c r="Q984" t="s">
        <v>29</v>
      </c>
      <c r="R984" t="s">
        <v>56</v>
      </c>
      <c r="S984" t="s">
        <v>51</v>
      </c>
      <c r="T984">
        <f t="shared" si="111"/>
        <v>1100</v>
      </c>
      <c r="U984">
        <f t="shared" si="112"/>
        <v>300</v>
      </c>
      <c r="V984">
        <f t="shared" si="113"/>
        <v>10</v>
      </c>
      <c r="W984" t="s">
        <v>83</v>
      </c>
      <c r="X984" t="s">
        <v>84</v>
      </c>
      <c r="Y984" t="s">
        <v>80</v>
      </c>
      <c r="Z984">
        <v>20</v>
      </c>
      <c r="AA984">
        <v>90</v>
      </c>
      <c r="AB984">
        <v>10</v>
      </c>
      <c r="AC984">
        <v>12.15</v>
      </c>
      <c r="AD984">
        <v>82.9</v>
      </c>
      <c r="AE984">
        <v>0.4</v>
      </c>
    </row>
    <row r="985" spans="1:31" hidden="1" x14ac:dyDescent="0.25">
      <c r="A985" t="s">
        <v>17</v>
      </c>
      <c r="B985">
        <v>60</v>
      </c>
      <c r="C985">
        <v>40</v>
      </c>
      <c r="D985">
        <v>4.9000000000000004</v>
      </c>
      <c r="E985">
        <v>5.6</v>
      </c>
      <c r="F985">
        <f t="shared" si="107"/>
        <v>5.25</v>
      </c>
      <c r="G985">
        <f t="shared" si="108"/>
        <v>0.69999999999999929</v>
      </c>
      <c r="H985">
        <v>0</v>
      </c>
      <c r="I985" t="str">
        <f t="shared" si="109"/>
        <v>0%-25%</v>
      </c>
      <c r="J985">
        <v>11</v>
      </c>
      <c r="K985">
        <v>63.636363636363576</v>
      </c>
      <c r="L985">
        <v>10</v>
      </c>
      <c r="M985">
        <v>4</v>
      </c>
      <c r="N985">
        <v>29</v>
      </c>
      <c r="O985">
        <v>35</v>
      </c>
      <c r="P985" t="str">
        <f t="shared" si="110"/>
        <v>30-40</v>
      </c>
      <c r="Q985" t="s">
        <v>29</v>
      </c>
      <c r="R985" t="s">
        <v>56</v>
      </c>
      <c r="S985" t="s">
        <v>51</v>
      </c>
      <c r="T985">
        <f t="shared" si="111"/>
        <v>1100</v>
      </c>
      <c r="U985">
        <f t="shared" si="112"/>
        <v>300</v>
      </c>
      <c r="V985">
        <f t="shared" si="113"/>
        <v>10</v>
      </c>
      <c r="W985" t="s">
        <v>83</v>
      </c>
      <c r="X985" t="s">
        <v>84</v>
      </c>
      <c r="Y985" t="s">
        <v>80</v>
      </c>
      <c r="Z985">
        <v>20</v>
      </c>
      <c r="AA985">
        <v>90</v>
      </c>
      <c r="AB985">
        <v>10</v>
      </c>
      <c r="AC985">
        <v>12.15</v>
      </c>
      <c r="AD985">
        <v>82.9</v>
      </c>
      <c r="AE985">
        <v>0.4</v>
      </c>
    </row>
    <row r="986" spans="1:31" hidden="1" x14ac:dyDescent="0.25">
      <c r="A986" t="s">
        <v>17</v>
      </c>
      <c r="B986">
        <v>60</v>
      </c>
      <c r="C986">
        <v>40</v>
      </c>
      <c r="D986">
        <v>5.6</v>
      </c>
      <c r="E986">
        <v>6.5</v>
      </c>
      <c r="F986">
        <f t="shared" si="107"/>
        <v>6.05</v>
      </c>
      <c r="G986">
        <f t="shared" si="108"/>
        <v>0.90000000000000036</v>
      </c>
      <c r="H986">
        <v>14.444444444444441</v>
      </c>
      <c r="I986" t="str">
        <f t="shared" si="109"/>
        <v>0%-25%</v>
      </c>
      <c r="J986">
        <v>7</v>
      </c>
      <c r="K986">
        <v>128.57142857142861</v>
      </c>
      <c r="L986">
        <v>10</v>
      </c>
      <c r="M986">
        <v>4</v>
      </c>
      <c r="N986">
        <v>37</v>
      </c>
      <c r="O986">
        <v>40</v>
      </c>
      <c r="P986" t="str">
        <f t="shared" si="110"/>
        <v>30-40</v>
      </c>
      <c r="Q986" t="s">
        <v>29</v>
      </c>
      <c r="R986" t="s">
        <v>56</v>
      </c>
      <c r="S986" t="s">
        <v>51</v>
      </c>
      <c r="T986">
        <f t="shared" si="111"/>
        <v>1100</v>
      </c>
      <c r="U986">
        <f t="shared" si="112"/>
        <v>300</v>
      </c>
      <c r="V986">
        <f t="shared" si="113"/>
        <v>10</v>
      </c>
      <c r="W986" t="s">
        <v>83</v>
      </c>
      <c r="X986" t="s">
        <v>85</v>
      </c>
      <c r="Y986" t="s">
        <v>80</v>
      </c>
      <c r="Z986">
        <v>20</v>
      </c>
      <c r="AA986">
        <v>80</v>
      </c>
      <c r="AB986">
        <v>10</v>
      </c>
      <c r="AC986">
        <v>16.3</v>
      </c>
      <c r="AD986">
        <v>73.2</v>
      </c>
      <c r="AE986">
        <v>0.48</v>
      </c>
    </row>
    <row r="987" spans="1:31" hidden="1" x14ac:dyDescent="0.25">
      <c r="A987" t="s">
        <v>17</v>
      </c>
      <c r="B987">
        <v>40</v>
      </c>
      <c r="C987">
        <v>40</v>
      </c>
      <c r="D987">
        <v>6.5</v>
      </c>
      <c r="E987">
        <v>7.7</v>
      </c>
      <c r="F987">
        <f t="shared" si="107"/>
        <v>7.1</v>
      </c>
      <c r="G987">
        <f t="shared" si="108"/>
        <v>1.2000000000000002</v>
      </c>
      <c r="H987">
        <v>8.3333333333333321</v>
      </c>
      <c r="I987" t="str">
        <f t="shared" si="109"/>
        <v>0%-25%</v>
      </c>
      <c r="J987">
        <v>10</v>
      </c>
      <c r="K987">
        <v>120.00000000000003</v>
      </c>
      <c r="L987">
        <v>11</v>
      </c>
      <c r="M987">
        <v>4</v>
      </c>
      <c r="N987">
        <v>37</v>
      </c>
      <c r="O987">
        <v>40</v>
      </c>
      <c r="P987" t="str">
        <f t="shared" si="110"/>
        <v>30-40</v>
      </c>
      <c r="Q987" t="s">
        <v>29</v>
      </c>
      <c r="R987" t="s">
        <v>56</v>
      </c>
      <c r="S987" t="s">
        <v>51</v>
      </c>
      <c r="T987">
        <f t="shared" si="111"/>
        <v>1100</v>
      </c>
      <c r="U987">
        <f t="shared" si="112"/>
        <v>300</v>
      </c>
      <c r="V987">
        <f t="shared" si="113"/>
        <v>10</v>
      </c>
      <c r="W987" t="s">
        <v>83</v>
      </c>
      <c r="X987" t="s">
        <v>85</v>
      </c>
      <c r="Y987" t="s">
        <v>80</v>
      </c>
      <c r="Z987">
        <v>20</v>
      </c>
      <c r="AA987">
        <v>80</v>
      </c>
      <c r="AB987">
        <v>10</v>
      </c>
      <c r="AC987">
        <v>16.440000000000001</v>
      </c>
      <c r="AD987">
        <v>71.3</v>
      </c>
      <c r="AE987">
        <v>1</v>
      </c>
    </row>
    <row r="988" spans="1:31" hidden="1" x14ac:dyDescent="0.25">
      <c r="A988" t="s">
        <v>17</v>
      </c>
      <c r="B988">
        <v>40</v>
      </c>
      <c r="C988">
        <v>40</v>
      </c>
      <c r="D988">
        <v>7.7</v>
      </c>
      <c r="E988">
        <v>9.1999999999999993</v>
      </c>
      <c r="F988">
        <f t="shared" si="107"/>
        <v>8.4499999999999993</v>
      </c>
      <c r="G988">
        <f t="shared" si="108"/>
        <v>1.4999999999999991</v>
      </c>
      <c r="H988">
        <v>33.333333333333357</v>
      </c>
      <c r="I988" t="str">
        <f t="shared" si="109"/>
        <v>25%-50%</v>
      </c>
      <c r="J988">
        <v>9</v>
      </c>
      <c r="K988">
        <v>166.66666666666657</v>
      </c>
      <c r="L988">
        <v>11</v>
      </c>
      <c r="M988">
        <v>2</v>
      </c>
      <c r="N988">
        <v>42</v>
      </c>
      <c r="O988">
        <v>44</v>
      </c>
      <c r="P988" t="str">
        <f t="shared" si="110"/>
        <v>40-50</v>
      </c>
      <c r="Q988" t="s">
        <v>31</v>
      </c>
      <c r="R988" t="s">
        <v>59</v>
      </c>
      <c r="S988" t="s">
        <v>54</v>
      </c>
      <c r="T988">
        <f t="shared" si="111"/>
        <v>1000</v>
      </c>
      <c r="U988">
        <f t="shared" si="112"/>
        <v>400</v>
      </c>
      <c r="V988">
        <f t="shared" si="113"/>
        <v>20</v>
      </c>
      <c r="W988" t="s">
        <v>83</v>
      </c>
      <c r="X988" t="s">
        <v>82</v>
      </c>
      <c r="Y988" t="s">
        <v>80</v>
      </c>
      <c r="Z988">
        <v>20</v>
      </c>
      <c r="AA988">
        <v>70</v>
      </c>
      <c r="AB988">
        <v>10</v>
      </c>
      <c r="AC988">
        <v>18.59</v>
      </c>
      <c r="AD988">
        <v>63.6</v>
      </c>
      <c r="AE988">
        <v>0.85</v>
      </c>
    </row>
    <row r="989" spans="1:31" hidden="1" x14ac:dyDescent="0.25">
      <c r="A989" t="s">
        <v>17</v>
      </c>
      <c r="B989">
        <v>30</v>
      </c>
      <c r="C989">
        <v>30</v>
      </c>
      <c r="D989">
        <v>9.1999999999999993</v>
      </c>
      <c r="E989">
        <v>10.199999999999999</v>
      </c>
      <c r="F989">
        <f t="shared" si="107"/>
        <v>9.6999999999999993</v>
      </c>
      <c r="G989">
        <f t="shared" si="108"/>
        <v>1</v>
      </c>
      <c r="H989">
        <v>38</v>
      </c>
      <c r="I989" t="str">
        <f t="shared" si="109"/>
        <v>25%-50%</v>
      </c>
      <c r="J989">
        <v>5</v>
      </c>
      <c r="K989">
        <v>200</v>
      </c>
      <c r="L989">
        <v>11</v>
      </c>
      <c r="M989">
        <v>2</v>
      </c>
      <c r="N989">
        <v>44</v>
      </c>
      <c r="O989">
        <v>45</v>
      </c>
      <c r="P989" t="str">
        <f t="shared" si="110"/>
        <v>40-50</v>
      </c>
      <c r="Q989" t="s">
        <v>31</v>
      </c>
      <c r="R989" t="s">
        <v>59</v>
      </c>
      <c r="S989" t="s">
        <v>54</v>
      </c>
      <c r="T989">
        <f t="shared" si="111"/>
        <v>1000</v>
      </c>
      <c r="U989">
        <f t="shared" si="112"/>
        <v>400</v>
      </c>
      <c r="V989">
        <f t="shared" si="113"/>
        <v>20</v>
      </c>
      <c r="W989" t="s">
        <v>83</v>
      </c>
      <c r="X989" t="s">
        <v>85</v>
      </c>
      <c r="Y989" t="s">
        <v>80</v>
      </c>
      <c r="Z989">
        <v>20</v>
      </c>
      <c r="AA989">
        <v>80</v>
      </c>
      <c r="AB989">
        <v>10</v>
      </c>
      <c r="AC989">
        <v>14.16</v>
      </c>
      <c r="AD989">
        <v>74.5</v>
      </c>
      <c r="AE989">
        <v>1.59</v>
      </c>
    </row>
    <row r="990" spans="1:31" hidden="1" x14ac:dyDescent="0.25">
      <c r="A990" t="s">
        <v>17</v>
      </c>
      <c r="B990">
        <v>30</v>
      </c>
      <c r="C990">
        <v>30</v>
      </c>
      <c r="D990">
        <v>10.199999999999999</v>
      </c>
      <c r="E990">
        <v>11.45</v>
      </c>
      <c r="F990">
        <f t="shared" si="107"/>
        <v>10.824999999999999</v>
      </c>
      <c r="G990">
        <f t="shared" si="108"/>
        <v>1.25</v>
      </c>
      <c r="H990">
        <v>27.200000000000003</v>
      </c>
      <c r="I990" t="str">
        <f t="shared" si="109"/>
        <v>25%-50%</v>
      </c>
      <c r="J990">
        <v>9</v>
      </c>
      <c r="K990">
        <v>138.88888888888889</v>
      </c>
      <c r="L990">
        <v>11</v>
      </c>
      <c r="M990">
        <v>2</v>
      </c>
      <c r="N990">
        <v>40</v>
      </c>
      <c r="O990">
        <v>42</v>
      </c>
      <c r="P990" t="str">
        <f t="shared" si="110"/>
        <v>40-50</v>
      </c>
      <c r="Q990" t="s">
        <v>31</v>
      </c>
      <c r="R990" t="s">
        <v>59</v>
      </c>
      <c r="S990" t="s">
        <v>54</v>
      </c>
      <c r="T990">
        <f t="shared" si="111"/>
        <v>1000</v>
      </c>
      <c r="U990">
        <f t="shared" si="112"/>
        <v>400</v>
      </c>
      <c r="V990">
        <f t="shared" si="113"/>
        <v>20</v>
      </c>
      <c r="W990" t="s">
        <v>83</v>
      </c>
      <c r="X990" t="s">
        <v>85</v>
      </c>
      <c r="Y990" t="s">
        <v>80</v>
      </c>
      <c r="Z990">
        <v>20</v>
      </c>
      <c r="AA990">
        <v>80</v>
      </c>
      <c r="AB990">
        <v>10</v>
      </c>
      <c r="AC990">
        <v>11.87</v>
      </c>
      <c r="AD990">
        <v>72.7</v>
      </c>
      <c r="AE990">
        <v>6.26</v>
      </c>
    </row>
    <row r="991" spans="1:31" hidden="1" x14ac:dyDescent="0.25">
      <c r="A991" t="s">
        <v>17</v>
      </c>
      <c r="B991">
        <v>30</v>
      </c>
      <c r="C991">
        <v>30</v>
      </c>
      <c r="D991">
        <v>11.45</v>
      </c>
      <c r="E991">
        <v>12.95</v>
      </c>
      <c r="F991">
        <f t="shared" si="107"/>
        <v>12.2</v>
      </c>
      <c r="G991">
        <f t="shared" si="108"/>
        <v>1.5</v>
      </c>
      <c r="H991">
        <v>31.333333333333329</v>
      </c>
      <c r="I991" t="str">
        <f t="shared" si="109"/>
        <v>25%-50%</v>
      </c>
      <c r="J991">
        <v>7</v>
      </c>
      <c r="K991">
        <v>214.28571428571428</v>
      </c>
      <c r="L991">
        <v>5</v>
      </c>
      <c r="M991">
        <v>2</v>
      </c>
      <c r="N991">
        <v>37</v>
      </c>
      <c r="O991">
        <v>38</v>
      </c>
      <c r="P991" t="str">
        <f t="shared" si="110"/>
        <v>30-40</v>
      </c>
      <c r="Q991" t="s">
        <v>31</v>
      </c>
      <c r="R991" t="s">
        <v>56</v>
      </c>
      <c r="S991" t="s">
        <v>54</v>
      </c>
      <c r="T991">
        <f t="shared" si="111"/>
        <v>1000</v>
      </c>
      <c r="U991">
        <f t="shared" si="112"/>
        <v>300</v>
      </c>
      <c r="V991">
        <f t="shared" si="113"/>
        <v>20</v>
      </c>
      <c r="W991" t="s">
        <v>79</v>
      </c>
      <c r="X991" t="s">
        <v>82</v>
      </c>
      <c r="Y991" t="s">
        <v>80</v>
      </c>
      <c r="Z991">
        <v>30</v>
      </c>
      <c r="AA991">
        <v>70</v>
      </c>
      <c r="AB991">
        <v>10</v>
      </c>
      <c r="AC991">
        <v>20.45</v>
      </c>
      <c r="AD991">
        <v>60.5</v>
      </c>
      <c r="AE991">
        <v>3.93</v>
      </c>
    </row>
    <row r="992" spans="1:31" hidden="1" x14ac:dyDescent="0.25">
      <c r="A992" t="s">
        <v>17</v>
      </c>
      <c r="B992">
        <v>30</v>
      </c>
      <c r="C992">
        <v>30</v>
      </c>
      <c r="D992">
        <v>12.95</v>
      </c>
      <c r="E992">
        <v>14.55</v>
      </c>
      <c r="F992">
        <f t="shared" si="107"/>
        <v>13.75</v>
      </c>
      <c r="G992">
        <f t="shared" si="108"/>
        <v>1.6000000000000014</v>
      </c>
      <c r="H992">
        <v>21.249999999999982</v>
      </c>
      <c r="I992" t="str">
        <f t="shared" si="109"/>
        <v>0%-25%</v>
      </c>
      <c r="J992">
        <v>13</v>
      </c>
      <c r="K992">
        <v>123.07692307692318</v>
      </c>
      <c r="L992">
        <v>5</v>
      </c>
      <c r="M992">
        <v>2</v>
      </c>
      <c r="N992">
        <v>31</v>
      </c>
      <c r="O992">
        <v>35</v>
      </c>
      <c r="P992" t="str">
        <f t="shared" si="110"/>
        <v>30-40</v>
      </c>
      <c r="Q992" t="s">
        <v>31</v>
      </c>
      <c r="R992" t="s">
        <v>56</v>
      </c>
      <c r="S992" t="s">
        <v>51</v>
      </c>
      <c r="T992">
        <f t="shared" si="111"/>
        <v>1000</v>
      </c>
      <c r="U992">
        <f t="shared" si="112"/>
        <v>300</v>
      </c>
      <c r="V992">
        <f t="shared" si="113"/>
        <v>10</v>
      </c>
      <c r="W992" t="s">
        <v>79</v>
      </c>
      <c r="X992" t="s">
        <v>78</v>
      </c>
      <c r="Y992" t="s">
        <v>80</v>
      </c>
      <c r="Z992">
        <v>30</v>
      </c>
      <c r="AA992">
        <v>50</v>
      </c>
      <c r="AB992">
        <v>10</v>
      </c>
      <c r="AC992">
        <v>27.45</v>
      </c>
      <c r="AD992">
        <v>48.3</v>
      </c>
      <c r="AE992">
        <v>4.3499999999999996</v>
      </c>
    </row>
    <row r="993" spans="1:31" hidden="1" x14ac:dyDescent="0.25">
      <c r="A993" t="s">
        <v>17</v>
      </c>
      <c r="B993">
        <v>20</v>
      </c>
      <c r="C993">
        <v>30</v>
      </c>
      <c r="D993">
        <v>14.55</v>
      </c>
      <c r="E993">
        <v>15.7</v>
      </c>
      <c r="F993">
        <f t="shared" si="107"/>
        <v>15.125</v>
      </c>
      <c r="G993">
        <f t="shared" si="108"/>
        <v>1.1499999999999986</v>
      </c>
      <c r="H993">
        <v>0</v>
      </c>
      <c r="I993" t="str">
        <f t="shared" si="109"/>
        <v>0%-25%</v>
      </c>
      <c r="J993">
        <v>20</v>
      </c>
      <c r="K993">
        <v>57.499999999999929</v>
      </c>
      <c r="L993">
        <v>5</v>
      </c>
      <c r="M993">
        <v>2</v>
      </c>
      <c r="N993">
        <v>22</v>
      </c>
      <c r="O993">
        <v>28</v>
      </c>
      <c r="P993" t="str">
        <f t="shared" si="110"/>
        <v>20-30</v>
      </c>
      <c r="Q993" t="s">
        <v>31</v>
      </c>
      <c r="R993" t="s">
        <v>53</v>
      </c>
      <c r="S993" t="s">
        <v>51</v>
      </c>
      <c r="T993">
        <f t="shared" si="111"/>
        <v>1000</v>
      </c>
      <c r="U993">
        <f t="shared" si="112"/>
        <v>200</v>
      </c>
      <c r="V993">
        <f t="shared" si="113"/>
        <v>10</v>
      </c>
      <c r="W993" t="s">
        <v>83</v>
      </c>
      <c r="X993" t="s">
        <v>78</v>
      </c>
      <c r="Y993" t="s">
        <v>83</v>
      </c>
      <c r="Z993">
        <v>20</v>
      </c>
      <c r="AA993">
        <v>50</v>
      </c>
      <c r="AB993">
        <v>20</v>
      </c>
      <c r="AC993">
        <v>17.87</v>
      </c>
      <c r="AD993">
        <v>41.9</v>
      </c>
      <c r="AE993">
        <v>12.1</v>
      </c>
    </row>
    <row r="994" spans="1:31" x14ac:dyDescent="0.25">
      <c r="A994" t="s">
        <v>17</v>
      </c>
      <c r="B994">
        <v>20</v>
      </c>
      <c r="C994">
        <v>20</v>
      </c>
      <c r="D994">
        <v>15.7</v>
      </c>
      <c r="E994">
        <v>16.3</v>
      </c>
      <c r="F994">
        <f t="shared" si="107"/>
        <v>16</v>
      </c>
      <c r="G994">
        <f t="shared" si="108"/>
        <v>0.60000000000000142</v>
      </c>
      <c r="H994">
        <v>0</v>
      </c>
      <c r="I994" t="str">
        <f t="shared" si="109"/>
        <v>0%-25%</v>
      </c>
      <c r="J994">
        <v>21</v>
      </c>
      <c r="K994">
        <v>28.571428571428637</v>
      </c>
      <c r="L994">
        <v>5</v>
      </c>
      <c r="M994">
        <v>2</v>
      </c>
      <c r="N994">
        <v>22</v>
      </c>
      <c r="O994">
        <v>27</v>
      </c>
      <c r="P994" t="str">
        <f t="shared" si="110"/>
        <v>20-30</v>
      </c>
      <c r="Q994" t="s">
        <v>31</v>
      </c>
      <c r="R994" t="s">
        <v>53</v>
      </c>
      <c r="S994" t="s">
        <v>51</v>
      </c>
      <c r="T994">
        <f t="shared" si="111"/>
        <v>1000</v>
      </c>
      <c r="U994">
        <f t="shared" si="112"/>
        <v>200</v>
      </c>
      <c r="V994">
        <f t="shared" si="113"/>
        <v>10</v>
      </c>
      <c r="W994" t="s">
        <v>79</v>
      </c>
      <c r="X994" t="s">
        <v>78</v>
      </c>
      <c r="Y994" t="s">
        <v>83</v>
      </c>
      <c r="Z994">
        <v>30</v>
      </c>
      <c r="AA994">
        <v>50</v>
      </c>
      <c r="AB994">
        <v>20</v>
      </c>
      <c r="AC994">
        <v>21.02</v>
      </c>
      <c r="AD994">
        <v>43.4</v>
      </c>
      <c r="AE994">
        <v>11.7</v>
      </c>
    </row>
    <row r="995" spans="1:31" hidden="1" x14ac:dyDescent="0.25">
      <c r="A995" t="s">
        <v>17</v>
      </c>
      <c r="B995">
        <v>20</v>
      </c>
      <c r="C995">
        <v>11</v>
      </c>
      <c r="D995">
        <v>16.3</v>
      </c>
      <c r="E995">
        <v>16.8</v>
      </c>
      <c r="F995">
        <f t="shared" si="107"/>
        <v>16.55</v>
      </c>
      <c r="G995">
        <f t="shared" si="108"/>
        <v>0.5</v>
      </c>
      <c r="H995">
        <v>28.000000000000004</v>
      </c>
      <c r="I995" t="str">
        <f t="shared" si="109"/>
        <v>25%-50%</v>
      </c>
      <c r="J995">
        <v>7</v>
      </c>
      <c r="K995">
        <v>71.428571428571431</v>
      </c>
      <c r="L995">
        <v>6</v>
      </c>
      <c r="M995">
        <v>2</v>
      </c>
      <c r="N995">
        <v>30</v>
      </c>
      <c r="O995">
        <v>35</v>
      </c>
      <c r="P995" t="str">
        <f t="shared" si="110"/>
        <v>30-40</v>
      </c>
      <c r="Q995" t="s">
        <v>31</v>
      </c>
      <c r="R995" t="s">
        <v>56</v>
      </c>
      <c r="S995" t="s">
        <v>54</v>
      </c>
      <c r="T995">
        <f t="shared" si="111"/>
        <v>1000</v>
      </c>
      <c r="U995">
        <f t="shared" si="112"/>
        <v>300</v>
      </c>
      <c r="V995">
        <f t="shared" si="113"/>
        <v>20</v>
      </c>
      <c r="W995" t="s">
        <v>83</v>
      </c>
      <c r="X995" t="s">
        <v>78</v>
      </c>
      <c r="Y995" t="s">
        <v>79</v>
      </c>
      <c r="Z995">
        <v>20</v>
      </c>
      <c r="AA995">
        <v>50</v>
      </c>
      <c r="AB995">
        <v>30</v>
      </c>
      <c r="AC995">
        <v>12.63</v>
      </c>
      <c r="AD995">
        <v>43.6</v>
      </c>
      <c r="AE995">
        <v>28.1</v>
      </c>
    </row>
    <row r="996" spans="1:31" hidden="1" x14ac:dyDescent="0.25">
      <c r="A996" t="s">
        <v>17</v>
      </c>
      <c r="B996">
        <v>20</v>
      </c>
      <c r="C996">
        <v>11</v>
      </c>
      <c r="D996">
        <v>16.8</v>
      </c>
      <c r="E996">
        <v>17.899999999999999</v>
      </c>
      <c r="F996">
        <f t="shared" si="107"/>
        <v>17.350000000000001</v>
      </c>
      <c r="G996">
        <f t="shared" si="108"/>
        <v>1.0999999999999979</v>
      </c>
      <c r="H996">
        <v>26.363636363636417</v>
      </c>
      <c r="I996" t="str">
        <f t="shared" si="109"/>
        <v>25%-50%</v>
      </c>
      <c r="J996">
        <v>11</v>
      </c>
      <c r="K996">
        <v>99.999999999999815</v>
      </c>
      <c r="L996">
        <v>6</v>
      </c>
      <c r="M996">
        <v>4</v>
      </c>
      <c r="N996">
        <v>34</v>
      </c>
      <c r="O996">
        <v>38</v>
      </c>
      <c r="P996" t="str">
        <f t="shared" si="110"/>
        <v>30-40</v>
      </c>
      <c r="Q996" t="s">
        <v>29</v>
      </c>
      <c r="R996" t="s">
        <v>56</v>
      </c>
      <c r="S996" t="s">
        <v>54</v>
      </c>
      <c r="T996">
        <f t="shared" si="111"/>
        <v>1100</v>
      </c>
      <c r="U996">
        <f t="shared" si="112"/>
        <v>300</v>
      </c>
      <c r="V996">
        <f t="shared" si="113"/>
        <v>20</v>
      </c>
      <c r="W996" t="s">
        <v>83</v>
      </c>
      <c r="X996" t="s">
        <v>78</v>
      </c>
      <c r="Y996" t="s">
        <v>79</v>
      </c>
      <c r="Z996">
        <v>20</v>
      </c>
      <c r="AA996">
        <v>50</v>
      </c>
      <c r="AB996">
        <v>30</v>
      </c>
      <c r="AC996">
        <v>12.63</v>
      </c>
      <c r="AD996">
        <v>43.6</v>
      </c>
      <c r="AE996">
        <v>28.1</v>
      </c>
    </row>
    <row r="997" spans="1:31" hidden="1" x14ac:dyDescent="0.25">
      <c r="A997" t="s">
        <v>17</v>
      </c>
      <c r="B997">
        <v>20</v>
      </c>
      <c r="C997">
        <v>11</v>
      </c>
      <c r="D997">
        <v>17.899999999999999</v>
      </c>
      <c r="E997">
        <v>18.350000000000001</v>
      </c>
      <c r="F997">
        <f t="shared" si="107"/>
        <v>18.125</v>
      </c>
      <c r="G997">
        <f t="shared" si="108"/>
        <v>0.45000000000000284</v>
      </c>
      <c r="H997">
        <v>0</v>
      </c>
      <c r="I997" t="str">
        <f t="shared" si="109"/>
        <v>0%-25%</v>
      </c>
      <c r="J997">
        <v>17</v>
      </c>
      <c r="K997">
        <v>26.470588235294287</v>
      </c>
      <c r="L997">
        <v>6</v>
      </c>
      <c r="M997">
        <v>2</v>
      </c>
      <c r="N997">
        <v>23</v>
      </c>
      <c r="O997">
        <v>28</v>
      </c>
      <c r="P997" t="str">
        <f t="shared" si="110"/>
        <v>20-30</v>
      </c>
      <c r="Q997" t="s">
        <v>31</v>
      </c>
      <c r="R997" t="s">
        <v>53</v>
      </c>
      <c r="S997" t="s">
        <v>51</v>
      </c>
      <c r="T997">
        <f t="shared" si="111"/>
        <v>1000</v>
      </c>
      <c r="U997">
        <f t="shared" si="112"/>
        <v>200</v>
      </c>
      <c r="V997">
        <f t="shared" si="113"/>
        <v>10</v>
      </c>
      <c r="W997" t="s">
        <v>83</v>
      </c>
      <c r="X997" t="s">
        <v>78</v>
      </c>
      <c r="Y997" t="s">
        <v>79</v>
      </c>
      <c r="Z997">
        <v>20</v>
      </c>
      <c r="AA997">
        <v>50</v>
      </c>
      <c r="AB997">
        <v>30</v>
      </c>
      <c r="AC997">
        <v>11.78</v>
      </c>
      <c r="AD997">
        <v>47.8</v>
      </c>
      <c r="AE997">
        <v>27</v>
      </c>
    </row>
    <row r="998" spans="1:31" hidden="1" x14ac:dyDescent="0.25">
      <c r="A998" t="s">
        <v>17</v>
      </c>
      <c r="B998">
        <v>20</v>
      </c>
      <c r="C998">
        <v>11</v>
      </c>
      <c r="D998">
        <v>18.350000000000001</v>
      </c>
      <c r="E998">
        <v>19.05</v>
      </c>
      <c r="F998">
        <f t="shared" si="107"/>
        <v>18.700000000000003</v>
      </c>
      <c r="G998">
        <f t="shared" si="108"/>
        <v>0.69999999999999929</v>
      </c>
      <c r="H998">
        <v>14.285714285714302</v>
      </c>
      <c r="I998" t="str">
        <f t="shared" si="109"/>
        <v>0%-25%</v>
      </c>
      <c r="J998">
        <v>9</v>
      </c>
      <c r="K998">
        <v>77.7777777777777</v>
      </c>
      <c r="L998">
        <v>6</v>
      </c>
      <c r="M998">
        <v>2</v>
      </c>
      <c r="N998">
        <v>28</v>
      </c>
      <c r="O998">
        <v>33</v>
      </c>
      <c r="P998" t="str">
        <f t="shared" si="110"/>
        <v>30-40</v>
      </c>
      <c r="Q998" t="s">
        <v>31</v>
      </c>
      <c r="R998" t="s">
        <v>56</v>
      </c>
      <c r="S998" t="s">
        <v>51</v>
      </c>
      <c r="T998">
        <f t="shared" si="111"/>
        <v>1000</v>
      </c>
      <c r="U998">
        <f t="shared" si="112"/>
        <v>300</v>
      </c>
      <c r="V998">
        <f t="shared" si="113"/>
        <v>10</v>
      </c>
      <c r="W998" t="s">
        <v>83</v>
      </c>
      <c r="X998" t="s">
        <v>78</v>
      </c>
      <c r="Y998" t="s">
        <v>79</v>
      </c>
      <c r="Z998">
        <v>20</v>
      </c>
      <c r="AA998">
        <v>50</v>
      </c>
      <c r="AB998">
        <v>30</v>
      </c>
      <c r="AC998">
        <v>11.7</v>
      </c>
      <c r="AD998">
        <v>47.1</v>
      </c>
      <c r="AE998">
        <v>27.2</v>
      </c>
    </row>
    <row r="999" spans="1:31" x14ac:dyDescent="0.25">
      <c r="A999" t="s">
        <v>17</v>
      </c>
      <c r="B999">
        <v>10</v>
      </c>
      <c r="C999">
        <v>20</v>
      </c>
      <c r="D999">
        <v>19.05</v>
      </c>
      <c r="E999">
        <v>20.05</v>
      </c>
      <c r="F999">
        <f t="shared" si="107"/>
        <v>19.55</v>
      </c>
      <c r="G999">
        <f t="shared" si="108"/>
        <v>1</v>
      </c>
      <c r="H999">
        <v>0</v>
      </c>
      <c r="I999" t="str">
        <f t="shared" si="109"/>
        <v>0%-25%</v>
      </c>
      <c r="J999">
        <v>13</v>
      </c>
      <c r="K999">
        <v>76.92307692307692</v>
      </c>
      <c r="L999">
        <v>6</v>
      </c>
      <c r="M999">
        <v>2</v>
      </c>
      <c r="N999">
        <v>25</v>
      </c>
      <c r="O999">
        <v>30</v>
      </c>
      <c r="P999" t="str">
        <f t="shared" si="110"/>
        <v>20-30</v>
      </c>
      <c r="Q999" t="s">
        <v>31</v>
      </c>
      <c r="R999" t="s">
        <v>53</v>
      </c>
      <c r="S999" t="s">
        <v>51</v>
      </c>
      <c r="T999">
        <f t="shared" si="111"/>
        <v>1000</v>
      </c>
      <c r="U999">
        <f t="shared" si="112"/>
        <v>200</v>
      </c>
      <c r="V999">
        <f t="shared" si="113"/>
        <v>10</v>
      </c>
      <c r="W999" t="s">
        <v>83</v>
      </c>
      <c r="X999" t="s">
        <v>78</v>
      </c>
      <c r="Y999" t="s">
        <v>79</v>
      </c>
      <c r="Z999">
        <v>20</v>
      </c>
      <c r="AA999">
        <v>50</v>
      </c>
      <c r="AB999">
        <v>30</v>
      </c>
      <c r="AC999">
        <v>11.84</v>
      </c>
      <c r="AD999">
        <v>40.1</v>
      </c>
      <c r="AE999">
        <v>24.9</v>
      </c>
    </row>
    <row r="1000" spans="1:31" x14ac:dyDescent="0.25">
      <c r="A1000" t="s">
        <v>17</v>
      </c>
      <c r="B1000">
        <v>10</v>
      </c>
      <c r="C1000">
        <v>20</v>
      </c>
      <c r="D1000">
        <v>20.05</v>
      </c>
      <c r="E1000">
        <v>20.85</v>
      </c>
      <c r="F1000">
        <f t="shared" si="107"/>
        <v>20.450000000000003</v>
      </c>
      <c r="G1000">
        <f t="shared" si="108"/>
        <v>0.80000000000000071</v>
      </c>
      <c r="H1000">
        <v>0</v>
      </c>
      <c r="I1000" t="str">
        <f t="shared" si="109"/>
        <v>0%-25%</v>
      </c>
      <c r="J1000">
        <v>13</v>
      </c>
      <c r="K1000">
        <v>61.53846153846159</v>
      </c>
      <c r="L1000">
        <v>6</v>
      </c>
      <c r="M1000">
        <v>2</v>
      </c>
      <c r="N1000">
        <v>23</v>
      </c>
      <c r="O1000">
        <v>29</v>
      </c>
      <c r="P1000" t="str">
        <f t="shared" si="110"/>
        <v>20-30</v>
      </c>
      <c r="Q1000" t="s">
        <v>31</v>
      </c>
      <c r="R1000" t="s">
        <v>53</v>
      </c>
      <c r="S1000" t="s">
        <v>51</v>
      </c>
      <c r="T1000">
        <f t="shared" si="111"/>
        <v>1000</v>
      </c>
      <c r="U1000">
        <f t="shared" si="112"/>
        <v>200</v>
      </c>
      <c r="V1000">
        <f t="shared" si="113"/>
        <v>10</v>
      </c>
      <c r="W1000" t="s">
        <v>83</v>
      </c>
      <c r="X1000" t="s">
        <v>78</v>
      </c>
      <c r="Y1000" t="s">
        <v>79</v>
      </c>
      <c r="Z1000">
        <v>20</v>
      </c>
      <c r="AA1000">
        <v>50</v>
      </c>
      <c r="AB1000">
        <v>30</v>
      </c>
      <c r="AC1000">
        <v>10.9</v>
      </c>
      <c r="AD1000">
        <v>46.3</v>
      </c>
      <c r="AE1000">
        <v>23.7</v>
      </c>
    </row>
    <row r="1001" spans="1:31" hidden="1" x14ac:dyDescent="0.25">
      <c r="A1001" t="s">
        <v>17</v>
      </c>
      <c r="B1001">
        <v>10</v>
      </c>
      <c r="C1001">
        <v>10</v>
      </c>
      <c r="D1001">
        <v>20.85</v>
      </c>
      <c r="E1001">
        <v>21.15</v>
      </c>
      <c r="F1001">
        <f t="shared" si="107"/>
        <v>21</v>
      </c>
      <c r="G1001">
        <f t="shared" si="108"/>
        <v>0.29999999999999716</v>
      </c>
      <c r="H1001">
        <v>36.666666666667012</v>
      </c>
      <c r="I1001" t="str">
        <f t="shared" si="109"/>
        <v>25%-50%</v>
      </c>
      <c r="J1001">
        <v>6</v>
      </c>
      <c r="K1001">
        <v>49.999999999999524</v>
      </c>
      <c r="L1001">
        <v>6</v>
      </c>
      <c r="M1001">
        <v>2</v>
      </c>
      <c r="N1001">
        <v>31</v>
      </c>
      <c r="O1001">
        <v>37</v>
      </c>
      <c r="P1001" t="str">
        <f t="shared" si="110"/>
        <v>30-40</v>
      </c>
      <c r="Q1001" t="s">
        <v>31</v>
      </c>
      <c r="R1001" t="s">
        <v>56</v>
      </c>
      <c r="S1001" t="s">
        <v>54</v>
      </c>
      <c r="T1001">
        <f t="shared" si="111"/>
        <v>1000</v>
      </c>
      <c r="U1001">
        <f t="shared" si="112"/>
        <v>300</v>
      </c>
      <c r="V1001">
        <f t="shared" si="113"/>
        <v>20</v>
      </c>
      <c r="W1001" t="s">
        <v>83</v>
      </c>
      <c r="X1001" t="s">
        <v>78</v>
      </c>
      <c r="Y1001" t="s">
        <v>79</v>
      </c>
      <c r="Z1001">
        <v>20</v>
      </c>
      <c r="AA1001">
        <v>50</v>
      </c>
      <c r="AB1001">
        <v>30</v>
      </c>
      <c r="AC1001">
        <v>10.9</v>
      </c>
      <c r="AD1001">
        <v>46.3</v>
      </c>
      <c r="AE1001">
        <v>23.7</v>
      </c>
    </row>
    <row r="1002" spans="1:31" hidden="1" x14ac:dyDescent="0.25">
      <c r="A1002" t="s">
        <v>17</v>
      </c>
      <c r="B1002">
        <v>10</v>
      </c>
      <c r="C1002">
        <v>10</v>
      </c>
      <c r="D1002">
        <v>21.15</v>
      </c>
      <c r="E1002">
        <v>21.45</v>
      </c>
      <c r="F1002">
        <f t="shared" si="107"/>
        <v>21.299999999999997</v>
      </c>
      <c r="G1002">
        <f t="shared" si="108"/>
        <v>0.30000000000000071</v>
      </c>
      <c r="H1002">
        <v>73.333333333333158</v>
      </c>
      <c r="I1002" t="str">
        <f t="shared" si="109"/>
        <v>50%-75%</v>
      </c>
      <c r="J1002">
        <v>3</v>
      </c>
      <c r="K1002">
        <v>100.00000000000023</v>
      </c>
      <c r="L1002">
        <v>6</v>
      </c>
      <c r="M1002">
        <v>2</v>
      </c>
      <c r="N1002">
        <v>41</v>
      </c>
      <c r="O1002">
        <v>45</v>
      </c>
      <c r="P1002" t="str">
        <f t="shared" si="110"/>
        <v>40-50</v>
      </c>
      <c r="Q1002" t="s">
        <v>31</v>
      </c>
      <c r="R1002" t="s">
        <v>59</v>
      </c>
      <c r="S1002" t="s">
        <v>57</v>
      </c>
      <c r="T1002">
        <f t="shared" si="111"/>
        <v>1000</v>
      </c>
      <c r="U1002">
        <f t="shared" si="112"/>
        <v>400</v>
      </c>
      <c r="V1002">
        <f t="shared" si="113"/>
        <v>30</v>
      </c>
      <c r="W1002" t="s">
        <v>83</v>
      </c>
      <c r="X1002" t="s">
        <v>81</v>
      </c>
      <c r="Y1002" t="s">
        <v>79</v>
      </c>
      <c r="Z1002">
        <v>20</v>
      </c>
      <c r="AA1002">
        <v>60</v>
      </c>
      <c r="AB1002">
        <v>30</v>
      </c>
      <c r="AC1002">
        <v>11.72</v>
      </c>
      <c r="AD1002">
        <v>51.5</v>
      </c>
      <c r="AE1002">
        <v>23.4</v>
      </c>
    </row>
    <row r="1003" spans="1:31" x14ac:dyDescent="0.25">
      <c r="A1003" t="s">
        <v>17</v>
      </c>
      <c r="B1003">
        <v>10</v>
      </c>
      <c r="C1003">
        <v>20</v>
      </c>
      <c r="D1003">
        <v>21.45</v>
      </c>
      <c r="E1003">
        <v>22.65</v>
      </c>
      <c r="F1003">
        <f t="shared" si="107"/>
        <v>22.049999999999997</v>
      </c>
      <c r="G1003">
        <f t="shared" si="108"/>
        <v>1.1999999999999993</v>
      </c>
      <c r="H1003">
        <v>8.3333333333333393</v>
      </c>
      <c r="I1003" t="str">
        <f t="shared" si="109"/>
        <v>0%-25%</v>
      </c>
      <c r="J1003">
        <v>20</v>
      </c>
      <c r="K1003">
        <v>59.999999999999964</v>
      </c>
      <c r="L1003">
        <v>4</v>
      </c>
      <c r="M1003">
        <v>0</v>
      </c>
      <c r="N1003">
        <v>21</v>
      </c>
      <c r="O1003">
        <v>27</v>
      </c>
      <c r="P1003" t="str">
        <f t="shared" si="110"/>
        <v>20-30</v>
      </c>
      <c r="Q1003" t="s">
        <v>28</v>
      </c>
      <c r="R1003" t="s">
        <v>53</v>
      </c>
      <c r="S1003" t="s">
        <v>51</v>
      </c>
      <c r="T1003">
        <f t="shared" si="111"/>
        <v>800</v>
      </c>
      <c r="U1003">
        <f t="shared" si="112"/>
        <v>200</v>
      </c>
      <c r="V1003">
        <f t="shared" si="113"/>
        <v>10</v>
      </c>
      <c r="W1003" t="s">
        <v>83</v>
      </c>
      <c r="X1003" t="s">
        <v>81</v>
      </c>
      <c r="Y1003" t="s">
        <v>79</v>
      </c>
      <c r="Z1003">
        <v>20</v>
      </c>
      <c r="AA1003">
        <v>60</v>
      </c>
      <c r="AB1003">
        <v>30</v>
      </c>
      <c r="AC1003">
        <v>11.72</v>
      </c>
      <c r="AD1003">
        <v>51.5</v>
      </c>
      <c r="AE1003">
        <v>23.4</v>
      </c>
    </row>
    <row r="1004" spans="1:31" hidden="1" x14ac:dyDescent="0.25">
      <c r="A1004" t="s">
        <v>17</v>
      </c>
      <c r="B1004">
        <v>10</v>
      </c>
      <c r="C1004">
        <v>10</v>
      </c>
      <c r="D1004">
        <v>22.65</v>
      </c>
      <c r="E1004">
        <v>23.45</v>
      </c>
      <c r="F1004">
        <f t="shared" si="107"/>
        <v>23.049999999999997</v>
      </c>
      <c r="G1004">
        <f t="shared" si="108"/>
        <v>0.80000000000000071</v>
      </c>
      <c r="H1004">
        <v>14.999999999999986</v>
      </c>
      <c r="I1004" t="str">
        <f t="shared" si="109"/>
        <v>0%-25%</v>
      </c>
      <c r="J1004">
        <v>6</v>
      </c>
      <c r="K1004">
        <v>133.33333333333346</v>
      </c>
      <c r="L1004">
        <v>4</v>
      </c>
      <c r="M1004">
        <v>0</v>
      </c>
      <c r="N1004">
        <v>27</v>
      </c>
      <c r="O1004">
        <v>30</v>
      </c>
      <c r="P1004" t="str">
        <f t="shared" si="110"/>
        <v>20-30</v>
      </c>
      <c r="Q1004" t="s">
        <v>28</v>
      </c>
      <c r="R1004" t="s">
        <v>53</v>
      </c>
      <c r="S1004" t="s">
        <v>51</v>
      </c>
      <c r="T1004">
        <f t="shared" si="111"/>
        <v>800</v>
      </c>
      <c r="U1004">
        <f t="shared" si="112"/>
        <v>200</v>
      </c>
      <c r="V1004">
        <f t="shared" si="113"/>
        <v>10</v>
      </c>
      <c r="W1004" t="s">
        <v>83</v>
      </c>
      <c r="X1004" t="s">
        <v>81</v>
      </c>
      <c r="Y1004" t="s">
        <v>83</v>
      </c>
      <c r="Z1004">
        <v>20</v>
      </c>
      <c r="AA1004">
        <v>60</v>
      </c>
      <c r="AB1004">
        <v>20</v>
      </c>
      <c r="AC1004">
        <v>11.27</v>
      </c>
      <c r="AD1004">
        <v>59.2</v>
      </c>
      <c r="AE1004">
        <v>18.899999999999999</v>
      </c>
    </row>
    <row r="1005" spans="1:31" x14ac:dyDescent="0.25">
      <c r="A1005" t="s">
        <v>17</v>
      </c>
      <c r="B1005">
        <v>10</v>
      </c>
      <c r="C1005">
        <v>20</v>
      </c>
      <c r="D1005">
        <v>23.45</v>
      </c>
      <c r="E1005">
        <v>24.3</v>
      </c>
      <c r="F1005">
        <f t="shared" si="107"/>
        <v>23.875</v>
      </c>
      <c r="G1005">
        <f t="shared" si="108"/>
        <v>0.85000000000000142</v>
      </c>
      <c r="H1005">
        <v>36.470588235294052</v>
      </c>
      <c r="I1005" t="str">
        <f t="shared" si="109"/>
        <v>25%-50%</v>
      </c>
      <c r="J1005">
        <v>5</v>
      </c>
      <c r="K1005">
        <v>170.00000000000028</v>
      </c>
      <c r="L1005">
        <v>9</v>
      </c>
      <c r="M1005">
        <v>4</v>
      </c>
      <c r="N1005">
        <v>43</v>
      </c>
      <c r="O1005">
        <v>45</v>
      </c>
      <c r="P1005" t="str">
        <f t="shared" si="110"/>
        <v>40-50</v>
      </c>
      <c r="Q1005" t="s">
        <v>29</v>
      </c>
      <c r="R1005" t="s">
        <v>59</v>
      </c>
      <c r="S1005" t="s">
        <v>54</v>
      </c>
      <c r="T1005">
        <f t="shared" si="111"/>
        <v>1100</v>
      </c>
      <c r="U1005">
        <f t="shared" si="112"/>
        <v>400</v>
      </c>
      <c r="V1005">
        <f t="shared" si="113"/>
        <v>20</v>
      </c>
      <c r="W1005" t="s">
        <v>83</v>
      </c>
      <c r="X1005" t="s">
        <v>81</v>
      </c>
      <c r="Y1005" t="s">
        <v>79</v>
      </c>
      <c r="Z1005">
        <v>20</v>
      </c>
      <c r="AA1005">
        <v>60</v>
      </c>
      <c r="AB1005">
        <v>30</v>
      </c>
      <c r="AC1005">
        <v>11.11</v>
      </c>
      <c r="AD1005">
        <v>56</v>
      </c>
      <c r="AE1005">
        <v>21.1</v>
      </c>
    </row>
    <row r="1006" spans="1:31" x14ac:dyDescent="0.25">
      <c r="A1006" t="s">
        <v>17</v>
      </c>
      <c r="B1006">
        <v>20</v>
      </c>
      <c r="C1006">
        <v>20</v>
      </c>
      <c r="D1006">
        <v>24.3</v>
      </c>
      <c r="E1006">
        <v>24.95</v>
      </c>
      <c r="F1006">
        <f t="shared" si="107"/>
        <v>24.625</v>
      </c>
      <c r="G1006">
        <f t="shared" si="108"/>
        <v>0.64999999999999858</v>
      </c>
      <c r="H1006">
        <v>23.076923076923126</v>
      </c>
      <c r="I1006" t="str">
        <f t="shared" si="109"/>
        <v>0%-25%</v>
      </c>
      <c r="J1006">
        <v>8</v>
      </c>
      <c r="K1006">
        <v>81.249999999999829</v>
      </c>
      <c r="L1006">
        <v>4</v>
      </c>
      <c r="M1006">
        <v>0</v>
      </c>
      <c r="N1006">
        <v>26</v>
      </c>
      <c r="O1006">
        <v>31</v>
      </c>
      <c r="P1006" t="str">
        <f t="shared" si="110"/>
        <v>30-40</v>
      </c>
      <c r="Q1006" t="s">
        <v>28</v>
      </c>
      <c r="R1006" t="s">
        <v>56</v>
      </c>
      <c r="S1006" t="s">
        <v>51</v>
      </c>
      <c r="T1006">
        <f t="shared" si="111"/>
        <v>800</v>
      </c>
      <c r="U1006">
        <f t="shared" si="112"/>
        <v>300</v>
      </c>
      <c r="V1006">
        <f t="shared" si="113"/>
        <v>10</v>
      </c>
      <c r="W1006" t="s">
        <v>83</v>
      </c>
      <c r="X1006" t="s">
        <v>78</v>
      </c>
      <c r="Y1006" t="s">
        <v>79</v>
      </c>
      <c r="Z1006">
        <v>20</v>
      </c>
      <c r="AA1006">
        <v>50</v>
      </c>
      <c r="AB1006">
        <v>30</v>
      </c>
      <c r="AC1006">
        <v>10.47</v>
      </c>
      <c r="AD1006">
        <v>48.5</v>
      </c>
      <c r="AE1006">
        <v>26.7</v>
      </c>
    </row>
    <row r="1007" spans="1:31" x14ac:dyDescent="0.25">
      <c r="A1007" t="s">
        <v>17</v>
      </c>
      <c r="B1007">
        <v>20</v>
      </c>
      <c r="C1007">
        <v>20</v>
      </c>
      <c r="D1007">
        <v>24.95</v>
      </c>
      <c r="E1007">
        <v>25.85</v>
      </c>
      <c r="F1007">
        <f t="shared" si="107"/>
        <v>25.4</v>
      </c>
      <c r="G1007">
        <f t="shared" si="108"/>
        <v>0.90000000000000213</v>
      </c>
      <c r="H1007">
        <v>36.666666666666579</v>
      </c>
      <c r="I1007" t="str">
        <f t="shared" si="109"/>
        <v>25%-50%</v>
      </c>
      <c r="J1007">
        <v>7</v>
      </c>
      <c r="K1007">
        <v>128.57142857142887</v>
      </c>
      <c r="L1007">
        <v>9</v>
      </c>
      <c r="M1007">
        <v>4</v>
      </c>
      <c r="N1007">
        <v>42</v>
      </c>
      <c r="O1007">
        <v>44</v>
      </c>
      <c r="P1007" t="str">
        <f t="shared" si="110"/>
        <v>40-50</v>
      </c>
      <c r="Q1007" t="s">
        <v>29</v>
      </c>
      <c r="R1007" t="s">
        <v>59</v>
      </c>
      <c r="S1007" t="s">
        <v>54</v>
      </c>
      <c r="T1007">
        <f t="shared" si="111"/>
        <v>1100</v>
      </c>
      <c r="U1007">
        <f t="shared" si="112"/>
        <v>400</v>
      </c>
      <c r="V1007">
        <f t="shared" si="113"/>
        <v>20</v>
      </c>
      <c r="W1007" t="s">
        <v>83</v>
      </c>
      <c r="X1007" t="s">
        <v>78</v>
      </c>
      <c r="Y1007" t="s">
        <v>79</v>
      </c>
      <c r="Z1007">
        <v>20</v>
      </c>
      <c r="AA1007">
        <v>50</v>
      </c>
      <c r="AB1007">
        <v>30</v>
      </c>
      <c r="AC1007">
        <v>10.47</v>
      </c>
      <c r="AD1007">
        <v>48.5</v>
      </c>
      <c r="AE1007">
        <v>26.7</v>
      </c>
    </row>
    <row r="1008" spans="1:31" x14ac:dyDescent="0.25">
      <c r="A1008" t="s">
        <v>17</v>
      </c>
      <c r="B1008">
        <v>20</v>
      </c>
      <c r="C1008">
        <v>20</v>
      </c>
      <c r="D1008">
        <v>25.85</v>
      </c>
      <c r="E1008">
        <v>26.75</v>
      </c>
      <c r="F1008">
        <f t="shared" si="107"/>
        <v>26.3</v>
      </c>
      <c r="G1008">
        <f t="shared" si="108"/>
        <v>0.89999999999999858</v>
      </c>
      <c r="H1008">
        <v>35.555555555555614</v>
      </c>
      <c r="I1008" t="str">
        <f t="shared" si="109"/>
        <v>25%-50%</v>
      </c>
      <c r="J1008">
        <v>6</v>
      </c>
      <c r="K1008">
        <v>149.99999999999977</v>
      </c>
      <c r="L1008">
        <v>9</v>
      </c>
      <c r="M1008">
        <v>4</v>
      </c>
      <c r="N1008">
        <v>43</v>
      </c>
      <c r="O1008">
        <v>44</v>
      </c>
      <c r="P1008" t="str">
        <f t="shared" si="110"/>
        <v>40-50</v>
      </c>
      <c r="Q1008" t="s">
        <v>29</v>
      </c>
      <c r="R1008" t="s">
        <v>59</v>
      </c>
      <c r="S1008" t="s">
        <v>54</v>
      </c>
      <c r="T1008">
        <f t="shared" si="111"/>
        <v>1100</v>
      </c>
      <c r="U1008">
        <f t="shared" si="112"/>
        <v>400</v>
      </c>
      <c r="V1008">
        <f t="shared" si="113"/>
        <v>20</v>
      </c>
      <c r="W1008" t="s">
        <v>83</v>
      </c>
      <c r="X1008" t="s">
        <v>82</v>
      </c>
      <c r="Y1008" t="s">
        <v>83</v>
      </c>
      <c r="Z1008">
        <v>20</v>
      </c>
      <c r="AA1008">
        <v>70</v>
      </c>
      <c r="AB1008">
        <v>20</v>
      </c>
      <c r="AC1008">
        <v>11.88</v>
      </c>
      <c r="AD1008">
        <v>61.9</v>
      </c>
      <c r="AE1008">
        <v>17</v>
      </c>
    </row>
    <row r="1009" spans="1:31" x14ac:dyDescent="0.25">
      <c r="A1009" t="s">
        <v>17</v>
      </c>
      <c r="B1009">
        <v>20</v>
      </c>
      <c r="C1009">
        <v>20</v>
      </c>
      <c r="D1009">
        <v>26.75</v>
      </c>
      <c r="E1009">
        <v>28.05</v>
      </c>
      <c r="F1009">
        <f t="shared" si="107"/>
        <v>27.4</v>
      </c>
      <c r="G1009">
        <f t="shared" si="108"/>
        <v>1.3000000000000007</v>
      </c>
      <c r="H1009">
        <v>39.999999999999979</v>
      </c>
      <c r="I1009" t="str">
        <f t="shared" si="109"/>
        <v>25%-50%</v>
      </c>
      <c r="J1009">
        <v>12</v>
      </c>
      <c r="K1009">
        <v>108.33333333333339</v>
      </c>
      <c r="L1009">
        <v>9</v>
      </c>
      <c r="M1009">
        <v>4</v>
      </c>
      <c r="N1009">
        <v>41</v>
      </c>
      <c r="O1009">
        <v>43</v>
      </c>
      <c r="P1009" t="str">
        <f t="shared" si="110"/>
        <v>40-50</v>
      </c>
      <c r="Q1009" t="s">
        <v>29</v>
      </c>
      <c r="R1009" t="s">
        <v>59</v>
      </c>
      <c r="S1009" t="s">
        <v>54</v>
      </c>
      <c r="T1009">
        <f t="shared" si="111"/>
        <v>1100</v>
      </c>
      <c r="U1009">
        <f t="shared" si="112"/>
        <v>400</v>
      </c>
      <c r="V1009">
        <f t="shared" si="113"/>
        <v>20</v>
      </c>
      <c r="W1009" t="s">
        <v>83</v>
      </c>
      <c r="X1009" t="s">
        <v>82</v>
      </c>
      <c r="Y1009" t="s">
        <v>83</v>
      </c>
      <c r="Z1009">
        <v>20</v>
      </c>
      <c r="AA1009">
        <v>70</v>
      </c>
      <c r="AB1009">
        <v>20</v>
      </c>
      <c r="AC1009">
        <v>12.88</v>
      </c>
      <c r="AD1009">
        <v>64.599999999999994</v>
      </c>
      <c r="AE1009">
        <v>13.5</v>
      </c>
    </row>
    <row r="1010" spans="1:31" x14ac:dyDescent="0.25">
      <c r="A1010" t="s">
        <v>17</v>
      </c>
      <c r="B1010">
        <v>20</v>
      </c>
      <c r="C1010">
        <v>20</v>
      </c>
      <c r="D1010">
        <v>28.05</v>
      </c>
      <c r="E1010">
        <v>29.15</v>
      </c>
      <c r="F1010">
        <f t="shared" si="107"/>
        <v>28.6</v>
      </c>
      <c r="G1010">
        <f t="shared" si="108"/>
        <v>1.0999999999999979</v>
      </c>
      <c r="H1010">
        <v>0</v>
      </c>
      <c r="I1010" t="str">
        <f t="shared" si="109"/>
        <v>0%-25%</v>
      </c>
      <c r="J1010">
        <v>14</v>
      </c>
      <c r="K1010">
        <v>78.571428571428427</v>
      </c>
      <c r="L1010">
        <v>4</v>
      </c>
      <c r="M1010">
        <v>0</v>
      </c>
      <c r="N1010">
        <v>21</v>
      </c>
      <c r="O1010">
        <v>26</v>
      </c>
      <c r="P1010" t="str">
        <f t="shared" si="110"/>
        <v>20-30</v>
      </c>
      <c r="Q1010" t="s">
        <v>28</v>
      </c>
      <c r="R1010" t="s">
        <v>53</v>
      </c>
      <c r="S1010" t="s">
        <v>51</v>
      </c>
      <c r="T1010">
        <f t="shared" si="111"/>
        <v>800</v>
      </c>
      <c r="U1010">
        <f t="shared" si="112"/>
        <v>200</v>
      </c>
      <c r="V1010">
        <f t="shared" si="113"/>
        <v>10</v>
      </c>
      <c r="W1010" t="s">
        <v>80</v>
      </c>
      <c r="X1010" t="s">
        <v>85</v>
      </c>
      <c r="Y1010" t="s">
        <v>83</v>
      </c>
      <c r="Z1010">
        <v>10</v>
      </c>
      <c r="AA1010">
        <v>80</v>
      </c>
      <c r="AB1010">
        <v>20</v>
      </c>
      <c r="AC1010">
        <v>6.81</v>
      </c>
      <c r="AD1010">
        <v>70.7</v>
      </c>
      <c r="AE1010">
        <v>12.9</v>
      </c>
    </row>
    <row r="1011" spans="1:31" x14ac:dyDescent="0.25">
      <c r="A1011" t="s">
        <v>17</v>
      </c>
      <c r="B1011">
        <v>10</v>
      </c>
      <c r="C1011">
        <v>20</v>
      </c>
      <c r="D1011">
        <v>29.15</v>
      </c>
      <c r="E1011">
        <v>30.85</v>
      </c>
      <c r="F1011">
        <f t="shared" si="107"/>
        <v>30</v>
      </c>
      <c r="G1011">
        <f t="shared" si="108"/>
        <v>1.7000000000000028</v>
      </c>
      <c r="H1011">
        <v>38.823529411764639</v>
      </c>
      <c r="I1011" t="str">
        <f t="shared" si="109"/>
        <v>25%-50%</v>
      </c>
      <c r="J1011">
        <v>9</v>
      </c>
      <c r="K1011">
        <v>188.8888888888892</v>
      </c>
      <c r="L1011">
        <v>9</v>
      </c>
      <c r="M1011">
        <v>4</v>
      </c>
      <c r="N1011">
        <v>44</v>
      </c>
      <c r="O1011">
        <v>45</v>
      </c>
      <c r="P1011" t="str">
        <f t="shared" si="110"/>
        <v>40-50</v>
      </c>
      <c r="Q1011" t="s">
        <v>29</v>
      </c>
      <c r="R1011" t="s">
        <v>59</v>
      </c>
      <c r="S1011" t="s">
        <v>54</v>
      </c>
      <c r="T1011">
        <f t="shared" si="111"/>
        <v>1100</v>
      </c>
      <c r="U1011">
        <f t="shared" si="112"/>
        <v>400</v>
      </c>
      <c r="V1011">
        <f t="shared" si="113"/>
        <v>20</v>
      </c>
      <c r="W1011" t="s">
        <v>80</v>
      </c>
      <c r="X1011" t="s">
        <v>85</v>
      </c>
      <c r="Y1011" t="s">
        <v>83</v>
      </c>
      <c r="Z1011">
        <v>10</v>
      </c>
      <c r="AA1011">
        <v>80</v>
      </c>
      <c r="AB1011">
        <v>20</v>
      </c>
      <c r="AC1011">
        <v>8.25</v>
      </c>
      <c r="AD1011">
        <v>72.599999999999994</v>
      </c>
      <c r="AE1011">
        <v>11</v>
      </c>
    </row>
    <row r="1012" spans="1:31" x14ac:dyDescent="0.25">
      <c r="A1012" t="s">
        <v>17</v>
      </c>
      <c r="B1012">
        <v>10</v>
      </c>
      <c r="C1012">
        <v>20</v>
      </c>
      <c r="D1012">
        <v>30.85</v>
      </c>
      <c r="E1012">
        <v>32.049999999999997</v>
      </c>
      <c r="F1012">
        <f t="shared" si="107"/>
        <v>31.45</v>
      </c>
      <c r="G1012">
        <f t="shared" si="108"/>
        <v>1.1999999999999957</v>
      </c>
      <c r="H1012">
        <v>0</v>
      </c>
      <c r="I1012" t="str">
        <f t="shared" si="109"/>
        <v>0%-25%</v>
      </c>
      <c r="J1012">
        <v>15</v>
      </c>
      <c r="K1012">
        <v>79.999999999999716</v>
      </c>
      <c r="L1012">
        <v>4</v>
      </c>
      <c r="M1012">
        <v>4</v>
      </c>
      <c r="N1012">
        <v>25</v>
      </c>
      <c r="O1012">
        <v>30</v>
      </c>
      <c r="P1012" t="str">
        <f t="shared" si="110"/>
        <v>20-30</v>
      </c>
      <c r="Q1012" t="s">
        <v>29</v>
      </c>
      <c r="R1012" t="s">
        <v>53</v>
      </c>
      <c r="S1012" t="s">
        <v>51</v>
      </c>
      <c r="T1012">
        <f t="shared" si="111"/>
        <v>1100</v>
      </c>
      <c r="U1012">
        <f t="shared" si="112"/>
        <v>200</v>
      </c>
      <c r="V1012">
        <f t="shared" si="113"/>
        <v>10</v>
      </c>
      <c r="W1012" t="s">
        <v>83</v>
      </c>
      <c r="X1012" t="s">
        <v>82</v>
      </c>
      <c r="Y1012" t="s">
        <v>83</v>
      </c>
      <c r="Z1012">
        <v>20</v>
      </c>
      <c r="AA1012">
        <v>70</v>
      </c>
      <c r="AB1012">
        <v>20</v>
      </c>
      <c r="AC1012">
        <v>12.07</v>
      </c>
      <c r="AD1012">
        <v>67.599999999999994</v>
      </c>
      <c r="AE1012">
        <v>11.3</v>
      </c>
    </row>
    <row r="1013" spans="1:31" hidden="1" x14ac:dyDescent="0.25">
      <c r="A1013" t="s">
        <v>17</v>
      </c>
      <c r="B1013">
        <v>10</v>
      </c>
      <c r="C1013">
        <v>11</v>
      </c>
      <c r="D1013">
        <v>32.049999999999997</v>
      </c>
      <c r="E1013">
        <v>32.700000000000003</v>
      </c>
      <c r="F1013">
        <f t="shared" si="107"/>
        <v>32.375</v>
      </c>
      <c r="G1013">
        <f t="shared" si="108"/>
        <v>0.65000000000000568</v>
      </c>
      <c r="H1013">
        <v>53.846153846153378</v>
      </c>
      <c r="I1013" t="str">
        <f t="shared" si="109"/>
        <v>50%-75%</v>
      </c>
      <c r="J1013">
        <v>6</v>
      </c>
      <c r="K1013">
        <v>108.33333333333428</v>
      </c>
      <c r="L1013">
        <v>9</v>
      </c>
      <c r="M1013">
        <v>4</v>
      </c>
      <c r="N1013">
        <v>44</v>
      </c>
      <c r="O1013">
        <v>46</v>
      </c>
      <c r="P1013" t="str">
        <f t="shared" si="110"/>
        <v>40-50</v>
      </c>
      <c r="Q1013" t="s">
        <v>29</v>
      </c>
      <c r="R1013" t="s">
        <v>59</v>
      </c>
      <c r="S1013" t="s">
        <v>57</v>
      </c>
      <c r="T1013">
        <f t="shared" si="111"/>
        <v>1100</v>
      </c>
      <c r="U1013">
        <f t="shared" si="112"/>
        <v>400</v>
      </c>
      <c r="V1013">
        <f t="shared" si="113"/>
        <v>30</v>
      </c>
      <c r="W1013" t="s">
        <v>83</v>
      </c>
      <c r="X1013" t="s">
        <v>81</v>
      </c>
      <c r="Y1013" t="s">
        <v>79</v>
      </c>
      <c r="Z1013">
        <v>20</v>
      </c>
      <c r="AA1013">
        <v>60</v>
      </c>
      <c r="AB1013">
        <v>30</v>
      </c>
      <c r="AC1013">
        <v>10.82</v>
      </c>
      <c r="AD1013">
        <v>51.5</v>
      </c>
      <c r="AE1013">
        <v>25.8</v>
      </c>
    </row>
    <row r="1014" spans="1:31" hidden="1" x14ac:dyDescent="0.25">
      <c r="A1014" t="s">
        <v>17</v>
      </c>
      <c r="B1014">
        <v>10</v>
      </c>
      <c r="C1014">
        <v>11</v>
      </c>
      <c r="D1014">
        <v>32.700000000000003</v>
      </c>
      <c r="E1014">
        <v>34.700000000000003</v>
      </c>
      <c r="F1014">
        <f t="shared" si="107"/>
        <v>33.700000000000003</v>
      </c>
      <c r="G1014">
        <f t="shared" si="108"/>
        <v>2</v>
      </c>
      <c r="H1014">
        <v>60</v>
      </c>
      <c r="I1014" t="str">
        <f t="shared" si="109"/>
        <v>50%-75%</v>
      </c>
      <c r="J1014">
        <v>10</v>
      </c>
      <c r="K1014">
        <v>200</v>
      </c>
      <c r="L1014">
        <v>9</v>
      </c>
      <c r="M1014">
        <v>4</v>
      </c>
      <c r="N1014">
        <v>48</v>
      </c>
      <c r="O1014">
        <v>49</v>
      </c>
      <c r="P1014" t="str">
        <f t="shared" si="110"/>
        <v>40-50</v>
      </c>
      <c r="Q1014" t="s">
        <v>29</v>
      </c>
      <c r="R1014" t="s">
        <v>59</v>
      </c>
      <c r="S1014" t="s">
        <v>57</v>
      </c>
      <c r="T1014">
        <f t="shared" si="111"/>
        <v>1100</v>
      </c>
      <c r="U1014">
        <f t="shared" si="112"/>
        <v>400</v>
      </c>
      <c r="V1014">
        <f t="shared" si="113"/>
        <v>30</v>
      </c>
      <c r="W1014" t="s">
        <v>83</v>
      </c>
      <c r="X1014" t="s">
        <v>81</v>
      </c>
      <c r="Y1014" t="s">
        <v>79</v>
      </c>
      <c r="Z1014">
        <v>20</v>
      </c>
      <c r="AA1014">
        <v>60</v>
      </c>
      <c r="AB1014">
        <v>30</v>
      </c>
      <c r="AC1014">
        <v>10.82</v>
      </c>
      <c r="AD1014">
        <v>51.5</v>
      </c>
      <c r="AE1014">
        <v>25.8</v>
      </c>
    </row>
    <row r="1015" spans="1:31" hidden="1" x14ac:dyDescent="0.25">
      <c r="A1015" t="s">
        <v>17</v>
      </c>
      <c r="B1015">
        <v>10</v>
      </c>
      <c r="C1015">
        <v>11</v>
      </c>
      <c r="D1015">
        <v>34.700000000000003</v>
      </c>
      <c r="E1015">
        <v>36.700000000000003</v>
      </c>
      <c r="F1015">
        <f t="shared" si="107"/>
        <v>35.700000000000003</v>
      </c>
      <c r="G1015">
        <f t="shared" si="108"/>
        <v>2</v>
      </c>
      <c r="H1015">
        <v>33</v>
      </c>
      <c r="I1015" t="str">
        <f t="shared" si="109"/>
        <v>25%-50%</v>
      </c>
      <c r="J1015">
        <v>11</v>
      </c>
      <c r="K1015">
        <v>181.81818181818181</v>
      </c>
      <c r="L1015">
        <v>4</v>
      </c>
      <c r="M1015">
        <v>0</v>
      </c>
      <c r="N1015">
        <v>33</v>
      </c>
      <c r="O1015">
        <v>35</v>
      </c>
      <c r="P1015" t="str">
        <f t="shared" si="110"/>
        <v>30-40</v>
      </c>
      <c r="Q1015" t="s">
        <v>28</v>
      </c>
      <c r="R1015" t="s">
        <v>56</v>
      </c>
      <c r="S1015" t="s">
        <v>54</v>
      </c>
      <c r="T1015">
        <f t="shared" si="111"/>
        <v>800</v>
      </c>
      <c r="U1015">
        <f t="shared" si="112"/>
        <v>300</v>
      </c>
      <c r="V1015">
        <f t="shared" si="113"/>
        <v>20</v>
      </c>
      <c r="W1015" t="s">
        <v>83</v>
      </c>
      <c r="X1015" t="s">
        <v>78</v>
      </c>
      <c r="Y1015" t="s">
        <v>79</v>
      </c>
      <c r="Z1015">
        <v>20</v>
      </c>
      <c r="AA1015">
        <v>50</v>
      </c>
      <c r="AB1015">
        <v>30</v>
      </c>
      <c r="AC1015">
        <v>15.58</v>
      </c>
      <c r="AD1015">
        <v>48.6</v>
      </c>
      <c r="AE1015">
        <v>23</v>
      </c>
    </row>
    <row r="1016" spans="1:31" hidden="1" x14ac:dyDescent="0.25">
      <c r="A1016" t="s">
        <v>17</v>
      </c>
      <c r="B1016">
        <v>20</v>
      </c>
      <c r="C1016">
        <v>11</v>
      </c>
      <c r="D1016">
        <v>36.700000000000003</v>
      </c>
      <c r="E1016">
        <v>37.700000000000003</v>
      </c>
      <c r="F1016">
        <f t="shared" si="107"/>
        <v>37.200000000000003</v>
      </c>
      <c r="G1016">
        <f t="shared" si="108"/>
        <v>1</v>
      </c>
      <c r="H1016">
        <v>50</v>
      </c>
      <c r="I1016" t="str">
        <f t="shared" si="109"/>
        <v>25%-50%</v>
      </c>
      <c r="J1016">
        <v>10</v>
      </c>
      <c r="K1016">
        <v>100</v>
      </c>
      <c r="L1016">
        <v>9</v>
      </c>
      <c r="M1016">
        <v>4</v>
      </c>
      <c r="N1016">
        <v>42</v>
      </c>
      <c r="O1016">
        <v>45</v>
      </c>
      <c r="P1016" t="str">
        <f t="shared" si="110"/>
        <v>40-50</v>
      </c>
      <c r="Q1016" t="s">
        <v>29</v>
      </c>
      <c r="R1016" t="s">
        <v>59</v>
      </c>
      <c r="S1016" t="s">
        <v>54</v>
      </c>
      <c r="T1016">
        <f t="shared" si="111"/>
        <v>1100</v>
      </c>
      <c r="U1016">
        <f t="shared" si="112"/>
        <v>400</v>
      </c>
      <c r="V1016">
        <f t="shared" si="113"/>
        <v>20</v>
      </c>
      <c r="W1016" t="s">
        <v>83</v>
      </c>
      <c r="X1016" t="s">
        <v>78</v>
      </c>
      <c r="Y1016" t="s">
        <v>79</v>
      </c>
      <c r="Z1016">
        <v>20</v>
      </c>
      <c r="AA1016">
        <v>50</v>
      </c>
      <c r="AB1016">
        <v>30</v>
      </c>
      <c r="AC1016">
        <v>14.58</v>
      </c>
      <c r="AD1016">
        <v>48.3</v>
      </c>
      <c r="AE1016">
        <v>24.7</v>
      </c>
    </row>
    <row r="1017" spans="1:31" hidden="1" x14ac:dyDescent="0.25">
      <c r="A1017" t="s">
        <v>17</v>
      </c>
      <c r="B1017">
        <v>10</v>
      </c>
      <c r="C1017">
        <v>11</v>
      </c>
      <c r="D1017">
        <v>37.700000000000003</v>
      </c>
      <c r="E1017">
        <v>38.700000000000003</v>
      </c>
      <c r="F1017">
        <f t="shared" si="107"/>
        <v>38.200000000000003</v>
      </c>
      <c r="G1017">
        <f t="shared" si="108"/>
        <v>1</v>
      </c>
      <c r="H1017">
        <v>38</v>
      </c>
      <c r="I1017" t="str">
        <f t="shared" si="109"/>
        <v>25%-50%</v>
      </c>
      <c r="J1017">
        <v>4</v>
      </c>
      <c r="K1017">
        <v>250</v>
      </c>
      <c r="L1017">
        <v>9</v>
      </c>
      <c r="M1017">
        <v>4</v>
      </c>
      <c r="N1017">
        <v>46</v>
      </c>
      <c r="O1017">
        <v>46</v>
      </c>
      <c r="P1017" t="str">
        <f t="shared" si="110"/>
        <v>40-50</v>
      </c>
      <c r="Q1017" t="s">
        <v>29</v>
      </c>
      <c r="R1017" t="s">
        <v>59</v>
      </c>
      <c r="S1017" t="s">
        <v>54</v>
      </c>
      <c r="T1017">
        <f t="shared" si="111"/>
        <v>1100</v>
      </c>
      <c r="U1017">
        <f t="shared" si="112"/>
        <v>400</v>
      </c>
      <c r="V1017">
        <f t="shared" si="113"/>
        <v>20</v>
      </c>
      <c r="W1017" t="s">
        <v>83</v>
      </c>
      <c r="X1017" t="s">
        <v>78</v>
      </c>
      <c r="Y1017" t="s">
        <v>86</v>
      </c>
      <c r="Z1017">
        <v>20</v>
      </c>
      <c r="AA1017">
        <v>50</v>
      </c>
      <c r="AB1017">
        <v>40</v>
      </c>
      <c r="AC1017">
        <v>13.78</v>
      </c>
      <c r="AD1017">
        <v>41.5</v>
      </c>
      <c r="AE1017">
        <v>31.2</v>
      </c>
    </row>
    <row r="1018" spans="1:31" hidden="1" x14ac:dyDescent="0.25">
      <c r="A1018" t="s">
        <v>17</v>
      </c>
      <c r="B1018">
        <v>10</v>
      </c>
      <c r="C1018">
        <v>11</v>
      </c>
      <c r="D1018">
        <v>38.700000000000003</v>
      </c>
      <c r="E1018">
        <v>40.200000000000003</v>
      </c>
      <c r="F1018">
        <f t="shared" si="107"/>
        <v>39.450000000000003</v>
      </c>
      <c r="G1018">
        <f t="shared" si="108"/>
        <v>1.5</v>
      </c>
      <c r="H1018">
        <v>16</v>
      </c>
      <c r="I1018" t="str">
        <f t="shared" si="109"/>
        <v>0%-25%</v>
      </c>
      <c r="J1018">
        <v>12</v>
      </c>
      <c r="K1018">
        <v>125</v>
      </c>
      <c r="L1018">
        <v>9</v>
      </c>
      <c r="M1018">
        <v>4</v>
      </c>
      <c r="N1018">
        <v>37</v>
      </c>
      <c r="O1018">
        <v>39</v>
      </c>
      <c r="P1018" t="str">
        <f t="shared" si="110"/>
        <v>30-40</v>
      </c>
      <c r="Q1018" t="s">
        <v>29</v>
      </c>
      <c r="R1018" t="s">
        <v>56</v>
      </c>
      <c r="S1018" t="s">
        <v>51</v>
      </c>
      <c r="T1018">
        <f t="shared" si="111"/>
        <v>1100</v>
      </c>
      <c r="U1018">
        <f t="shared" si="112"/>
        <v>300</v>
      </c>
      <c r="V1018">
        <f t="shared" si="113"/>
        <v>10</v>
      </c>
      <c r="W1018" t="s">
        <v>83</v>
      </c>
      <c r="X1018" t="s">
        <v>78</v>
      </c>
      <c r="Y1018" t="s">
        <v>86</v>
      </c>
      <c r="Z1018">
        <v>20</v>
      </c>
      <c r="AA1018">
        <v>50</v>
      </c>
      <c r="AB1018">
        <v>40</v>
      </c>
      <c r="AC1018">
        <v>10.210000000000001</v>
      </c>
      <c r="AD1018">
        <v>41.3</v>
      </c>
      <c r="AE1018">
        <v>33.9</v>
      </c>
    </row>
  </sheetData>
  <autoFilter ref="A1:AE1018">
    <filterColumn colId="2">
      <filters>
        <filter val="20"/>
      </filters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="85" zoomScaleNormal="85" workbookViewId="0">
      <selection activeCell="J27" sqref="J27"/>
    </sheetView>
  </sheetViews>
  <sheetFormatPr baseColWidth="10" defaultRowHeight="15" x14ac:dyDescent="0.25"/>
  <sheetData>
    <row r="1" spans="1:6" x14ac:dyDescent="0.25">
      <c r="A1" t="s">
        <v>27</v>
      </c>
      <c r="B1" t="s">
        <v>26</v>
      </c>
      <c r="C1" t="s">
        <v>111</v>
      </c>
    </row>
    <row r="2" spans="1:6" x14ac:dyDescent="0.25">
      <c r="A2">
        <v>55</v>
      </c>
      <c r="B2">
        <v>47</v>
      </c>
      <c r="C2">
        <v>54</v>
      </c>
    </row>
    <row r="3" spans="1:6" x14ac:dyDescent="0.25">
      <c r="A3">
        <v>56</v>
      </c>
      <c r="B3">
        <v>52</v>
      </c>
      <c r="C3">
        <v>88</v>
      </c>
      <c r="E3" t="s">
        <v>27</v>
      </c>
      <c r="F3" t="s">
        <v>26</v>
      </c>
    </row>
    <row r="4" spans="1:6" x14ac:dyDescent="0.25">
      <c r="A4">
        <v>75</v>
      </c>
      <c r="B4">
        <v>74</v>
      </c>
      <c r="C4">
        <v>100</v>
      </c>
      <c r="D4" t="s">
        <v>121</v>
      </c>
      <c r="E4" s="18">
        <f>COUNT(A2:A712)</f>
        <v>101</v>
      </c>
      <c r="F4" s="18">
        <f>COUNT(B2:B712)</f>
        <v>101</v>
      </c>
    </row>
    <row r="5" spans="1:6" x14ac:dyDescent="0.25">
      <c r="A5">
        <v>62</v>
      </c>
      <c r="B5">
        <v>57</v>
      </c>
      <c r="C5">
        <v>100</v>
      </c>
      <c r="D5" t="s">
        <v>94</v>
      </c>
      <c r="E5" s="18">
        <f>AVERAGE(A2:A712)</f>
        <v>46.366336633663366</v>
      </c>
      <c r="F5" s="18">
        <f>AVERAGE(B2:B712)</f>
        <v>43.376237623762378</v>
      </c>
    </row>
    <row r="6" spans="1:6" x14ac:dyDescent="0.25">
      <c r="A6">
        <v>71</v>
      </c>
      <c r="B6">
        <v>72</v>
      </c>
      <c r="C6">
        <v>100.00000000000013</v>
      </c>
      <c r="D6" t="s">
        <v>122</v>
      </c>
      <c r="E6" s="18">
        <f>_xlfn.STDEV.S(A2:A712)</f>
        <v>12.82631885793989</v>
      </c>
      <c r="F6" s="18">
        <f>_xlfn.STDEV.S(B2:B712)</f>
        <v>14.105921795578274</v>
      </c>
    </row>
    <row r="7" spans="1:6" x14ac:dyDescent="0.25">
      <c r="A7">
        <v>53</v>
      </c>
      <c r="B7">
        <v>47</v>
      </c>
      <c r="C7">
        <v>70</v>
      </c>
      <c r="D7" t="s">
        <v>123</v>
      </c>
      <c r="E7" s="18">
        <f>E6/E5</f>
        <v>0.27662998177491543</v>
      </c>
      <c r="F7" s="18">
        <f>F6/F5</f>
        <v>0.32519929270792186</v>
      </c>
    </row>
    <row r="8" spans="1:6" x14ac:dyDescent="0.25">
      <c r="A8">
        <v>52</v>
      </c>
      <c r="B8">
        <v>45</v>
      </c>
      <c r="C8">
        <v>38</v>
      </c>
      <c r="D8" t="s">
        <v>93</v>
      </c>
      <c r="E8" s="18">
        <f>MIN(A2:A712)</f>
        <v>22</v>
      </c>
      <c r="F8" s="18">
        <f>MIN(B2:B712)</f>
        <v>17</v>
      </c>
    </row>
    <row r="9" spans="1:6" x14ac:dyDescent="0.25">
      <c r="A9">
        <v>51</v>
      </c>
      <c r="B9">
        <v>46</v>
      </c>
      <c r="C9">
        <v>62</v>
      </c>
      <c r="D9" t="s">
        <v>95</v>
      </c>
      <c r="E9" s="18">
        <f>MAX(A2:A712)</f>
        <v>75</v>
      </c>
      <c r="F9" s="18">
        <f>MAX(B2:B712)</f>
        <v>74</v>
      </c>
    </row>
    <row r="10" spans="1:6" x14ac:dyDescent="0.25">
      <c r="A10">
        <v>67</v>
      </c>
      <c r="B10">
        <v>65</v>
      </c>
      <c r="C10">
        <v>87.142857142856784</v>
      </c>
    </row>
    <row r="11" spans="1:6" x14ac:dyDescent="0.25">
      <c r="A11">
        <v>67</v>
      </c>
      <c r="B11">
        <v>66</v>
      </c>
      <c r="C11">
        <v>91.48936170212788</v>
      </c>
    </row>
    <row r="12" spans="1:6" x14ac:dyDescent="0.25">
      <c r="A12">
        <v>62</v>
      </c>
      <c r="B12">
        <v>58</v>
      </c>
      <c r="C12">
        <v>79.611650485436797</v>
      </c>
    </row>
    <row r="13" spans="1:6" x14ac:dyDescent="0.25">
      <c r="A13">
        <v>68</v>
      </c>
      <c r="B13">
        <v>65</v>
      </c>
      <c r="C13">
        <v>96</v>
      </c>
    </row>
    <row r="14" spans="1:6" x14ac:dyDescent="0.25">
      <c r="A14">
        <v>69</v>
      </c>
      <c r="B14">
        <v>66</v>
      </c>
      <c r="C14">
        <v>94.594594594594781</v>
      </c>
    </row>
    <row r="15" spans="1:6" x14ac:dyDescent="0.25">
      <c r="A15">
        <v>67</v>
      </c>
      <c r="B15">
        <v>64</v>
      </c>
      <c r="C15">
        <v>88.749999999999915</v>
      </c>
    </row>
    <row r="16" spans="1:6" x14ac:dyDescent="0.25">
      <c r="A16">
        <v>58</v>
      </c>
      <c r="B16">
        <v>55</v>
      </c>
      <c r="C16">
        <v>90</v>
      </c>
    </row>
    <row r="17" spans="1:3" x14ac:dyDescent="0.25">
      <c r="A17">
        <v>54</v>
      </c>
      <c r="B17">
        <v>48</v>
      </c>
      <c r="C17">
        <v>72</v>
      </c>
    </row>
    <row r="18" spans="1:3" x14ac:dyDescent="0.25">
      <c r="A18">
        <v>55</v>
      </c>
      <c r="B18">
        <v>51</v>
      </c>
      <c r="C18">
        <v>98.666666666666671</v>
      </c>
    </row>
    <row r="19" spans="1:3" x14ac:dyDescent="0.25">
      <c r="A19">
        <v>73</v>
      </c>
      <c r="B19">
        <v>73</v>
      </c>
      <c r="C19">
        <v>92.857142857142478</v>
      </c>
    </row>
    <row r="20" spans="1:3" x14ac:dyDescent="0.25">
      <c r="A20">
        <v>63</v>
      </c>
      <c r="B20">
        <v>58</v>
      </c>
      <c r="C20">
        <v>74</v>
      </c>
    </row>
    <row r="21" spans="1:3" x14ac:dyDescent="0.25">
      <c r="A21">
        <v>57</v>
      </c>
      <c r="B21">
        <v>50</v>
      </c>
      <c r="C21">
        <v>88</v>
      </c>
    </row>
    <row r="22" spans="1:3" x14ac:dyDescent="0.25">
      <c r="A22">
        <v>38</v>
      </c>
      <c r="B22">
        <v>33</v>
      </c>
      <c r="C22">
        <v>98</v>
      </c>
    </row>
    <row r="23" spans="1:3" x14ac:dyDescent="0.25">
      <c r="A23">
        <v>52</v>
      </c>
      <c r="B23">
        <v>50</v>
      </c>
      <c r="C23">
        <v>100</v>
      </c>
    </row>
    <row r="24" spans="1:3" x14ac:dyDescent="0.25">
      <c r="A24">
        <v>48</v>
      </c>
      <c r="B24">
        <v>46</v>
      </c>
      <c r="C24">
        <v>88</v>
      </c>
    </row>
    <row r="25" spans="1:3" x14ac:dyDescent="0.25">
      <c r="A25">
        <v>37</v>
      </c>
      <c r="B25">
        <v>33</v>
      </c>
      <c r="C25">
        <v>98</v>
      </c>
    </row>
    <row r="26" spans="1:3" x14ac:dyDescent="0.25">
      <c r="A26">
        <v>47</v>
      </c>
      <c r="B26">
        <v>44</v>
      </c>
      <c r="C26">
        <v>88.571428571429109</v>
      </c>
    </row>
    <row r="27" spans="1:3" x14ac:dyDescent="0.25">
      <c r="A27">
        <v>49</v>
      </c>
      <c r="B27">
        <v>46</v>
      </c>
      <c r="C27">
        <v>81.666666666666472</v>
      </c>
    </row>
    <row r="28" spans="1:3" x14ac:dyDescent="0.25">
      <c r="A28">
        <v>45</v>
      </c>
      <c r="B28">
        <v>42</v>
      </c>
      <c r="C28">
        <v>96</v>
      </c>
    </row>
    <row r="29" spans="1:3" x14ac:dyDescent="0.25">
      <c r="A29">
        <v>24</v>
      </c>
      <c r="B29">
        <v>19</v>
      </c>
      <c r="C29">
        <v>98</v>
      </c>
    </row>
    <row r="30" spans="1:3" x14ac:dyDescent="0.25">
      <c r="A30">
        <v>44</v>
      </c>
      <c r="B30">
        <v>43</v>
      </c>
      <c r="C30">
        <v>74.999999999999829</v>
      </c>
    </row>
    <row r="31" spans="1:3" x14ac:dyDescent="0.25">
      <c r="A31">
        <v>52</v>
      </c>
      <c r="B31">
        <v>50</v>
      </c>
      <c r="C31">
        <v>152</v>
      </c>
    </row>
    <row r="32" spans="1:3" x14ac:dyDescent="0.25">
      <c r="A32">
        <v>40</v>
      </c>
      <c r="B32">
        <v>35</v>
      </c>
      <c r="C32">
        <v>51.111111111110787</v>
      </c>
    </row>
    <row r="33" spans="1:3" x14ac:dyDescent="0.25">
      <c r="A33">
        <v>46</v>
      </c>
      <c r="B33">
        <v>44</v>
      </c>
      <c r="C33">
        <v>95.000000000000341</v>
      </c>
    </row>
    <row r="34" spans="1:3" x14ac:dyDescent="0.25">
      <c r="A34">
        <v>45</v>
      </c>
      <c r="B34">
        <v>44</v>
      </c>
      <c r="C34">
        <v>78.333333333333144</v>
      </c>
    </row>
    <row r="35" spans="1:3" x14ac:dyDescent="0.25">
      <c r="A35">
        <v>39</v>
      </c>
      <c r="B35">
        <v>35</v>
      </c>
      <c r="C35">
        <v>86</v>
      </c>
    </row>
    <row r="36" spans="1:3" x14ac:dyDescent="0.25">
      <c r="A36">
        <v>43</v>
      </c>
      <c r="B36">
        <v>41</v>
      </c>
      <c r="C36">
        <v>71.428571428571857</v>
      </c>
    </row>
    <row r="37" spans="1:3" x14ac:dyDescent="0.25">
      <c r="A37">
        <v>33</v>
      </c>
      <c r="B37">
        <v>29</v>
      </c>
      <c r="C37">
        <v>50</v>
      </c>
    </row>
    <row r="38" spans="1:3" x14ac:dyDescent="0.25">
      <c r="A38">
        <v>34</v>
      </c>
      <c r="B38">
        <v>29</v>
      </c>
      <c r="C38">
        <v>44</v>
      </c>
    </row>
    <row r="39" spans="1:3" x14ac:dyDescent="0.25">
      <c r="A39">
        <v>30</v>
      </c>
      <c r="B39">
        <v>25</v>
      </c>
      <c r="C39">
        <v>52</v>
      </c>
    </row>
    <row r="40" spans="1:3" x14ac:dyDescent="0.25">
      <c r="A40">
        <v>28</v>
      </c>
      <c r="B40">
        <v>25</v>
      </c>
      <c r="C40">
        <v>48</v>
      </c>
    </row>
    <row r="41" spans="1:3" x14ac:dyDescent="0.25">
      <c r="A41">
        <v>29</v>
      </c>
      <c r="B41">
        <v>25</v>
      </c>
      <c r="C41">
        <v>56.000000000000007</v>
      </c>
    </row>
    <row r="42" spans="1:3" x14ac:dyDescent="0.25">
      <c r="A42">
        <v>30</v>
      </c>
      <c r="B42">
        <v>26</v>
      </c>
      <c r="C42">
        <v>54</v>
      </c>
    </row>
    <row r="43" spans="1:3" x14ac:dyDescent="0.25">
      <c r="A43">
        <v>37</v>
      </c>
      <c r="B43">
        <v>32</v>
      </c>
      <c r="C43">
        <v>74</v>
      </c>
    </row>
    <row r="44" spans="1:3" x14ac:dyDescent="0.25">
      <c r="A44">
        <v>32</v>
      </c>
      <c r="B44">
        <v>27</v>
      </c>
      <c r="C44">
        <v>66</v>
      </c>
    </row>
    <row r="45" spans="1:3" x14ac:dyDescent="0.25">
      <c r="A45">
        <v>48</v>
      </c>
      <c r="B45">
        <v>47</v>
      </c>
      <c r="C45">
        <v>90</v>
      </c>
    </row>
    <row r="46" spans="1:3" x14ac:dyDescent="0.25">
      <c r="A46">
        <v>38</v>
      </c>
      <c r="B46">
        <v>33</v>
      </c>
      <c r="C46">
        <v>78</v>
      </c>
    </row>
    <row r="47" spans="1:3" x14ac:dyDescent="0.25">
      <c r="A47">
        <v>37</v>
      </c>
      <c r="B47">
        <v>32</v>
      </c>
      <c r="C47">
        <v>84</v>
      </c>
    </row>
    <row r="48" spans="1:3" x14ac:dyDescent="0.25">
      <c r="A48">
        <v>30</v>
      </c>
      <c r="B48">
        <v>25</v>
      </c>
      <c r="C48">
        <v>80</v>
      </c>
    </row>
    <row r="49" spans="1:3" x14ac:dyDescent="0.25">
      <c r="A49">
        <v>36</v>
      </c>
      <c r="B49">
        <v>31</v>
      </c>
      <c r="C49">
        <v>78.181818181817576</v>
      </c>
    </row>
    <row r="50" spans="1:3" x14ac:dyDescent="0.25">
      <c r="A50">
        <v>31</v>
      </c>
      <c r="B50">
        <v>25</v>
      </c>
      <c r="C50">
        <v>96.363636363636857</v>
      </c>
    </row>
    <row r="51" spans="1:3" x14ac:dyDescent="0.25">
      <c r="A51">
        <v>41</v>
      </c>
      <c r="B51">
        <v>38</v>
      </c>
      <c r="C51">
        <v>99.999999999999588</v>
      </c>
    </row>
    <row r="52" spans="1:3" x14ac:dyDescent="0.25">
      <c r="A52">
        <v>61</v>
      </c>
      <c r="B52">
        <v>63</v>
      </c>
      <c r="C52">
        <v>97</v>
      </c>
    </row>
    <row r="53" spans="1:3" x14ac:dyDescent="0.25">
      <c r="A53">
        <v>38</v>
      </c>
      <c r="B53">
        <v>34</v>
      </c>
      <c r="C53">
        <v>100</v>
      </c>
    </row>
    <row r="54" spans="1:3" x14ac:dyDescent="0.25">
      <c r="A54">
        <v>30</v>
      </c>
      <c r="B54">
        <v>26</v>
      </c>
      <c r="C54">
        <v>54</v>
      </c>
    </row>
    <row r="55" spans="1:3" x14ac:dyDescent="0.25">
      <c r="A55">
        <v>30</v>
      </c>
      <c r="B55">
        <v>26</v>
      </c>
      <c r="C55">
        <v>50</v>
      </c>
    </row>
    <row r="56" spans="1:3" x14ac:dyDescent="0.25">
      <c r="A56">
        <v>48</v>
      </c>
      <c r="B56">
        <v>45</v>
      </c>
      <c r="C56">
        <v>80</v>
      </c>
    </row>
    <row r="57" spans="1:3" x14ac:dyDescent="0.25">
      <c r="A57">
        <v>38</v>
      </c>
      <c r="B57">
        <v>36</v>
      </c>
      <c r="C57">
        <v>88</v>
      </c>
    </row>
    <row r="58" spans="1:3" x14ac:dyDescent="0.25">
      <c r="A58">
        <v>40</v>
      </c>
      <c r="B58">
        <v>36</v>
      </c>
      <c r="C58">
        <v>80</v>
      </c>
    </row>
    <row r="59" spans="1:3" x14ac:dyDescent="0.25">
      <c r="A59">
        <v>39</v>
      </c>
      <c r="B59">
        <v>35</v>
      </c>
      <c r="C59">
        <v>50</v>
      </c>
    </row>
    <row r="60" spans="1:3" x14ac:dyDescent="0.25">
      <c r="A60">
        <v>35</v>
      </c>
      <c r="B60">
        <v>31</v>
      </c>
      <c r="C60">
        <v>90</v>
      </c>
    </row>
    <row r="61" spans="1:3" x14ac:dyDescent="0.25">
      <c r="A61">
        <v>28</v>
      </c>
      <c r="B61">
        <v>23</v>
      </c>
      <c r="C61">
        <v>72</v>
      </c>
    </row>
    <row r="62" spans="1:3" x14ac:dyDescent="0.25">
      <c r="A62">
        <v>33</v>
      </c>
      <c r="B62">
        <v>29</v>
      </c>
      <c r="C62">
        <v>86</v>
      </c>
    </row>
    <row r="63" spans="1:3" x14ac:dyDescent="0.25">
      <c r="A63">
        <v>23</v>
      </c>
      <c r="B63">
        <v>18</v>
      </c>
      <c r="C63">
        <v>57.999999999999993</v>
      </c>
    </row>
    <row r="64" spans="1:3" x14ac:dyDescent="0.25">
      <c r="A64">
        <v>22</v>
      </c>
      <c r="B64">
        <v>18</v>
      </c>
      <c r="C64">
        <v>50</v>
      </c>
    </row>
    <row r="65" spans="1:3" x14ac:dyDescent="0.25">
      <c r="A65">
        <v>58</v>
      </c>
      <c r="B65">
        <v>57</v>
      </c>
      <c r="C65">
        <v>94</v>
      </c>
    </row>
    <row r="66" spans="1:3" x14ac:dyDescent="0.25">
      <c r="A66">
        <v>50</v>
      </c>
      <c r="B66">
        <v>48</v>
      </c>
      <c r="C66">
        <v>92.727272727273217</v>
      </c>
    </row>
    <row r="67" spans="1:3" x14ac:dyDescent="0.25">
      <c r="A67">
        <v>55</v>
      </c>
      <c r="B67">
        <v>53</v>
      </c>
      <c r="C67">
        <v>84.999999999999801</v>
      </c>
    </row>
    <row r="68" spans="1:3" x14ac:dyDescent="0.25">
      <c r="A68">
        <v>44</v>
      </c>
      <c r="B68">
        <v>41</v>
      </c>
      <c r="C68">
        <v>100</v>
      </c>
    </row>
    <row r="69" spans="1:3" x14ac:dyDescent="0.25">
      <c r="A69">
        <v>43</v>
      </c>
      <c r="B69">
        <v>40</v>
      </c>
      <c r="C69">
        <v>88.000000000000014</v>
      </c>
    </row>
    <row r="70" spans="1:3" x14ac:dyDescent="0.25">
      <c r="A70">
        <v>38</v>
      </c>
      <c r="B70">
        <v>35</v>
      </c>
      <c r="C70">
        <v>50.000000000000469</v>
      </c>
    </row>
    <row r="71" spans="1:3" x14ac:dyDescent="0.25">
      <c r="A71">
        <v>39</v>
      </c>
      <c r="B71">
        <v>34</v>
      </c>
      <c r="C71">
        <v>57.64705882352883</v>
      </c>
    </row>
    <row r="72" spans="1:3" x14ac:dyDescent="0.25">
      <c r="A72">
        <v>22</v>
      </c>
      <c r="B72">
        <v>17</v>
      </c>
      <c r="C72">
        <v>65.000000000000611</v>
      </c>
    </row>
    <row r="73" spans="1:3" x14ac:dyDescent="0.25">
      <c r="A73">
        <v>56</v>
      </c>
      <c r="B73">
        <v>55</v>
      </c>
      <c r="C73">
        <v>67.333333333333329</v>
      </c>
    </row>
    <row r="74" spans="1:3" x14ac:dyDescent="0.25">
      <c r="A74">
        <v>54</v>
      </c>
      <c r="B74">
        <v>53</v>
      </c>
      <c r="C74">
        <v>56.842105263157727</v>
      </c>
    </row>
    <row r="75" spans="1:3" x14ac:dyDescent="0.25">
      <c r="A75">
        <v>58</v>
      </c>
      <c r="B75">
        <v>58</v>
      </c>
      <c r="C75">
        <v>82.580645161290477</v>
      </c>
    </row>
    <row r="76" spans="1:3" x14ac:dyDescent="0.25">
      <c r="A76">
        <v>64</v>
      </c>
      <c r="B76">
        <v>64</v>
      </c>
      <c r="C76">
        <v>96.747967479674486</v>
      </c>
    </row>
    <row r="77" spans="1:3" x14ac:dyDescent="0.25">
      <c r="A77">
        <v>66</v>
      </c>
      <c r="B77">
        <v>68</v>
      </c>
      <c r="C77">
        <v>89.947089947089921</v>
      </c>
    </row>
    <row r="78" spans="1:3" x14ac:dyDescent="0.25">
      <c r="A78">
        <v>35</v>
      </c>
      <c r="B78">
        <v>30</v>
      </c>
      <c r="C78">
        <v>70.833333333333158</v>
      </c>
    </row>
    <row r="79" spans="1:3" x14ac:dyDescent="0.25">
      <c r="A79">
        <v>30</v>
      </c>
      <c r="B79">
        <v>25</v>
      </c>
      <c r="C79">
        <v>74.285714285713993</v>
      </c>
    </row>
    <row r="80" spans="1:3" x14ac:dyDescent="0.25">
      <c r="A80">
        <v>32</v>
      </c>
      <c r="B80">
        <v>27</v>
      </c>
      <c r="C80">
        <v>72.500000000000682</v>
      </c>
    </row>
    <row r="81" spans="1:3" x14ac:dyDescent="0.25">
      <c r="A81">
        <v>32</v>
      </c>
      <c r="B81">
        <v>27</v>
      </c>
      <c r="C81">
        <v>71.666666666666501</v>
      </c>
    </row>
    <row r="82" spans="1:3" x14ac:dyDescent="0.25">
      <c r="A82">
        <v>29</v>
      </c>
      <c r="B82">
        <v>23</v>
      </c>
      <c r="C82">
        <v>51.086956521739033</v>
      </c>
    </row>
    <row r="83" spans="1:3" x14ac:dyDescent="0.25">
      <c r="A83">
        <v>58</v>
      </c>
      <c r="B83">
        <v>57</v>
      </c>
      <c r="C83">
        <v>80.5</v>
      </c>
    </row>
    <row r="84" spans="1:3" x14ac:dyDescent="0.25">
      <c r="A84">
        <v>56</v>
      </c>
      <c r="B84">
        <v>57</v>
      </c>
      <c r="C84">
        <v>66</v>
      </c>
    </row>
    <row r="85" spans="1:3" x14ac:dyDescent="0.25">
      <c r="A85">
        <v>53</v>
      </c>
      <c r="B85">
        <v>52</v>
      </c>
      <c r="C85">
        <v>69</v>
      </c>
    </row>
    <row r="86" spans="1:3" x14ac:dyDescent="0.25">
      <c r="A86">
        <v>53</v>
      </c>
      <c r="B86">
        <v>51</v>
      </c>
      <c r="C86">
        <v>55.714285714285857</v>
      </c>
    </row>
    <row r="87" spans="1:3" x14ac:dyDescent="0.25">
      <c r="A87">
        <v>56</v>
      </c>
      <c r="B87">
        <v>55</v>
      </c>
      <c r="C87">
        <v>94.73684210526288</v>
      </c>
    </row>
    <row r="88" spans="1:3" x14ac:dyDescent="0.25">
      <c r="A88">
        <v>46</v>
      </c>
      <c r="B88">
        <v>45</v>
      </c>
      <c r="C88">
        <v>97.29729729729722</v>
      </c>
    </row>
    <row r="89" spans="1:3" x14ac:dyDescent="0.25">
      <c r="A89">
        <v>60</v>
      </c>
      <c r="B89">
        <v>60</v>
      </c>
      <c r="C89">
        <v>95</v>
      </c>
    </row>
    <row r="90" spans="1:3" x14ac:dyDescent="0.25">
      <c r="A90">
        <v>51</v>
      </c>
      <c r="B90">
        <v>52</v>
      </c>
      <c r="C90">
        <v>19.354838709677445</v>
      </c>
    </row>
    <row r="91" spans="1:3" x14ac:dyDescent="0.25">
      <c r="A91">
        <v>52</v>
      </c>
      <c r="B91">
        <v>51</v>
      </c>
      <c r="C91">
        <v>86.642599277978348</v>
      </c>
    </row>
    <row r="92" spans="1:3" x14ac:dyDescent="0.25">
      <c r="A92">
        <v>53</v>
      </c>
      <c r="B92">
        <v>52</v>
      </c>
      <c r="C92">
        <v>91</v>
      </c>
    </row>
    <row r="93" spans="1:3" x14ac:dyDescent="0.25">
      <c r="A93">
        <v>60</v>
      </c>
      <c r="B93">
        <v>61</v>
      </c>
      <c r="C93">
        <v>95.901639344262378</v>
      </c>
    </row>
    <row r="94" spans="1:3" x14ac:dyDescent="0.25">
      <c r="A94">
        <v>54</v>
      </c>
      <c r="B94">
        <v>54</v>
      </c>
      <c r="C94">
        <v>91.584158415841429</v>
      </c>
    </row>
    <row r="95" spans="1:3" x14ac:dyDescent="0.25">
      <c r="A95">
        <v>50</v>
      </c>
      <c r="B95">
        <v>48</v>
      </c>
      <c r="C95">
        <v>63.333333333333186</v>
      </c>
    </row>
    <row r="96" spans="1:3" x14ac:dyDescent="0.25">
      <c r="A96">
        <v>48</v>
      </c>
      <c r="B96">
        <v>47</v>
      </c>
      <c r="C96">
        <v>70.000000000000156</v>
      </c>
    </row>
    <row r="97" spans="1:3" x14ac:dyDescent="0.25">
      <c r="A97">
        <v>51</v>
      </c>
      <c r="B97">
        <v>51</v>
      </c>
      <c r="C97">
        <v>89.5</v>
      </c>
    </row>
    <row r="98" spans="1:3" x14ac:dyDescent="0.25">
      <c r="A98">
        <v>51</v>
      </c>
      <c r="B98">
        <v>51</v>
      </c>
      <c r="C98">
        <v>81.818181818181884</v>
      </c>
    </row>
    <row r="99" spans="1:3" x14ac:dyDescent="0.25">
      <c r="A99">
        <v>51</v>
      </c>
      <c r="B99">
        <v>50</v>
      </c>
      <c r="C99">
        <v>86.315789473684191</v>
      </c>
    </row>
    <row r="100" spans="1:3" x14ac:dyDescent="0.25">
      <c r="A100">
        <v>37</v>
      </c>
      <c r="B100">
        <v>31</v>
      </c>
      <c r="C100">
        <v>100.00000000000094</v>
      </c>
    </row>
    <row r="101" spans="1:3" x14ac:dyDescent="0.25">
      <c r="A101">
        <v>45</v>
      </c>
      <c r="B101">
        <v>41</v>
      </c>
      <c r="C101">
        <v>99.999999999999758</v>
      </c>
    </row>
    <row r="102" spans="1:3" x14ac:dyDescent="0.25">
      <c r="A102">
        <v>30</v>
      </c>
      <c r="B102">
        <v>27</v>
      </c>
      <c r="C102">
        <v>67.499999999999943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zoomScale="85" zoomScaleNormal="85" workbookViewId="0">
      <selection activeCell="O27" sqref="O27"/>
    </sheetView>
  </sheetViews>
  <sheetFormatPr baseColWidth="10" defaultRowHeight="15" x14ac:dyDescent="0.25"/>
  <sheetData>
    <row r="1" spans="1:6" x14ac:dyDescent="0.25">
      <c r="A1" t="s">
        <v>27</v>
      </c>
      <c r="B1" t="s">
        <v>26</v>
      </c>
      <c r="C1" t="s">
        <v>111</v>
      </c>
    </row>
    <row r="2" spans="1:6" x14ac:dyDescent="0.25">
      <c r="A2">
        <v>23</v>
      </c>
      <c r="B2">
        <v>21</v>
      </c>
      <c r="C2">
        <v>62</v>
      </c>
    </row>
    <row r="3" spans="1:6" x14ac:dyDescent="0.25">
      <c r="A3">
        <v>21</v>
      </c>
      <c r="B3">
        <v>22</v>
      </c>
      <c r="C3">
        <v>26</v>
      </c>
      <c r="E3" t="s">
        <v>27</v>
      </c>
      <c r="F3" t="s">
        <v>26</v>
      </c>
    </row>
    <row r="4" spans="1:6" x14ac:dyDescent="0.25">
      <c r="A4">
        <v>22</v>
      </c>
      <c r="B4">
        <v>25</v>
      </c>
      <c r="C4">
        <v>22</v>
      </c>
      <c r="D4" t="s">
        <v>121</v>
      </c>
      <c r="E4" s="18">
        <f>COUNT(A2:A712)</f>
        <v>178</v>
      </c>
      <c r="F4" s="18">
        <f>COUNT(B2:B712)</f>
        <v>178</v>
      </c>
    </row>
    <row r="5" spans="1:6" x14ac:dyDescent="0.25">
      <c r="A5">
        <v>23</v>
      </c>
      <c r="B5">
        <v>25</v>
      </c>
      <c r="C5">
        <v>28.000000000000004</v>
      </c>
      <c r="D5" t="s">
        <v>94</v>
      </c>
      <c r="E5" s="18">
        <f>AVERAGE(A2:A712)</f>
        <v>31.90449438202247</v>
      </c>
      <c r="F5" s="18">
        <f>AVERAGE(B2:B712)</f>
        <v>29.977528089887642</v>
      </c>
    </row>
    <row r="6" spans="1:6" x14ac:dyDescent="0.25">
      <c r="A6">
        <v>23</v>
      </c>
      <c r="B6">
        <v>25</v>
      </c>
      <c r="C6">
        <v>46</v>
      </c>
      <c r="D6" t="s">
        <v>122</v>
      </c>
      <c r="E6" s="18">
        <f>_xlfn.STDEV.S(A2:A712)</f>
        <v>8.8628522033222712</v>
      </c>
      <c r="F6" s="18">
        <f>_xlfn.STDEV.S(B2:B712)</f>
        <v>8.1017226710940644</v>
      </c>
    </row>
    <row r="7" spans="1:6" x14ac:dyDescent="0.25">
      <c r="A7">
        <v>33</v>
      </c>
      <c r="B7">
        <v>34</v>
      </c>
      <c r="C7">
        <v>34</v>
      </c>
      <c r="D7" t="s">
        <v>123</v>
      </c>
      <c r="E7" s="18">
        <f>E6/E5</f>
        <v>0.27779321926243428</v>
      </c>
      <c r="F7" s="18">
        <f>F6/F5</f>
        <v>0.27025986421565656</v>
      </c>
    </row>
    <row r="8" spans="1:6" x14ac:dyDescent="0.25">
      <c r="A8">
        <v>25</v>
      </c>
      <c r="B8">
        <v>27</v>
      </c>
      <c r="C8">
        <v>26</v>
      </c>
      <c r="D8" t="s">
        <v>93</v>
      </c>
      <c r="E8" s="18">
        <f>MIN(A2:A712)</f>
        <v>18</v>
      </c>
      <c r="F8" s="18">
        <f>MIN(B2:B712)</f>
        <v>17</v>
      </c>
    </row>
    <row r="9" spans="1:6" x14ac:dyDescent="0.25">
      <c r="A9">
        <v>29</v>
      </c>
      <c r="B9">
        <v>28</v>
      </c>
      <c r="C9">
        <v>62</v>
      </c>
      <c r="D9" t="s">
        <v>95</v>
      </c>
      <c r="E9" s="18">
        <f>MAX(A2:A712)</f>
        <v>56</v>
      </c>
      <c r="F9" s="18">
        <f>MAX(B2:B712)</f>
        <v>55</v>
      </c>
    </row>
    <row r="10" spans="1:6" x14ac:dyDescent="0.25">
      <c r="A10">
        <v>31</v>
      </c>
      <c r="B10">
        <v>32</v>
      </c>
      <c r="C10">
        <v>98</v>
      </c>
    </row>
    <row r="11" spans="1:6" x14ac:dyDescent="0.25">
      <c r="A11">
        <v>29</v>
      </c>
      <c r="B11">
        <v>29</v>
      </c>
      <c r="C11">
        <v>90</v>
      </c>
    </row>
    <row r="12" spans="1:6" x14ac:dyDescent="0.25">
      <c r="A12">
        <v>25</v>
      </c>
      <c r="B12">
        <v>26</v>
      </c>
      <c r="C12">
        <v>96</v>
      </c>
    </row>
    <row r="13" spans="1:6" x14ac:dyDescent="0.25">
      <c r="A13">
        <v>41</v>
      </c>
      <c r="B13">
        <v>43</v>
      </c>
      <c r="C13">
        <v>92</v>
      </c>
    </row>
    <row r="14" spans="1:6" x14ac:dyDescent="0.25">
      <c r="A14">
        <v>38</v>
      </c>
      <c r="B14">
        <v>39</v>
      </c>
      <c r="C14">
        <v>92</v>
      </c>
    </row>
    <row r="15" spans="1:6" x14ac:dyDescent="0.25">
      <c r="A15">
        <v>31</v>
      </c>
      <c r="B15">
        <v>31</v>
      </c>
      <c r="C15">
        <v>100</v>
      </c>
    </row>
    <row r="16" spans="1:6" x14ac:dyDescent="0.25">
      <c r="A16">
        <v>39</v>
      </c>
      <c r="B16">
        <v>42</v>
      </c>
      <c r="C16">
        <v>66</v>
      </c>
    </row>
    <row r="17" spans="1:3" x14ac:dyDescent="0.25">
      <c r="A17">
        <v>25</v>
      </c>
      <c r="B17">
        <v>24</v>
      </c>
      <c r="C17">
        <v>92</v>
      </c>
    </row>
    <row r="18" spans="1:3" x14ac:dyDescent="0.25">
      <c r="A18">
        <v>24</v>
      </c>
      <c r="B18">
        <v>23</v>
      </c>
      <c r="C18">
        <v>86</v>
      </c>
    </row>
    <row r="19" spans="1:3" x14ac:dyDescent="0.25">
      <c r="A19">
        <v>18</v>
      </c>
      <c r="B19">
        <v>18</v>
      </c>
      <c r="C19">
        <v>57.999999999999993</v>
      </c>
    </row>
    <row r="20" spans="1:3" x14ac:dyDescent="0.25">
      <c r="A20">
        <v>19</v>
      </c>
      <c r="B20">
        <v>18</v>
      </c>
      <c r="C20">
        <v>78</v>
      </c>
    </row>
    <row r="21" spans="1:3" x14ac:dyDescent="0.25">
      <c r="A21">
        <v>19</v>
      </c>
      <c r="B21">
        <v>19</v>
      </c>
      <c r="C21">
        <v>70</v>
      </c>
    </row>
    <row r="22" spans="1:3" x14ac:dyDescent="0.25">
      <c r="A22">
        <v>21</v>
      </c>
      <c r="B22">
        <v>21</v>
      </c>
      <c r="C22">
        <v>36</v>
      </c>
    </row>
    <row r="23" spans="1:3" x14ac:dyDescent="0.25">
      <c r="A23">
        <v>22</v>
      </c>
      <c r="B23">
        <v>21</v>
      </c>
      <c r="C23">
        <v>100</v>
      </c>
    </row>
    <row r="24" spans="1:3" x14ac:dyDescent="0.25">
      <c r="A24">
        <v>23</v>
      </c>
      <c r="B24">
        <v>23</v>
      </c>
      <c r="C24">
        <v>46</v>
      </c>
    </row>
    <row r="25" spans="1:3" x14ac:dyDescent="0.25">
      <c r="A25">
        <v>22</v>
      </c>
      <c r="B25">
        <v>23</v>
      </c>
      <c r="C25">
        <v>14.000000000000002</v>
      </c>
    </row>
    <row r="26" spans="1:3" x14ac:dyDescent="0.25">
      <c r="A26">
        <v>22</v>
      </c>
      <c r="B26">
        <v>23</v>
      </c>
      <c r="C26">
        <v>20</v>
      </c>
    </row>
    <row r="27" spans="1:3" x14ac:dyDescent="0.25">
      <c r="A27">
        <v>22</v>
      </c>
      <c r="B27">
        <v>23</v>
      </c>
      <c r="C27">
        <v>20</v>
      </c>
    </row>
    <row r="28" spans="1:3" x14ac:dyDescent="0.25">
      <c r="A28">
        <v>24</v>
      </c>
      <c r="B28">
        <v>24</v>
      </c>
      <c r="C28">
        <v>36</v>
      </c>
    </row>
    <row r="29" spans="1:3" x14ac:dyDescent="0.25">
      <c r="A29">
        <v>24</v>
      </c>
      <c r="B29">
        <v>24</v>
      </c>
      <c r="C29">
        <v>46</v>
      </c>
    </row>
    <row r="30" spans="1:3" x14ac:dyDescent="0.25">
      <c r="A30">
        <v>23</v>
      </c>
      <c r="B30">
        <v>24</v>
      </c>
      <c r="C30">
        <v>20</v>
      </c>
    </row>
    <row r="31" spans="1:3" x14ac:dyDescent="0.25">
      <c r="A31">
        <v>26</v>
      </c>
      <c r="B31">
        <v>25</v>
      </c>
      <c r="C31">
        <v>100</v>
      </c>
    </row>
    <row r="32" spans="1:3" x14ac:dyDescent="0.25">
      <c r="A32">
        <v>23</v>
      </c>
      <c r="B32">
        <v>25</v>
      </c>
      <c r="C32">
        <v>20</v>
      </c>
    </row>
    <row r="33" spans="1:3" x14ac:dyDescent="0.25">
      <c r="A33">
        <v>24</v>
      </c>
      <c r="B33">
        <v>25</v>
      </c>
      <c r="C33">
        <v>24</v>
      </c>
    </row>
    <row r="34" spans="1:3" x14ac:dyDescent="0.25">
      <c r="A34">
        <v>23</v>
      </c>
      <c r="B34">
        <v>25</v>
      </c>
      <c r="C34">
        <v>12</v>
      </c>
    </row>
    <row r="35" spans="1:3" x14ac:dyDescent="0.25">
      <c r="A35">
        <v>25</v>
      </c>
      <c r="B35">
        <v>25</v>
      </c>
      <c r="C35">
        <v>57.999999999999993</v>
      </c>
    </row>
    <row r="36" spans="1:3" x14ac:dyDescent="0.25">
      <c r="A36">
        <v>24</v>
      </c>
      <c r="B36">
        <v>25</v>
      </c>
      <c r="C36">
        <v>44</v>
      </c>
    </row>
    <row r="37" spans="1:3" x14ac:dyDescent="0.25">
      <c r="A37">
        <v>24</v>
      </c>
      <c r="B37">
        <v>25</v>
      </c>
      <c r="C37">
        <v>42</v>
      </c>
    </row>
    <row r="38" spans="1:3" x14ac:dyDescent="0.25">
      <c r="A38">
        <v>22</v>
      </c>
      <c r="B38">
        <v>24</v>
      </c>
      <c r="C38">
        <v>16</v>
      </c>
    </row>
    <row r="39" spans="1:3" x14ac:dyDescent="0.25">
      <c r="A39">
        <v>22</v>
      </c>
      <c r="B39">
        <v>24</v>
      </c>
      <c r="C39">
        <v>10</v>
      </c>
    </row>
    <row r="40" spans="1:3" x14ac:dyDescent="0.25">
      <c r="A40">
        <v>22</v>
      </c>
      <c r="B40">
        <v>24</v>
      </c>
      <c r="C40">
        <v>14.000000000000002</v>
      </c>
    </row>
    <row r="41" spans="1:3" x14ac:dyDescent="0.25">
      <c r="A41">
        <v>22</v>
      </c>
      <c r="B41">
        <v>24</v>
      </c>
      <c r="C41">
        <v>14.000000000000002</v>
      </c>
    </row>
    <row r="42" spans="1:3" x14ac:dyDescent="0.25">
      <c r="A42">
        <v>25</v>
      </c>
      <c r="B42">
        <v>24</v>
      </c>
      <c r="C42">
        <v>100</v>
      </c>
    </row>
    <row r="43" spans="1:3" x14ac:dyDescent="0.25">
      <c r="A43">
        <v>24</v>
      </c>
      <c r="B43">
        <v>23</v>
      </c>
      <c r="C43">
        <v>100</v>
      </c>
    </row>
    <row r="44" spans="1:3" x14ac:dyDescent="0.25">
      <c r="A44">
        <v>22</v>
      </c>
      <c r="B44">
        <v>24</v>
      </c>
      <c r="C44">
        <v>14.000000000000002</v>
      </c>
    </row>
    <row r="45" spans="1:3" x14ac:dyDescent="0.25">
      <c r="A45">
        <v>25</v>
      </c>
      <c r="B45">
        <v>24</v>
      </c>
      <c r="C45">
        <v>100</v>
      </c>
    </row>
    <row r="46" spans="1:3" x14ac:dyDescent="0.25">
      <c r="A46">
        <v>22</v>
      </c>
      <c r="B46">
        <v>24</v>
      </c>
      <c r="C46">
        <v>22</v>
      </c>
    </row>
    <row r="47" spans="1:3" x14ac:dyDescent="0.25">
      <c r="A47">
        <v>25</v>
      </c>
      <c r="B47">
        <v>24</v>
      </c>
      <c r="C47">
        <v>100</v>
      </c>
    </row>
    <row r="48" spans="1:3" x14ac:dyDescent="0.25">
      <c r="A48">
        <v>22</v>
      </c>
      <c r="B48">
        <v>24</v>
      </c>
      <c r="C48">
        <v>20</v>
      </c>
    </row>
    <row r="49" spans="1:3" x14ac:dyDescent="0.25">
      <c r="A49">
        <v>22</v>
      </c>
      <c r="B49">
        <v>24</v>
      </c>
      <c r="C49">
        <v>14.000000000000002</v>
      </c>
    </row>
    <row r="50" spans="1:3" x14ac:dyDescent="0.25">
      <c r="A50">
        <v>24</v>
      </c>
      <c r="B50">
        <v>23</v>
      </c>
      <c r="C50">
        <v>100</v>
      </c>
    </row>
    <row r="51" spans="1:3" x14ac:dyDescent="0.25">
      <c r="A51">
        <v>24</v>
      </c>
      <c r="B51">
        <v>23</v>
      </c>
      <c r="C51">
        <v>100</v>
      </c>
    </row>
    <row r="52" spans="1:3" x14ac:dyDescent="0.25">
      <c r="A52">
        <v>22</v>
      </c>
      <c r="B52">
        <v>19</v>
      </c>
      <c r="C52">
        <v>28.000000000000004</v>
      </c>
    </row>
    <row r="53" spans="1:3" x14ac:dyDescent="0.25">
      <c r="A53">
        <v>28</v>
      </c>
      <c r="B53">
        <v>25</v>
      </c>
      <c r="C53">
        <v>64</v>
      </c>
    </row>
    <row r="54" spans="1:3" x14ac:dyDescent="0.25">
      <c r="A54">
        <v>22</v>
      </c>
      <c r="B54">
        <v>18</v>
      </c>
      <c r="C54">
        <v>57.999999999999993</v>
      </c>
    </row>
    <row r="55" spans="1:3" x14ac:dyDescent="0.25">
      <c r="A55">
        <v>31</v>
      </c>
      <c r="B55">
        <v>29</v>
      </c>
      <c r="C55">
        <v>74</v>
      </c>
    </row>
    <row r="56" spans="1:3" x14ac:dyDescent="0.25">
      <c r="A56">
        <v>28</v>
      </c>
      <c r="B56">
        <v>24</v>
      </c>
      <c r="C56">
        <v>72</v>
      </c>
    </row>
    <row r="57" spans="1:3" x14ac:dyDescent="0.25">
      <c r="A57">
        <v>23</v>
      </c>
      <c r="B57">
        <v>21</v>
      </c>
      <c r="C57">
        <v>56.000000000000007</v>
      </c>
    </row>
    <row r="58" spans="1:3" x14ac:dyDescent="0.25">
      <c r="A58">
        <v>26</v>
      </c>
      <c r="B58">
        <v>23</v>
      </c>
      <c r="C58">
        <v>42</v>
      </c>
    </row>
    <row r="59" spans="1:3" x14ac:dyDescent="0.25">
      <c r="A59">
        <v>32</v>
      </c>
      <c r="B59">
        <v>30</v>
      </c>
      <c r="C59">
        <v>44</v>
      </c>
    </row>
    <row r="60" spans="1:3" x14ac:dyDescent="0.25">
      <c r="A60">
        <v>26</v>
      </c>
      <c r="B60">
        <v>28</v>
      </c>
      <c r="C60">
        <v>52</v>
      </c>
    </row>
    <row r="61" spans="1:3" x14ac:dyDescent="0.25">
      <c r="A61">
        <v>25</v>
      </c>
      <c r="B61">
        <v>25</v>
      </c>
      <c r="C61">
        <v>52</v>
      </c>
    </row>
    <row r="62" spans="1:3" x14ac:dyDescent="0.25">
      <c r="A62">
        <v>26</v>
      </c>
      <c r="B62">
        <v>28</v>
      </c>
      <c r="C62">
        <v>60</v>
      </c>
    </row>
    <row r="63" spans="1:3" x14ac:dyDescent="0.25">
      <c r="A63">
        <v>26</v>
      </c>
      <c r="B63">
        <v>28</v>
      </c>
      <c r="C63">
        <v>52</v>
      </c>
    </row>
    <row r="64" spans="1:3" x14ac:dyDescent="0.25">
      <c r="A64">
        <v>27</v>
      </c>
      <c r="B64">
        <v>27</v>
      </c>
      <c r="C64">
        <v>34</v>
      </c>
    </row>
    <row r="65" spans="1:3" x14ac:dyDescent="0.25">
      <c r="A65">
        <v>28</v>
      </c>
      <c r="B65">
        <v>30</v>
      </c>
      <c r="C65">
        <v>36</v>
      </c>
    </row>
    <row r="66" spans="1:3" x14ac:dyDescent="0.25">
      <c r="A66">
        <v>27</v>
      </c>
      <c r="B66">
        <v>27</v>
      </c>
      <c r="C66">
        <v>48</v>
      </c>
    </row>
    <row r="67" spans="1:3" x14ac:dyDescent="0.25">
      <c r="A67">
        <v>27</v>
      </c>
      <c r="B67">
        <v>27</v>
      </c>
      <c r="C67">
        <v>42</v>
      </c>
    </row>
    <row r="68" spans="1:3" x14ac:dyDescent="0.25">
      <c r="A68">
        <v>27</v>
      </c>
      <c r="B68">
        <v>29</v>
      </c>
      <c r="C68">
        <v>56.000000000000007</v>
      </c>
    </row>
    <row r="69" spans="1:3" x14ac:dyDescent="0.25">
      <c r="A69">
        <v>26</v>
      </c>
      <c r="B69">
        <v>26</v>
      </c>
      <c r="C69">
        <v>88</v>
      </c>
    </row>
    <row r="70" spans="1:3" x14ac:dyDescent="0.25">
      <c r="A70">
        <v>26</v>
      </c>
      <c r="B70">
        <v>26</v>
      </c>
      <c r="C70">
        <v>32</v>
      </c>
    </row>
    <row r="71" spans="1:3" x14ac:dyDescent="0.25">
      <c r="A71">
        <v>20</v>
      </c>
      <c r="B71">
        <v>26</v>
      </c>
      <c r="C71">
        <v>0</v>
      </c>
    </row>
    <row r="72" spans="1:3" x14ac:dyDescent="0.25">
      <c r="A72">
        <v>20</v>
      </c>
      <c r="B72">
        <v>26</v>
      </c>
      <c r="C72">
        <v>0</v>
      </c>
    </row>
    <row r="73" spans="1:3" x14ac:dyDescent="0.25">
      <c r="C73">
        <v>68</v>
      </c>
    </row>
    <row r="74" spans="1:3" x14ac:dyDescent="0.25">
      <c r="A74">
        <v>24</v>
      </c>
      <c r="B74">
        <v>22</v>
      </c>
      <c r="C74">
        <v>32</v>
      </c>
    </row>
    <row r="75" spans="1:3" x14ac:dyDescent="0.25">
      <c r="A75">
        <v>34</v>
      </c>
      <c r="B75">
        <v>33</v>
      </c>
      <c r="C75">
        <v>84</v>
      </c>
    </row>
    <row r="76" spans="1:3" x14ac:dyDescent="0.25">
      <c r="A76">
        <v>29</v>
      </c>
      <c r="B76">
        <v>26</v>
      </c>
      <c r="C76">
        <v>86</v>
      </c>
    </row>
    <row r="77" spans="1:3" x14ac:dyDescent="0.25">
      <c r="A77">
        <v>31</v>
      </c>
      <c r="B77">
        <v>30</v>
      </c>
      <c r="C77">
        <v>78</v>
      </c>
    </row>
    <row r="78" spans="1:3" x14ac:dyDescent="0.25">
      <c r="A78">
        <v>30</v>
      </c>
      <c r="B78">
        <v>27</v>
      </c>
      <c r="C78">
        <v>88</v>
      </c>
    </row>
    <row r="79" spans="1:3" x14ac:dyDescent="0.25">
      <c r="A79">
        <v>23</v>
      </c>
      <c r="B79">
        <v>20</v>
      </c>
      <c r="C79">
        <v>90</v>
      </c>
    </row>
    <row r="80" spans="1:3" x14ac:dyDescent="0.25">
      <c r="A80">
        <v>35</v>
      </c>
      <c r="B80">
        <v>34</v>
      </c>
      <c r="C80">
        <v>78</v>
      </c>
    </row>
    <row r="81" spans="1:3" x14ac:dyDescent="0.25">
      <c r="A81">
        <v>33</v>
      </c>
      <c r="B81">
        <v>32</v>
      </c>
      <c r="C81">
        <v>82</v>
      </c>
    </row>
    <row r="82" spans="1:3" x14ac:dyDescent="0.25">
      <c r="A82">
        <v>36</v>
      </c>
      <c r="B82">
        <v>35</v>
      </c>
      <c r="C82">
        <v>82</v>
      </c>
    </row>
    <row r="83" spans="1:3" x14ac:dyDescent="0.25">
      <c r="A83">
        <v>23</v>
      </c>
      <c r="B83">
        <v>21</v>
      </c>
      <c r="C83">
        <v>40</v>
      </c>
    </row>
    <row r="84" spans="1:3" x14ac:dyDescent="0.25">
      <c r="A84">
        <v>24</v>
      </c>
      <c r="B84">
        <v>23</v>
      </c>
      <c r="C84">
        <v>46</v>
      </c>
    </row>
    <row r="85" spans="1:3" x14ac:dyDescent="0.25">
      <c r="A85">
        <v>25</v>
      </c>
      <c r="B85">
        <v>24</v>
      </c>
      <c r="C85">
        <v>44</v>
      </c>
    </row>
    <row r="86" spans="1:3" x14ac:dyDescent="0.25">
      <c r="A86">
        <v>42</v>
      </c>
      <c r="B86">
        <v>40</v>
      </c>
      <c r="C86">
        <v>60</v>
      </c>
    </row>
    <row r="87" spans="1:3" x14ac:dyDescent="0.25">
      <c r="A87">
        <v>47</v>
      </c>
      <c r="B87">
        <v>46</v>
      </c>
      <c r="C87">
        <v>83.478260869565318</v>
      </c>
    </row>
    <row r="88" spans="1:3" x14ac:dyDescent="0.25">
      <c r="A88">
        <v>44</v>
      </c>
      <c r="B88">
        <v>42</v>
      </c>
      <c r="C88">
        <v>74.400000000000006</v>
      </c>
    </row>
    <row r="89" spans="1:3" x14ac:dyDescent="0.25">
      <c r="A89">
        <v>50</v>
      </c>
      <c r="B89">
        <v>50</v>
      </c>
      <c r="C89">
        <v>87.894736842105331</v>
      </c>
    </row>
    <row r="90" spans="1:3" x14ac:dyDescent="0.25">
      <c r="A90">
        <v>28</v>
      </c>
      <c r="B90">
        <v>24</v>
      </c>
      <c r="C90">
        <v>85.624999999999929</v>
      </c>
    </row>
    <row r="91" spans="1:3" x14ac:dyDescent="0.25">
      <c r="A91">
        <v>31</v>
      </c>
      <c r="B91">
        <v>26</v>
      </c>
      <c r="C91">
        <v>95.789473684210961</v>
      </c>
    </row>
    <row r="92" spans="1:3" x14ac:dyDescent="0.25">
      <c r="A92">
        <v>46</v>
      </c>
      <c r="B92">
        <v>44</v>
      </c>
      <c r="C92">
        <v>84.666666666666671</v>
      </c>
    </row>
    <row r="93" spans="1:3" x14ac:dyDescent="0.25">
      <c r="A93">
        <v>36</v>
      </c>
      <c r="B93">
        <v>33</v>
      </c>
      <c r="C93">
        <v>88.571428571428214</v>
      </c>
    </row>
    <row r="94" spans="1:3" x14ac:dyDescent="0.25">
      <c r="A94">
        <v>43</v>
      </c>
      <c r="B94">
        <v>40</v>
      </c>
      <c r="C94">
        <v>75.294117647059011</v>
      </c>
    </row>
    <row r="95" spans="1:3" x14ac:dyDescent="0.25">
      <c r="A95">
        <v>47</v>
      </c>
      <c r="B95">
        <v>45</v>
      </c>
      <c r="C95">
        <v>77.692307692307438</v>
      </c>
    </row>
    <row r="96" spans="1:3" x14ac:dyDescent="0.25">
      <c r="A96">
        <v>32</v>
      </c>
      <c r="B96">
        <v>29</v>
      </c>
      <c r="C96">
        <v>76.153846153846317</v>
      </c>
    </row>
    <row r="97" spans="1:3" x14ac:dyDescent="0.25">
      <c r="A97">
        <v>33</v>
      </c>
      <c r="B97">
        <v>29</v>
      </c>
      <c r="C97">
        <v>72.222222222222342</v>
      </c>
    </row>
    <row r="98" spans="1:3" x14ac:dyDescent="0.25">
      <c r="A98">
        <v>49</v>
      </c>
      <c r="B98">
        <v>43</v>
      </c>
      <c r="C98">
        <v>69.999999999999901</v>
      </c>
    </row>
    <row r="99" spans="1:3" x14ac:dyDescent="0.25">
      <c r="A99">
        <v>51</v>
      </c>
      <c r="B99">
        <v>44</v>
      </c>
      <c r="C99">
        <v>72.17391304347835</v>
      </c>
    </row>
    <row r="100" spans="1:3" x14ac:dyDescent="0.25">
      <c r="A100">
        <v>38</v>
      </c>
      <c r="B100">
        <v>35</v>
      </c>
      <c r="C100">
        <v>88</v>
      </c>
    </row>
    <row r="101" spans="1:3" x14ac:dyDescent="0.25">
      <c r="A101">
        <v>25</v>
      </c>
      <c r="B101">
        <v>20</v>
      </c>
      <c r="C101">
        <v>88.571428571428214</v>
      </c>
    </row>
    <row r="102" spans="1:3" x14ac:dyDescent="0.25">
      <c r="A102">
        <v>27</v>
      </c>
      <c r="B102">
        <v>23</v>
      </c>
      <c r="C102">
        <v>64.615384615384755</v>
      </c>
    </row>
    <row r="103" spans="1:3" x14ac:dyDescent="0.25">
      <c r="A103">
        <v>38</v>
      </c>
      <c r="B103">
        <v>36</v>
      </c>
      <c r="C103">
        <v>75.555555555555671</v>
      </c>
    </row>
    <row r="104" spans="1:3" x14ac:dyDescent="0.25">
      <c r="A104">
        <v>40</v>
      </c>
      <c r="B104">
        <v>37</v>
      </c>
      <c r="C104">
        <v>76.363636363635763</v>
      </c>
    </row>
    <row r="105" spans="1:3" x14ac:dyDescent="0.25">
      <c r="A105">
        <v>33</v>
      </c>
      <c r="B105">
        <v>28</v>
      </c>
      <c r="C105">
        <v>66.153846153846303</v>
      </c>
    </row>
    <row r="106" spans="1:3" x14ac:dyDescent="0.25">
      <c r="A106">
        <v>39</v>
      </c>
      <c r="B106">
        <v>35</v>
      </c>
      <c r="C106">
        <v>51.428571428571736</v>
      </c>
    </row>
    <row r="107" spans="1:3" x14ac:dyDescent="0.25">
      <c r="A107">
        <v>30</v>
      </c>
      <c r="B107">
        <v>25</v>
      </c>
      <c r="C107">
        <v>13.333333333333302</v>
      </c>
    </row>
    <row r="108" spans="1:3" x14ac:dyDescent="0.25">
      <c r="A108">
        <v>45</v>
      </c>
      <c r="B108">
        <v>42</v>
      </c>
      <c r="C108">
        <v>67.142857142856869</v>
      </c>
    </row>
    <row r="109" spans="1:3" x14ac:dyDescent="0.25">
      <c r="A109">
        <v>31</v>
      </c>
      <c r="B109">
        <v>25</v>
      </c>
      <c r="C109">
        <v>69.999999999999844</v>
      </c>
    </row>
    <row r="110" spans="1:3" x14ac:dyDescent="0.25">
      <c r="A110">
        <v>54</v>
      </c>
      <c r="B110">
        <v>46</v>
      </c>
      <c r="C110">
        <v>56.842105263157727</v>
      </c>
    </row>
    <row r="111" spans="1:3" x14ac:dyDescent="0.25">
      <c r="A111">
        <v>45</v>
      </c>
      <c r="B111">
        <v>36</v>
      </c>
      <c r="C111">
        <v>16.363636363636342</v>
      </c>
    </row>
    <row r="112" spans="1:3" x14ac:dyDescent="0.25">
      <c r="A112">
        <v>49</v>
      </c>
      <c r="B112">
        <v>42</v>
      </c>
      <c r="C112">
        <v>60.000000000000099</v>
      </c>
    </row>
    <row r="113" spans="1:3" x14ac:dyDescent="0.25">
      <c r="A113">
        <v>52</v>
      </c>
      <c r="B113">
        <v>50</v>
      </c>
      <c r="C113">
        <v>92.307692307692506</v>
      </c>
    </row>
    <row r="114" spans="1:3" x14ac:dyDescent="0.25">
      <c r="A114">
        <v>47</v>
      </c>
      <c r="B114">
        <v>43</v>
      </c>
      <c r="C114">
        <v>90</v>
      </c>
    </row>
    <row r="115" spans="1:3" x14ac:dyDescent="0.25">
      <c r="A115">
        <v>27</v>
      </c>
      <c r="B115">
        <v>21</v>
      </c>
      <c r="C115">
        <v>27.272727272727238</v>
      </c>
    </row>
    <row r="116" spans="1:3" x14ac:dyDescent="0.25">
      <c r="A116">
        <v>23</v>
      </c>
      <c r="B116">
        <v>17</v>
      </c>
      <c r="C116">
        <v>66.666666666666913</v>
      </c>
    </row>
    <row r="117" spans="1:3" x14ac:dyDescent="0.25">
      <c r="A117">
        <v>35</v>
      </c>
      <c r="B117">
        <v>31</v>
      </c>
      <c r="C117">
        <v>58.666666666666664</v>
      </c>
    </row>
    <row r="118" spans="1:3" x14ac:dyDescent="0.25">
      <c r="A118">
        <v>36</v>
      </c>
      <c r="B118">
        <v>33</v>
      </c>
      <c r="C118">
        <v>58.235294117647086</v>
      </c>
    </row>
    <row r="119" spans="1:3" x14ac:dyDescent="0.25">
      <c r="A119">
        <v>35</v>
      </c>
      <c r="B119">
        <v>31</v>
      </c>
      <c r="C119">
        <v>64</v>
      </c>
    </row>
    <row r="120" spans="1:3" x14ac:dyDescent="0.25">
      <c r="A120">
        <v>31</v>
      </c>
      <c r="B120">
        <v>27</v>
      </c>
      <c r="C120">
        <v>72.2222222222222</v>
      </c>
    </row>
    <row r="121" spans="1:3" x14ac:dyDescent="0.25">
      <c r="A121">
        <v>30</v>
      </c>
      <c r="B121">
        <v>25</v>
      </c>
      <c r="C121">
        <v>65.882352941176364</v>
      </c>
    </row>
    <row r="122" spans="1:3" x14ac:dyDescent="0.25">
      <c r="A122">
        <v>28</v>
      </c>
      <c r="B122">
        <v>23</v>
      </c>
      <c r="C122">
        <v>60.000000000000362</v>
      </c>
    </row>
    <row r="123" spans="1:3" x14ac:dyDescent="0.25">
      <c r="A123">
        <v>26</v>
      </c>
      <c r="B123">
        <v>21</v>
      </c>
      <c r="C123">
        <v>54.999999999999702</v>
      </c>
    </row>
    <row r="124" spans="1:3" x14ac:dyDescent="0.25">
      <c r="C124">
        <v>29.523809523809501</v>
      </c>
    </row>
    <row r="125" spans="1:3" x14ac:dyDescent="0.25">
      <c r="A125">
        <v>31</v>
      </c>
      <c r="B125">
        <v>26</v>
      </c>
      <c r="C125">
        <v>18.571428571428591</v>
      </c>
    </row>
    <row r="126" spans="1:3" x14ac:dyDescent="0.25">
      <c r="A126">
        <v>29</v>
      </c>
      <c r="B126">
        <v>24</v>
      </c>
      <c r="C126">
        <v>64</v>
      </c>
    </row>
    <row r="127" spans="1:3" x14ac:dyDescent="0.25">
      <c r="A127">
        <v>29</v>
      </c>
      <c r="B127">
        <v>24</v>
      </c>
      <c r="C127">
        <v>65.454545454545368</v>
      </c>
    </row>
    <row r="128" spans="1:3" x14ac:dyDescent="0.25">
      <c r="A128">
        <v>27</v>
      </c>
      <c r="B128">
        <v>23</v>
      </c>
      <c r="C128">
        <v>68.421052631579002</v>
      </c>
    </row>
    <row r="129" spans="1:3" x14ac:dyDescent="0.25">
      <c r="A129">
        <v>26</v>
      </c>
      <c r="B129">
        <v>21</v>
      </c>
      <c r="C129">
        <v>72</v>
      </c>
    </row>
    <row r="130" spans="1:3" x14ac:dyDescent="0.25">
      <c r="A130">
        <v>27</v>
      </c>
      <c r="B130">
        <v>23</v>
      </c>
      <c r="C130">
        <v>74.444444444444571</v>
      </c>
    </row>
    <row r="131" spans="1:3" x14ac:dyDescent="0.25">
      <c r="A131">
        <v>28</v>
      </c>
      <c r="B131">
        <v>25</v>
      </c>
      <c r="C131">
        <v>69</v>
      </c>
    </row>
    <row r="132" spans="1:3" x14ac:dyDescent="0.25">
      <c r="A132">
        <v>31</v>
      </c>
      <c r="B132">
        <v>28</v>
      </c>
      <c r="C132">
        <v>62.857142857142598</v>
      </c>
    </row>
    <row r="133" spans="1:3" x14ac:dyDescent="0.25">
      <c r="A133">
        <v>30</v>
      </c>
      <c r="B133">
        <v>27</v>
      </c>
      <c r="C133">
        <v>60.833333333333186</v>
      </c>
    </row>
    <row r="134" spans="1:3" x14ac:dyDescent="0.25">
      <c r="A134">
        <v>37</v>
      </c>
      <c r="B134">
        <v>33</v>
      </c>
      <c r="C134">
        <v>36.666666666666579</v>
      </c>
    </row>
    <row r="135" spans="1:3" x14ac:dyDescent="0.25">
      <c r="A135">
        <v>35</v>
      </c>
      <c r="B135">
        <v>31</v>
      </c>
      <c r="C135">
        <v>100.0000000000006</v>
      </c>
    </row>
    <row r="136" spans="1:3" x14ac:dyDescent="0.25">
      <c r="A136">
        <v>49</v>
      </c>
      <c r="B136">
        <v>47</v>
      </c>
      <c r="C136">
        <v>64</v>
      </c>
    </row>
    <row r="137" spans="1:3" x14ac:dyDescent="0.25">
      <c r="A137">
        <v>36</v>
      </c>
      <c r="B137">
        <v>33</v>
      </c>
      <c r="C137">
        <v>75.555555555555088</v>
      </c>
    </row>
    <row r="138" spans="1:3" x14ac:dyDescent="0.25">
      <c r="A138">
        <v>39</v>
      </c>
      <c r="B138">
        <v>35</v>
      </c>
      <c r="C138">
        <v>58.571428571428932</v>
      </c>
    </row>
    <row r="139" spans="1:3" x14ac:dyDescent="0.25">
      <c r="A139">
        <v>41</v>
      </c>
      <c r="B139">
        <v>38</v>
      </c>
      <c r="C139">
        <v>58.181818181818201</v>
      </c>
    </row>
    <row r="140" spans="1:3" x14ac:dyDescent="0.25">
      <c r="A140">
        <v>41</v>
      </c>
      <c r="B140">
        <v>30</v>
      </c>
      <c r="C140">
        <v>63.636363636363654</v>
      </c>
    </row>
    <row r="141" spans="1:3" x14ac:dyDescent="0.25">
      <c r="A141">
        <v>33</v>
      </c>
      <c r="B141">
        <v>27</v>
      </c>
      <c r="C141">
        <v>74</v>
      </c>
    </row>
    <row r="142" spans="1:3" x14ac:dyDescent="0.25">
      <c r="A142">
        <v>34</v>
      </c>
      <c r="B142">
        <v>30</v>
      </c>
      <c r="C142">
        <v>70.000000000000043</v>
      </c>
    </row>
    <row r="143" spans="1:3" x14ac:dyDescent="0.25">
      <c r="A143">
        <v>41</v>
      </c>
      <c r="B143">
        <v>37</v>
      </c>
      <c r="C143">
        <v>68.57142857142864</v>
      </c>
    </row>
    <row r="144" spans="1:3" x14ac:dyDescent="0.25">
      <c r="A144">
        <v>35</v>
      </c>
      <c r="B144">
        <v>33</v>
      </c>
      <c r="C144">
        <v>73.333333333333343</v>
      </c>
    </row>
    <row r="145" spans="1:3" x14ac:dyDescent="0.25">
      <c r="A145">
        <v>52</v>
      </c>
      <c r="B145">
        <v>45</v>
      </c>
      <c r="C145">
        <v>63.076923076923045</v>
      </c>
    </row>
    <row r="146" spans="1:3" x14ac:dyDescent="0.25">
      <c r="A146">
        <v>36</v>
      </c>
      <c r="B146">
        <v>31</v>
      </c>
      <c r="C146">
        <v>77.499999999999929</v>
      </c>
    </row>
    <row r="147" spans="1:3" x14ac:dyDescent="0.25">
      <c r="A147">
        <v>49</v>
      </c>
      <c r="B147">
        <v>41</v>
      </c>
      <c r="C147">
        <v>24.390243902439039</v>
      </c>
    </row>
    <row r="148" spans="1:3" x14ac:dyDescent="0.25">
      <c r="A148">
        <v>36</v>
      </c>
      <c r="B148">
        <v>34</v>
      </c>
      <c r="C148">
        <v>71.428571428571502</v>
      </c>
    </row>
    <row r="149" spans="1:3" x14ac:dyDescent="0.25">
      <c r="A149">
        <v>39</v>
      </c>
      <c r="B149">
        <v>37</v>
      </c>
      <c r="C149">
        <v>65.000000000000028</v>
      </c>
    </row>
    <row r="150" spans="1:3" x14ac:dyDescent="0.25">
      <c r="A150">
        <v>40</v>
      </c>
      <c r="B150">
        <v>38</v>
      </c>
      <c r="C150">
        <v>70.5</v>
      </c>
    </row>
    <row r="151" spans="1:3" x14ac:dyDescent="0.25">
      <c r="A151">
        <v>40</v>
      </c>
      <c r="B151">
        <v>37</v>
      </c>
      <c r="C151">
        <v>85.714285714285793</v>
      </c>
    </row>
    <row r="152" spans="1:3" x14ac:dyDescent="0.25">
      <c r="A152">
        <v>56</v>
      </c>
      <c r="B152">
        <v>55</v>
      </c>
      <c r="C152">
        <v>75.5</v>
      </c>
    </row>
    <row r="153" spans="1:3" x14ac:dyDescent="0.25">
      <c r="A153">
        <v>42</v>
      </c>
      <c r="B153">
        <v>40</v>
      </c>
      <c r="C153">
        <v>85.238095238095184</v>
      </c>
    </row>
    <row r="154" spans="1:3" x14ac:dyDescent="0.25">
      <c r="A154">
        <v>37</v>
      </c>
      <c r="B154">
        <v>34</v>
      </c>
      <c r="C154">
        <v>57.894736842105253</v>
      </c>
    </row>
    <row r="155" spans="1:3" x14ac:dyDescent="0.25">
      <c r="A155">
        <v>35</v>
      </c>
      <c r="B155">
        <v>32</v>
      </c>
      <c r="C155">
        <v>74</v>
      </c>
    </row>
    <row r="156" spans="1:3" x14ac:dyDescent="0.25">
      <c r="A156">
        <v>39</v>
      </c>
      <c r="B156">
        <v>35</v>
      </c>
      <c r="C156">
        <v>69.166666666666714</v>
      </c>
    </row>
    <row r="157" spans="1:3" x14ac:dyDescent="0.25">
      <c r="A157">
        <v>33</v>
      </c>
      <c r="B157">
        <v>30</v>
      </c>
      <c r="C157">
        <v>74.545454545454447</v>
      </c>
    </row>
    <row r="158" spans="1:3" x14ac:dyDescent="0.25">
      <c r="A158">
        <v>29</v>
      </c>
      <c r="B158">
        <v>24</v>
      </c>
      <c r="C158">
        <v>50.000000000000043</v>
      </c>
    </row>
    <row r="159" spans="1:3" x14ac:dyDescent="0.25">
      <c r="A159">
        <v>39</v>
      </c>
      <c r="B159">
        <v>37</v>
      </c>
      <c r="C159">
        <v>88.387096774193523</v>
      </c>
    </row>
    <row r="160" spans="1:3" x14ac:dyDescent="0.25">
      <c r="A160">
        <v>26</v>
      </c>
      <c r="B160">
        <v>22</v>
      </c>
      <c r="C160">
        <v>24.705882352941131</v>
      </c>
    </row>
    <row r="161" spans="1:3" x14ac:dyDescent="0.25">
      <c r="A161">
        <v>25</v>
      </c>
      <c r="B161">
        <v>21</v>
      </c>
      <c r="C161">
        <v>67</v>
      </c>
    </row>
    <row r="162" spans="1:3" x14ac:dyDescent="0.25">
      <c r="A162">
        <v>34</v>
      </c>
      <c r="B162">
        <v>31</v>
      </c>
      <c r="C162">
        <v>69</v>
      </c>
    </row>
    <row r="163" spans="1:3" x14ac:dyDescent="0.25">
      <c r="A163">
        <v>24</v>
      </c>
      <c r="B163">
        <v>18</v>
      </c>
      <c r="C163">
        <v>54.999999999999872</v>
      </c>
    </row>
    <row r="164" spans="1:3" x14ac:dyDescent="0.25">
      <c r="A164">
        <v>25</v>
      </c>
      <c r="B164">
        <v>20</v>
      </c>
      <c r="C164">
        <v>70.000000000000256</v>
      </c>
    </row>
    <row r="165" spans="1:3" x14ac:dyDescent="0.25">
      <c r="A165">
        <v>37</v>
      </c>
      <c r="B165">
        <v>34</v>
      </c>
      <c r="C165">
        <v>73.125</v>
      </c>
    </row>
    <row r="166" spans="1:3" x14ac:dyDescent="0.25">
      <c r="A166">
        <v>34</v>
      </c>
      <c r="B166">
        <v>30</v>
      </c>
      <c r="C166">
        <v>70.399999999999991</v>
      </c>
    </row>
    <row r="167" spans="1:3" x14ac:dyDescent="0.25">
      <c r="A167">
        <v>39</v>
      </c>
      <c r="B167">
        <v>37</v>
      </c>
      <c r="C167">
        <v>71.428571428571402</v>
      </c>
    </row>
    <row r="168" spans="1:3" x14ac:dyDescent="0.25">
      <c r="A168">
        <v>42</v>
      </c>
      <c r="B168">
        <v>40</v>
      </c>
      <c r="C168">
        <v>69.999999999999972</v>
      </c>
    </row>
    <row r="169" spans="1:3" x14ac:dyDescent="0.25">
      <c r="A169">
        <v>43</v>
      </c>
      <c r="B169">
        <v>41</v>
      </c>
      <c r="C169">
        <v>85.714285714285694</v>
      </c>
    </row>
    <row r="170" spans="1:3" x14ac:dyDescent="0.25">
      <c r="A170">
        <v>44</v>
      </c>
      <c r="B170">
        <v>42</v>
      </c>
      <c r="C170">
        <v>85.714285714285793</v>
      </c>
    </row>
    <row r="171" spans="1:3" x14ac:dyDescent="0.25">
      <c r="A171">
        <v>45</v>
      </c>
      <c r="B171">
        <v>43</v>
      </c>
      <c r="C171">
        <v>74.736842105263207</v>
      </c>
    </row>
    <row r="172" spans="1:3" x14ac:dyDescent="0.25">
      <c r="A172">
        <v>44</v>
      </c>
      <c r="B172">
        <v>41</v>
      </c>
      <c r="C172">
        <v>74.117647058823408</v>
      </c>
    </row>
    <row r="173" spans="1:3" x14ac:dyDescent="0.25">
      <c r="A173">
        <v>41</v>
      </c>
      <c r="B173">
        <v>38</v>
      </c>
      <c r="C173">
        <v>72.857142857142932</v>
      </c>
    </row>
    <row r="174" spans="1:3" x14ac:dyDescent="0.25">
      <c r="A174">
        <v>46</v>
      </c>
      <c r="B174">
        <v>43</v>
      </c>
      <c r="C174">
        <v>68.235294117647086</v>
      </c>
    </row>
    <row r="175" spans="1:3" x14ac:dyDescent="0.25">
      <c r="A175">
        <v>46</v>
      </c>
      <c r="B175">
        <v>46</v>
      </c>
      <c r="C175">
        <v>70.555555555555529</v>
      </c>
    </row>
    <row r="176" spans="1:3" x14ac:dyDescent="0.25">
      <c r="A176">
        <v>49</v>
      </c>
      <c r="B176">
        <v>49</v>
      </c>
      <c r="C176">
        <v>77.692307692307651</v>
      </c>
    </row>
    <row r="177" spans="1:3" x14ac:dyDescent="0.25">
      <c r="A177">
        <v>45</v>
      </c>
      <c r="B177">
        <v>44</v>
      </c>
      <c r="C177">
        <v>68</v>
      </c>
    </row>
    <row r="178" spans="1:3" x14ac:dyDescent="0.25">
      <c r="A178">
        <v>42</v>
      </c>
      <c r="B178">
        <v>40</v>
      </c>
      <c r="C178">
        <v>70.399999999999991</v>
      </c>
    </row>
    <row r="179" spans="1:3" x14ac:dyDescent="0.25">
      <c r="A179">
        <v>38</v>
      </c>
      <c r="B179">
        <v>37</v>
      </c>
      <c r="C179">
        <v>81.333333333333329</v>
      </c>
    </row>
    <row r="180" spans="1:3" x14ac:dyDescent="0.25">
      <c r="A180">
        <v>35</v>
      </c>
      <c r="B180">
        <v>31</v>
      </c>
      <c r="C180">
        <v>91.874999999999915</v>
      </c>
    </row>
    <row r="181" spans="1:3" x14ac:dyDescent="0.25">
      <c r="A181">
        <v>28</v>
      </c>
      <c r="B181">
        <v>22</v>
      </c>
      <c r="C181">
        <v>91.304347826087067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3" sqref="A3:B12"/>
    </sheetView>
  </sheetViews>
  <sheetFormatPr baseColWidth="10" defaultRowHeight="15" x14ac:dyDescent="0.25"/>
  <cols>
    <col min="1" max="1" width="17.5703125" customWidth="1"/>
    <col min="2" max="2" width="20.42578125" customWidth="1"/>
  </cols>
  <sheetData>
    <row r="1" spans="1:2" x14ac:dyDescent="0.25">
      <c r="A1" s="9" t="s">
        <v>0</v>
      </c>
      <c r="B1" t="s">
        <v>126</v>
      </c>
    </row>
    <row r="3" spans="1:2" x14ac:dyDescent="0.25">
      <c r="A3" s="9" t="s">
        <v>98</v>
      </c>
      <c r="B3" t="s">
        <v>128</v>
      </c>
    </row>
    <row r="4" spans="1:2" x14ac:dyDescent="0.25">
      <c r="A4" s="4">
        <v>10</v>
      </c>
      <c r="B4" s="12">
        <v>0.10285132382892057</v>
      </c>
    </row>
    <row r="5" spans="1:2" x14ac:dyDescent="0.25">
      <c r="A5" s="4">
        <v>11</v>
      </c>
      <c r="B5" s="12">
        <v>1.8329938900203666E-2</v>
      </c>
    </row>
    <row r="6" spans="1:2" x14ac:dyDescent="0.25">
      <c r="A6" s="4">
        <v>20</v>
      </c>
      <c r="B6" s="12">
        <v>0.14460285132382891</v>
      </c>
    </row>
    <row r="7" spans="1:2" x14ac:dyDescent="0.25">
      <c r="A7" s="4">
        <v>30</v>
      </c>
      <c r="B7" s="12">
        <v>0.18329938900203666</v>
      </c>
    </row>
    <row r="8" spans="1:2" x14ac:dyDescent="0.25">
      <c r="A8" s="4">
        <v>40</v>
      </c>
      <c r="B8" s="12">
        <v>0.31059063136456211</v>
      </c>
    </row>
    <row r="9" spans="1:2" x14ac:dyDescent="0.25">
      <c r="A9" s="4">
        <v>50</v>
      </c>
      <c r="B9" s="12">
        <v>0.15885947046843177</v>
      </c>
    </row>
    <row r="10" spans="1:2" x14ac:dyDescent="0.25">
      <c r="A10" s="4">
        <v>60</v>
      </c>
      <c r="B10" s="12">
        <v>5.9063136456211814E-2</v>
      </c>
    </row>
    <row r="11" spans="1:2" x14ac:dyDescent="0.25">
      <c r="A11" s="4">
        <v>70</v>
      </c>
      <c r="B11" s="12">
        <v>2.2403258655804479E-2</v>
      </c>
    </row>
    <row r="12" spans="1:2" x14ac:dyDescent="0.25">
      <c r="A12" s="4" t="s">
        <v>99</v>
      </c>
      <c r="B12" s="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2"/>
  <sheetViews>
    <sheetView workbookViewId="0">
      <selection activeCell="E41" sqref="E41"/>
    </sheetView>
  </sheetViews>
  <sheetFormatPr baseColWidth="10" defaultRowHeight="15" x14ac:dyDescent="0.25"/>
  <sheetData>
    <row r="2" spans="1:2" x14ac:dyDescent="0.25">
      <c r="A2" s="11" t="s">
        <v>98</v>
      </c>
      <c r="B2" s="11" t="s">
        <v>128</v>
      </c>
    </row>
    <row r="3" spans="1:2" x14ac:dyDescent="0.25">
      <c r="A3" s="4">
        <v>10</v>
      </c>
      <c r="B3" s="21">
        <v>50.5</v>
      </c>
    </row>
    <row r="4" spans="1:2" x14ac:dyDescent="0.25">
      <c r="A4" s="4">
        <v>11</v>
      </c>
      <c r="B4" s="21">
        <v>9</v>
      </c>
    </row>
    <row r="5" spans="1:2" x14ac:dyDescent="0.25">
      <c r="A5" s="4">
        <v>20</v>
      </c>
      <c r="B5" s="21">
        <v>71</v>
      </c>
    </row>
    <row r="6" spans="1:2" x14ac:dyDescent="0.25">
      <c r="A6" s="4">
        <v>30</v>
      </c>
      <c r="B6" s="21">
        <v>90</v>
      </c>
    </row>
    <row r="7" spans="1:2" x14ac:dyDescent="0.25">
      <c r="A7" s="4">
        <v>40</v>
      </c>
      <c r="B7" s="21">
        <v>152.5</v>
      </c>
    </row>
    <row r="8" spans="1:2" x14ac:dyDescent="0.25">
      <c r="A8" s="4">
        <v>50</v>
      </c>
      <c r="B8" s="21">
        <v>78</v>
      </c>
    </row>
    <row r="9" spans="1:2" x14ac:dyDescent="0.25">
      <c r="A9" s="4">
        <v>60</v>
      </c>
      <c r="B9" s="21">
        <v>29</v>
      </c>
    </row>
    <row r="10" spans="1:2" x14ac:dyDescent="0.25">
      <c r="A10" s="4">
        <v>70</v>
      </c>
      <c r="B10" s="21">
        <v>11</v>
      </c>
    </row>
    <row r="11" spans="1:2" x14ac:dyDescent="0.25">
      <c r="A11" s="10" t="s">
        <v>99</v>
      </c>
      <c r="B11" s="26">
        <v>491</v>
      </c>
    </row>
    <row r="23" spans="1:2" x14ac:dyDescent="0.25">
      <c r="A23" s="11" t="s">
        <v>98</v>
      </c>
      <c r="B23" s="11" t="s">
        <v>128</v>
      </c>
    </row>
    <row r="24" spans="1:2" x14ac:dyDescent="0.25">
      <c r="A24" s="4">
        <v>10</v>
      </c>
      <c r="B24" s="12">
        <v>0.10285132382892057</v>
      </c>
    </row>
    <row r="25" spans="1:2" x14ac:dyDescent="0.25">
      <c r="A25" s="4">
        <v>11</v>
      </c>
      <c r="B25" s="12">
        <v>1.8329938900203666E-2</v>
      </c>
    </row>
    <row r="26" spans="1:2" x14ac:dyDescent="0.25">
      <c r="A26" s="4">
        <v>20</v>
      </c>
      <c r="B26" s="12">
        <v>0.14460285132382891</v>
      </c>
    </row>
    <row r="27" spans="1:2" x14ac:dyDescent="0.25">
      <c r="A27" s="4">
        <v>30</v>
      </c>
      <c r="B27" s="12">
        <v>0.18329938900203666</v>
      </c>
    </row>
    <row r="28" spans="1:2" x14ac:dyDescent="0.25">
      <c r="A28" s="4">
        <v>40</v>
      </c>
      <c r="B28" s="12">
        <v>0.31059063136456211</v>
      </c>
    </row>
    <row r="29" spans="1:2" x14ac:dyDescent="0.25">
      <c r="A29" s="4">
        <v>50</v>
      </c>
      <c r="B29" s="12">
        <v>0.15885947046843177</v>
      </c>
    </row>
    <row r="30" spans="1:2" x14ac:dyDescent="0.25">
      <c r="A30" s="4">
        <v>60</v>
      </c>
      <c r="B30" s="12">
        <v>5.9063136456211814E-2</v>
      </c>
    </row>
    <row r="31" spans="1:2" x14ac:dyDescent="0.25">
      <c r="A31" s="4">
        <v>70</v>
      </c>
      <c r="B31" s="12">
        <v>2.2403258655804479E-2</v>
      </c>
    </row>
    <row r="32" spans="1:2" x14ac:dyDescent="0.25">
      <c r="A32" s="10" t="s">
        <v>99</v>
      </c>
      <c r="B32" s="13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9"/>
  <sheetViews>
    <sheetView topLeftCell="M118" zoomScale="85" zoomScaleNormal="85" workbookViewId="0">
      <selection activeCell="AO101" sqref="AO101"/>
    </sheetView>
  </sheetViews>
  <sheetFormatPr baseColWidth="10" defaultRowHeight="15" x14ac:dyDescent="0.25"/>
  <cols>
    <col min="1" max="2" width="20.7109375" bestFit="1" customWidth="1"/>
    <col min="8" max="8" width="7.7109375" bestFit="1" customWidth="1"/>
    <col min="9" max="9" width="20.7109375" bestFit="1" customWidth="1"/>
    <col min="10" max="10" width="12.5703125" bestFit="1" customWidth="1"/>
    <col min="11" max="11" width="5" bestFit="1" customWidth="1"/>
    <col min="24" max="24" width="20.7109375" bestFit="1" customWidth="1"/>
  </cols>
  <sheetData>
    <row r="1" spans="1:25" x14ac:dyDescent="0.25">
      <c r="A1" t="s">
        <v>44</v>
      </c>
      <c r="B1" t="s">
        <v>38</v>
      </c>
      <c r="C1" t="s">
        <v>39</v>
      </c>
      <c r="D1" t="s">
        <v>120</v>
      </c>
      <c r="H1" t="s">
        <v>44</v>
      </c>
      <c r="I1" t="s">
        <v>38</v>
      </c>
      <c r="J1" s="11" t="s">
        <v>39</v>
      </c>
      <c r="K1" s="11" t="s">
        <v>120</v>
      </c>
      <c r="L1" s="11"/>
      <c r="M1" s="11"/>
      <c r="N1" s="11"/>
      <c r="O1" s="11"/>
      <c r="P1" s="11"/>
      <c r="Q1" s="11"/>
      <c r="R1" s="11"/>
      <c r="S1" s="11"/>
      <c r="X1" t="s">
        <v>38</v>
      </c>
      <c r="Y1" t="s">
        <v>120</v>
      </c>
    </row>
    <row r="2" spans="1:25" x14ac:dyDescent="0.25">
      <c r="A2">
        <v>50</v>
      </c>
      <c r="B2" t="s">
        <v>28</v>
      </c>
      <c r="C2">
        <v>800</v>
      </c>
      <c r="D2">
        <v>28.9</v>
      </c>
      <c r="H2">
        <v>10</v>
      </c>
      <c r="I2" t="s">
        <v>28</v>
      </c>
      <c r="J2" s="4">
        <v>800</v>
      </c>
      <c r="K2" s="4">
        <v>38.1</v>
      </c>
      <c r="L2" s="21"/>
      <c r="M2" s="21"/>
      <c r="N2" s="21"/>
      <c r="O2" s="21"/>
      <c r="P2" s="21"/>
      <c r="Q2" s="21"/>
      <c r="R2" s="21"/>
      <c r="S2" s="21"/>
      <c r="X2" t="s">
        <v>28</v>
      </c>
      <c r="Y2">
        <v>28.9</v>
      </c>
    </row>
    <row r="3" spans="1:25" x14ac:dyDescent="0.25">
      <c r="A3">
        <v>50</v>
      </c>
      <c r="B3" t="s">
        <v>28</v>
      </c>
      <c r="C3">
        <v>800</v>
      </c>
      <c r="D3">
        <v>28.9</v>
      </c>
      <c r="H3">
        <v>10</v>
      </c>
      <c r="I3" t="s">
        <v>28</v>
      </c>
      <c r="J3" s="4">
        <v>800</v>
      </c>
      <c r="K3" s="4">
        <v>41</v>
      </c>
      <c r="L3" s="21"/>
      <c r="M3" s="21"/>
      <c r="N3" s="21"/>
      <c r="O3" s="21"/>
      <c r="P3" s="21"/>
      <c r="Q3" s="21"/>
      <c r="R3" s="21"/>
      <c r="S3" s="21"/>
      <c r="X3" t="s">
        <v>28</v>
      </c>
      <c r="Y3">
        <v>28.9</v>
      </c>
    </row>
    <row r="4" spans="1:25" x14ac:dyDescent="0.25">
      <c r="A4">
        <v>50</v>
      </c>
      <c r="B4" t="s">
        <v>28</v>
      </c>
      <c r="C4">
        <v>800</v>
      </c>
      <c r="D4">
        <v>26.7</v>
      </c>
      <c r="H4">
        <v>10</v>
      </c>
      <c r="I4" t="s">
        <v>28</v>
      </c>
      <c r="J4" s="4">
        <v>800</v>
      </c>
      <c r="K4" s="4">
        <v>42.3</v>
      </c>
      <c r="L4" s="21"/>
      <c r="M4" s="21"/>
      <c r="N4" s="21"/>
      <c r="O4" s="21"/>
      <c r="P4" s="21"/>
      <c r="Q4" s="21"/>
      <c r="R4" s="21"/>
      <c r="S4" s="21"/>
      <c r="X4" t="s">
        <v>28</v>
      </c>
      <c r="Y4">
        <v>26.7</v>
      </c>
    </row>
    <row r="5" spans="1:25" x14ac:dyDescent="0.25">
      <c r="A5">
        <v>50</v>
      </c>
      <c r="B5" t="s">
        <v>28</v>
      </c>
      <c r="C5">
        <v>800</v>
      </c>
      <c r="D5">
        <v>26.7</v>
      </c>
      <c r="H5">
        <v>10</v>
      </c>
      <c r="I5" t="s">
        <v>28</v>
      </c>
      <c r="J5" s="4">
        <v>800</v>
      </c>
      <c r="K5" s="4">
        <v>40.799999999999997</v>
      </c>
      <c r="L5" s="21"/>
      <c r="M5" s="21"/>
      <c r="N5" s="21"/>
      <c r="O5" s="21"/>
      <c r="P5" s="21"/>
      <c r="Q5" s="21"/>
      <c r="R5" s="21"/>
      <c r="S5" s="21"/>
      <c r="X5" t="s">
        <v>28</v>
      </c>
      <c r="Y5">
        <v>26.7</v>
      </c>
    </row>
    <row r="6" spans="1:25" x14ac:dyDescent="0.25">
      <c r="A6">
        <v>50</v>
      </c>
      <c r="B6" t="s">
        <v>28</v>
      </c>
      <c r="C6">
        <v>800</v>
      </c>
      <c r="D6">
        <v>25.4</v>
      </c>
      <c r="H6">
        <v>10</v>
      </c>
      <c r="I6" t="s">
        <v>28</v>
      </c>
      <c r="J6" s="4">
        <v>800</v>
      </c>
      <c r="K6" s="4">
        <v>38.1</v>
      </c>
      <c r="Q6" s="21"/>
      <c r="R6" s="21"/>
      <c r="S6" s="21"/>
      <c r="X6" t="s">
        <v>28</v>
      </c>
      <c r="Y6">
        <v>25.4</v>
      </c>
    </row>
    <row r="7" spans="1:25" x14ac:dyDescent="0.25">
      <c r="A7">
        <v>50</v>
      </c>
      <c r="B7" t="s">
        <v>28</v>
      </c>
      <c r="C7">
        <v>800</v>
      </c>
      <c r="D7">
        <v>25.4</v>
      </c>
      <c r="H7">
        <v>10</v>
      </c>
      <c r="I7" t="s">
        <v>28</v>
      </c>
      <c r="J7" s="4">
        <v>800</v>
      </c>
      <c r="K7" s="4">
        <v>59.2</v>
      </c>
      <c r="L7" s="21"/>
      <c r="N7" s="21"/>
      <c r="O7" s="21"/>
      <c r="P7" s="21"/>
      <c r="Q7" s="21"/>
      <c r="R7" s="21"/>
      <c r="S7" s="21"/>
      <c r="X7" t="s">
        <v>28</v>
      </c>
      <c r="Y7">
        <v>25.4</v>
      </c>
    </row>
    <row r="8" spans="1:25" x14ac:dyDescent="0.25">
      <c r="A8">
        <v>50</v>
      </c>
      <c r="B8" t="s">
        <v>28</v>
      </c>
      <c r="C8">
        <v>800</v>
      </c>
      <c r="D8">
        <v>14.8</v>
      </c>
      <c r="H8">
        <v>10</v>
      </c>
      <c r="I8" t="s">
        <v>31</v>
      </c>
      <c r="J8" s="4">
        <v>1000</v>
      </c>
      <c r="K8" s="4">
        <v>37.299999999999997</v>
      </c>
      <c r="L8" s="21"/>
      <c r="N8" s="21"/>
      <c r="O8" s="21"/>
      <c r="P8" s="21"/>
      <c r="Q8" s="21"/>
      <c r="R8" s="21"/>
      <c r="S8" s="21"/>
      <c r="X8" t="s">
        <v>28</v>
      </c>
      <c r="Y8">
        <v>14.8</v>
      </c>
    </row>
    <row r="9" spans="1:25" x14ac:dyDescent="0.25">
      <c r="A9">
        <v>50</v>
      </c>
      <c r="B9" t="s">
        <v>28</v>
      </c>
      <c r="C9">
        <v>800</v>
      </c>
      <c r="D9">
        <v>14.8</v>
      </c>
      <c r="H9">
        <v>10</v>
      </c>
      <c r="I9" t="s">
        <v>31</v>
      </c>
      <c r="J9" s="4">
        <v>1000</v>
      </c>
      <c r="K9" s="4">
        <v>37.299999999999997</v>
      </c>
      <c r="L9" s="21"/>
      <c r="N9" s="21"/>
      <c r="O9" s="21"/>
      <c r="P9" s="21"/>
      <c r="Q9" s="21"/>
      <c r="R9" s="21"/>
      <c r="S9" s="21"/>
      <c r="X9" t="s">
        <v>28</v>
      </c>
      <c r="Y9">
        <v>14.8</v>
      </c>
    </row>
    <row r="10" spans="1:25" x14ac:dyDescent="0.25">
      <c r="A10">
        <v>50</v>
      </c>
      <c r="B10" t="s">
        <v>28</v>
      </c>
      <c r="C10">
        <v>800</v>
      </c>
      <c r="D10">
        <v>23.3</v>
      </c>
      <c r="H10">
        <v>10</v>
      </c>
      <c r="I10" t="s">
        <v>31</v>
      </c>
      <c r="J10" s="4">
        <v>1000</v>
      </c>
      <c r="K10" s="4">
        <v>43</v>
      </c>
      <c r="L10" s="21"/>
      <c r="N10" s="21"/>
      <c r="O10" s="21"/>
      <c r="P10" s="21"/>
      <c r="Q10" s="21"/>
      <c r="R10" s="21"/>
      <c r="S10" s="21"/>
      <c r="X10" t="s">
        <v>28</v>
      </c>
      <c r="Y10">
        <v>23.3</v>
      </c>
    </row>
    <row r="11" spans="1:25" x14ac:dyDescent="0.25">
      <c r="A11">
        <v>40</v>
      </c>
      <c r="B11" t="s">
        <v>29</v>
      </c>
      <c r="C11">
        <v>1100</v>
      </c>
      <c r="D11">
        <v>26.7</v>
      </c>
      <c r="H11">
        <v>10</v>
      </c>
      <c r="I11" t="s">
        <v>31</v>
      </c>
      <c r="J11" s="4">
        <v>1000</v>
      </c>
      <c r="K11" s="4">
        <v>41.9</v>
      </c>
      <c r="L11" s="21"/>
      <c r="N11" s="21"/>
      <c r="O11" s="21"/>
      <c r="P11" s="21"/>
      <c r="Q11" s="21"/>
      <c r="R11" s="21"/>
      <c r="S11" s="21"/>
      <c r="X11" t="s">
        <v>29</v>
      </c>
      <c r="Y11">
        <v>26.7</v>
      </c>
    </row>
    <row r="12" spans="1:25" x14ac:dyDescent="0.25">
      <c r="A12">
        <v>40</v>
      </c>
      <c r="B12" t="s">
        <v>29</v>
      </c>
      <c r="C12">
        <v>1100</v>
      </c>
      <c r="D12">
        <v>82</v>
      </c>
      <c r="H12">
        <v>10</v>
      </c>
      <c r="I12" t="s">
        <v>31</v>
      </c>
      <c r="J12" s="4">
        <v>1000</v>
      </c>
      <c r="K12" s="4">
        <v>53.4</v>
      </c>
      <c r="L12" s="21"/>
      <c r="N12" s="21"/>
      <c r="O12" s="21"/>
      <c r="P12" s="21"/>
      <c r="Q12" s="21"/>
      <c r="R12" s="21"/>
      <c r="S12" s="21"/>
      <c r="X12" t="s">
        <v>29</v>
      </c>
      <c r="Y12">
        <v>82</v>
      </c>
    </row>
    <row r="13" spans="1:25" x14ac:dyDescent="0.25">
      <c r="A13">
        <v>40</v>
      </c>
      <c r="B13" t="s">
        <v>29</v>
      </c>
      <c r="C13">
        <v>1100</v>
      </c>
      <c r="D13">
        <v>82</v>
      </c>
      <c r="H13">
        <v>10</v>
      </c>
      <c r="I13" t="s">
        <v>31</v>
      </c>
      <c r="J13" s="4">
        <v>1000</v>
      </c>
      <c r="K13" s="4">
        <v>46.3</v>
      </c>
      <c r="L13" s="21"/>
      <c r="N13" s="21"/>
      <c r="O13" s="21"/>
      <c r="P13" s="21"/>
      <c r="Q13" s="21"/>
      <c r="R13" s="21"/>
      <c r="S13" s="21"/>
      <c r="X13" t="s">
        <v>29</v>
      </c>
      <c r="Y13">
        <v>82</v>
      </c>
    </row>
    <row r="14" spans="1:25" x14ac:dyDescent="0.25">
      <c r="A14">
        <v>40</v>
      </c>
      <c r="B14" t="s">
        <v>32</v>
      </c>
      <c r="C14">
        <v>900</v>
      </c>
      <c r="D14">
        <v>87.2</v>
      </c>
      <c r="H14">
        <v>10</v>
      </c>
      <c r="I14" t="s">
        <v>31</v>
      </c>
      <c r="J14" s="4">
        <v>1000</v>
      </c>
      <c r="K14" s="4">
        <v>51.5</v>
      </c>
      <c r="L14" s="21"/>
      <c r="N14" s="21"/>
      <c r="O14" s="21"/>
      <c r="P14" s="21"/>
      <c r="Q14" s="21"/>
      <c r="R14" s="21"/>
      <c r="S14" s="21"/>
      <c r="X14" t="s">
        <v>32</v>
      </c>
      <c r="Y14">
        <v>87.2</v>
      </c>
    </row>
    <row r="15" spans="1:25" x14ac:dyDescent="0.25">
      <c r="A15">
        <v>40</v>
      </c>
      <c r="B15" t="s">
        <v>31</v>
      </c>
      <c r="C15">
        <v>1000</v>
      </c>
      <c r="D15">
        <v>87.2</v>
      </c>
      <c r="H15">
        <v>10</v>
      </c>
      <c r="I15" t="s">
        <v>29</v>
      </c>
      <c r="J15" s="4">
        <v>1100</v>
      </c>
      <c r="K15" s="4">
        <v>77.2</v>
      </c>
      <c r="L15" s="21"/>
      <c r="N15" s="21"/>
      <c r="O15" s="21"/>
      <c r="P15" s="21"/>
      <c r="Q15" s="21"/>
      <c r="R15" s="21"/>
      <c r="S15" s="21"/>
      <c r="X15" t="s">
        <v>31</v>
      </c>
      <c r="Y15">
        <v>87.2</v>
      </c>
    </row>
    <row r="16" spans="1:25" x14ac:dyDescent="0.25">
      <c r="A16">
        <v>40</v>
      </c>
      <c r="B16" t="s">
        <v>32</v>
      </c>
      <c r="C16">
        <v>900</v>
      </c>
      <c r="D16">
        <v>87.2</v>
      </c>
      <c r="H16">
        <v>10</v>
      </c>
      <c r="I16" t="s">
        <v>30</v>
      </c>
      <c r="J16" s="4">
        <v>1200</v>
      </c>
      <c r="K16" s="4">
        <v>38.5</v>
      </c>
      <c r="L16" s="21"/>
      <c r="N16" s="21"/>
      <c r="O16" s="21"/>
      <c r="P16" s="21"/>
      <c r="Q16" s="21"/>
      <c r="R16" s="21"/>
      <c r="S16" s="21"/>
      <c r="X16" t="s">
        <v>32</v>
      </c>
      <c r="Y16">
        <v>87.2</v>
      </c>
    </row>
    <row r="17" spans="1:25" x14ac:dyDescent="0.25">
      <c r="A17">
        <v>40</v>
      </c>
      <c r="B17" t="s">
        <v>29</v>
      </c>
      <c r="C17">
        <v>1100</v>
      </c>
      <c r="D17">
        <v>82</v>
      </c>
      <c r="H17">
        <v>10</v>
      </c>
      <c r="I17" t="s">
        <v>30</v>
      </c>
      <c r="J17" s="20">
        <v>1200</v>
      </c>
      <c r="K17">
        <v>38.6</v>
      </c>
      <c r="L17" s="21"/>
      <c r="N17" s="21"/>
      <c r="O17" s="21"/>
      <c r="P17" s="21"/>
      <c r="Q17" s="21"/>
      <c r="R17" s="21"/>
      <c r="S17" s="21"/>
      <c r="X17" t="s">
        <v>29</v>
      </c>
      <c r="Y17">
        <v>82</v>
      </c>
    </row>
    <row r="18" spans="1:25" x14ac:dyDescent="0.25">
      <c r="A18">
        <v>40</v>
      </c>
      <c r="B18" t="s">
        <v>29</v>
      </c>
      <c r="C18">
        <v>1100</v>
      </c>
      <c r="D18">
        <v>82</v>
      </c>
      <c r="H18">
        <v>10</v>
      </c>
      <c r="I18" t="s">
        <v>30</v>
      </c>
      <c r="J18" s="4">
        <v>1200</v>
      </c>
      <c r="K18" s="4">
        <v>39.799999999999997</v>
      </c>
      <c r="L18" s="21"/>
      <c r="N18" s="21"/>
      <c r="O18" s="21"/>
      <c r="P18" s="21"/>
      <c r="Q18" s="21"/>
      <c r="R18" s="21"/>
      <c r="S18" s="21"/>
      <c r="X18" t="s">
        <v>29</v>
      </c>
      <c r="Y18">
        <v>82</v>
      </c>
    </row>
    <row r="19" spans="1:25" x14ac:dyDescent="0.25">
      <c r="A19">
        <v>40</v>
      </c>
      <c r="B19" t="s">
        <v>29</v>
      </c>
      <c r="C19">
        <v>1100</v>
      </c>
      <c r="D19">
        <v>83.8</v>
      </c>
      <c r="H19">
        <v>10</v>
      </c>
      <c r="I19" t="s">
        <v>30</v>
      </c>
      <c r="J19" s="4">
        <v>1200</v>
      </c>
      <c r="K19" s="4">
        <v>35.700000000000003</v>
      </c>
      <c r="L19" s="21"/>
      <c r="N19" s="21"/>
      <c r="O19" s="21"/>
      <c r="P19" s="21"/>
      <c r="Q19" s="21"/>
      <c r="R19" s="21"/>
      <c r="S19" s="21"/>
      <c r="X19" t="s">
        <v>29</v>
      </c>
      <c r="Y19">
        <v>83.8</v>
      </c>
    </row>
    <row r="20" spans="1:25" x14ac:dyDescent="0.25">
      <c r="A20">
        <v>40</v>
      </c>
      <c r="B20" t="s">
        <v>29</v>
      </c>
      <c r="C20">
        <v>1100</v>
      </c>
      <c r="D20">
        <v>78.5</v>
      </c>
      <c r="H20">
        <v>10</v>
      </c>
      <c r="I20" t="s">
        <v>30</v>
      </c>
      <c r="J20" s="4">
        <v>1200</v>
      </c>
      <c r="K20" s="4">
        <v>35.700000000000003</v>
      </c>
      <c r="L20" s="21"/>
      <c r="N20" s="21"/>
      <c r="O20" s="21"/>
      <c r="P20" s="21"/>
      <c r="Q20" s="21"/>
      <c r="R20" s="21"/>
      <c r="S20" s="21"/>
      <c r="X20" t="s">
        <v>29</v>
      </c>
      <c r="Y20">
        <v>78.5</v>
      </c>
    </row>
    <row r="21" spans="1:25" x14ac:dyDescent="0.25">
      <c r="A21">
        <v>40</v>
      </c>
      <c r="B21" t="s">
        <v>31</v>
      </c>
      <c r="C21">
        <v>1000</v>
      </c>
      <c r="D21">
        <v>78.5</v>
      </c>
      <c r="H21">
        <v>10</v>
      </c>
      <c r="I21" t="s">
        <v>30</v>
      </c>
      <c r="J21" s="4">
        <v>1200</v>
      </c>
      <c r="K21" s="4">
        <v>37.5</v>
      </c>
      <c r="L21" s="21"/>
      <c r="N21" s="21"/>
      <c r="O21" s="21"/>
      <c r="P21" s="21"/>
      <c r="Q21" s="21"/>
      <c r="R21" s="21"/>
      <c r="S21" s="21"/>
      <c r="X21" t="s">
        <v>31</v>
      </c>
      <c r="Y21">
        <v>78.5</v>
      </c>
    </row>
    <row r="22" spans="1:25" x14ac:dyDescent="0.25">
      <c r="A22">
        <v>40</v>
      </c>
      <c r="B22" t="s">
        <v>30</v>
      </c>
      <c r="C22">
        <v>1200</v>
      </c>
      <c r="D22">
        <v>78.5</v>
      </c>
      <c r="H22">
        <v>10</v>
      </c>
      <c r="I22" t="s">
        <v>30</v>
      </c>
      <c r="J22" s="4">
        <v>1200</v>
      </c>
      <c r="K22" s="4">
        <v>39.1</v>
      </c>
      <c r="L22" s="21"/>
      <c r="N22" s="21"/>
      <c r="O22" s="21"/>
      <c r="P22" s="21"/>
      <c r="Q22" s="21"/>
      <c r="R22" s="21"/>
      <c r="S22" s="21"/>
      <c r="X22" t="s">
        <v>30</v>
      </c>
      <c r="Y22">
        <v>78.5</v>
      </c>
    </row>
    <row r="23" spans="1:25" x14ac:dyDescent="0.25">
      <c r="A23">
        <v>40</v>
      </c>
      <c r="B23" t="s">
        <v>29</v>
      </c>
      <c r="C23">
        <v>1100</v>
      </c>
      <c r="D23">
        <v>87.3</v>
      </c>
      <c r="H23">
        <v>10</v>
      </c>
      <c r="I23" t="s">
        <v>30</v>
      </c>
      <c r="J23" s="4">
        <v>1200</v>
      </c>
      <c r="K23" s="4">
        <v>33.1</v>
      </c>
      <c r="L23" s="21"/>
      <c r="N23" s="21"/>
      <c r="O23" s="21"/>
      <c r="P23" s="21"/>
      <c r="Q23" s="21"/>
      <c r="R23" s="21"/>
      <c r="S23" s="21"/>
      <c r="X23" t="s">
        <v>29</v>
      </c>
      <c r="Y23">
        <v>87.3</v>
      </c>
    </row>
    <row r="24" spans="1:25" x14ac:dyDescent="0.25">
      <c r="A24">
        <v>40</v>
      </c>
      <c r="B24" t="s">
        <v>31</v>
      </c>
      <c r="C24">
        <v>1000</v>
      </c>
      <c r="D24">
        <v>87.3</v>
      </c>
      <c r="H24">
        <v>10</v>
      </c>
      <c r="I24" t="s">
        <v>30</v>
      </c>
      <c r="J24" s="4">
        <v>1200</v>
      </c>
      <c r="K24" s="4">
        <v>34.700000000000003</v>
      </c>
      <c r="L24" s="21"/>
      <c r="N24" s="21"/>
      <c r="O24" s="21"/>
      <c r="P24" s="21"/>
      <c r="Q24" s="21"/>
      <c r="R24" s="21"/>
      <c r="S24" s="21"/>
      <c r="X24" t="s">
        <v>31</v>
      </c>
      <c r="Y24">
        <v>87.3</v>
      </c>
    </row>
    <row r="25" spans="1:25" x14ac:dyDescent="0.25">
      <c r="A25">
        <v>40</v>
      </c>
      <c r="B25" t="s">
        <v>31</v>
      </c>
      <c r="C25">
        <v>1000</v>
      </c>
      <c r="D25">
        <v>85.3</v>
      </c>
      <c r="H25">
        <v>10</v>
      </c>
      <c r="I25" t="s">
        <v>30</v>
      </c>
      <c r="J25" s="4">
        <v>1200</v>
      </c>
      <c r="K25" s="4">
        <v>32</v>
      </c>
      <c r="L25" s="21"/>
      <c r="N25" s="21"/>
      <c r="O25" s="21"/>
      <c r="P25" s="21"/>
      <c r="Q25" s="21"/>
      <c r="R25" s="21"/>
      <c r="S25" s="21"/>
      <c r="X25" t="s">
        <v>31</v>
      </c>
      <c r="Y25">
        <v>85.3</v>
      </c>
    </row>
    <row r="26" spans="1:25" x14ac:dyDescent="0.25">
      <c r="A26">
        <v>40</v>
      </c>
      <c r="B26" t="s">
        <v>31</v>
      </c>
      <c r="C26">
        <v>1000</v>
      </c>
      <c r="D26">
        <v>85.3</v>
      </c>
      <c r="H26">
        <v>10</v>
      </c>
      <c r="I26" t="s">
        <v>30</v>
      </c>
      <c r="J26" s="4">
        <v>1200</v>
      </c>
      <c r="K26" s="4">
        <v>38.200000000000003</v>
      </c>
      <c r="L26" s="21"/>
      <c r="N26" s="21"/>
      <c r="O26" s="21"/>
      <c r="P26" s="21"/>
      <c r="Q26" s="21"/>
      <c r="R26" s="21"/>
      <c r="S26" s="21"/>
      <c r="X26" t="s">
        <v>31</v>
      </c>
      <c r="Y26">
        <v>85.3</v>
      </c>
    </row>
    <row r="27" spans="1:25" x14ac:dyDescent="0.25">
      <c r="A27">
        <v>50</v>
      </c>
      <c r="B27" t="s">
        <v>32</v>
      </c>
      <c r="C27">
        <v>900</v>
      </c>
      <c r="D27">
        <v>85.3</v>
      </c>
      <c r="H27">
        <v>10</v>
      </c>
      <c r="I27" t="s">
        <v>30</v>
      </c>
      <c r="J27" s="4">
        <v>1200</v>
      </c>
      <c r="K27" s="4">
        <v>37.9</v>
      </c>
      <c r="L27" s="21"/>
      <c r="N27" s="21"/>
      <c r="O27" s="21"/>
      <c r="P27" s="21"/>
      <c r="Q27" s="21"/>
      <c r="R27" s="21"/>
      <c r="S27" s="21"/>
      <c r="X27" t="s">
        <v>32</v>
      </c>
      <c r="Y27">
        <v>85.3</v>
      </c>
    </row>
    <row r="28" spans="1:25" x14ac:dyDescent="0.25">
      <c r="A28">
        <v>70</v>
      </c>
      <c r="B28" t="s">
        <v>32</v>
      </c>
      <c r="C28">
        <v>900</v>
      </c>
      <c r="D28">
        <v>45.8</v>
      </c>
      <c r="H28">
        <v>10</v>
      </c>
      <c r="I28" t="s">
        <v>30</v>
      </c>
      <c r="J28" s="4">
        <v>1200</v>
      </c>
      <c r="K28" s="4">
        <v>40.299999999999997</v>
      </c>
      <c r="L28" s="21"/>
      <c r="N28" s="21"/>
      <c r="O28" s="21"/>
      <c r="P28" s="21"/>
      <c r="Q28" s="21"/>
      <c r="R28" s="21"/>
      <c r="S28" s="21"/>
      <c r="X28" t="s">
        <v>32</v>
      </c>
      <c r="Y28">
        <v>45.8</v>
      </c>
    </row>
    <row r="29" spans="1:25" x14ac:dyDescent="0.25">
      <c r="A29">
        <v>70</v>
      </c>
      <c r="B29" t="s">
        <v>32</v>
      </c>
      <c r="C29">
        <v>900</v>
      </c>
      <c r="D29">
        <v>40.6</v>
      </c>
      <c r="H29">
        <v>10</v>
      </c>
      <c r="I29" t="s">
        <v>30</v>
      </c>
      <c r="J29" s="4">
        <v>1200</v>
      </c>
      <c r="K29" s="4">
        <v>34.9</v>
      </c>
      <c r="L29" s="21"/>
      <c r="N29" s="21"/>
      <c r="O29" s="21"/>
      <c r="P29" s="21"/>
      <c r="Q29" s="21"/>
      <c r="R29" s="21"/>
      <c r="S29" s="21"/>
      <c r="X29" t="s">
        <v>32</v>
      </c>
      <c r="Y29">
        <v>40.6</v>
      </c>
    </row>
    <row r="30" spans="1:25" x14ac:dyDescent="0.25">
      <c r="A30">
        <v>70</v>
      </c>
      <c r="B30" t="s">
        <v>32</v>
      </c>
      <c r="C30">
        <v>900</v>
      </c>
      <c r="D30">
        <v>40.5</v>
      </c>
      <c r="H30">
        <v>10</v>
      </c>
      <c r="I30" t="s">
        <v>30</v>
      </c>
      <c r="J30" s="4">
        <v>1200</v>
      </c>
      <c r="K30" s="4">
        <v>35.700000000000003</v>
      </c>
      <c r="L30" s="21"/>
      <c r="N30" s="21"/>
      <c r="O30" s="21"/>
      <c r="P30" s="21"/>
      <c r="Q30" s="21"/>
      <c r="R30" s="21"/>
      <c r="S30" s="21"/>
      <c r="X30" t="s">
        <v>32</v>
      </c>
      <c r="Y30">
        <v>40.5</v>
      </c>
    </row>
    <row r="31" spans="1:25" x14ac:dyDescent="0.25">
      <c r="A31">
        <v>70</v>
      </c>
      <c r="B31" t="s">
        <v>32</v>
      </c>
      <c r="C31">
        <v>900</v>
      </c>
      <c r="D31">
        <v>40.6</v>
      </c>
      <c r="H31">
        <v>10</v>
      </c>
      <c r="I31" t="s">
        <v>30</v>
      </c>
      <c r="J31" s="4">
        <v>1200</v>
      </c>
      <c r="K31" s="4">
        <v>46.2</v>
      </c>
      <c r="L31" s="21"/>
      <c r="N31" s="21"/>
      <c r="O31" s="21"/>
      <c r="P31" s="21"/>
      <c r="Q31" s="21"/>
      <c r="R31" s="21"/>
      <c r="S31" s="21"/>
      <c r="X31" t="s">
        <v>32</v>
      </c>
      <c r="Y31">
        <v>40.6</v>
      </c>
    </row>
    <row r="32" spans="1:25" x14ac:dyDescent="0.25">
      <c r="A32">
        <v>70</v>
      </c>
      <c r="B32" t="s">
        <v>31</v>
      </c>
      <c r="C32">
        <v>1000</v>
      </c>
      <c r="D32">
        <v>49.1</v>
      </c>
      <c r="H32">
        <v>10</v>
      </c>
      <c r="I32" t="s">
        <v>30</v>
      </c>
      <c r="J32" s="4">
        <v>1200</v>
      </c>
      <c r="K32" s="4">
        <v>39.299999999999997</v>
      </c>
      <c r="L32" s="21"/>
      <c r="N32" s="21"/>
      <c r="O32" s="21"/>
      <c r="P32" s="21"/>
      <c r="Q32" s="21"/>
      <c r="R32" s="21"/>
      <c r="S32" s="21"/>
      <c r="X32" t="s">
        <v>31</v>
      </c>
      <c r="Y32">
        <v>49.1</v>
      </c>
    </row>
    <row r="33" spans="1:25" x14ac:dyDescent="0.25">
      <c r="A33">
        <v>70</v>
      </c>
      <c r="B33" t="s">
        <v>31</v>
      </c>
      <c r="C33">
        <v>1000</v>
      </c>
      <c r="D33">
        <v>51.2</v>
      </c>
      <c r="H33">
        <v>10</v>
      </c>
      <c r="I33" t="s">
        <v>30</v>
      </c>
      <c r="J33" s="4">
        <v>1200</v>
      </c>
      <c r="K33" s="4">
        <v>37.799999999999997</v>
      </c>
      <c r="L33" s="21"/>
      <c r="O33" s="21"/>
      <c r="P33" s="21"/>
      <c r="Q33" s="21"/>
      <c r="R33" s="21"/>
      <c r="S33" s="21"/>
      <c r="X33" t="s">
        <v>31</v>
      </c>
      <c r="Y33">
        <v>51.2</v>
      </c>
    </row>
    <row r="34" spans="1:25" x14ac:dyDescent="0.25">
      <c r="A34">
        <v>30</v>
      </c>
      <c r="B34" t="s">
        <v>29</v>
      </c>
      <c r="C34">
        <v>1100</v>
      </c>
      <c r="D34">
        <v>42.5</v>
      </c>
      <c r="H34">
        <v>10</v>
      </c>
      <c r="I34" t="s">
        <v>30</v>
      </c>
      <c r="J34" s="4">
        <v>1200</v>
      </c>
      <c r="K34" s="4">
        <v>38.5</v>
      </c>
      <c r="L34" s="21"/>
      <c r="M34" s="21"/>
      <c r="N34" s="21"/>
      <c r="O34" s="21"/>
      <c r="P34" s="21"/>
      <c r="Q34" s="21"/>
      <c r="R34" s="21"/>
      <c r="S34" s="21"/>
      <c r="X34" t="s">
        <v>29</v>
      </c>
      <c r="Y34">
        <v>42.5</v>
      </c>
    </row>
    <row r="35" spans="1:25" x14ac:dyDescent="0.25">
      <c r="A35">
        <v>30</v>
      </c>
      <c r="B35" t="s">
        <v>29</v>
      </c>
      <c r="C35">
        <v>1100</v>
      </c>
      <c r="D35">
        <v>70</v>
      </c>
      <c r="J35" s="4"/>
      <c r="K35" s="4"/>
      <c r="L35" s="21"/>
      <c r="M35" s="21"/>
      <c r="N35" s="21"/>
      <c r="O35" s="21"/>
      <c r="P35" s="21"/>
      <c r="Q35" s="21"/>
      <c r="R35" s="21"/>
      <c r="S35" s="21"/>
      <c r="X35" t="s">
        <v>29</v>
      </c>
      <c r="Y35">
        <v>70</v>
      </c>
    </row>
    <row r="36" spans="1:25" x14ac:dyDescent="0.25">
      <c r="A36">
        <v>20</v>
      </c>
      <c r="B36" t="s">
        <v>31</v>
      </c>
      <c r="C36">
        <v>1000</v>
      </c>
      <c r="D36">
        <v>46.3</v>
      </c>
      <c r="J36" s="4"/>
      <c r="K36" s="4"/>
      <c r="L36" s="21"/>
      <c r="M36" s="21"/>
      <c r="N36" s="21"/>
      <c r="O36" s="21"/>
      <c r="P36" s="21"/>
      <c r="Q36" s="21"/>
      <c r="R36" s="21"/>
      <c r="S36" s="21"/>
      <c r="X36" t="s">
        <v>31</v>
      </c>
      <c r="Y36">
        <v>46.3</v>
      </c>
    </row>
    <row r="37" spans="1:25" x14ac:dyDescent="0.25">
      <c r="A37">
        <v>20</v>
      </c>
      <c r="B37" t="s">
        <v>31</v>
      </c>
      <c r="C37">
        <v>1000</v>
      </c>
      <c r="D37">
        <v>39.6</v>
      </c>
      <c r="J37" s="4"/>
      <c r="K37" s="4"/>
      <c r="L37" s="21"/>
      <c r="M37" s="21"/>
      <c r="N37" s="21"/>
      <c r="O37" s="21"/>
      <c r="P37" s="21"/>
      <c r="Q37" s="21"/>
      <c r="R37" s="21"/>
      <c r="S37" s="21"/>
      <c r="X37" t="s">
        <v>31</v>
      </c>
      <c r="Y37">
        <v>39.6</v>
      </c>
    </row>
    <row r="38" spans="1:25" x14ac:dyDescent="0.25">
      <c r="A38">
        <v>40</v>
      </c>
      <c r="B38" t="s">
        <v>31</v>
      </c>
      <c r="C38">
        <v>1000</v>
      </c>
      <c r="D38">
        <v>44.3</v>
      </c>
      <c r="H38" t="s">
        <v>44</v>
      </c>
      <c r="I38" t="s">
        <v>38</v>
      </c>
      <c r="J38" s="4" t="s">
        <v>39</v>
      </c>
      <c r="K38" s="4" t="s">
        <v>120</v>
      </c>
      <c r="L38" s="21"/>
      <c r="M38" s="21"/>
      <c r="N38" s="21"/>
      <c r="O38" s="21"/>
      <c r="P38" s="21"/>
      <c r="Q38" s="21"/>
      <c r="R38" s="21"/>
      <c r="S38" s="21"/>
      <c r="X38" t="s">
        <v>31</v>
      </c>
      <c r="Y38">
        <v>44.3</v>
      </c>
    </row>
    <row r="39" spans="1:25" x14ac:dyDescent="0.25">
      <c r="A39">
        <v>30</v>
      </c>
      <c r="B39" t="s">
        <v>31</v>
      </c>
      <c r="C39">
        <v>1000</v>
      </c>
      <c r="D39">
        <v>51.4</v>
      </c>
      <c r="H39">
        <v>11</v>
      </c>
      <c r="I39" t="s">
        <v>29</v>
      </c>
      <c r="J39" s="4">
        <v>1100</v>
      </c>
      <c r="K39" s="4">
        <v>33.200000000000003</v>
      </c>
      <c r="L39" s="21"/>
      <c r="M39" s="21"/>
      <c r="N39" s="21"/>
      <c r="O39" s="21"/>
      <c r="P39" s="21"/>
      <c r="Q39" s="21"/>
      <c r="R39" s="21"/>
      <c r="S39" s="21"/>
      <c r="X39" t="s">
        <v>31</v>
      </c>
      <c r="Y39">
        <v>51.4</v>
      </c>
    </row>
    <row r="40" spans="1:25" x14ac:dyDescent="0.25">
      <c r="A40">
        <v>30</v>
      </c>
      <c r="B40" t="s">
        <v>31</v>
      </c>
      <c r="C40">
        <v>1000</v>
      </c>
      <c r="D40">
        <v>36.200000000000003</v>
      </c>
      <c r="H40">
        <v>11</v>
      </c>
      <c r="I40" t="s">
        <v>29</v>
      </c>
      <c r="J40" s="4">
        <v>1100</v>
      </c>
      <c r="K40" s="4">
        <v>37.200000000000003</v>
      </c>
      <c r="L40" s="21"/>
      <c r="M40" s="21"/>
      <c r="N40" s="21"/>
      <c r="O40" s="21"/>
      <c r="P40" s="21"/>
      <c r="Q40" s="21"/>
      <c r="R40" s="21"/>
      <c r="S40" s="21"/>
      <c r="X40" t="s">
        <v>31</v>
      </c>
      <c r="Y40">
        <v>36.200000000000003</v>
      </c>
    </row>
    <row r="41" spans="1:25" x14ac:dyDescent="0.25">
      <c r="A41">
        <v>30</v>
      </c>
      <c r="B41" t="s">
        <v>32</v>
      </c>
      <c r="C41">
        <v>900</v>
      </c>
      <c r="D41">
        <v>71.3</v>
      </c>
      <c r="H41">
        <v>11</v>
      </c>
      <c r="I41" t="s">
        <v>30</v>
      </c>
      <c r="J41" s="4">
        <v>1200</v>
      </c>
      <c r="K41" s="4">
        <v>38.799999999999997</v>
      </c>
      <c r="L41" s="21"/>
      <c r="M41" s="21"/>
      <c r="N41" s="21"/>
      <c r="O41" s="21"/>
      <c r="P41" s="21"/>
      <c r="Q41" s="21"/>
      <c r="R41" s="21"/>
      <c r="S41" s="21"/>
      <c r="X41" t="s">
        <v>32</v>
      </c>
      <c r="Y41">
        <v>71.3</v>
      </c>
    </row>
    <row r="42" spans="1:25" x14ac:dyDescent="0.25">
      <c r="A42">
        <v>30</v>
      </c>
      <c r="B42" t="s">
        <v>29</v>
      </c>
      <c r="C42">
        <v>1100</v>
      </c>
      <c r="D42">
        <v>34.799999999999997</v>
      </c>
      <c r="H42">
        <v>11</v>
      </c>
      <c r="I42" t="s">
        <v>30</v>
      </c>
      <c r="J42" s="4">
        <v>1200</v>
      </c>
      <c r="K42" s="4">
        <v>37.6</v>
      </c>
      <c r="L42" s="21"/>
      <c r="M42" s="21"/>
      <c r="N42" s="21"/>
      <c r="O42" s="21"/>
      <c r="P42" s="21"/>
      <c r="Q42" s="21"/>
      <c r="R42" s="21"/>
      <c r="S42" s="21"/>
      <c r="X42" t="s">
        <v>29</v>
      </c>
      <c r="Y42">
        <v>34.799999999999997</v>
      </c>
    </row>
    <row r="43" spans="1:25" x14ac:dyDescent="0.25">
      <c r="A43">
        <v>30</v>
      </c>
      <c r="B43" t="s">
        <v>29</v>
      </c>
      <c r="C43">
        <v>1100</v>
      </c>
      <c r="D43">
        <v>80.7</v>
      </c>
      <c r="H43">
        <v>11</v>
      </c>
      <c r="I43" t="s">
        <v>30</v>
      </c>
      <c r="J43" s="4">
        <v>1200</v>
      </c>
      <c r="K43" s="4">
        <v>0</v>
      </c>
      <c r="L43" s="21"/>
      <c r="M43" s="21"/>
      <c r="N43" s="21"/>
      <c r="O43" s="21"/>
      <c r="P43" s="21"/>
      <c r="Q43" s="21"/>
      <c r="R43" s="21"/>
      <c r="S43" s="21"/>
      <c r="X43" t="s">
        <v>29</v>
      </c>
      <c r="Y43">
        <v>80.7</v>
      </c>
    </row>
    <row r="44" spans="1:25" x14ac:dyDescent="0.25">
      <c r="A44">
        <v>30</v>
      </c>
      <c r="B44" t="s">
        <v>29</v>
      </c>
      <c r="C44">
        <v>1100</v>
      </c>
      <c r="D44">
        <v>59.3</v>
      </c>
      <c r="H44">
        <v>11</v>
      </c>
      <c r="I44" t="s">
        <v>30</v>
      </c>
      <c r="J44" s="4">
        <v>1200</v>
      </c>
      <c r="K44" s="4">
        <v>37.700000000000003</v>
      </c>
      <c r="L44" s="21"/>
      <c r="M44" s="21"/>
      <c r="N44" s="21"/>
      <c r="O44" s="21"/>
      <c r="P44" s="21"/>
      <c r="Q44" s="21"/>
      <c r="R44" s="21"/>
      <c r="S44" s="21"/>
      <c r="X44" t="s">
        <v>29</v>
      </c>
      <c r="Y44">
        <v>59.3</v>
      </c>
    </row>
    <row r="45" spans="1:25" x14ac:dyDescent="0.25">
      <c r="A45">
        <v>30</v>
      </c>
      <c r="B45" t="s">
        <v>29</v>
      </c>
      <c r="C45">
        <v>1100</v>
      </c>
      <c r="D45">
        <v>52.7</v>
      </c>
      <c r="H45">
        <v>11</v>
      </c>
      <c r="I45" t="s">
        <v>29</v>
      </c>
      <c r="J45" s="4">
        <v>1100</v>
      </c>
      <c r="K45" s="4">
        <v>81.5</v>
      </c>
      <c r="L45" s="21"/>
      <c r="M45" s="21"/>
      <c r="N45" s="21"/>
      <c r="O45" s="21"/>
      <c r="P45" s="21"/>
      <c r="Q45" s="21"/>
      <c r="R45" s="21"/>
      <c r="S45" s="21"/>
      <c r="X45" t="s">
        <v>29</v>
      </c>
      <c r="Y45">
        <v>52.7</v>
      </c>
    </row>
    <row r="46" spans="1:25" x14ac:dyDescent="0.25">
      <c r="A46">
        <v>30</v>
      </c>
      <c r="B46" t="s">
        <v>29</v>
      </c>
      <c r="C46">
        <v>1100</v>
      </c>
      <c r="D46">
        <v>57.9</v>
      </c>
      <c r="H46">
        <v>11</v>
      </c>
      <c r="I46" t="s">
        <v>29</v>
      </c>
      <c r="J46" s="4">
        <v>1100</v>
      </c>
      <c r="K46" s="4">
        <v>43.8</v>
      </c>
      <c r="L46" s="21"/>
      <c r="M46" s="21"/>
      <c r="N46" s="21"/>
      <c r="O46" s="21"/>
      <c r="P46" s="21"/>
      <c r="Q46" s="21"/>
      <c r="R46" s="21"/>
      <c r="S46" s="21"/>
      <c r="X46" t="s">
        <v>29</v>
      </c>
      <c r="Y46">
        <v>57.9</v>
      </c>
    </row>
    <row r="47" spans="1:25" x14ac:dyDescent="0.25">
      <c r="A47">
        <v>30</v>
      </c>
      <c r="B47" t="s">
        <v>31</v>
      </c>
      <c r="C47">
        <v>1000</v>
      </c>
      <c r="D47">
        <v>53.1</v>
      </c>
      <c r="H47">
        <v>11</v>
      </c>
      <c r="I47" t="s">
        <v>31</v>
      </c>
      <c r="J47" s="4">
        <v>1000</v>
      </c>
      <c r="K47" s="4">
        <v>43.6</v>
      </c>
      <c r="L47" s="21"/>
      <c r="M47" s="21"/>
      <c r="N47" s="21"/>
      <c r="O47" s="21"/>
      <c r="P47" s="21"/>
      <c r="Q47" s="21"/>
      <c r="R47" s="21"/>
      <c r="S47" s="21"/>
      <c r="X47" t="s">
        <v>31</v>
      </c>
      <c r="Y47">
        <v>53.1</v>
      </c>
    </row>
    <row r="48" spans="1:25" x14ac:dyDescent="0.25">
      <c r="A48">
        <v>30</v>
      </c>
      <c r="B48" t="s">
        <v>31</v>
      </c>
      <c r="C48">
        <v>1000</v>
      </c>
      <c r="D48">
        <v>58</v>
      </c>
      <c r="H48">
        <v>11</v>
      </c>
      <c r="I48" t="s">
        <v>29</v>
      </c>
      <c r="J48" s="4">
        <v>1100</v>
      </c>
      <c r="K48" s="4">
        <v>43.6</v>
      </c>
      <c r="L48" s="21"/>
      <c r="M48" s="21"/>
      <c r="N48" s="21"/>
      <c r="O48" s="21"/>
      <c r="P48" s="21"/>
      <c r="Q48" s="21"/>
      <c r="R48" s="21"/>
      <c r="S48" s="21"/>
      <c r="X48" t="s">
        <v>31</v>
      </c>
      <c r="Y48">
        <v>58</v>
      </c>
    </row>
    <row r="49" spans="1:25" x14ac:dyDescent="0.25">
      <c r="A49">
        <v>30</v>
      </c>
      <c r="B49" t="s">
        <v>33</v>
      </c>
      <c r="C49">
        <v>1300</v>
      </c>
      <c r="D49">
        <v>84.3</v>
      </c>
      <c r="H49">
        <v>11</v>
      </c>
      <c r="I49" t="s">
        <v>31</v>
      </c>
      <c r="J49" s="4">
        <v>1000</v>
      </c>
      <c r="K49" s="4">
        <v>47.8</v>
      </c>
      <c r="L49" s="21"/>
      <c r="M49" s="21"/>
      <c r="N49" s="21"/>
      <c r="O49" s="21"/>
      <c r="P49" s="21"/>
      <c r="Q49" s="21"/>
      <c r="R49" s="21"/>
      <c r="S49" s="21"/>
      <c r="X49" t="s">
        <v>33</v>
      </c>
      <c r="Y49">
        <v>84.3</v>
      </c>
    </row>
    <row r="50" spans="1:25" x14ac:dyDescent="0.25">
      <c r="A50">
        <v>30</v>
      </c>
      <c r="B50" t="s">
        <v>33</v>
      </c>
      <c r="C50">
        <v>1300</v>
      </c>
      <c r="D50">
        <v>76.2</v>
      </c>
      <c r="H50">
        <v>11</v>
      </c>
      <c r="I50" t="s">
        <v>31</v>
      </c>
      <c r="J50" s="4">
        <v>1000</v>
      </c>
      <c r="K50" s="4">
        <v>47.1</v>
      </c>
      <c r="L50" s="21"/>
      <c r="M50" s="21"/>
      <c r="N50" s="21"/>
      <c r="O50" s="21"/>
      <c r="P50" s="21"/>
      <c r="Q50" s="21"/>
      <c r="R50" s="21"/>
      <c r="S50" s="21"/>
      <c r="X50" t="s">
        <v>33</v>
      </c>
      <c r="Y50">
        <v>76.2</v>
      </c>
    </row>
    <row r="51" spans="1:25" x14ac:dyDescent="0.25">
      <c r="A51">
        <v>30</v>
      </c>
      <c r="B51" t="s">
        <v>31</v>
      </c>
      <c r="C51">
        <v>1000</v>
      </c>
      <c r="D51">
        <v>75.7</v>
      </c>
      <c r="H51">
        <v>11</v>
      </c>
      <c r="I51" t="s">
        <v>29</v>
      </c>
      <c r="J51" s="4">
        <v>1100</v>
      </c>
      <c r="K51" s="4">
        <v>51.5</v>
      </c>
      <c r="L51" s="21"/>
      <c r="M51" s="21"/>
      <c r="N51" s="21"/>
      <c r="O51" s="21"/>
      <c r="P51" s="21"/>
      <c r="Q51" s="21"/>
      <c r="R51" s="21"/>
      <c r="S51" s="21"/>
      <c r="X51" t="s">
        <v>31</v>
      </c>
      <c r="Y51">
        <v>75.7</v>
      </c>
    </row>
    <row r="52" spans="1:25" x14ac:dyDescent="0.25">
      <c r="A52">
        <v>30</v>
      </c>
      <c r="B52" t="s">
        <v>32</v>
      </c>
      <c r="C52">
        <v>900</v>
      </c>
      <c r="D52">
        <v>76.2</v>
      </c>
      <c r="H52">
        <v>11</v>
      </c>
      <c r="I52" t="s">
        <v>29</v>
      </c>
      <c r="J52" s="4">
        <v>1100</v>
      </c>
      <c r="K52" s="4">
        <v>51.5</v>
      </c>
      <c r="L52" s="21"/>
      <c r="M52" s="21"/>
      <c r="N52" s="21"/>
      <c r="O52" s="21"/>
      <c r="P52" s="21"/>
      <c r="Q52" s="21"/>
      <c r="R52" s="21"/>
      <c r="S52" s="21"/>
      <c r="X52" t="s">
        <v>32</v>
      </c>
      <c r="Y52">
        <v>76.2</v>
      </c>
    </row>
    <row r="53" spans="1:25" x14ac:dyDescent="0.25">
      <c r="A53">
        <v>30</v>
      </c>
      <c r="B53" t="s">
        <v>31</v>
      </c>
      <c r="C53">
        <v>1000</v>
      </c>
      <c r="D53">
        <v>76.2</v>
      </c>
      <c r="H53">
        <v>11</v>
      </c>
      <c r="I53" t="s">
        <v>28</v>
      </c>
      <c r="J53" s="4">
        <v>800</v>
      </c>
      <c r="K53" s="4">
        <v>48.6</v>
      </c>
      <c r="L53" s="21"/>
      <c r="M53" s="21"/>
      <c r="N53" s="21"/>
      <c r="O53" s="21"/>
      <c r="P53" s="21"/>
      <c r="Q53" s="21"/>
      <c r="R53" s="21"/>
      <c r="S53" s="21"/>
      <c r="X53" t="s">
        <v>31</v>
      </c>
      <c r="Y53">
        <v>76.2</v>
      </c>
    </row>
    <row r="54" spans="1:25" x14ac:dyDescent="0.25">
      <c r="A54">
        <v>40</v>
      </c>
      <c r="B54" t="s">
        <v>32</v>
      </c>
      <c r="C54">
        <v>900</v>
      </c>
      <c r="D54">
        <v>87.5</v>
      </c>
      <c r="H54">
        <v>11</v>
      </c>
      <c r="I54" t="s">
        <v>29</v>
      </c>
      <c r="J54" s="4">
        <v>1100</v>
      </c>
      <c r="K54" s="4">
        <v>48.3</v>
      </c>
      <c r="L54" s="21"/>
      <c r="M54" s="21"/>
      <c r="N54" s="21"/>
      <c r="O54" s="21"/>
      <c r="P54" s="21"/>
      <c r="Q54" s="21"/>
      <c r="R54" s="21"/>
      <c r="S54" s="21"/>
      <c r="X54" t="s">
        <v>32</v>
      </c>
      <c r="Y54">
        <v>87.5</v>
      </c>
    </row>
    <row r="55" spans="1:25" x14ac:dyDescent="0.25">
      <c r="A55">
        <v>40</v>
      </c>
      <c r="B55" t="s">
        <v>29</v>
      </c>
      <c r="C55">
        <v>1100</v>
      </c>
      <c r="D55">
        <v>87.5</v>
      </c>
      <c r="H55">
        <v>11</v>
      </c>
      <c r="I55" t="s">
        <v>29</v>
      </c>
      <c r="J55" s="4">
        <v>1100</v>
      </c>
      <c r="K55" s="4">
        <v>41.5</v>
      </c>
      <c r="L55" s="21"/>
      <c r="M55" s="21"/>
      <c r="N55" s="21"/>
      <c r="O55" s="21"/>
      <c r="P55" s="21"/>
      <c r="Q55" s="21"/>
      <c r="R55" s="21"/>
      <c r="S55" s="21"/>
      <c r="X55" t="s">
        <v>29</v>
      </c>
      <c r="Y55">
        <v>87.5</v>
      </c>
    </row>
    <row r="56" spans="1:25" x14ac:dyDescent="0.25">
      <c r="A56">
        <v>40</v>
      </c>
      <c r="B56" t="s">
        <v>29</v>
      </c>
      <c r="C56">
        <v>1100</v>
      </c>
      <c r="D56">
        <v>82.2</v>
      </c>
      <c r="H56">
        <v>11</v>
      </c>
      <c r="I56" t="s">
        <v>29</v>
      </c>
      <c r="J56" s="4">
        <v>1100</v>
      </c>
      <c r="K56" s="4">
        <v>41.3</v>
      </c>
      <c r="L56" s="21"/>
      <c r="M56" s="21"/>
      <c r="N56" s="21"/>
      <c r="O56" s="21"/>
      <c r="P56" s="21"/>
      <c r="Q56" s="21"/>
      <c r="R56" s="21"/>
      <c r="S56" s="21"/>
      <c r="X56" t="s">
        <v>29</v>
      </c>
      <c r="Y56">
        <v>82.2</v>
      </c>
    </row>
    <row r="57" spans="1:25" x14ac:dyDescent="0.25">
      <c r="A57">
        <v>40</v>
      </c>
      <c r="B57" t="s">
        <v>29</v>
      </c>
      <c r="C57">
        <v>1100</v>
      </c>
      <c r="D57">
        <v>81.8</v>
      </c>
      <c r="J57" s="4"/>
      <c r="K57" s="4"/>
      <c r="L57" s="21"/>
      <c r="M57" s="21"/>
      <c r="N57" s="21"/>
      <c r="O57" s="21"/>
      <c r="P57" s="21"/>
      <c r="Q57" s="21"/>
      <c r="R57" s="21"/>
      <c r="S57" s="21"/>
      <c r="X57" t="s">
        <v>29</v>
      </c>
      <c r="Y57">
        <v>81.8</v>
      </c>
    </row>
    <row r="58" spans="1:25" x14ac:dyDescent="0.25">
      <c r="A58">
        <v>30</v>
      </c>
      <c r="B58" t="s">
        <v>29</v>
      </c>
      <c r="C58">
        <v>1100</v>
      </c>
      <c r="D58">
        <v>81.7</v>
      </c>
      <c r="J58" s="4"/>
      <c r="K58" s="4"/>
      <c r="L58" s="21"/>
      <c r="M58" s="21"/>
      <c r="N58" s="21"/>
      <c r="O58" s="21"/>
      <c r="P58" s="21"/>
      <c r="Q58" s="21"/>
      <c r="R58" s="21"/>
      <c r="S58" s="21"/>
      <c r="X58" t="s">
        <v>29</v>
      </c>
      <c r="Y58">
        <v>81.7</v>
      </c>
    </row>
    <row r="59" spans="1:25" x14ac:dyDescent="0.25">
      <c r="A59">
        <v>40</v>
      </c>
      <c r="B59" t="s">
        <v>29</v>
      </c>
      <c r="C59">
        <v>1100</v>
      </c>
      <c r="D59">
        <v>83.3</v>
      </c>
      <c r="J59" s="4"/>
      <c r="K59" s="4"/>
      <c r="L59" s="21"/>
      <c r="M59" s="21"/>
      <c r="N59" s="21"/>
      <c r="O59" s="21"/>
      <c r="P59" s="21"/>
      <c r="Q59" s="21"/>
      <c r="R59" s="21"/>
      <c r="S59" s="21"/>
      <c r="X59" t="s">
        <v>29</v>
      </c>
      <c r="Y59">
        <v>83.3</v>
      </c>
    </row>
    <row r="60" spans="1:25" x14ac:dyDescent="0.25">
      <c r="A60">
        <v>40</v>
      </c>
      <c r="B60" t="s">
        <v>29</v>
      </c>
      <c r="C60">
        <v>1100</v>
      </c>
      <c r="D60">
        <v>83.3</v>
      </c>
      <c r="J60" s="4"/>
      <c r="K60" s="4"/>
      <c r="L60" s="21"/>
      <c r="M60" s="21"/>
      <c r="N60" s="21"/>
      <c r="O60" s="21"/>
      <c r="P60" s="21"/>
      <c r="Q60" s="21"/>
      <c r="R60" s="21"/>
      <c r="S60" s="21"/>
      <c r="X60" t="s">
        <v>29</v>
      </c>
      <c r="Y60">
        <v>83.3</v>
      </c>
    </row>
    <row r="61" spans="1:25" x14ac:dyDescent="0.25">
      <c r="A61">
        <v>40</v>
      </c>
      <c r="B61" t="s">
        <v>29</v>
      </c>
      <c r="C61">
        <v>1100</v>
      </c>
      <c r="D61">
        <v>86.8</v>
      </c>
      <c r="H61" t="s">
        <v>44</v>
      </c>
      <c r="I61" t="s">
        <v>38</v>
      </c>
      <c r="J61" s="4" t="s">
        <v>39</v>
      </c>
      <c r="K61" s="4" t="s">
        <v>120</v>
      </c>
      <c r="L61" s="21"/>
      <c r="M61" s="21"/>
      <c r="N61" s="21"/>
      <c r="O61" s="21"/>
      <c r="P61" s="21"/>
      <c r="Q61" s="21"/>
      <c r="R61" s="21"/>
      <c r="S61" s="21"/>
      <c r="X61" t="s">
        <v>29</v>
      </c>
      <c r="Y61">
        <v>86.8</v>
      </c>
    </row>
    <row r="62" spans="1:25" x14ac:dyDescent="0.25">
      <c r="A62">
        <v>40</v>
      </c>
      <c r="B62" t="s">
        <v>29</v>
      </c>
      <c r="C62">
        <v>1100</v>
      </c>
      <c r="D62">
        <v>84.9</v>
      </c>
      <c r="H62">
        <v>20</v>
      </c>
      <c r="I62" t="s">
        <v>31</v>
      </c>
      <c r="J62" s="4">
        <v>1000</v>
      </c>
      <c r="K62" s="4">
        <v>46.3</v>
      </c>
      <c r="L62" s="21"/>
      <c r="M62" s="21"/>
      <c r="N62" s="21"/>
      <c r="O62" s="21"/>
      <c r="P62" s="21"/>
      <c r="Q62" s="21"/>
      <c r="R62" s="21"/>
      <c r="S62" s="21"/>
      <c r="X62" t="s">
        <v>29</v>
      </c>
      <c r="Y62">
        <v>84.9</v>
      </c>
    </row>
    <row r="63" spans="1:25" x14ac:dyDescent="0.25">
      <c r="A63">
        <v>30</v>
      </c>
      <c r="B63" t="s">
        <v>29</v>
      </c>
      <c r="C63">
        <v>1100</v>
      </c>
      <c r="D63">
        <v>84.9</v>
      </c>
      <c r="H63">
        <v>20</v>
      </c>
      <c r="I63" t="s">
        <v>31</v>
      </c>
      <c r="J63" s="4">
        <v>1000</v>
      </c>
      <c r="K63" s="4">
        <v>39.6</v>
      </c>
      <c r="L63" s="21"/>
      <c r="M63" s="21"/>
      <c r="N63" s="21"/>
      <c r="O63" s="21"/>
      <c r="P63" s="21"/>
      <c r="Q63" s="21"/>
      <c r="R63" s="21"/>
      <c r="S63" s="21"/>
      <c r="X63" t="s">
        <v>29</v>
      </c>
      <c r="Y63">
        <v>84.9</v>
      </c>
    </row>
    <row r="64" spans="1:25" x14ac:dyDescent="0.25">
      <c r="A64">
        <v>30</v>
      </c>
      <c r="B64" t="s">
        <v>29</v>
      </c>
      <c r="C64">
        <v>1100</v>
      </c>
      <c r="D64">
        <v>82.4</v>
      </c>
      <c r="H64">
        <v>20</v>
      </c>
      <c r="I64" t="s">
        <v>31</v>
      </c>
      <c r="J64" s="4">
        <v>1000</v>
      </c>
      <c r="K64" s="4">
        <v>23.8</v>
      </c>
      <c r="L64" s="21"/>
      <c r="M64" s="21"/>
      <c r="N64" s="21"/>
      <c r="O64" s="21"/>
      <c r="P64" s="21"/>
      <c r="Q64" s="21"/>
      <c r="R64" s="21"/>
      <c r="S64" s="21"/>
      <c r="X64" t="s">
        <v>29</v>
      </c>
      <c r="Y64">
        <v>82.4</v>
      </c>
    </row>
    <row r="65" spans="1:25" x14ac:dyDescent="0.25">
      <c r="A65">
        <v>30</v>
      </c>
      <c r="B65" t="s">
        <v>29</v>
      </c>
      <c r="C65">
        <v>1100</v>
      </c>
      <c r="D65">
        <v>82.4</v>
      </c>
      <c r="H65">
        <v>20</v>
      </c>
      <c r="I65" t="s">
        <v>31</v>
      </c>
      <c r="J65" s="4">
        <v>1000</v>
      </c>
      <c r="K65" s="4">
        <v>56.4</v>
      </c>
      <c r="L65" s="21"/>
      <c r="M65" s="21"/>
      <c r="N65" s="21"/>
      <c r="O65" s="21"/>
      <c r="P65" s="21"/>
      <c r="Q65" s="21"/>
      <c r="R65" s="21"/>
      <c r="S65" s="21"/>
      <c r="X65" t="s">
        <v>29</v>
      </c>
      <c r="Y65">
        <v>82.4</v>
      </c>
    </row>
    <row r="66" spans="1:25" x14ac:dyDescent="0.25">
      <c r="A66">
        <v>30</v>
      </c>
      <c r="B66" t="s">
        <v>29</v>
      </c>
      <c r="C66">
        <v>1100</v>
      </c>
      <c r="D66">
        <v>79.400000000000006</v>
      </c>
      <c r="H66">
        <v>20</v>
      </c>
      <c r="I66" t="s">
        <v>32</v>
      </c>
      <c r="J66" s="4">
        <v>900</v>
      </c>
      <c r="K66" s="4">
        <v>67.3</v>
      </c>
      <c r="L66" s="21"/>
      <c r="M66" s="21"/>
      <c r="N66" s="21"/>
      <c r="O66" s="21"/>
      <c r="P66" s="21"/>
      <c r="Q66" s="21"/>
      <c r="R66" s="21"/>
      <c r="S66" s="21"/>
      <c r="X66" t="s">
        <v>29</v>
      </c>
      <c r="Y66">
        <v>79.400000000000006</v>
      </c>
    </row>
    <row r="67" spans="1:25" x14ac:dyDescent="0.25">
      <c r="A67">
        <v>30</v>
      </c>
      <c r="B67" t="s">
        <v>29</v>
      </c>
      <c r="C67">
        <v>1100</v>
      </c>
      <c r="D67">
        <v>68.7</v>
      </c>
      <c r="H67">
        <v>20</v>
      </c>
      <c r="I67" t="s">
        <v>28</v>
      </c>
      <c r="J67" s="4">
        <v>800</v>
      </c>
      <c r="K67" s="4">
        <v>43.2</v>
      </c>
      <c r="L67" s="21"/>
      <c r="M67" s="21"/>
      <c r="N67" s="21"/>
      <c r="O67" s="21"/>
      <c r="P67" s="21"/>
      <c r="Q67" s="21"/>
      <c r="R67" s="21"/>
      <c r="S67" s="21"/>
      <c r="X67" t="s">
        <v>29</v>
      </c>
      <c r="Y67">
        <v>68.7</v>
      </c>
    </row>
    <row r="68" spans="1:25" x14ac:dyDescent="0.25">
      <c r="A68">
        <v>30</v>
      </c>
      <c r="B68" t="s">
        <v>29</v>
      </c>
      <c r="C68">
        <v>1100</v>
      </c>
      <c r="D68">
        <v>68.7</v>
      </c>
      <c r="H68">
        <v>20</v>
      </c>
      <c r="I68" t="s">
        <v>31</v>
      </c>
      <c r="J68" s="4">
        <v>1000</v>
      </c>
      <c r="K68" s="4">
        <v>43.2</v>
      </c>
      <c r="L68" s="21"/>
      <c r="M68" s="21"/>
      <c r="N68" s="21"/>
      <c r="O68" s="21"/>
      <c r="P68" s="21"/>
      <c r="Q68" s="21"/>
      <c r="R68" s="21"/>
      <c r="S68" s="21"/>
      <c r="X68" t="s">
        <v>29</v>
      </c>
      <c r="Y68">
        <v>68.7</v>
      </c>
    </row>
    <row r="69" spans="1:25" x14ac:dyDescent="0.25">
      <c r="A69">
        <v>50</v>
      </c>
      <c r="B69" t="s">
        <v>28</v>
      </c>
      <c r="C69">
        <v>800</v>
      </c>
      <c r="D69">
        <v>28.6</v>
      </c>
      <c r="H69">
        <v>20</v>
      </c>
      <c r="I69" t="s">
        <v>31</v>
      </c>
      <c r="J69" s="4">
        <v>1000</v>
      </c>
      <c r="K69" s="4">
        <v>36.700000000000003</v>
      </c>
      <c r="L69" s="21"/>
      <c r="M69" s="21"/>
      <c r="N69" s="21"/>
      <c r="O69" s="21"/>
      <c r="P69" s="21"/>
      <c r="Q69" s="21"/>
      <c r="R69" s="21"/>
      <c r="S69" s="21"/>
      <c r="X69" t="s">
        <v>28</v>
      </c>
      <c r="Y69">
        <v>28.6</v>
      </c>
    </row>
    <row r="70" spans="1:25" x14ac:dyDescent="0.25">
      <c r="A70">
        <v>30</v>
      </c>
      <c r="B70" t="s">
        <v>33</v>
      </c>
      <c r="C70">
        <v>1300</v>
      </c>
      <c r="D70">
        <v>56.8</v>
      </c>
      <c r="H70">
        <v>20</v>
      </c>
      <c r="I70" t="s">
        <v>31</v>
      </c>
      <c r="J70" s="4">
        <v>1000</v>
      </c>
      <c r="K70" s="4">
        <v>52.4</v>
      </c>
      <c r="L70" s="21"/>
      <c r="M70" s="21"/>
      <c r="N70" s="21"/>
      <c r="O70" s="21"/>
      <c r="P70" s="21"/>
      <c r="Q70" s="21"/>
      <c r="R70" s="21"/>
      <c r="S70" s="21"/>
      <c r="X70" t="s">
        <v>33</v>
      </c>
      <c r="Y70">
        <v>56.8</v>
      </c>
    </row>
    <row r="71" spans="1:25" x14ac:dyDescent="0.25">
      <c r="A71">
        <v>30</v>
      </c>
      <c r="B71" t="s">
        <v>33</v>
      </c>
      <c r="C71">
        <v>1300</v>
      </c>
      <c r="D71">
        <v>83.4</v>
      </c>
      <c r="H71">
        <v>20</v>
      </c>
      <c r="I71" t="s">
        <v>31</v>
      </c>
      <c r="J71" s="4">
        <v>1000</v>
      </c>
      <c r="K71" s="4">
        <v>50.7</v>
      </c>
      <c r="L71" s="21"/>
      <c r="M71" s="21"/>
      <c r="N71" s="21"/>
      <c r="O71" s="21"/>
      <c r="P71" s="21"/>
      <c r="Q71" s="21"/>
      <c r="R71" s="21"/>
      <c r="S71" s="21"/>
      <c r="X71" t="s">
        <v>33</v>
      </c>
      <c r="Y71">
        <v>83.4</v>
      </c>
    </row>
    <row r="72" spans="1:25" x14ac:dyDescent="0.25">
      <c r="A72">
        <v>30</v>
      </c>
      <c r="B72" t="s">
        <v>33</v>
      </c>
      <c r="C72">
        <v>1300</v>
      </c>
      <c r="D72">
        <v>73.599999999999994</v>
      </c>
      <c r="H72">
        <v>20</v>
      </c>
      <c r="I72" t="s">
        <v>31</v>
      </c>
      <c r="J72" s="4">
        <v>1000</v>
      </c>
      <c r="K72" s="4">
        <v>57.5</v>
      </c>
      <c r="L72" s="21"/>
      <c r="M72" s="21"/>
      <c r="N72" s="21"/>
      <c r="O72" s="21"/>
      <c r="P72" s="21"/>
      <c r="Q72" s="21"/>
      <c r="R72" s="21"/>
      <c r="S72" s="21"/>
      <c r="X72" t="s">
        <v>33</v>
      </c>
      <c r="Y72">
        <v>73.599999999999994</v>
      </c>
    </row>
    <row r="73" spans="1:25" x14ac:dyDescent="0.25">
      <c r="A73">
        <v>30</v>
      </c>
      <c r="B73" t="s">
        <v>29</v>
      </c>
      <c r="C73">
        <v>1100</v>
      </c>
      <c r="D73">
        <v>29.8</v>
      </c>
      <c r="H73">
        <v>20</v>
      </c>
      <c r="I73" t="s">
        <v>31</v>
      </c>
      <c r="J73" s="4">
        <v>1000</v>
      </c>
      <c r="K73" s="4">
        <v>67.599999999999994</v>
      </c>
      <c r="L73" s="21"/>
      <c r="M73" s="21"/>
      <c r="N73" s="21"/>
      <c r="O73" s="21"/>
      <c r="P73" s="21"/>
      <c r="Q73" s="21"/>
      <c r="R73" s="21"/>
      <c r="S73" s="21"/>
      <c r="X73" t="s">
        <v>29</v>
      </c>
      <c r="Y73">
        <v>29.8</v>
      </c>
    </row>
    <row r="74" spans="1:25" x14ac:dyDescent="0.25">
      <c r="A74">
        <v>30</v>
      </c>
      <c r="B74" t="s">
        <v>29</v>
      </c>
      <c r="C74">
        <v>1100</v>
      </c>
      <c r="D74">
        <v>29.8</v>
      </c>
      <c r="H74">
        <v>20</v>
      </c>
      <c r="I74" t="s">
        <v>31</v>
      </c>
      <c r="J74" s="4">
        <v>1000</v>
      </c>
      <c r="K74" s="4">
        <v>67.599999999999994</v>
      </c>
      <c r="L74" s="21"/>
      <c r="M74" s="21"/>
      <c r="N74" s="21"/>
      <c r="O74" s="21"/>
      <c r="P74" s="21"/>
      <c r="Q74" s="21"/>
      <c r="R74" s="21"/>
      <c r="S74" s="21"/>
      <c r="X74" t="s">
        <v>29</v>
      </c>
      <c r="Y74">
        <v>29.8</v>
      </c>
    </row>
    <row r="75" spans="1:25" x14ac:dyDescent="0.25">
      <c r="A75">
        <v>30</v>
      </c>
      <c r="B75" t="s">
        <v>31</v>
      </c>
      <c r="C75">
        <v>1000</v>
      </c>
      <c r="D75">
        <v>82.1</v>
      </c>
      <c r="H75">
        <v>20</v>
      </c>
      <c r="I75" t="s">
        <v>29</v>
      </c>
      <c r="J75" s="4">
        <v>1100</v>
      </c>
      <c r="K75" s="4">
        <v>84.5</v>
      </c>
      <c r="L75" s="21"/>
      <c r="M75" s="21"/>
      <c r="N75" s="21"/>
      <c r="O75" s="21"/>
      <c r="P75" s="21"/>
      <c r="Q75" s="21"/>
      <c r="R75" s="21"/>
      <c r="S75" s="21"/>
      <c r="X75" t="s">
        <v>31</v>
      </c>
      <c r="Y75">
        <v>82.1</v>
      </c>
    </row>
    <row r="76" spans="1:25" x14ac:dyDescent="0.25">
      <c r="A76">
        <v>50</v>
      </c>
      <c r="B76" t="s">
        <v>31</v>
      </c>
      <c r="C76">
        <v>1000</v>
      </c>
      <c r="D76">
        <v>20.8</v>
      </c>
      <c r="H76">
        <v>20</v>
      </c>
      <c r="I76" t="s">
        <v>30</v>
      </c>
      <c r="J76" s="4">
        <v>1200</v>
      </c>
      <c r="K76" s="4">
        <v>87.4</v>
      </c>
      <c r="L76" s="21"/>
      <c r="M76" s="21"/>
      <c r="N76" s="21"/>
      <c r="O76" s="21"/>
      <c r="P76" s="21"/>
      <c r="Q76" s="21"/>
      <c r="R76" s="21"/>
      <c r="S76" s="21"/>
      <c r="X76" t="s">
        <v>31</v>
      </c>
      <c r="Y76">
        <v>20.8</v>
      </c>
    </row>
    <row r="77" spans="1:25" x14ac:dyDescent="0.25">
      <c r="A77">
        <v>20</v>
      </c>
      <c r="B77" t="s">
        <v>31</v>
      </c>
      <c r="C77">
        <v>1000</v>
      </c>
      <c r="D77">
        <v>23.8</v>
      </c>
      <c r="H77">
        <v>20</v>
      </c>
      <c r="I77" t="s">
        <v>32</v>
      </c>
      <c r="J77" s="4">
        <v>900</v>
      </c>
      <c r="K77" s="4">
        <v>87.4</v>
      </c>
      <c r="L77" s="21"/>
      <c r="M77" s="21"/>
      <c r="N77" s="21"/>
      <c r="O77" s="21"/>
      <c r="P77" s="21"/>
      <c r="Q77" s="21"/>
      <c r="R77" s="21"/>
      <c r="S77" s="21"/>
      <c r="X77" t="s">
        <v>31</v>
      </c>
      <c r="Y77">
        <v>23.8</v>
      </c>
    </row>
    <row r="78" spans="1:25" x14ac:dyDescent="0.25">
      <c r="A78">
        <v>20</v>
      </c>
      <c r="B78" t="s">
        <v>31</v>
      </c>
      <c r="C78">
        <v>1000</v>
      </c>
      <c r="D78">
        <v>56.4</v>
      </c>
      <c r="H78">
        <v>20</v>
      </c>
      <c r="I78" t="s">
        <v>32</v>
      </c>
      <c r="J78" s="4">
        <v>900</v>
      </c>
      <c r="K78" s="4">
        <v>37</v>
      </c>
      <c r="L78" s="21"/>
      <c r="M78" s="21"/>
      <c r="N78" s="21"/>
      <c r="O78" s="21"/>
      <c r="P78" s="21"/>
      <c r="Q78" s="21"/>
      <c r="R78" s="21"/>
      <c r="S78" s="21"/>
      <c r="X78" t="s">
        <v>31</v>
      </c>
      <c r="Y78">
        <v>56.4</v>
      </c>
    </row>
    <row r="79" spans="1:25" x14ac:dyDescent="0.25">
      <c r="A79">
        <v>20</v>
      </c>
      <c r="B79" t="s">
        <v>32</v>
      </c>
      <c r="C79">
        <v>900</v>
      </c>
      <c r="D79">
        <v>67.3</v>
      </c>
      <c r="H79">
        <v>20</v>
      </c>
      <c r="I79" t="s">
        <v>32</v>
      </c>
      <c r="J79" s="4">
        <v>900</v>
      </c>
      <c r="K79" s="4">
        <v>28</v>
      </c>
      <c r="L79" s="21"/>
      <c r="M79" s="21"/>
      <c r="N79" s="21"/>
      <c r="O79" s="21"/>
      <c r="P79" s="21"/>
      <c r="Q79" s="21"/>
      <c r="R79" s="21"/>
      <c r="S79" s="21"/>
      <c r="X79" t="s">
        <v>32</v>
      </c>
      <c r="Y79">
        <v>67.3</v>
      </c>
    </row>
    <row r="80" spans="1:25" x14ac:dyDescent="0.25">
      <c r="A80">
        <v>20</v>
      </c>
      <c r="B80" t="s">
        <v>28</v>
      </c>
      <c r="C80">
        <v>800</v>
      </c>
      <c r="D80">
        <v>43.2</v>
      </c>
      <c r="H80">
        <v>20</v>
      </c>
      <c r="I80" t="s">
        <v>29</v>
      </c>
      <c r="J80" s="4">
        <v>1100</v>
      </c>
      <c r="K80" s="4">
        <v>41.4</v>
      </c>
      <c r="L80" s="21"/>
      <c r="M80" s="21"/>
      <c r="N80" s="21"/>
      <c r="O80" s="21"/>
      <c r="P80" s="21"/>
      <c r="Q80" s="21"/>
      <c r="R80" s="21"/>
      <c r="S80" s="21"/>
      <c r="X80" t="s">
        <v>28</v>
      </c>
      <c r="Y80">
        <v>43.2</v>
      </c>
    </row>
    <row r="81" spans="1:25" x14ac:dyDescent="0.25">
      <c r="A81">
        <v>20</v>
      </c>
      <c r="B81" t="s">
        <v>31</v>
      </c>
      <c r="C81">
        <v>1000</v>
      </c>
      <c r="D81">
        <v>43.2</v>
      </c>
      <c r="H81">
        <v>20</v>
      </c>
      <c r="I81" t="s">
        <v>31</v>
      </c>
      <c r="J81" s="4">
        <v>1000</v>
      </c>
      <c r="K81" s="4">
        <v>46.6</v>
      </c>
      <c r="L81" s="21"/>
      <c r="M81" s="21"/>
      <c r="N81" s="21"/>
      <c r="O81" s="21"/>
      <c r="P81" s="21"/>
      <c r="Q81" s="21"/>
      <c r="R81" s="21"/>
      <c r="S81" s="21"/>
      <c r="X81" t="s">
        <v>31</v>
      </c>
      <c r="Y81">
        <v>43.2</v>
      </c>
    </row>
    <row r="82" spans="1:25" x14ac:dyDescent="0.25">
      <c r="A82">
        <v>20</v>
      </c>
      <c r="B82" t="s">
        <v>31</v>
      </c>
      <c r="C82">
        <v>1000</v>
      </c>
      <c r="D82">
        <v>36.700000000000003</v>
      </c>
      <c r="H82">
        <v>20</v>
      </c>
      <c r="I82" t="s">
        <v>31</v>
      </c>
      <c r="J82" s="4">
        <v>1000</v>
      </c>
      <c r="K82" s="4">
        <v>38.200000000000003</v>
      </c>
      <c r="L82" s="21"/>
      <c r="M82" s="21"/>
      <c r="N82" s="21"/>
      <c r="O82" s="21"/>
      <c r="P82" s="21"/>
      <c r="Q82" s="21"/>
      <c r="R82" s="21"/>
      <c r="S82" s="21"/>
      <c r="X82" t="s">
        <v>31</v>
      </c>
      <c r="Y82">
        <v>36.700000000000003</v>
      </c>
    </row>
    <row r="83" spans="1:25" x14ac:dyDescent="0.25">
      <c r="A83">
        <v>10</v>
      </c>
      <c r="B83" t="s">
        <v>31</v>
      </c>
      <c r="C83">
        <v>1000</v>
      </c>
      <c r="D83">
        <v>37.299999999999997</v>
      </c>
      <c r="H83">
        <v>20</v>
      </c>
      <c r="I83" t="s">
        <v>32</v>
      </c>
      <c r="J83" s="4">
        <v>900</v>
      </c>
      <c r="K83" s="4">
        <v>35.6</v>
      </c>
      <c r="L83" s="21"/>
      <c r="M83" s="21"/>
      <c r="N83" s="21"/>
      <c r="O83" s="21"/>
      <c r="P83" s="21"/>
      <c r="Q83" s="21"/>
      <c r="R83" s="21"/>
      <c r="S83" s="21"/>
      <c r="X83" t="s">
        <v>31</v>
      </c>
      <c r="Y83">
        <v>37.299999999999997</v>
      </c>
    </row>
    <row r="84" spans="1:25" x14ac:dyDescent="0.25">
      <c r="A84">
        <v>10</v>
      </c>
      <c r="B84" t="s">
        <v>31</v>
      </c>
      <c r="C84">
        <v>1000</v>
      </c>
      <c r="D84">
        <v>37.299999999999997</v>
      </c>
      <c r="H84">
        <v>20</v>
      </c>
      <c r="I84" t="s">
        <v>28</v>
      </c>
      <c r="J84" s="4">
        <v>800</v>
      </c>
      <c r="K84" s="4">
        <v>35.6</v>
      </c>
      <c r="L84" s="21"/>
      <c r="M84" s="21"/>
      <c r="N84" s="21"/>
      <c r="O84" s="21"/>
      <c r="P84" s="21"/>
      <c r="Q84" s="21"/>
      <c r="R84" s="21"/>
      <c r="S84" s="21"/>
      <c r="X84" t="s">
        <v>31</v>
      </c>
      <c r="Y84">
        <v>37.299999999999997</v>
      </c>
    </row>
    <row r="85" spans="1:25" x14ac:dyDescent="0.25">
      <c r="A85">
        <v>10</v>
      </c>
      <c r="B85" t="s">
        <v>28</v>
      </c>
      <c r="C85">
        <v>800</v>
      </c>
      <c r="D85">
        <v>38.1</v>
      </c>
      <c r="H85">
        <v>20</v>
      </c>
      <c r="I85" t="s">
        <v>32</v>
      </c>
      <c r="J85" s="4">
        <v>900</v>
      </c>
      <c r="K85" s="4">
        <v>36.4</v>
      </c>
      <c r="L85" s="21"/>
      <c r="M85" s="21"/>
      <c r="N85" s="21"/>
      <c r="O85" s="21"/>
      <c r="P85" s="21"/>
      <c r="Q85" s="21"/>
      <c r="R85" s="21"/>
      <c r="S85" s="21"/>
      <c r="X85" t="s">
        <v>28</v>
      </c>
      <c r="Y85">
        <v>38.1</v>
      </c>
    </row>
    <row r="86" spans="1:25" x14ac:dyDescent="0.25">
      <c r="A86">
        <v>10</v>
      </c>
      <c r="B86" t="s">
        <v>30</v>
      </c>
      <c r="C86">
        <v>1200</v>
      </c>
      <c r="D86">
        <v>38.5</v>
      </c>
      <c r="H86">
        <v>20</v>
      </c>
      <c r="I86" t="s">
        <v>32</v>
      </c>
      <c r="J86" s="4">
        <v>900</v>
      </c>
      <c r="K86" s="4">
        <v>47.5</v>
      </c>
      <c r="L86" s="21"/>
      <c r="M86" s="21"/>
      <c r="N86" s="21"/>
      <c r="O86" s="21"/>
      <c r="P86" s="21"/>
      <c r="Q86" s="21"/>
      <c r="R86" s="21"/>
      <c r="S86" s="21"/>
      <c r="X86" t="s">
        <v>30</v>
      </c>
      <c r="Y86">
        <v>38.5</v>
      </c>
    </row>
    <row r="87" spans="1:25" x14ac:dyDescent="0.25">
      <c r="A87">
        <v>10</v>
      </c>
      <c r="B87" t="s">
        <v>30</v>
      </c>
      <c r="C87">
        <v>1200</v>
      </c>
      <c r="D87">
        <v>38.6</v>
      </c>
      <c r="H87">
        <v>20</v>
      </c>
      <c r="I87" t="s">
        <v>28</v>
      </c>
      <c r="J87" s="4">
        <v>800</v>
      </c>
      <c r="K87" s="4">
        <v>53.3</v>
      </c>
      <c r="L87" s="21"/>
      <c r="M87" s="21"/>
      <c r="N87" s="21"/>
      <c r="O87" s="21"/>
      <c r="P87" s="21"/>
      <c r="Q87" s="21"/>
      <c r="R87" s="21"/>
      <c r="S87" s="21"/>
      <c r="X87" t="s">
        <v>30</v>
      </c>
      <c r="Y87">
        <v>38.6</v>
      </c>
    </row>
    <row r="88" spans="1:25" x14ac:dyDescent="0.25">
      <c r="A88">
        <v>10</v>
      </c>
      <c r="B88" t="s">
        <v>30</v>
      </c>
      <c r="C88">
        <v>1200</v>
      </c>
      <c r="D88">
        <v>39.799999999999997</v>
      </c>
      <c r="H88">
        <v>20</v>
      </c>
      <c r="I88" t="s">
        <v>28</v>
      </c>
      <c r="J88" s="4">
        <v>800</v>
      </c>
      <c r="K88" s="4">
        <v>63.1</v>
      </c>
      <c r="L88" s="21"/>
      <c r="M88" s="21"/>
      <c r="N88" s="21"/>
      <c r="O88" s="21"/>
      <c r="P88" s="21"/>
      <c r="Q88" s="21"/>
      <c r="R88" s="21"/>
      <c r="S88" s="21"/>
      <c r="X88" t="s">
        <v>30</v>
      </c>
      <c r="Y88">
        <v>39.799999999999997</v>
      </c>
    </row>
    <row r="89" spans="1:25" x14ac:dyDescent="0.25">
      <c r="A89">
        <v>10</v>
      </c>
      <c r="B89" t="s">
        <v>30</v>
      </c>
      <c r="C89">
        <v>1200</v>
      </c>
      <c r="D89">
        <v>35.700000000000003</v>
      </c>
      <c r="H89">
        <v>20</v>
      </c>
      <c r="I89" t="s">
        <v>31</v>
      </c>
      <c r="J89" s="4">
        <v>1000</v>
      </c>
      <c r="K89" s="4">
        <v>45.8</v>
      </c>
      <c r="L89" s="21"/>
      <c r="M89" s="21"/>
      <c r="N89" s="21"/>
      <c r="O89" s="21"/>
      <c r="P89" s="21"/>
      <c r="Q89" s="21"/>
      <c r="R89" s="21"/>
      <c r="S89" s="21"/>
      <c r="X89" t="s">
        <v>30</v>
      </c>
      <c r="Y89">
        <v>35.700000000000003</v>
      </c>
    </row>
    <row r="90" spans="1:25" x14ac:dyDescent="0.25">
      <c r="A90">
        <v>10</v>
      </c>
      <c r="B90" t="s">
        <v>30</v>
      </c>
      <c r="C90">
        <v>1200</v>
      </c>
      <c r="D90">
        <v>35.700000000000003</v>
      </c>
      <c r="H90">
        <v>20</v>
      </c>
      <c r="I90" t="s">
        <v>31</v>
      </c>
      <c r="J90" s="4">
        <v>1000</v>
      </c>
      <c r="K90" s="4">
        <v>47.8</v>
      </c>
      <c r="L90" s="21"/>
      <c r="M90" s="21"/>
      <c r="N90" s="21"/>
      <c r="O90" s="21"/>
      <c r="P90" s="21"/>
      <c r="Q90" s="21"/>
      <c r="R90" s="21"/>
      <c r="S90" s="21"/>
      <c r="X90" t="s">
        <v>30</v>
      </c>
      <c r="Y90">
        <v>35.700000000000003</v>
      </c>
    </row>
    <row r="91" spans="1:25" x14ac:dyDescent="0.25">
      <c r="A91">
        <v>60</v>
      </c>
      <c r="B91" t="s">
        <v>28</v>
      </c>
      <c r="C91">
        <v>800</v>
      </c>
      <c r="D91">
        <v>48.3</v>
      </c>
      <c r="H91">
        <v>20</v>
      </c>
      <c r="I91" t="s">
        <v>31</v>
      </c>
      <c r="J91" s="4">
        <v>1000</v>
      </c>
      <c r="K91" s="4">
        <v>46.9</v>
      </c>
      <c r="L91" s="21"/>
      <c r="M91" s="21"/>
      <c r="N91" s="21"/>
      <c r="O91" s="21"/>
      <c r="P91" s="21"/>
      <c r="Q91" s="21"/>
      <c r="R91" s="21"/>
      <c r="S91" s="21"/>
      <c r="X91" t="s">
        <v>28</v>
      </c>
      <c r="Y91">
        <v>48.3</v>
      </c>
    </row>
    <row r="92" spans="1:25" x14ac:dyDescent="0.25">
      <c r="A92">
        <v>60</v>
      </c>
      <c r="B92" t="s">
        <v>28</v>
      </c>
      <c r="C92">
        <v>800</v>
      </c>
      <c r="D92">
        <v>48.3</v>
      </c>
      <c r="H92">
        <v>20</v>
      </c>
      <c r="I92" t="s">
        <v>31</v>
      </c>
      <c r="J92" s="4">
        <v>1000</v>
      </c>
      <c r="K92" s="4">
        <v>44.6</v>
      </c>
      <c r="L92" s="21"/>
      <c r="M92" s="21"/>
      <c r="N92" s="21"/>
      <c r="O92" s="21"/>
      <c r="P92" s="21"/>
      <c r="Q92" s="21"/>
      <c r="R92" s="21"/>
      <c r="S92" s="21"/>
      <c r="X92" t="s">
        <v>28</v>
      </c>
      <c r="Y92">
        <v>48.3</v>
      </c>
    </row>
    <row r="93" spans="1:25" x14ac:dyDescent="0.25">
      <c r="A93">
        <v>60</v>
      </c>
      <c r="B93" t="s">
        <v>28</v>
      </c>
      <c r="C93">
        <v>800</v>
      </c>
      <c r="D93">
        <v>51.5</v>
      </c>
      <c r="H93">
        <v>20</v>
      </c>
      <c r="I93" t="s">
        <v>31</v>
      </c>
      <c r="J93" s="4">
        <v>1000</v>
      </c>
      <c r="K93" s="4">
        <v>49.7</v>
      </c>
      <c r="L93" s="21"/>
      <c r="M93" s="21"/>
      <c r="N93" s="21"/>
      <c r="O93" s="21"/>
      <c r="P93" s="21"/>
      <c r="Q93" s="21"/>
      <c r="R93" s="21"/>
      <c r="S93" s="21"/>
      <c r="X93" t="s">
        <v>28</v>
      </c>
      <c r="Y93">
        <v>51.5</v>
      </c>
    </row>
    <row r="94" spans="1:25" x14ac:dyDescent="0.25">
      <c r="A94">
        <v>60</v>
      </c>
      <c r="B94" t="s">
        <v>28</v>
      </c>
      <c r="C94">
        <v>800</v>
      </c>
      <c r="D94">
        <v>50.8</v>
      </c>
      <c r="H94">
        <v>20</v>
      </c>
      <c r="I94" t="s">
        <v>31</v>
      </c>
      <c r="J94" s="4">
        <v>1000</v>
      </c>
      <c r="K94" s="4">
        <v>45.4</v>
      </c>
      <c r="L94" s="21"/>
      <c r="M94" s="21"/>
      <c r="N94" s="21"/>
      <c r="O94" s="21"/>
      <c r="P94" s="21"/>
      <c r="Q94" s="21"/>
      <c r="R94" s="21"/>
      <c r="S94" s="21"/>
      <c r="X94" t="s">
        <v>28</v>
      </c>
      <c r="Y94">
        <v>50.8</v>
      </c>
    </row>
    <row r="95" spans="1:25" x14ac:dyDescent="0.25">
      <c r="A95">
        <v>60</v>
      </c>
      <c r="B95" t="s">
        <v>30</v>
      </c>
      <c r="C95">
        <v>1200</v>
      </c>
      <c r="D95">
        <v>75.099999999999994</v>
      </c>
      <c r="H95">
        <v>20</v>
      </c>
      <c r="I95" t="s">
        <v>31</v>
      </c>
      <c r="J95" s="4">
        <v>1000</v>
      </c>
      <c r="K95" s="4">
        <v>46</v>
      </c>
      <c r="L95" s="21"/>
      <c r="M95" s="21"/>
      <c r="N95" s="21"/>
      <c r="O95" s="21"/>
      <c r="P95" s="21"/>
      <c r="Q95" s="21"/>
      <c r="R95" s="21"/>
      <c r="S95" s="21"/>
      <c r="X95" t="s">
        <v>30</v>
      </c>
      <c r="Y95">
        <v>75.099999999999994</v>
      </c>
    </row>
    <row r="96" spans="1:25" x14ac:dyDescent="0.25">
      <c r="A96">
        <v>40</v>
      </c>
      <c r="B96" t="s">
        <v>33</v>
      </c>
      <c r="C96">
        <v>1300</v>
      </c>
      <c r="D96">
        <v>85.1</v>
      </c>
      <c r="H96">
        <v>20</v>
      </c>
      <c r="I96" t="s">
        <v>32</v>
      </c>
      <c r="J96" s="4">
        <v>900</v>
      </c>
      <c r="K96" s="4">
        <v>49.3</v>
      </c>
      <c r="L96" s="21"/>
      <c r="M96" s="21"/>
      <c r="N96" s="21"/>
      <c r="O96" s="21"/>
      <c r="P96" s="21"/>
      <c r="Q96" s="21"/>
      <c r="R96" s="21"/>
      <c r="S96" s="21"/>
      <c r="X96" t="s">
        <v>33</v>
      </c>
      <c r="Y96">
        <v>85.1</v>
      </c>
    </row>
    <row r="97" spans="1:25" x14ac:dyDescent="0.25">
      <c r="A97">
        <v>40</v>
      </c>
      <c r="B97" t="s">
        <v>33</v>
      </c>
      <c r="C97">
        <v>1300</v>
      </c>
      <c r="D97">
        <v>85.1</v>
      </c>
      <c r="H97">
        <v>20</v>
      </c>
      <c r="I97" t="s">
        <v>32</v>
      </c>
      <c r="J97" s="4">
        <v>900</v>
      </c>
      <c r="K97" s="4">
        <v>48.1</v>
      </c>
      <c r="L97" s="21"/>
      <c r="M97" s="21"/>
      <c r="N97" s="21"/>
      <c r="O97" s="21"/>
      <c r="P97" s="21"/>
      <c r="Q97" s="21"/>
      <c r="R97" s="21"/>
      <c r="S97" s="21"/>
      <c r="X97" t="s">
        <v>33</v>
      </c>
      <c r="Y97">
        <v>85.1</v>
      </c>
    </row>
    <row r="98" spans="1:25" x14ac:dyDescent="0.25">
      <c r="A98">
        <v>40</v>
      </c>
      <c r="B98" t="s">
        <v>33</v>
      </c>
      <c r="C98">
        <v>1300</v>
      </c>
      <c r="D98">
        <v>69.2</v>
      </c>
      <c r="H98">
        <v>20</v>
      </c>
      <c r="I98" t="s">
        <v>32</v>
      </c>
      <c r="J98" s="4">
        <v>900</v>
      </c>
      <c r="K98" s="4">
        <v>41.5</v>
      </c>
      <c r="L98" s="21"/>
      <c r="M98" s="21"/>
      <c r="N98" s="21"/>
      <c r="O98" s="21"/>
      <c r="P98" s="21"/>
      <c r="Q98" s="21"/>
      <c r="R98" s="21"/>
      <c r="S98" s="21"/>
      <c r="X98" t="s">
        <v>33</v>
      </c>
      <c r="Y98">
        <v>69.2</v>
      </c>
    </row>
    <row r="99" spans="1:25" x14ac:dyDescent="0.25">
      <c r="A99">
        <v>40</v>
      </c>
      <c r="B99" t="s">
        <v>33</v>
      </c>
      <c r="C99">
        <v>1300</v>
      </c>
      <c r="D99">
        <v>85.5</v>
      </c>
      <c r="H99">
        <v>20</v>
      </c>
      <c r="I99" t="s">
        <v>32</v>
      </c>
      <c r="J99" s="4">
        <v>900</v>
      </c>
      <c r="K99" s="4">
        <v>44.6</v>
      </c>
      <c r="L99" s="21"/>
      <c r="M99" s="21"/>
      <c r="N99" s="21"/>
      <c r="O99" s="21"/>
      <c r="P99" s="21"/>
      <c r="Q99" s="21"/>
      <c r="R99" s="21"/>
      <c r="S99" s="21"/>
      <c r="X99" t="s">
        <v>33</v>
      </c>
      <c r="Y99">
        <v>85.5</v>
      </c>
    </row>
    <row r="100" spans="1:25" x14ac:dyDescent="0.25">
      <c r="A100">
        <v>40</v>
      </c>
      <c r="B100" t="s">
        <v>33</v>
      </c>
      <c r="C100">
        <v>1300</v>
      </c>
      <c r="D100">
        <v>78.900000000000006</v>
      </c>
      <c r="H100">
        <v>20</v>
      </c>
      <c r="I100" t="s">
        <v>32</v>
      </c>
      <c r="J100" s="4">
        <v>900</v>
      </c>
      <c r="K100" s="4">
        <v>64.3</v>
      </c>
      <c r="L100" s="21"/>
      <c r="M100" s="21"/>
      <c r="N100" s="21"/>
      <c r="O100" s="21"/>
      <c r="P100" s="21"/>
      <c r="Q100" s="21"/>
      <c r="R100" s="21"/>
      <c r="S100" s="21"/>
      <c r="X100" t="s">
        <v>33</v>
      </c>
      <c r="Y100">
        <v>78.900000000000006</v>
      </c>
    </row>
    <row r="101" spans="1:25" x14ac:dyDescent="0.25">
      <c r="A101">
        <v>40</v>
      </c>
      <c r="B101" t="s">
        <v>33</v>
      </c>
      <c r="C101">
        <v>1300</v>
      </c>
      <c r="D101">
        <v>78.900000000000006</v>
      </c>
      <c r="H101">
        <v>20</v>
      </c>
      <c r="I101" t="s">
        <v>32</v>
      </c>
      <c r="J101" s="4">
        <v>900</v>
      </c>
      <c r="K101" s="4">
        <v>64.3</v>
      </c>
      <c r="L101" s="21"/>
      <c r="M101" s="21"/>
      <c r="N101" s="21"/>
      <c r="O101" s="21"/>
      <c r="P101" s="21"/>
      <c r="Q101" s="21"/>
      <c r="R101" s="21"/>
      <c r="S101" s="21"/>
      <c r="X101" t="s">
        <v>33</v>
      </c>
      <c r="Y101">
        <v>78.900000000000006</v>
      </c>
    </row>
    <row r="102" spans="1:25" x14ac:dyDescent="0.25">
      <c r="A102">
        <v>40</v>
      </c>
      <c r="B102" t="s">
        <v>33</v>
      </c>
      <c r="C102">
        <v>1300</v>
      </c>
      <c r="D102">
        <v>82.5</v>
      </c>
      <c r="H102">
        <v>20</v>
      </c>
      <c r="I102" t="s">
        <v>32</v>
      </c>
      <c r="J102" s="4">
        <v>900</v>
      </c>
      <c r="K102" s="4">
        <v>44.4</v>
      </c>
      <c r="L102" s="21"/>
      <c r="M102" s="21"/>
      <c r="N102" s="21"/>
      <c r="O102" s="21"/>
      <c r="P102" s="21"/>
      <c r="Q102" s="21"/>
      <c r="R102" s="21"/>
      <c r="S102" s="21"/>
      <c r="X102" t="s">
        <v>33</v>
      </c>
      <c r="Y102">
        <v>82.5</v>
      </c>
    </row>
    <row r="103" spans="1:25" x14ac:dyDescent="0.25">
      <c r="A103">
        <v>40</v>
      </c>
      <c r="B103" t="s">
        <v>33</v>
      </c>
      <c r="C103">
        <v>1300</v>
      </c>
      <c r="D103">
        <v>86.9</v>
      </c>
      <c r="H103">
        <v>20</v>
      </c>
      <c r="I103" t="s">
        <v>32</v>
      </c>
      <c r="J103" s="4">
        <v>900</v>
      </c>
      <c r="K103" s="4">
        <v>43.9</v>
      </c>
      <c r="L103" s="21"/>
      <c r="M103" s="21"/>
      <c r="N103" s="21"/>
      <c r="O103" s="21"/>
      <c r="P103" s="21"/>
      <c r="Q103" s="21"/>
      <c r="R103" s="21"/>
      <c r="S103" s="21"/>
      <c r="X103" t="s">
        <v>33</v>
      </c>
      <c r="Y103">
        <v>86.9</v>
      </c>
    </row>
    <row r="104" spans="1:25" x14ac:dyDescent="0.25">
      <c r="A104">
        <v>40</v>
      </c>
      <c r="B104" t="s">
        <v>33</v>
      </c>
      <c r="C104">
        <v>1300</v>
      </c>
      <c r="D104">
        <v>86.9</v>
      </c>
      <c r="H104">
        <v>20</v>
      </c>
      <c r="I104" t="s">
        <v>31</v>
      </c>
      <c r="J104" s="4">
        <v>1000</v>
      </c>
      <c r="K104" s="4">
        <v>42.8</v>
      </c>
      <c r="L104" s="21"/>
      <c r="M104" s="21"/>
      <c r="N104" s="21"/>
      <c r="O104" s="21"/>
      <c r="P104" s="21"/>
      <c r="Q104" s="21"/>
      <c r="R104" s="21"/>
      <c r="S104" s="21"/>
      <c r="X104" t="s">
        <v>33</v>
      </c>
      <c r="Y104">
        <v>86.9</v>
      </c>
    </row>
    <row r="105" spans="1:25" x14ac:dyDescent="0.25">
      <c r="A105">
        <v>40</v>
      </c>
      <c r="B105" t="s">
        <v>33</v>
      </c>
      <c r="C105">
        <v>1300</v>
      </c>
      <c r="D105">
        <v>78.2</v>
      </c>
      <c r="H105">
        <v>20</v>
      </c>
      <c r="I105" t="s">
        <v>31</v>
      </c>
      <c r="J105" s="4">
        <v>1000</v>
      </c>
      <c r="K105" s="4">
        <v>41.8</v>
      </c>
      <c r="L105" s="21"/>
      <c r="M105" s="21"/>
      <c r="N105" s="21"/>
      <c r="O105" s="21"/>
      <c r="P105" s="21"/>
      <c r="Q105" s="21"/>
      <c r="R105" s="21"/>
      <c r="S105" s="21"/>
      <c r="X105" t="s">
        <v>33</v>
      </c>
      <c r="Y105">
        <v>78.2</v>
      </c>
    </row>
    <row r="106" spans="1:25" x14ac:dyDescent="0.25">
      <c r="A106">
        <v>40</v>
      </c>
      <c r="B106" t="s">
        <v>33</v>
      </c>
      <c r="C106">
        <v>1300</v>
      </c>
      <c r="D106">
        <v>83.2</v>
      </c>
      <c r="H106">
        <v>20</v>
      </c>
      <c r="I106" t="s">
        <v>31</v>
      </c>
      <c r="J106" s="4">
        <v>1000</v>
      </c>
      <c r="K106" s="4">
        <v>55.5</v>
      </c>
      <c r="L106" s="21"/>
      <c r="M106" s="21"/>
      <c r="N106" s="21"/>
      <c r="O106" s="21"/>
      <c r="P106" s="21"/>
      <c r="Q106" s="21"/>
      <c r="R106" s="21"/>
      <c r="S106" s="21"/>
      <c r="X106" t="s">
        <v>33</v>
      </c>
      <c r="Y106">
        <v>83.2</v>
      </c>
    </row>
    <row r="107" spans="1:25" x14ac:dyDescent="0.25">
      <c r="A107">
        <v>40</v>
      </c>
      <c r="B107" t="s">
        <v>33</v>
      </c>
      <c r="C107">
        <v>1300</v>
      </c>
      <c r="D107">
        <v>53.9</v>
      </c>
      <c r="H107">
        <v>20</v>
      </c>
      <c r="I107" t="s">
        <v>32</v>
      </c>
      <c r="J107" s="4">
        <v>900</v>
      </c>
      <c r="K107" s="4">
        <v>46.2</v>
      </c>
      <c r="L107" s="21"/>
      <c r="M107" s="21"/>
      <c r="N107" s="21"/>
      <c r="O107" s="21"/>
      <c r="P107" s="21"/>
      <c r="Q107" s="21"/>
      <c r="R107" s="21"/>
      <c r="S107" s="21"/>
      <c r="X107" t="s">
        <v>33</v>
      </c>
      <c r="Y107">
        <v>53.9</v>
      </c>
    </row>
    <row r="108" spans="1:25" x14ac:dyDescent="0.25">
      <c r="A108">
        <v>50</v>
      </c>
      <c r="B108" t="s">
        <v>31</v>
      </c>
      <c r="C108">
        <v>1000</v>
      </c>
      <c r="D108">
        <v>53.9</v>
      </c>
      <c r="H108">
        <v>20</v>
      </c>
      <c r="I108" t="s">
        <v>31</v>
      </c>
      <c r="J108" s="4">
        <v>1000</v>
      </c>
      <c r="K108" s="4">
        <v>67.099999999999994</v>
      </c>
      <c r="L108" s="21"/>
      <c r="M108" s="21"/>
      <c r="N108" s="21"/>
      <c r="O108" s="21"/>
      <c r="P108" s="21"/>
      <c r="Q108" s="21"/>
      <c r="R108" s="21"/>
      <c r="S108" s="21"/>
      <c r="X108" t="s">
        <v>31</v>
      </c>
      <c r="Y108">
        <v>53.9</v>
      </c>
    </row>
    <row r="109" spans="1:25" x14ac:dyDescent="0.25">
      <c r="A109">
        <v>50</v>
      </c>
      <c r="B109" t="s">
        <v>31</v>
      </c>
      <c r="C109">
        <v>1000</v>
      </c>
      <c r="D109">
        <v>13.2</v>
      </c>
      <c r="H109">
        <v>20</v>
      </c>
      <c r="I109" t="s">
        <v>32</v>
      </c>
      <c r="J109" s="4">
        <v>900</v>
      </c>
      <c r="K109" s="4">
        <v>67.7</v>
      </c>
      <c r="L109" s="21"/>
      <c r="M109" s="21"/>
      <c r="N109" s="21"/>
      <c r="O109" s="21"/>
      <c r="P109" s="21"/>
      <c r="Q109" s="21"/>
      <c r="R109" s="21"/>
      <c r="S109" s="21"/>
      <c r="X109" t="s">
        <v>31</v>
      </c>
      <c r="Y109">
        <v>13.2</v>
      </c>
    </row>
    <row r="110" spans="1:25" x14ac:dyDescent="0.25">
      <c r="A110">
        <v>50</v>
      </c>
      <c r="B110" t="s">
        <v>31</v>
      </c>
      <c r="C110">
        <v>1000</v>
      </c>
      <c r="D110">
        <v>6.59</v>
      </c>
      <c r="H110">
        <v>20</v>
      </c>
      <c r="I110" t="s">
        <v>32</v>
      </c>
      <c r="J110" s="4">
        <v>900</v>
      </c>
      <c r="K110" s="4">
        <v>39.1</v>
      </c>
      <c r="L110" s="21"/>
      <c r="M110" s="21"/>
      <c r="N110" s="21"/>
      <c r="O110" s="21"/>
      <c r="P110" s="21"/>
      <c r="Q110" s="21"/>
      <c r="R110" s="21"/>
      <c r="S110" s="21"/>
      <c r="X110" t="s">
        <v>31</v>
      </c>
      <c r="Y110">
        <v>6.59</v>
      </c>
    </row>
    <row r="111" spans="1:25" x14ac:dyDescent="0.25">
      <c r="A111">
        <v>50</v>
      </c>
      <c r="B111" t="s">
        <v>32</v>
      </c>
      <c r="C111">
        <v>900</v>
      </c>
      <c r="D111">
        <v>8.08</v>
      </c>
      <c r="H111">
        <v>20</v>
      </c>
      <c r="I111" t="s">
        <v>31</v>
      </c>
      <c r="J111" s="4">
        <v>1000</v>
      </c>
      <c r="K111" s="4">
        <v>43.4</v>
      </c>
      <c r="L111" s="21"/>
      <c r="M111" s="21"/>
      <c r="N111" s="21"/>
      <c r="O111" s="21"/>
      <c r="P111" s="21"/>
      <c r="Q111" s="21"/>
      <c r="R111" s="21"/>
      <c r="S111" s="21"/>
      <c r="X111" t="s">
        <v>32</v>
      </c>
      <c r="Y111">
        <v>8.08</v>
      </c>
    </row>
    <row r="112" spans="1:25" x14ac:dyDescent="0.25">
      <c r="A112">
        <v>50</v>
      </c>
      <c r="B112" t="s">
        <v>32</v>
      </c>
      <c r="C112">
        <v>900</v>
      </c>
      <c r="D112">
        <v>4.96</v>
      </c>
      <c r="H112">
        <v>20</v>
      </c>
      <c r="I112" t="s">
        <v>31</v>
      </c>
      <c r="J112" s="4">
        <v>1000</v>
      </c>
      <c r="K112" s="4">
        <v>40.1</v>
      </c>
      <c r="L112" s="21"/>
      <c r="M112" s="21"/>
      <c r="N112" s="21"/>
      <c r="O112" s="21"/>
      <c r="P112" s="21"/>
      <c r="Q112" s="21"/>
      <c r="R112" s="21"/>
      <c r="S112" s="21"/>
      <c r="X112" t="s">
        <v>32</v>
      </c>
      <c r="Y112">
        <v>4.96</v>
      </c>
    </row>
    <row r="113" spans="1:25" x14ac:dyDescent="0.25">
      <c r="A113">
        <v>50</v>
      </c>
      <c r="B113" t="s">
        <v>32</v>
      </c>
      <c r="C113">
        <v>900</v>
      </c>
      <c r="D113">
        <v>6.85</v>
      </c>
      <c r="H113">
        <v>20</v>
      </c>
      <c r="I113" t="s">
        <v>31</v>
      </c>
      <c r="J113" s="4">
        <v>1000</v>
      </c>
      <c r="K113" s="4">
        <v>46.3</v>
      </c>
      <c r="L113" s="21"/>
      <c r="M113" s="21"/>
      <c r="N113" s="21"/>
      <c r="O113" s="21"/>
      <c r="P113" s="21"/>
      <c r="Q113" s="21"/>
      <c r="R113" s="21"/>
      <c r="S113" s="21"/>
      <c r="X113" t="s">
        <v>32</v>
      </c>
      <c r="Y113">
        <v>6.85</v>
      </c>
    </row>
    <row r="114" spans="1:25" x14ac:dyDescent="0.25">
      <c r="A114">
        <v>50</v>
      </c>
      <c r="B114" t="s">
        <v>32</v>
      </c>
      <c r="C114">
        <v>900</v>
      </c>
      <c r="D114">
        <v>6.26</v>
      </c>
      <c r="H114">
        <v>20</v>
      </c>
      <c r="I114" t="s">
        <v>28</v>
      </c>
      <c r="J114" s="4">
        <v>800</v>
      </c>
      <c r="K114" s="4">
        <v>51.5</v>
      </c>
      <c r="L114" s="21"/>
      <c r="M114" s="21"/>
      <c r="N114" s="21"/>
      <c r="O114" s="21"/>
      <c r="P114" s="21"/>
      <c r="Q114" s="21"/>
      <c r="R114" s="21"/>
      <c r="S114" s="21"/>
      <c r="X114" t="s">
        <v>32</v>
      </c>
      <c r="Y114">
        <v>6.26</v>
      </c>
    </row>
    <row r="115" spans="1:25" x14ac:dyDescent="0.25">
      <c r="A115">
        <v>50</v>
      </c>
      <c r="B115" t="s">
        <v>32</v>
      </c>
      <c r="C115">
        <v>900</v>
      </c>
      <c r="D115">
        <v>5.8</v>
      </c>
      <c r="H115">
        <v>20</v>
      </c>
      <c r="I115" t="s">
        <v>29</v>
      </c>
      <c r="J115" s="4">
        <v>1100</v>
      </c>
      <c r="K115" s="4">
        <v>56</v>
      </c>
      <c r="L115" s="21"/>
      <c r="M115" s="21"/>
      <c r="N115" s="21"/>
      <c r="O115" s="21"/>
      <c r="P115" s="21"/>
      <c r="Q115" s="21"/>
      <c r="R115" s="21"/>
      <c r="S115" s="21"/>
      <c r="X115" t="s">
        <v>32</v>
      </c>
      <c r="Y115">
        <v>5.8</v>
      </c>
    </row>
    <row r="116" spans="1:25" x14ac:dyDescent="0.25">
      <c r="A116">
        <v>50</v>
      </c>
      <c r="B116" t="s">
        <v>32</v>
      </c>
      <c r="C116">
        <v>900</v>
      </c>
      <c r="D116">
        <v>9.33</v>
      </c>
      <c r="H116">
        <v>20</v>
      </c>
      <c r="I116" t="s">
        <v>28</v>
      </c>
      <c r="J116" s="4">
        <v>800</v>
      </c>
      <c r="K116" s="4">
        <v>48.5</v>
      </c>
      <c r="L116" s="21"/>
      <c r="M116" s="21"/>
      <c r="N116" s="21"/>
      <c r="O116" s="21"/>
      <c r="P116" s="21"/>
      <c r="Q116" s="21"/>
      <c r="R116" s="21"/>
      <c r="S116" s="21"/>
      <c r="X116" t="s">
        <v>32</v>
      </c>
      <c r="Y116">
        <v>9.33</v>
      </c>
    </row>
    <row r="117" spans="1:25" x14ac:dyDescent="0.25">
      <c r="A117">
        <v>50</v>
      </c>
      <c r="B117" t="s">
        <v>32</v>
      </c>
      <c r="C117">
        <v>900</v>
      </c>
      <c r="D117">
        <v>11.2</v>
      </c>
      <c r="H117">
        <v>20</v>
      </c>
      <c r="I117" t="s">
        <v>29</v>
      </c>
      <c r="J117" s="4">
        <v>1100</v>
      </c>
      <c r="K117" s="4">
        <v>48.5</v>
      </c>
      <c r="L117" s="21"/>
      <c r="M117" s="21"/>
      <c r="N117" s="21"/>
      <c r="O117" s="21"/>
      <c r="P117" s="21"/>
      <c r="Q117" s="21"/>
      <c r="R117" s="21"/>
      <c r="S117" s="21"/>
      <c r="X117" t="s">
        <v>32</v>
      </c>
      <c r="Y117">
        <v>11.2</v>
      </c>
    </row>
    <row r="118" spans="1:25" x14ac:dyDescent="0.25">
      <c r="A118">
        <v>50</v>
      </c>
      <c r="B118" t="s">
        <v>32</v>
      </c>
      <c r="C118">
        <v>900</v>
      </c>
      <c r="D118">
        <v>8.3000000000000007</v>
      </c>
      <c r="H118">
        <v>20</v>
      </c>
      <c r="I118" t="s">
        <v>29</v>
      </c>
      <c r="J118" s="4">
        <v>1100</v>
      </c>
      <c r="K118" s="4">
        <v>61.9</v>
      </c>
      <c r="L118" s="21"/>
      <c r="M118" s="21"/>
      <c r="N118" s="21"/>
      <c r="O118" s="21"/>
      <c r="P118" s="21"/>
      <c r="Q118" s="21"/>
      <c r="R118" s="21"/>
      <c r="S118" s="21"/>
      <c r="X118" t="s">
        <v>32</v>
      </c>
      <c r="Y118">
        <v>8.3000000000000007</v>
      </c>
    </row>
    <row r="119" spans="1:25" x14ac:dyDescent="0.25">
      <c r="A119">
        <v>50</v>
      </c>
      <c r="B119" t="s">
        <v>32</v>
      </c>
      <c r="C119">
        <v>900</v>
      </c>
      <c r="D119">
        <v>8.3000000000000007</v>
      </c>
      <c r="H119">
        <v>20</v>
      </c>
      <c r="I119" t="s">
        <v>29</v>
      </c>
      <c r="J119" s="4">
        <v>1100</v>
      </c>
      <c r="K119" s="4">
        <v>64.599999999999994</v>
      </c>
      <c r="L119" s="21"/>
      <c r="M119" s="21"/>
      <c r="N119" s="21"/>
      <c r="O119" s="21"/>
      <c r="P119" s="21"/>
      <c r="Q119" s="21"/>
      <c r="R119" s="21"/>
      <c r="S119" s="21"/>
      <c r="X119" t="s">
        <v>32</v>
      </c>
      <c r="Y119">
        <v>8.3000000000000007</v>
      </c>
    </row>
    <row r="120" spans="1:25" x14ac:dyDescent="0.25">
      <c r="A120">
        <v>50</v>
      </c>
      <c r="B120" t="s">
        <v>32</v>
      </c>
      <c r="C120">
        <v>900</v>
      </c>
      <c r="D120">
        <v>6.61</v>
      </c>
      <c r="H120">
        <v>20</v>
      </c>
      <c r="I120" t="s">
        <v>28</v>
      </c>
      <c r="J120" s="4">
        <v>800</v>
      </c>
      <c r="K120" s="4">
        <v>70.7</v>
      </c>
      <c r="L120" s="21"/>
      <c r="M120" s="21"/>
      <c r="N120" s="21"/>
      <c r="O120" s="21"/>
      <c r="P120" s="21"/>
      <c r="Q120" s="21"/>
      <c r="R120" s="21"/>
      <c r="S120" s="21"/>
      <c r="X120" t="s">
        <v>32</v>
      </c>
      <c r="Y120">
        <v>6.61</v>
      </c>
    </row>
    <row r="121" spans="1:25" x14ac:dyDescent="0.25">
      <c r="A121">
        <v>50</v>
      </c>
      <c r="B121" t="s">
        <v>32</v>
      </c>
      <c r="C121">
        <v>900</v>
      </c>
      <c r="D121">
        <v>5.16</v>
      </c>
      <c r="H121">
        <v>20</v>
      </c>
      <c r="I121" t="s">
        <v>29</v>
      </c>
      <c r="J121" s="4">
        <v>1100</v>
      </c>
      <c r="K121" s="4">
        <v>72.599999999999994</v>
      </c>
      <c r="L121" s="21"/>
      <c r="M121" s="21"/>
      <c r="N121" s="21"/>
      <c r="O121" s="21"/>
      <c r="P121" s="21"/>
      <c r="Q121" s="21"/>
      <c r="R121" s="21"/>
      <c r="S121" s="21"/>
      <c r="X121" t="s">
        <v>32</v>
      </c>
      <c r="Y121">
        <v>5.16</v>
      </c>
    </row>
    <row r="122" spans="1:25" x14ac:dyDescent="0.25">
      <c r="A122">
        <v>50</v>
      </c>
      <c r="B122" t="s">
        <v>32</v>
      </c>
      <c r="C122">
        <v>900</v>
      </c>
      <c r="D122">
        <v>4.68</v>
      </c>
      <c r="H122">
        <v>20</v>
      </c>
      <c r="I122" t="s">
        <v>29</v>
      </c>
      <c r="J122" s="4">
        <v>1100</v>
      </c>
      <c r="K122" s="4">
        <v>67.599999999999994</v>
      </c>
      <c r="L122" s="21"/>
      <c r="M122" s="21"/>
      <c r="N122" s="21"/>
      <c r="O122" s="21"/>
      <c r="P122" s="21"/>
      <c r="Q122" s="21"/>
      <c r="R122" s="21"/>
      <c r="S122" s="21"/>
      <c r="X122" t="s">
        <v>32</v>
      </c>
      <c r="Y122">
        <v>4.68</v>
      </c>
    </row>
    <row r="123" spans="1:25" x14ac:dyDescent="0.25">
      <c r="A123">
        <v>50</v>
      </c>
      <c r="B123" t="s">
        <v>32</v>
      </c>
      <c r="C123">
        <v>900</v>
      </c>
      <c r="D123">
        <v>7.8</v>
      </c>
      <c r="J123" s="4"/>
      <c r="K123" s="4"/>
      <c r="L123" s="21"/>
      <c r="M123" s="21"/>
      <c r="N123" s="21"/>
      <c r="O123" s="21"/>
      <c r="P123" s="21"/>
      <c r="Q123" s="21"/>
      <c r="R123" s="21"/>
      <c r="S123" s="21"/>
      <c r="X123" t="s">
        <v>32</v>
      </c>
      <c r="Y123">
        <v>7.8</v>
      </c>
    </row>
    <row r="124" spans="1:25" x14ac:dyDescent="0.25">
      <c r="A124">
        <v>50</v>
      </c>
      <c r="B124" t="s">
        <v>32</v>
      </c>
      <c r="C124">
        <v>900</v>
      </c>
      <c r="D124">
        <v>20.100000000000001</v>
      </c>
      <c r="J124" s="4"/>
      <c r="K124" s="4"/>
      <c r="L124" s="21"/>
      <c r="M124" s="21"/>
      <c r="N124" s="21"/>
      <c r="O124" s="21"/>
      <c r="P124" s="21"/>
      <c r="Q124" s="21"/>
      <c r="R124" s="21"/>
      <c r="S124" s="21"/>
      <c r="X124" t="s">
        <v>32</v>
      </c>
      <c r="Y124">
        <v>20.100000000000001</v>
      </c>
    </row>
    <row r="125" spans="1:25" x14ac:dyDescent="0.25">
      <c r="A125">
        <v>40</v>
      </c>
      <c r="B125" t="s">
        <v>32</v>
      </c>
      <c r="C125">
        <v>900</v>
      </c>
      <c r="D125">
        <v>74.599999999999994</v>
      </c>
      <c r="J125" s="4"/>
      <c r="K125" s="4"/>
      <c r="L125" s="21"/>
      <c r="M125" s="21"/>
      <c r="N125" s="21"/>
      <c r="O125" s="21"/>
      <c r="P125" s="21"/>
      <c r="Q125" s="21"/>
      <c r="R125" s="21"/>
      <c r="S125" s="21"/>
      <c r="X125" t="s">
        <v>32</v>
      </c>
      <c r="Y125">
        <v>74.599999999999994</v>
      </c>
    </row>
    <row r="126" spans="1:25" x14ac:dyDescent="0.25">
      <c r="A126">
        <v>40</v>
      </c>
      <c r="B126" t="s">
        <v>31</v>
      </c>
      <c r="C126">
        <v>1000</v>
      </c>
      <c r="D126">
        <v>74.599999999999994</v>
      </c>
      <c r="H126" t="s">
        <v>44</v>
      </c>
      <c r="I126" t="s">
        <v>38</v>
      </c>
      <c r="J126" s="4" t="s">
        <v>39</v>
      </c>
      <c r="K126" s="4" t="s">
        <v>120</v>
      </c>
      <c r="L126" s="21"/>
      <c r="M126" s="21"/>
      <c r="N126" s="21"/>
      <c r="O126" s="21"/>
      <c r="P126" s="21"/>
      <c r="Q126" s="21"/>
      <c r="R126" s="21"/>
      <c r="S126" s="21"/>
      <c r="X126" t="s">
        <v>31</v>
      </c>
      <c r="Y126">
        <v>74.599999999999994</v>
      </c>
    </row>
    <row r="127" spans="1:25" x14ac:dyDescent="0.25">
      <c r="A127">
        <v>40</v>
      </c>
      <c r="B127" t="s">
        <v>31</v>
      </c>
      <c r="C127">
        <v>1000</v>
      </c>
      <c r="D127">
        <v>73.599999999999994</v>
      </c>
      <c r="H127">
        <v>30</v>
      </c>
      <c r="I127" t="s">
        <v>29</v>
      </c>
      <c r="J127" s="4">
        <v>1100</v>
      </c>
      <c r="K127" s="4">
        <v>42.5</v>
      </c>
      <c r="L127" s="21"/>
      <c r="M127" s="21"/>
      <c r="N127" s="21"/>
      <c r="O127" s="21"/>
      <c r="P127" s="21"/>
      <c r="Q127" s="21"/>
      <c r="R127" s="21"/>
      <c r="S127" s="21"/>
      <c r="X127" t="s">
        <v>31</v>
      </c>
      <c r="Y127">
        <v>73.599999999999994</v>
      </c>
    </row>
    <row r="128" spans="1:25" x14ac:dyDescent="0.25">
      <c r="A128">
        <v>40</v>
      </c>
      <c r="B128" t="s">
        <v>31</v>
      </c>
      <c r="C128">
        <v>1000</v>
      </c>
      <c r="D128">
        <v>78.2</v>
      </c>
      <c r="H128">
        <v>30</v>
      </c>
      <c r="I128" t="s">
        <v>29</v>
      </c>
      <c r="J128" s="4">
        <v>1100</v>
      </c>
      <c r="K128" s="4">
        <v>70</v>
      </c>
      <c r="L128" s="21"/>
      <c r="M128" s="21"/>
      <c r="N128" s="21"/>
      <c r="O128" s="21"/>
      <c r="P128" s="21"/>
      <c r="Q128" s="21"/>
      <c r="R128" s="21"/>
      <c r="S128" s="21"/>
      <c r="X128" t="s">
        <v>31</v>
      </c>
      <c r="Y128">
        <v>78.2</v>
      </c>
    </row>
    <row r="129" spans="1:25" x14ac:dyDescent="0.25">
      <c r="A129">
        <v>40</v>
      </c>
      <c r="B129" t="s">
        <v>31</v>
      </c>
      <c r="C129">
        <v>1000</v>
      </c>
      <c r="D129">
        <v>78.2</v>
      </c>
      <c r="H129">
        <v>30</v>
      </c>
      <c r="I129" t="s">
        <v>31</v>
      </c>
      <c r="J129" s="4">
        <v>1000</v>
      </c>
      <c r="K129" s="4">
        <v>51.4</v>
      </c>
      <c r="L129" s="21"/>
      <c r="M129" s="21"/>
      <c r="N129" s="21"/>
      <c r="O129" s="21"/>
      <c r="P129" s="21"/>
      <c r="Q129" s="21"/>
      <c r="R129" s="21"/>
      <c r="S129" s="21"/>
      <c r="X129" t="s">
        <v>31</v>
      </c>
      <c r="Y129">
        <v>78.2</v>
      </c>
    </row>
    <row r="130" spans="1:25" x14ac:dyDescent="0.25">
      <c r="A130">
        <v>40</v>
      </c>
      <c r="B130" t="s">
        <v>31</v>
      </c>
      <c r="C130">
        <v>1000</v>
      </c>
      <c r="D130">
        <v>80.2</v>
      </c>
      <c r="H130">
        <v>30</v>
      </c>
      <c r="I130" t="s">
        <v>31</v>
      </c>
      <c r="J130" s="4">
        <v>1000</v>
      </c>
      <c r="K130" s="4">
        <v>36.200000000000003</v>
      </c>
      <c r="L130" s="21"/>
      <c r="M130" s="21"/>
      <c r="N130" s="21"/>
      <c r="O130" s="21"/>
      <c r="P130" s="21"/>
      <c r="Q130" s="21"/>
      <c r="R130" s="21"/>
      <c r="S130" s="21"/>
      <c r="X130" t="s">
        <v>31</v>
      </c>
      <c r="Y130">
        <v>80.2</v>
      </c>
    </row>
    <row r="131" spans="1:25" x14ac:dyDescent="0.25">
      <c r="A131">
        <v>50</v>
      </c>
      <c r="B131" t="s">
        <v>31</v>
      </c>
      <c r="C131">
        <v>1000</v>
      </c>
      <c r="D131">
        <v>41.8</v>
      </c>
      <c r="H131">
        <v>30</v>
      </c>
      <c r="I131" t="s">
        <v>32</v>
      </c>
      <c r="J131" s="4">
        <v>900</v>
      </c>
      <c r="K131" s="4">
        <v>71.3</v>
      </c>
      <c r="L131" s="21"/>
      <c r="M131" s="21"/>
      <c r="N131" s="21"/>
      <c r="O131" s="21"/>
      <c r="P131" s="21"/>
      <c r="Q131" s="21"/>
      <c r="R131" s="21"/>
      <c r="S131" s="21"/>
      <c r="X131" t="s">
        <v>31</v>
      </c>
      <c r="Y131">
        <v>41.8</v>
      </c>
    </row>
    <row r="132" spans="1:25" x14ac:dyDescent="0.25">
      <c r="A132">
        <v>50</v>
      </c>
      <c r="B132" t="s">
        <v>31</v>
      </c>
      <c r="C132">
        <v>1000</v>
      </c>
      <c r="D132">
        <v>54.1</v>
      </c>
      <c r="H132">
        <v>30</v>
      </c>
      <c r="I132" t="s">
        <v>29</v>
      </c>
      <c r="J132" s="4">
        <v>1100</v>
      </c>
      <c r="K132" s="4">
        <v>34.799999999999997</v>
      </c>
      <c r="L132" s="21"/>
      <c r="M132" s="21"/>
      <c r="N132" s="21"/>
      <c r="O132" s="21"/>
      <c r="P132" s="21"/>
      <c r="Q132" s="21"/>
      <c r="R132" s="21"/>
      <c r="S132" s="21"/>
      <c r="X132" t="s">
        <v>31</v>
      </c>
      <c r="Y132">
        <v>54.1</v>
      </c>
    </row>
    <row r="133" spans="1:25" x14ac:dyDescent="0.25">
      <c r="A133">
        <v>50</v>
      </c>
      <c r="B133" t="s">
        <v>31</v>
      </c>
      <c r="C133">
        <v>1000</v>
      </c>
      <c r="D133">
        <v>54.1</v>
      </c>
      <c r="H133">
        <v>30</v>
      </c>
      <c r="I133" t="s">
        <v>29</v>
      </c>
      <c r="J133" s="4">
        <v>1100</v>
      </c>
      <c r="K133" s="4">
        <v>80.7</v>
      </c>
      <c r="L133" s="21"/>
      <c r="M133" s="21"/>
      <c r="N133" s="21"/>
      <c r="O133" s="21"/>
      <c r="P133" s="21"/>
      <c r="Q133" s="21"/>
      <c r="R133" s="21"/>
      <c r="S133" s="21"/>
      <c r="X133" t="s">
        <v>31</v>
      </c>
      <c r="Y133">
        <v>54.1</v>
      </c>
    </row>
    <row r="134" spans="1:25" x14ac:dyDescent="0.25">
      <c r="A134">
        <v>50</v>
      </c>
      <c r="B134" t="s">
        <v>31</v>
      </c>
      <c r="C134">
        <v>1000</v>
      </c>
      <c r="D134">
        <v>57.8</v>
      </c>
      <c r="H134">
        <v>30</v>
      </c>
      <c r="I134" t="s">
        <v>29</v>
      </c>
      <c r="J134" s="4">
        <v>1100</v>
      </c>
      <c r="K134" s="4">
        <v>59.3</v>
      </c>
      <c r="L134" s="21"/>
      <c r="M134" s="21"/>
      <c r="N134" s="21"/>
      <c r="O134" s="21"/>
      <c r="P134" s="21"/>
      <c r="Q134" s="21"/>
      <c r="R134" s="21"/>
      <c r="S134" s="21"/>
      <c r="X134" t="s">
        <v>31</v>
      </c>
      <c r="Y134">
        <v>57.8</v>
      </c>
    </row>
    <row r="135" spans="1:25" x14ac:dyDescent="0.25">
      <c r="A135">
        <v>40</v>
      </c>
      <c r="B135" t="s">
        <v>31</v>
      </c>
      <c r="C135">
        <v>1000</v>
      </c>
      <c r="D135">
        <v>75</v>
      </c>
      <c r="H135">
        <v>30</v>
      </c>
      <c r="I135" t="s">
        <v>29</v>
      </c>
      <c r="J135" s="4">
        <v>1100</v>
      </c>
      <c r="K135" s="4">
        <v>52.7</v>
      </c>
      <c r="L135" s="21"/>
      <c r="M135" s="21"/>
      <c r="N135" s="21"/>
      <c r="O135" s="21"/>
      <c r="P135" s="21"/>
      <c r="Q135" s="21"/>
      <c r="R135" s="21"/>
      <c r="S135" s="21"/>
      <c r="X135" t="s">
        <v>31</v>
      </c>
      <c r="Y135">
        <v>75</v>
      </c>
    </row>
    <row r="136" spans="1:25" x14ac:dyDescent="0.25">
      <c r="A136">
        <v>40</v>
      </c>
      <c r="B136" t="s">
        <v>31</v>
      </c>
      <c r="C136">
        <v>1000</v>
      </c>
      <c r="D136">
        <v>65.599999999999994</v>
      </c>
      <c r="H136">
        <v>30</v>
      </c>
      <c r="I136" t="s">
        <v>29</v>
      </c>
      <c r="J136" s="4">
        <v>1100</v>
      </c>
      <c r="K136" s="4">
        <v>57.9</v>
      </c>
      <c r="L136" s="21"/>
      <c r="M136" s="21"/>
      <c r="N136" s="21"/>
      <c r="O136" s="21"/>
      <c r="P136" s="21"/>
      <c r="Q136" s="21"/>
      <c r="R136" s="21"/>
      <c r="S136" s="21"/>
      <c r="X136" t="s">
        <v>31</v>
      </c>
      <c r="Y136">
        <v>65.599999999999994</v>
      </c>
    </row>
    <row r="137" spans="1:25" x14ac:dyDescent="0.25">
      <c r="A137">
        <v>40</v>
      </c>
      <c r="B137" t="s">
        <v>32</v>
      </c>
      <c r="C137">
        <v>900</v>
      </c>
      <c r="D137">
        <v>66.5</v>
      </c>
      <c r="H137">
        <v>30</v>
      </c>
      <c r="I137" t="s">
        <v>31</v>
      </c>
      <c r="J137" s="4">
        <v>1000</v>
      </c>
      <c r="K137" s="4">
        <v>53.1</v>
      </c>
      <c r="L137" s="21"/>
      <c r="M137" s="21"/>
      <c r="N137" s="21"/>
      <c r="O137" s="21"/>
      <c r="P137" s="21"/>
      <c r="Q137" s="21"/>
      <c r="R137" s="21"/>
      <c r="S137" s="21"/>
      <c r="X137" t="s">
        <v>32</v>
      </c>
      <c r="Y137">
        <v>66.5</v>
      </c>
    </row>
    <row r="138" spans="1:25" x14ac:dyDescent="0.25">
      <c r="A138">
        <v>40</v>
      </c>
      <c r="B138" t="s">
        <v>31</v>
      </c>
      <c r="C138">
        <v>1000</v>
      </c>
      <c r="D138">
        <v>59</v>
      </c>
      <c r="H138">
        <v>30</v>
      </c>
      <c r="I138" t="s">
        <v>31</v>
      </c>
      <c r="J138" s="4">
        <v>1000</v>
      </c>
      <c r="K138" s="4">
        <v>58</v>
      </c>
      <c r="L138" s="21"/>
      <c r="M138" s="21"/>
      <c r="N138" s="21"/>
      <c r="O138" s="21"/>
      <c r="P138" s="21"/>
      <c r="Q138" s="21"/>
      <c r="R138" s="21"/>
      <c r="S138" s="21"/>
      <c r="X138" t="s">
        <v>31</v>
      </c>
      <c r="Y138">
        <v>59</v>
      </c>
    </row>
    <row r="139" spans="1:25" x14ac:dyDescent="0.25">
      <c r="A139">
        <v>40</v>
      </c>
      <c r="B139" t="s">
        <v>31</v>
      </c>
      <c r="C139">
        <v>1000</v>
      </c>
      <c r="D139">
        <v>80</v>
      </c>
      <c r="H139">
        <v>30</v>
      </c>
      <c r="I139" t="s">
        <v>33</v>
      </c>
      <c r="J139" s="4">
        <v>1300</v>
      </c>
      <c r="K139" s="4">
        <v>84.3</v>
      </c>
      <c r="L139" s="21"/>
      <c r="M139" s="21"/>
      <c r="N139" s="21"/>
      <c r="O139" s="21"/>
      <c r="P139" s="21"/>
      <c r="Q139" s="21"/>
      <c r="R139" s="21"/>
      <c r="S139" s="21"/>
      <c r="X139" t="s">
        <v>31</v>
      </c>
      <c r="Y139">
        <v>80</v>
      </c>
    </row>
    <row r="140" spans="1:25" x14ac:dyDescent="0.25">
      <c r="A140">
        <v>40</v>
      </c>
      <c r="B140" t="s">
        <v>31</v>
      </c>
      <c r="C140">
        <v>1000</v>
      </c>
      <c r="D140">
        <v>80</v>
      </c>
      <c r="H140">
        <v>30</v>
      </c>
      <c r="I140" t="s">
        <v>33</v>
      </c>
      <c r="J140" s="4">
        <v>1300</v>
      </c>
      <c r="K140" s="4">
        <v>76.2</v>
      </c>
      <c r="L140" s="21"/>
      <c r="M140" s="21"/>
      <c r="N140" s="21"/>
      <c r="O140" s="21"/>
      <c r="P140" s="21"/>
      <c r="Q140" s="21"/>
      <c r="R140" s="21"/>
      <c r="S140" s="21"/>
      <c r="X140" t="s">
        <v>31</v>
      </c>
      <c r="Y140">
        <v>80</v>
      </c>
    </row>
    <row r="141" spans="1:25" x14ac:dyDescent="0.25">
      <c r="A141">
        <v>40</v>
      </c>
      <c r="B141" t="s">
        <v>31</v>
      </c>
      <c r="C141">
        <v>1000</v>
      </c>
      <c r="D141">
        <v>78.3</v>
      </c>
      <c r="H141">
        <v>30</v>
      </c>
      <c r="I141" t="s">
        <v>31</v>
      </c>
      <c r="J141" s="4">
        <v>1000</v>
      </c>
      <c r="K141" s="4">
        <v>75.7</v>
      </c>
      <c r="L141" s="21"/>
      <c r="M141" s="21"/>
      <c r="N141" s="21"/>
      <c r="O141" s="21"/>
      <c r="P141" s="21"/>
      <c r="Q141" s="21"/>
      <c r="R141" s="21"/>
      <c r="S141" s="21"/>
      <c r="X141" t="s">
        <v>31</v>
      </c>
      <c r="Y141">
        <v>78.3</v>
      </c>
    </row>
    <row r="142" spans="1:25" x14ac:dyDescent="0.25">
      <c r="A142">
        <v>40</v>
      </c>
      <c r="B142" t="s">
        <v>31</v>
      </c>
      <c r="C142">
        <v>1000</v>
      </c>
      <c r="D142">
        <v>78.2</v>
      </c>
      <c r="H142">
        <v>30</v>
      </c>
      <c r="I142" t="s">
        <v>32</v>
      </c>
      <c r="J142" s="4">
        <v>900</v>
      </c>
      <c r="K142" s="4">
        <v>76.2</v>
      </c>
      <c r="L142" s="21"/>
      <c r="M142" s="21"/>
      <c r="N142" s="21"/>
      <c r="O142" s="21"/>
      <c r="P142" s="21"/>
      <c r="Q142" s="21"/>
      <c r="R142" s="21"/>
      <c r="S142" s="21"/>
      <c r="X142" t="s">
        <v>31</v>
      </c>
      <c r="Y142">
        <v>78.2</v>
      </c>
    </row>
    <row r="143" spans="1:25" x14ac:dyDescent="0.25">
      <c r="A143">
        <v>40</v>
      </c>
      <c r="B143" t="s">
        <v>31</v>
      </c>
      <c r="C143">
        <v>1000</v>
      </c>
      <c r="D143">
        <v>78.2</v>
      </c>
      <c r="H143">
        <v>30</v>
      </c>
      <c r="I143" t="s">
        <v>31</v>
      </c>
      <c r="J143" s="4">
        <v>1000</v>
      </c>
      <c r="K143" s="4">
        <v>76.2</v>
      </c>
      <c r="L143" s="21"/>
      <c r="M143" s="21"/>
      <c r="N143" s="21"/>
      <c r="O143" s="21"/>
      <c r="P143" s="21"/>
      <c r="Q143" s="21"/>
      <c r="R143" s="21"/>
      <c r="S143" s="21"/>
      <c r="X143" t="s">
        <v>31</v>
      </c>
      <c r="Y143">
        <v>78.2</v>
      </c>
    </row>
    <row r="144" spans="1:25" x14ac:dyDescent="0.25">
      <c r="A144">
        <v>40</v>
      </c>
      <c r="B144" t="s">
        <v>33</v>
      </c>
      <c r="C144">
        <v>1300</v>
      </c>
      <c r="D144">
        <v>80.099999999999994</v>
      </c>
      <c r="H144">
        <v>30</v>
      </c>
      <c r="I144" t="s">
        <v>29</v>
      </c>
      <c r="J144" s="4">
        <v>1100</v>
      </c>
      <c r="K144" s="4">
        <v>81.7</v>
      </c>
      <c r="L144" s="21"/>
      <c r="M144" s="21"/>
      <c r="N144" s="21"/>
      <c r="O144" s="21"/>
      <c r="P144" s="21"/>
      <c r="Q144" s="21"/>
      <c r="R144" s="21"/>
      <c r="S144" s="21"/>
      <c r="X144" t="s">
        <v>33</v>
      </c>
      <c r="Y144">
        <v>80.099999999999994</v>
      </c>
    </row>
    <row r="145" spans="1:25" x14ac:dyDescent="0.25">
      <c r="A145">
        <v>40</v>
      </c>
      <c r="B145" t="s">
        <v>33</v>
      </c>
      <c r="C145">
        <v>1300</v>
      </c>
      <c r="D145">
        <v>81.900000000000006</v>
      </c>
      <c r="H145">
        <v>30</v>
      </c>
      <c r="I145" t="s">
        <v>29</v>
      </c>
      <c r="J145" s="4">
        <v>1100</v>
      </c>
      <c r="K145" s="4">
        <v>84.9</v>
      </c>
      <c r="L145" s="21"/>
      <c r="M145" s="21"/>
      <c r="N145" s="21"/>
      <c r="O145" s="21"/>
      <c r="P145" s="21"/>
      <c r="Q145" s="21"/>
      <c r="R145" s="21"/>
      <c r="S145" s="21"/>
      <c r="X145" t="s">
        <v>33</v>
      </c>
      <c r="Y145">
        <v>81.900000000000006</v>
      </c>
    </row>
    <row r="146" spans="1:25" x14ac:dyDescent="0.25">
      <c r="A146">
        <v>40</v>
      </c>
      <c r="B146" t="s">
        <v>33</v>
      </c>
      <c r="C146">
        <v>1300</v>
      </c>
      <c r="D146">
        <v>80.5</v>
      </c>
      <c r="H146">
        <v>30</v>
      </c>
      <c r="I146" t="s">
        <v>29</v>
      </c>
      <c r="J146" s="4">
        <v>1100</v>
      </c>
      <c r="K146" s="4">
        <v>82.4</v>
      </c>
      <c r="L146" s="21"/>
      <c r="M146" s="21"/>
      <c r="N146" s="21"/>
      <c r="O146" s="21"/>
      <c r="P146" s="21"/>
      <c r="Q146" s="21"/>
      <c r="R146" s="21"/>
      <c r="S146" s="21"/>
      <c r="X146" t="s">
        <v>33</v>
      </c>
      <c r="Y146">
        <v>80.5</v>
      </c>
    </row>
    <row r="147" spans="1:25" x14ac:dyDescent="0.25">
      <c r="A147">
        <v>40</v>
      </c>
      <c r="B147" t="s">
        <v>29</v>
      </c>
      <c r="C147">
        <v>1100</v>
      </c>
      <c r="D147">
        <v>76.400000000000006</v>
      </c>
      <c r="H147">
        <v>30</v>
      </c>
      <c r="I147" t="s">
        <v>29</v>
      </c>
      <c r="J147" s="4">
        <v>1100</v>
      </c>
      <c r="K147" s="4">
        <v>82.4</v>
      </c>
      <c r="L147" s="21"/>
      <c r="M147" s="21"/>
      <c r="N147" s="21"/>
      <c r="O147" s="21"/>
      <c r="P147" s="21"/>
      <c r="Q147" s="21"/>
      <c r="R147" s="21"/>
      <c r="S147" s="21"/>
      <c r="X147" t="s">
        <v>29</v>
      </c>
      <c r="Y147">
        <v>76.400000000000006</v>
      </c>
    </row>
    <row r="148" spans="1:25" x14ac:dyDescent="0.25">
      <c r="A148">
        <v>40</v>
      </c>
      <c r="B148" t="s">
        <v>29</v>
      </c>
      <c r="C148">
        <v>1100</v>
      </c>
      <c r="D148">
        <v>81.2</v>
      </c>
      <c r="H148">
        <v>30</v>
      </c>
      <c r="I148" t="s">
        <v>29</v>
      </c>
      <c r="J148" s="4">
        <v>1100</v>
      </c>
      <c r="K148" s="4">
        <v>79.400000000000006</v>
      </c>
      <c r="L148" s="21"/>
      <c r="M148" s="21"/>
      <c r="N148" s="21"/>
      <c r="O148" s="21"/>
      <c r="P148" s="21"/>
      <c r="Q148" s="21"/>
      <c r="R148" s="21"/>
      <c r="S148" s="21"/>
      <c r="X148" t="s">
        <v>29</v>
      </c>
      <c r="Y148">
        <v>81.2</v>
      </c>
    </row>
    <row r="149" spans="1:25" x14ac:dyDescent="0.25">
      <c r="A149">
        <v>40</v>
      </c>
      <c r="B149" t="s">
        <v>29</v>
      </c>
      <c r="C149">
        <v>1100</v>
      </c>
      <c r="D149">
        <v>72.099999999999994</v>
      </c>
      <c r="H149">
        <v>30</v>
      </c>
      <c r="I149" t="s">
        <v>29</v>
      </c>
      <c r="J149" s="4">
        <v>1100</v>
      </c>
      <c r="K149" s="4">
        <v>68.7</v>
      </c>
      <c r="L149" s="21"/>
      <c r="M149" s="21"/>
      <c r="N149" s="21"/>
      <c r="O149" s="21"/>
      <c r="P149" s="21"/>
      <c r="Q149" s="21"/>
      <c r="R149" s="21"/>
      <c r="S149" s="21"/>
      <c r="X149" t="s">
        <v>29</v>
      </c>
      <c r="Y149">
        <v>72.099999999999994</v>
      </c>
    </row>
    <row r="150" spans="1:25" x14ac:dyDescent="0.25">
      <c r="A150">
        <v>40</v>
      </c>
      <c r="B150" t="s">
        <v>31</v>
      </c>
      <c r="C150">
        <v>1000</v>
      </c>
      <c r="D150">
        <v>72.099999999999994</v>
      </c>
      <c r="H150">
        <v>30</v>
      </c>
      <c r="I150" t="s">
        <v>29</v>
      </c>
      <c r="J150" s="4">
        <v>1100</v>
      </c>
      <c r="K150" s="4">
        <v>68.7</v>
      </c>
      <c r="L150" s="21"/>
      <c r="M150" s="21"/>
      <c r="N150" s="21"/>
      <c r="O150" s="21"/>
      <c r="P150" s="21"/>
      <c r="Q150" s="21"/>
      <c r="R150" s="21"/>
      <c r="S150" s="21"/>
      <c r="X150" t="s">
        <v>31</v>
      </c>
      <c r="Y150">
        <v>72.099999999999994</v>
      </c>
    </row>
    <row r="151" spans="1:25" x14ac:dyDescent="0.25">
      <c r="A151">
        <v>40</v>
      </c>
      <c r="B151" t="s">
        <v>31</v>
      </c>
      <c r="C151">
        <v>1000</v>
      </c>
      <c r="D151">
        <v>72.099999999999994</v>
      </c>
      <c r="H151">
        <v>30</v>
      </c>
      <c r="I151" t="s">
        <v>33</v>
      </c>
      <c r="J151" s="4">
        <v>1300</v>
      </c>
      <c r="K151" s="4">
        <v>56.8</v>
      </c>
      <c r="L151" s="21"/>
      <c r="M151" s="21"/>
      <c r="N151" s="21"/>
      <c r="O151" s="21"/>
      <c r="P151" s="21"/>
      <c r="Q151" s="21"/>
      <c r="R151" s="21"/>
      <c r="S151" s="21"/>
      <c r="X151" t="s">
        <v>31</v>
      </c>
      <c r="Y151">
        <v>72.099999999999994</v>
      </c>
    </row>
    <row r="152" spans="1:25" x14ac:dyDescent="0.25">
      <c r="A152">
        <v>40</v>
      </c>
      <c r="B152" t="s">
        <v>31</v>
      </c>
      <c r="C152">
        <v>1000</v>
      </c>
      <c r="D152">
        <v>77.900000000000006</v>
      </c>
      <c r="H152">
        <v>30</v>
      </c>
      <c r="I152" t="s">
        <v>33</v>
      </c>
      <c r="J152" s="4">
        <v>1300</v>
      </c>
      <c r="K152" s="4">
        <v>83.4</v>
      </c>
      <c r="L152" s="21"/>
      <c r="M152" s="21"/>
      <c r="N152" s="21"/>
      <c r="O152" s="21"/>
      <c r="P152" s="21"/>
      <c r="Q152" s="21"/>
      <c r="R152" s="21"/>
      <c r="S152" s="21"/>
      <c r="X152" t="s">
        <v>31</v>
      </c>
      <c r="Y152">
        <v>77.900000000000006</v>
      </c>
    </row>
    <row r="153" spans="1:25" x14ac:dyDescent="0.25">
      <c r="A153">
        <v>40</v>
      </c>
      <c r="B153" t="s">
        <v>32</v>
      </c>
      <c r="C153">
        <v>900</v>
      </c>
      <c r="D153">
        <v>78.099999999999994</v>
      </c>
      <c r="H153">
        <v>30</v>
      </c>
      <c r="I153" t="s">
        <v>33</v>
      </c>
      <c r="J153" s="4">
        <v>1300</v>
      </c>
      <c r="K153" s="4">
        <v>73.599999999999994</v>
      </c>
      <c r="L153" s="21"/>
      <c r="M153" s="21"/>
      <c r="N153" s="21"/>
      <c r="O153" s="21"/>
      <c r="P153" s="21"/>
      <c r="Q153" s="21"/>
      <c r="R153" s="21"/>
      <c r="S153" s="21"/>
      <c r="X153" t="s">
        <v>32</v>
      </c>
      <c r="Y153">
        <v>78.099999999999994</v>
      </c>
    </row>
    <row r="154" spans="1:25" x14ac:dyDescent="0.25">
      <c r="A154">
        <v>40</v>
      </c>
      <c r="B154" t="s">
        <v>32</v>
      </c>
      <c r="C154">
        <v>900</v>
      </c>
      <c r="D154">
        <v>78.099999999999994</v>
      </c>
      <c r="H154">
        <v>30</v>
      </c>
      <c r="I154" t="s">
        <v>29</v>
      </c>
      <c r="J154" s="4">
        <v>1100</v>
      </c>
      <c r="K154" s="4">
        <v>29.8</v>
      </c>
      <c r="L154" s="21"/>
      <c r="M154" s="21"/>
      <c r="N154" s="21"/>
      <c r="O154" s="21"/>
      <c r="P154" s="21"/>
      <c r="Q154" s="21"/>
      <c r="R154" s="21"/>
      <c r="S154" s="21"/>
      <c r="X154" t="s">
        <v>32</v>
      </c>
      <c r="Y154">
        <v>78.099999999999994</v>
      </c>
    </row>
    <row r="155" spans="1:25" x14ac:dyDescent="0.25">
      <c r="A155">
        <v>30</v>
      </c>
      <c r="B155" t="s">
        <v>32</v>
      </c>
      <c r="C155">
        <v>900</v>
      </c>
      <c r="D155">
        <v>74.099999999999994</v>
      </c>
      <c r="H155">
        <v>30</v>
      </c>
      <c r="I155" t="s">
        <v>29</v>
      </c>
      <c r="J155" s="4">
        <v>1100</v>
      </c>
      <c r="K155" s="4">
        <v>29.8</v>
      </c>
      <c r="L155" s="21"/>
      <c r="M155" s="21"/>
      <c r="N155" s="21"/>
      <c r="O155" s="21"/>
      <c r="P155" s="21"/>
      <c r="Q155" s="21"/>
      <c r="R155" s="21"/>
      <c r="S155" s="21"/>
      <c r="X155" t="s">
        <v>32</v>
      </c>
      <c r="Y155">
        <v>74.099999999999994</v>
      </c>
    </row>
    <row r="156" spans="1:25" x14ac:dyDescent="0.25">
      <c r="A156">
        <v>30</v>
      </c>
      <c r="B156" t="s">
        <v>32</v>
      </c>
      <c r="C156">
        <v>900</v>
      </c>
      <c r="D156">
        <v>73.400000000000006</v>
      </c>
      <c r="H156">
        <v>30</v>
      </c>
      <c r="I156" t="s">
        <v>31</v>
      </c>
      <c r="J156" s="4">
        <v>1000</v>
      </c>
      <c r="K156" s="4">
        <v>82.1</v>
      </c>
      <c r="L156" s="21"/>
      <c r="M156" s="21"/>
      <c r="N156" s="21"/>
      <c r="O156" s="21"/>
      <c r="P156" s="21"/>
      <c r="Q156" s="21"/>
      <c r="R156" s="21"/>
      <c r="S156" s="21"/>
      <c r="X156" t="s">
        <v>32</v>
      </c>
      <c r="Y156">
        <v>73.400000000000006</v>
      </c>
    </row>
    <row r="157" spans="1:25" x14ac:dyDescent="0.25">
      <c r="A157">
        <v>40</v>
      </c>
      <c r="B157" t="s">
        <v>32</v>
      </c>
      <c r="C157">
        <v>900</v>
      </c>
      <c r="D157">
        <v>74.8</v>
      </c>
      <c r="H157">
        <v>30</v>
      </c>
      <c r="I157" t="s">
        <v>32</v>
      </c>
      <c r="J157" s="4">
        <v>900</v>
      </c>
      <c r="K157" s="4">
        <v>74.099999999999994</v>
      </c>
      <c r="L157" s="21"/>
      <c r="M157" s="21"/>
      <c r="N157" s="21"/>
      <c r="O157" s="21"/>
      <c r="P157" s="21"/>
      <c r="Q157" s="21"/>
      <c r="R157" s="21"/>
      <c r="S157" s="21"/>
      <c r="X157" t="s">
        <v>32</v>
      </c>
      <c r="Y157">
        <v>74.8</v>
      </c>
    </row>
    <row r="158" spans="1:25" x14ac:dyDescent="0.25">
      <c r="A158">
        <v>40</v>
      </c>
      <c r="B158" t="s">
        <v>32</v>
      </c>
      <c r="C158">
        <v>900</v>
      </c>
      <c r="D158">
        <v>69.599999999999994</v>
      </c>
      <c r="H158">
        <v>30</v>
      </c>
      <c r="I158" t="s">
        <v>32</v>
      </c>
      <c r="J158" s="4">
        <v>900</v>
      </c>
      <c r="K158" s="4">
        <v>73.400000000000006</v>
      </c>
      <c r="L158" s="21"/>
      <c r="M158" s="21"/>
      <c r="N158" s="21"/>
      <c r="O158" s="21"/>
      <c r="P158" s="21"/>
      <c r="Q158" s="21"/>
      <c r="R158" s="21"/>
      <c r="S158" s="21"/>
      <c r="X158" t="s">
        <v>32</v>
      </c>
      <c r="Y158">
        <v>69.599999999999994</v>
      </c>
    </row>
    <row r="159" spans="1:25" x14ac:dyDescent="0.25">
      <c r="A159">
        <v>50</v>
      </c>
      <c r="B159" t="s">
        <v>32</v>
      </c>
      <c r="C159">
        <v>900</v>
      </c>
      <c r="D159">
        <v>67.8</v>
      </c>
      <c r="H159">
        <v>30</v>
      </c>
      <c r="I159" t="s">
        <v>28</v>
      </c>
      <c r="J159" s="4">
        <v>800</v>
      </c>
      <c r="K159" s="4">
        <v>71.5</v>
      </c>
      <c r="L159" s="21"/>
      <c r="M159" s="21"/>
      <c r="N159" s="21"/>
      <c r="O159" s="21"/>
      <c r="P159" s="21"/>
      <c r="Q159" s="21"/>
      <c r="R159" s="21"/>
      <c r="S159" s="21"/>
      <c r="X159" t="s">
        <v>32</v>
      </c>
      <c r="Y159">
        <v>67.8</v>
      </c>
    </row>
    <row r="160" spans="1:25" x14ac:dyDescent="0.25">
      <c r="A160">
        <v>50</v>
      </c>
      <c r="B160" t="s">
        <v>31</v>
      </c>
      <c r="C160">
        <v>1000</v>
      </c>
      <c r="D160">
        <v>65.2</v>
      </c>
      <c r="H160">
        <v>30</v>
      </c>
      <c r="I160" t="s">
        <v>28</v>
      </c>
      <c r="J160" s="4">
        <v>800</v>
      </c>
      <c r="K160" s="4">
        <v>77.2</v>
      </c>
      <c r="L160" s="21"/>
      <c r="M160" s="21"/>
      <c r="N160" s="21"/>
      <c r="O160" s="21"/>
      <c r="P160" s="21"/>
      <c r="Q160" s="21"/>
      <c r="R160" s="21"/>
      <c r="S160" s="21"/>
      <c r="X160" t="s">
        <v>31</v>
      </c>
      <c r="Y160">
        <v>65.2</v>
      </c>
    </row>
    <row r="161" spans="1:25" x14ac:dyDescent="0.25">
      <c r="A161">
        <v>50</v>
      </c>
      <c r="B161" t="s">
        <v>31</v>
      </c>
      <c r="C161">
        <v>1000</v>
      </c>
      <c r="D161">
        <v>34.9</v>
      </c>
      <c r="H161">
        <v>30</v>
      </c>
      <c r="I161" t="s">
        <v>28</v>
      </c>
      <c r="J161" s="4">
        <v>800</v>
      </c>
      <c r="K161" s="4">
        <v>77.2</v>
      </c>
      <c r="L161" s="21"/>
      <c r="M161" s="21"/>
      <c r="N161" s="21"/>
      <c r="O161" s="21"/>
      <c r="P161" s="21"/>
      <c r="Q161" s="21"/>
      <c r="R161" s="21"/>
      <c r="S161" s="21"/>
      <c r="X161" t="s">
        <v>31</v>
      </c>
      <c r="Y161">
        <v>34.9</v>
      </c>
    </row>
    <row r="162" spans="1:25" x14ac:dyDescent="0.25">
      <c r="A162">
        <v>50</v>
      </c>
      <c r="B162" t="s">
        <v>31</v>
      </c>
      <c r="C162">
        <v>1000</v>
      </c>
      <c r="D162">
        <v>44.1</v>
      </c>
      <c r="H162">
        <v>30</v>
      </c>
      <c r="I162" t="s">
        <v>32</v>
      </c>
      <c r="J162" s="4">
        <v>900</v>
      </c>
      <c r="K162" s="4">
        <v>85.7</v>
      </c>
      <c r="L162" s="21"/>
      <c r="M162" s="21"/>
      <c r="N162" s="21"/>
      <c r="O162" s="21"/>
      <c r="P162" s="21"/>
      <c r="Q162" s="21"/>
      <c r="R162" s="21"/>
      <c r="S162" s="21"/>
      <c r="X162" t="s">
        <v>31</v>
      </c>
      <c r="Y162">
        <v>44.1</v>
      </c>
    </row>
    <row r="163" spans="1:25" x14ac:dyDescent="0.25">
      <c r="A163">
        <v>70</v>
      </c>
      <c r="B163" t="s">
        <v>31</v>
      </c>
      <c r="C163">
        <v>1000</v>
      </c>
      <c r="D163">
        <v>44.6</v>
      </c>
      <c r="H163">
        <v>30</v>
      </c>
      <c r="I163" t="s">
        <v>32</v>
      </c>
      <c r="J163" s="4">
        <v>900</v>
      </c>
      <c r="K163" s="4">
        <v>81.400000000000006</v>
      </c>
      <c r="L163" s="21"/>
      <c r="M163" s="21"/>
      <c r="N163" s="21"/>
      <c r="O163" s="21"/>
      <c r="P163" s="21"/>
      <c r="Q163" s="21"/>
      <c r="R163" s="21"/>
      <c r="S163" s="21"/>
      <c r="X163" t="s">
        <v>31</v>
      </c>
      <c r="Y163">
        <v>44.6</v>
      </c>
    </row>
    <row r="164" spans="1:25" x14ac:dyDescent="0.25">
      <c r="A164">
        <v>70</v>
      </c>
      <c r="B164" t="s">
        <v>31</v>
      </c>
      <c r="C164">
        <v>1000</v>
      </c>
      <c r="D164">
        <v>45.8</v>
      </c>
      <c r="H164">
        <v>30</v>
      </c>
      <c r="I164" t="s">
        <v>32</v>
      </c>
      <c r="J164" s="4">
        <v>900</v>
      </c>
      <c r="K164" s="4">
        <v>86.9</v>
      </c>
      <c r="L164" s="21"/>
      <c r="M164" s="21"/>
      <c r="N164" s="21"/>
      <c r="O164" s="21"/>
      <c r="P164" s="21"/>
      <c r="Q164" s="21"/>
      <c r="R164" s="21"/>
      <c r="S164" s="21"/>
      <c r="X164" t="s">
        <v>31</v>
      </c>
      <c r="Y164">
        <v>45.8</v>
      </c>
    </row>
    <row r="165" spans="1:25" x14ac:dyDescent="0.25">
      <c r="A165">
        <v>10</v>
      </c>
      <c r="B165" t="s">
        <v>31</v>
      </c>
      <c r="C165">
        <v>1000</v>
      </c>
      <c r="D165">
        <v>43</v>
      </c>
      <c r="H165">
        <v>30</v>
      </c>
      <c r="I165" t="s">
        <v>32</v>
      </c>
      <c r="J165" s="4">
        <v>900</v>
      </c>
      <c r="K165" s="4">
        <v>86.9</v>
      </c>
      <c r="L165" s="21"/>
      <c r="M165" s="21"/>
      <c r="N165" s="21"/>
      <c r="O165" s="21"/>
      <c r="P165" s="21"/>
      <c r="Q165" s="21"/>
      <c r="R165" s="21"/>
      <c r="S165" s="21"/>
      <c r="X165" t="s">
        <v>31</v>
      </c>
      <c r="Y165">
        <v>43</v>
      </c>
    </row>
    <row r="166" spans="1:25" x14ac:dyDescent="0.25">
      <c r="A166">
        <v>10</v>
      </c>
      <c r="B166" t="s">
        <v>31</v>
      </c>
      <c r="C166">
        <v>1000</v>
      </c>
      <c r="D166">
        <v>41.9</v>
      </c>
      <c r="H166">
        <v>30</v>
      </c>
      <c r="I166" t="s">
        <v>31</v>
      </c>
      <c r="J166" s="4">
        <v>1000</v>
      </c>
      <c r="K166" s="4">
        <v>86.9</v>
      </c>
      <c r="L166" s="21"/>
      <c r="M166" s="21"/>
      <c r="N166" s="21"/>
      <c r="O166" s="21"/>
      <c r="P166" s="21"/>
      <c r="Q166" s="21"/>
      <c r="R166" s="21"/>
      <c r="S166" s="21"/>
      <c r="X166" t="s">
        <v>31</v>
      </c>
      <c r="Y166">
        <v>41.9</v>
      </c>
    </row>
    <row r="167" spans="1:25" x14ac:dyDescent="0.25">
      <c r="A167">
        <v>10</v>
      </c>
      <c r="B167" t="s">
        <v>28</v>
      </c>
      <c r="C167">
        <v>800</v>
      </c>
      <c r="D167">
        <v>41</v>
      </c>
      <c r="H167">
        <v>30</v>
      </c>
      <c r="I167" t="s">
        <v>31</v>
      </c>
      <c r="J167" s="4">
        <v>1000</v>
      </c>
      <c r="K167" s="4">
        <v>85</v>
      </c>
      <c r="L167" s="21"/>
      <c r="M167" s="21"/>
      <c r="N167" s="21"/>
      <c r="O167" s="21"/>
      <c r="P167" s="21"/>
      <c r="Q167" s="21"/>
      <c r="R167" s="21"/>
      <c r="S167" s="21"/>
      <c r="X167" t="s">
        <v>28</v>
      </c>
      <c r="Y167">
        <v>41</v>
      </c>
    </row>
    <row r="168" spans="1:25" x14ac:dyDescent="0.25">
      <c r="A168">
        <v>10</v>
      </c>
      <c r="B168" t="s">
        <v>28</v>
      </c>
      <c r="C168">
        <v>800</v>
      </c>
      <c r="D168">
        <v>42.3</v>
      </c>
      <c r="H168">
        <v>30</v>
      </c>
      <c r="I168" t="s">
        <v>31</v>
      </c>
      <c r="J168" s="4">
        <v>1000</v>
      </c>
      <c r="K168" s="4">
        <v>86.2</v>
      </c>
      <c r="L168" s="21"/>
      <c r="M168" s="21"/>
      <c r="N168" s="21"/>
      <c r="O168" s="21"/>
      <c r="P168" s="21"/>
      <c r="Q168" s="21"/>
      <c r="R168" s="21"/>
      <c r="S168" s="21"/>
      <c r="X168" t="s">
        <v>28</v>
      </c>
      <c r="Y168">
        <v>42.3</v>
      </c>
    </row>
    <row r="169" spans="1:25" x14ac:dyDescent="0.25">
      <c r="A169">
        <v>10</v>
      </c>
      <c r="B169" t="s">
        <v>28</v>
      </c>
      <c r="C169">
        <v>800</v>
      </c>
      <c r="D169">
        <v>40.799999999999997</v>
      </c>
      <c r="H169">
        <v>30</v>
      </c>
      <c r="I169" t="s">
        <v>32</v>
      </c>
      <c r="J169" s="4">
        <v>900</v>
      </c>
      <c r="K169" s="4">
        <v>68.599999999999994</v>
      </c>
      <c r="L169" s="21"/>
      <c r="M169" s="21"/>
      <c r="N169" s="21"/>
      <c r="O169" s="21"/>
      <c r="P169" s="21"/>
      <c r="Q169" s="21"/>
      <c r="R169" s="21"/>
      <c r="S169" s="21"/>
      <c r="X169" t="s">
        <v>28</v>
      </c>
      <c r="Y169">
        <v>40.799999999999997</v>
      </c>
    </row>
    <row r="170" spans="1:25" x14ac:dyDescent="0.25">
      <c r="A170">
        <v>60</v>
      </c>
      <c r="B170" t="s">
        <v>28</v>
      </c>
      <c r="C170">
        <v>800</v>
      </c>
      <c r="D170">
        <v>28.7</v>
      </c>
      <c r="H170">
        <v>30</v>
      </c>
      <c r="I170" t="s">
        <v>32</v>
      </c>
      <c r="J170" s="4">
        <v>900</v>
      </c>
      <c r="K170" s="4">
        <v>61.7</v>
      </c>
      <c r="L170" s="21"/>
      <c r="M170" s="21"/>
      <c r="N170" s="21"/>
      <c r="O170" s="21"/>
      <c r="P170" s="21"/>
      <c r="Q170" s="21"/>
      <c r="R170" s="21"/>
      <c r="S170" s="21"/>
      <c r="X170" t="s">
        <v>28</v>
      </c>
      <c r="Y170">
        <v>28.7</v>
      </c>
    </row>
    <row r="171" spans="1:25" x14ac:dyDescent="0.25">
      <c r="A171">
        <v>60</v>
      </c>
      <c r="B171" t="s">
        <v>28</v>
      </c>
      <c r="C171">
        <v>800</v>
      </c>
      <c r="D171">
        <v>28.7</v>
      </c>
      <c r="H171">
        <v>30</v>
      </c>
      <c r="I171" t="s">
        <v>32</v>
      </c>
      <c r="J171" s="4">
        <v>900</v>
      </c>
      <c r="K171" s="4">
        <v>63.3</v>
      </c>
      <c r="L171" s="21"/>
      <c r="M171" s="21"/>
      <c r="N171" s="21"/>
      <c r="O171" s="21"/>
      <c r="P171" s="21"/>
      <c r="Q171" s="21"/>
      <c r="R171" s="21"/>
      <c r="S171" s="21"/>
      <c r="X171" t="s">
        <v>28</v>
      </c>
      <c r="Y171">
        <v>28.7</v>
      </c>
    </row>
    <row r="172" spans="1:25" x14ac:dyDescent="0.25">
      <c r="A172">
        <v>60</v>
      </c>
      <c r="B172" t="s">
        <v>28</v>
      </c>
      <c r="C172">
        <v>800</v>
      </c>
      <c r="D172">
        <v>40</v>
      </c>
      <c r="H172">
        <v>30</v>
      </c>
      <c r="I172" t="s">
        <v>32</v>
      </c>
      <c r="J172" s="4">
        <v>900</v>
      </c>
      <c r="K172" s="4">
        <v>50.6</v>
      </c>
      <c r="L172" s="21"/>
      <c r="M172" s="21"/>
      <c r="N172" s="21"/>
      <c r="O172" s="21"/>
      <c r="P172" s="21"/>
      <c r="Q172" s="21"/>
      <c r="R172" s="21"/>
      <c r="S172" s="21"/>
      <c r="X172" t="s">
        <v>28</v>
      </c>
      <c r="Y172">
        <v>40</v>
      </c>
    </row>
    <row r="173" spans="1:25" x14ac:dyDescent="0.25">
      <c r="A173">
        <v>60</v>
      </c>
      <c r="B173" t="s">
        <v>28</v>
      </c>
      <c r="C173">
        <v>800</v>
      </c>
      <c r="D173">
        <v>40</v>
      </c>
      <c r="H173">
        <v>30</v>
      </c>
      <c r="I173" t="s">
        <v>31</v>
      </c>
      <c r="J173" s="4">
        <v>1000</v>
      </c>
      <c r="K173" s="4">
        <v>64</v>
      </c>
      <c r="L173" s="21"/>
      <c r="M173" s="21"/>
      <c r="N173" s="21"/>
      <c r="O173" s="21"/>
      <c r="P173" s="21"/>
      <c r="Q173" s="21"/>
      <c r="R173" s="21"/>
      <c r="S173" s="21"/>
      <c r="X173" t="s">
        <v>28</v>
      </c>
      <c r="Y173">
        <v>40</v>
      </c>
    </row>
    <row r="174" spans="1:25" x14ac:dyDescent="0.25">
      <c r="A174">
        <v>40</v>
      </c>
      <c r="B174" t="s">
        <v>28</v>
      </c>
      <c r="C174">
        <v>800</v>
      </c>
      <c r="D174">
        <v>72.8</v>
      </c>
      <c r="H174">
        <v>30</v>
      </c>
      <c r="I174" t="s">
        <v>32</v>
      </c>
      <c r="J174" s="4">
        <v>900</v>
      </c>
      <c r="K174" s="4">
        <v>71.3</v>
      </c>
      <c r="L174" s="21"/>
      <c r="M174" s="21"/>
      <c r="N174" s="21"/>
      <c r="O174" s="21"/>
      <c r="P174" s="21"/>
      <c r="Q174" s="21"/>
      <c r="R174" s="21"/>
      <c r="S174" s="21"/>
      <c r="X174" t="s">
        <v>28</v>
      </c>
      <c r="Y174">
        <v>72.8</v>
      </c>
    </row>
    <row r="175" spans="1:25" x14ac:dyDescent="0.25">
      <c r="A175">
        <v>40</v>
      </c>
      <c r="B175" t="s">
        <v>28</v>
      </c>
      <c r="C175">
        <v>800</v>
      </c>
      <c r="D175">
        <v>58.5</v>
      </c>
      <c r="H175">
        <v>30</v>
      </c>
      <c r="I175" t="s">
        <v>29</v>
      </c>
      <c r="J175" s="4">
        <v>1100</v>
      </c>
      <c r="K175" s="4">
        <v>77.7</v>
      </c>
      <c r="L175" s="21"/>
      <c r="M175" s="21"/>
      <c r="N175" s="21"/>
      <c r="O175" s="21"/>
      <c r="P175" s="21"/>
      <c r="Q175" s="21"/>
      <c r="R175" s="21"/>
      <c r="S175" s="21"/>
      <c r="X175" t="s">
        <v>28</v>
      </c>
      <c r="Y175">
        <v>58.5</v>
      </c>
    </row>
    <row r="176" spans="1:25" x14ac:dyDescent="0.25">
      <c r="A176">
        <v>40</v>
      </c>
      <c r="B176" t="s">
        <v>28</v>
      </c>
      <c r="C176">
        <v>800</v>
      </c>
      <c r="D176">
        <v>69.2</v>
      </c>
      <c r="H176">
        <v>30</v>
      </c>
      <c r="I176" t="s">
        <v>29</v>
      </c>
      <c r="J176" s="4">
        <v>1100</v>
      </c>
      <c r="K176" s="4">
        <v>78.7</v>
      </c>
      <c r="L176" s="21"/>
      <c r="M176" s="21"/>
      <c r="N176" s="21"/>
      <c r="O176" s="21"/>
      <c r="P176" s="21"/>
      <c r="Q176" s="21"/>
      <c r="R176" s="21"/>
      <c r="S176" s="21"/>
      <c r="X176" t="s">
        <v>28</v>
      </c>
      <c r="Y176">
        <v>69.2</v>
      </c>
    </row>
    <row r="177" spans="1:25" x14ac:dyDescent="0.25">
      <c r="A177">
        <v>40</v>
      </c>
      <c r="B177" t="s">
        <v>28</v>
      </c>
      <c r="C177">
        <v>800</v>
      </c>
      <c r="D177">
        <v>73.3</v>
      </c>
      <c r="H177">
        <v>30</v>
      </c>
      <c r="I177" t="s">
        <v>29</v>
      </c>
      <c r="J177" s="4">
        <v>1100</v>
      </c>
      <c r="K177" s="4">
        <v>78.7</v>
      </c>
      <c r="L177" s="21"/>
      <c r="M177" s="21"/>
      <c r="N177" s="21"/>
      <c r="O177" s="21"/>
      <c r="P177" s="21"/>
      <c r="Q177" s="21"/>
      <c r="R177" s="21"/>
      <c r="S177" s="21"/>
      <c r="X177" t="s">
        <v>28</v>
      </c>
      <c r="Y177">
        <v>73.3</v>
      </c>
    </row>
    <row r="178" spans="1:25" x14ac:dyDescent="0.25">
      <c r="A178">
        <v>40</v>
      </c>
      <c r="B178" t="s">
        <v>32</v>
      </c>
      <c r="C178">
        <v>900</v>
      </c>
      <c r="D178">
        <v>74.2</v>
      </c>
      <c r="H178">
        <v>30</v>
      </c>
      <c r="I178" t="s">
        <v>29</v>
      </c>
      <c r="J178" s="4">
        <v>1100</v>
      </c>
      <c r="K178" s="4">
        <v>84.5</v>
      </c>
      <c r="L178" s="21"/>
      <c r="M178" s="21"/>
      <c r="N178" s="21"/>
      <c r="O178" s="21"/>
      <c r="P178" s="21"/>
      <c r="Q178" s="21"/>
      <c r="R178" s="21"/>
      <c r="S178" s="21"/>
      <c r="X178" t="s">
        <v>32</v>
      </c>
      <c r="Y178">
        <v>74.2</v>
      </c>
    </row>
    <row r="179" spans="1:25" x14ac:dyDescent="0.25">
      <c r="A179">
        <v>40</v>
      </c>
      <c r="B179" t="s">
        <v>32</v>
      </c>
      <c r="C179">
        <v>900</v>
      </c>
      <c r="D179">
        <v>72</v>
      </c>
      <c r="H179">
        <v>30</v>
      </c>
      <c r="I179" t="s">
        <v>32</v>
      </c>
      <c r="J179" s="4">
        <v>900</v>
      </c>
      <c r="K179" s="4">
        <v>70.400000000000006</v>
      </c>
      <c r="L179" s="21"/>
      <c r="M179" s="21"/>
      <c r="N179" s="21"/>
      <c r="O179" s="21"/>
      <c r="P179" s="21"/>
      <c r="Q179" s="21"/>
      <c r="R179" s="21"/>
      <c r="S179" s="21"/>
      <c r="X179" t="s">
        <v>32</v>
      </c>
      <c r="Y179">
        <v>72</v>
      </c>
    </row>
    <row r="180" spans="1:25" x14ac:dyDescent="0.25">
      <c r="A180">
        <v>40</v>
      </c>
      <c r="B180" t="s">
        <v>32</v>
      </c>
      <c r="C180">
        <v>900</v>
      </c>
      <c r="D180">
        <v>68.599999999999994</v>
      </c>
      <c r="H180">
        <v>30</v>
      </c>
      <c r="I180" t="s">
        <v>29</v>
      </c>
      <c r="J180" s="4">
        <v>1100</v>
      </c>
      <c r="K180" s="4">
        <v>86</v>
      </c>
      <c r="L180" s="21"/>
      <c r="M180" s="21"/>
      <c r="N180" s="21"/>
      <c r="O180" s="21"/>
      <c r="P180" s="21"/>
      <c r="Q180" s="21"/>
      <c r="R180" s="21"/>
      <c r="S180" s="21"/>
      <c r="X180" t="s">
        <v>32</v>
      </c>
      <c r="Y180">
        <v>68.599999999999994</v>
      </c>
    </row>
    <row r="181" spans="1:25" x14ac:dyDescent="0.25">
      <c r="A181">
        <v>40</v>
      </c>
      <c r="B181" t="s">
        <v>32</v>
      </c>
      <c r="C181">
        <v>900</v>
      </c>
      <c r="D181">
        <v>64.599999999999994</v>
      </c>
      <c r="H181">
        <v>30</v>
      </c>
      <c r="I181" t="s">
        <v>33</v>
      </c>
      <c r="J181" s="4">
        <v>1300</v>
      </c>
      <c r="K181" s="4">
        <v>86</v>
      </c>
      <c r="L181" s="21"/>
      <c r="M181" s="21"/>
      <c r="N181" s="21"/>
      <c r="O181" s="21"/>
      <c r="P181" s="21"/>
      <c r="Q181" s="21"/>
      <c r="R181" s="21"/>
      <c r="S181" s="21"/>
      <c r="X181" t="s">
        <v>32</v>
      </c>
      <c r="Y181">
        <v>64.599999999999994</v>
      </c>
    </row>
    <row r="182" spans="1:25" x14ac:dyDescent="0.25">
      <c r="A182">
        <v>40</v>
      </c>
      <c r="B182" t="s">
        <v>32</v>
      </c>
      <c r="C182">
        <v>900</v>
      </c>
      <c r="D182">
        <v>64.900000000000006</v>
      </c>
      <c r="H182">
        <v>30</v>
      </c>
      <c r="I182" t="s">
        <v>29</v>
      </c>
      <c r="J182" s="4">
        <v>1100</v>
      </c>
      <c r="K182" s="4">
        <v>86.7</v>
      </c>
      <c r="L182" s="21"/>
      <c r="M182" s="21"/>
      <c r="N182" s="21"/>
      <c r="O182" s="21"/>
      <c r="P182" s="21"/>
      <c r="Q182" s="21"/>
      <c r="R182" s="21"/>
      <c r="S182" s="21"/>
      <c r="X182" t="s">
        <v>32</v>
      </c>
      <c r="Y182">
        <v>64.900000000000006</v>
      </c>
    </row>
    <row r="183" spans="1:25" x14ac:dyDescent="0.25">
      <c r="A183">
        <v>30</v>
      </c>
      <c r="B183" t="s">
        <v>28</v>
      </c>
      <c r="C183">
        <v>800</v>
      </c>
      <c r="D183">
        <v>71.5</v>
      </c>
      <c r="H183">
        <v>30</v>
      </c>
      <c r="I183" t="s">
        <v>29</v>
      </c>
      <c r="J183" s="4">
        <v>1100</v>
      </c>
      <c r="K183" s="4">
        <v>86.7</v>
      </c>
      <c r="L183" s="21"/>
      <c r="M183" s="21"/>
      <c r="N183" s="21"/>
      <c r="O183" s="21"/>
      <c r="P183" s="21"/>
      <c r="Q183" s="21"/>
      <c r="R183" s="21"/>
      <c r="S183" s="21"/>
      <c r="X183" t="s">
        <v>28</v>
      </c>
      <c r="Y183">
        <v>71.5</v>
      </c>
    </row>
    <row r="184" spans="1:25" x14ac:dyDescent="0.25">
      <c r="A184">
        <v>30</v>
      </c>
      <c r="B184" t="s">
        <v>28</v>
      </c>
      <c r="C184">
        <v>800</v>
      </c>
      <c r="D184">
        <v>77.2</v>
      </c>
      <c r="H184">
        <v>30</v>
      </c>
      <c r="I184" t="s">
        <v>29</v>
      </c>
      <c r="J184" s="4">
        <v>1100</v>
      </c>
      <c r="K184" s="4">
        <v>85.3</v>
      </c>
      <c r="L184" s="21"/>
      <c r="M184" s="21"/>
      <c r="N184" s="21"/>
      <c r="O184" s="21"/>
      <c r="P184" s="21"/>
      <c r="Q184" s="21"/>
      <c r="R184" s="21"/>
      <c r="S184" s="21"/>
      <c r="X184" t="s">
        <v>28</v>
      </c>
      <c r="Y184">
        <v>77.2</v>
      </c>
    </row>
    <row r="185" spans="1:25" x14ac:dyDescent="0.25">
      <c r="A185">
        <v>30</v>
      </c>
      <c r="B185" t="s">
        <v>28</v>
      </c>
      <c r="C185">
        <v>800</v>
      </c>
      <c r="D185">
        <v>77.2</v>
      </c>
      <c r="H185">
        <v>30</v>
      </c>
      <c r="I185" t="s">
        <v>29</v>
      </c>
      <c r="J185" s="4">
        <v>1100</v>
      </c>
      <c r="K185" s="4">
        <v>85.3</v>
      </c>
      <c r="L185" s="21"/>
      <c r="M185" s="21"/>
      <c r="N185" s="21"/>
      <c r="O185" s="21"/>
      <c r="P185" s="21"/>
      <c r="Q185" s="21"/>
      <c r="R185" s="21"/>
      <c r="S185" s="21"/>
      <c r="X185" t="s">
        <v>28</v>
      </c>
      <c r="Y185">
        <v>77.2</v>
      </c>
    </row>
    <row r="186" spans="1:25" x14ac:dyDescent="0.25">
      <c r="A186">
        <v>40</v>
      </c>
      <c r="B186" t="s">
        <v>28</v>
      </c>
      <c r="C186">
        <v>800</v>
      </c>
      <c r="D186">
        <v>73.7</v>
      </c>
      <c r="H186">
        <v>30</v>
      </c>
      <c r="I186" t="s">
        <v>33</v>
      </c>
      <c r="J186" s="4">
        <v>1300</v>
      </c>
      <c r="K186" s="4">
        <v>72.599999999999994</v>
      </c>
      <c r="L186" s="21"/>
      <c r="M186" s="21"/>
      <c r="N186" s="21"/>
      <c r="O186" s="21"/>
      <c r="P186" s="21"/>
      <c r="Q186" s="21"/>
      <c r="R186" s="21"/>
      <c r="S186" s="21"/>
      <c r="X186" t="s">
        <v>28</v>
      </c>
      <c r="Y186">
        <v>73.7</v>
      </c>
    </row>
    <row r="187" spans="1:25" x14ac:dyDescent="0.25">
      <c r="A187">
        <v>40</v>
      </c>
      <c r="B187" t="s">
        <v>32</v>
      </c>
      <c r="C187">
        <v>900</v>
      </c>
      <c r="D187">
        <v>74.7</v>
      </c>
      <c r="H187">
        <v>30</v>
      </c>
      <c r="I187" t="s">
        <v>29</v>
      </c>
      <c r="J187" s="4">
        <v>1100</v>
      </c>
      <c r="K187" s="4">
        <v>77.7</v>
      </c>
      <c r="L187" s="21"/>
      <c r="M187" s="21"/>
      <c r="N187" s="21"/>
      <c r="O187" s="21"/>
      <c r="P187" s="21"/>
      <c r="Q187" s="21"/>
      <c r="R187" s="21"/>
      <c r="S187" s="21"/>
      <c r="X187" t="s">
        <v>32</v>
      </c>
      <c r="Y187">
        <v>74.7</v>
      </c>
    </row>
    <row r="188" spans="1:25" x14ac:dyDescent="0.25">
      <c r="A188">
        <v>40</v>
      </c>
      <c r="B188" t="s">
        <v>32</v>
      </c>
      <c r="C188">
        <v>900</v>
      </c>
      <c r="D188">
        <v>83</v>
      </c>
      <c r="H188">
        <v>30</v>
      </c>
      <c r="I188" t="s">
        <v>33</v>
      </c>
      <c r="J188" s="4">
        <v>1300</v>
      </c>
      <c r="K188" s="4">
        <v>85.2</v>
      </c>
      <c r="L188" s="21"/>
      <c r="M188" s="21"/>
      <c r="N188" s="21"/>
      <c r="O188" s="21"/>
      <c r="P188" s="21"/>
      <c r="Q188" s="21"/>
      <c r="R188" s="21"/>
      <c r="S188" s="21"/>
      <c r="X188" t="s">
        <v>32</v>
      </c>
      <c r="Y188">
        <v>83</v>
      </c>
    </row>
    <row r="189" spans="1:25" x14ac:dyDescent="0.25">
      <c r="A189">
        <v>40</v>
      </c>
      <c r="B189" t="s">
        <v>28</v>
      </c>
      <c r="C189">
        <v>800</v>
      </c>
      <c r="D189">
        <v>83</v>
      </c>
      <c r="H189">
        <v>30</v>
      </c>
      <c r="I189" t="s">
        <v>29</v>
      </c>
      <c r="J189" s="4">
        <v>1100</v>
      </c>
      <c r="K189" s="4">
        <v>81.900000000000006</v>
      </c>
      <c r="L189" s="21"/>
      <c r="M189" s="21"/>
      <c r="N189" s="21"/>
      <c r="O189" s="21"/>
      <c r="P189" s="21"/>
      <c r="Q189" s="21"/>
      <c r="R189" s="21"/>
      <c r="S189" s="21"/>
      <c r="X189" t="s">
        <v>28</v>
      </c>
      <c r="Y189">
        <v>83</v>
      </c>
    </row>
    <row r="190" spans="1:25" x14ac:dyDescent="0.25">
      <c r="A190">
        <v>40</v>
      </c>
      <c r="B190" t="s">
        <v>28</v>
      </c>
      <c r="C190">
        <v>800</v>
      </c>
      <c r="D190">
        <v>83</v>
      </c>
      <c r="H190">
        <v>30</v>
      </c>
      <c r="I190" t="s">
        <v>29</v>
      </c>
      <c r="J190" s="4">
        <v>1100</v>
      </c>
      <c r="K190" s="4">
        <v>76.3</v>
      </c>
      <c r="L190" s="21"/>
      <c r="M190" s="21"/>
      <c r="N190" s="21"/>
      <c r="O190" s="21"/>
      <c r="P190" s="21"/>
      <c r="Q190" s="21"/>
      <c r="R190" s="21"/>
      <c r="S190" s="21"/>
      <c r="X190" t="s">
        <v>28</v>
      </c>
      <c r="Y190">
        <v>83</v>
      </c>
    </row>
    <row r="191" spans="1:25" x14ac:dyDescent="0.25">
      <c r="A191">
        <v>40</v>
      </c>
      <c r="B191" t="s">
        <v>33</v>
      </c>
      <c r="C191">
        <v>1300</v>
      </c>
      <c r="D191">
        <v>85.1</v>
      </c>
      <c r="H191">
        <v>30</v>
      </c>
      <c r="I191" t="s">
        <v>29</v>
      </c>
      <c r="J191" s="4">
        <v>1100</v>
      </c>
      <c r="K191" s="4">
        <v>78.8</v>
      </c>
      <c r="L191" s="21"/>
      <c r="M191" s="21"/>
      <c r="N191" s="21"/>
      <c r="O191" s="21"/>
      <c r="P191" s="21"/>
      <c r="Q191" s="21"/>
      <c r="R191" s="21"/>
      <c r="S191" s="21"/>
      <c r="X191" t="s">
        <v>33</v>
      </c>
      <c r="Y191">
        <v>85.1</v>
      </c>
    </row>
    <row r="192" spans="1:25" x14ac:dyDescent="0.25">
      <c r="A192">
        <v>40</v>
      </c>
      <c r="B192" t="s">
        <v>33</v>
      </c>
      <c r="C192">
        <v>1300</v>
      </c>
      <c r="D192">
        <v>85.1</v>
      </c>
      <c r="H192">
        <v>30</v>
      </c>
      <c r="I192" t="s">
        <v>32</v>
      </c>
      <c r="J192" s="4">
        <v>900</v>
      </c>
      <c r="K192" s="4">
        <v>52.7</v>
      </c>
      <c r="L192" s="21"/>
      <c r="M192" s="21"/>
      <c r="N192" s="21"/>
      <c r="O192" s="21"/>
      <c r="P192" s="21"/>
      <c r="Q192" s="21"/>
      <c r="R192" s="21"/>
      <c r="S192" s="21"/>
      <c r="X192" t="s">
        <v>33</v>
      </c>
      <c r="Y192">
        <v>85.1</v>
      </c>
    </row>
    <row r="193" spans="1:25" x14ac:dyDescent="0.25">
      <c r="A193">
        <v>40</v>
      </c>
      <c r="B193" t="s">
        <v>33</v>
      </c>
      <c r="C193">
        <v>1300</v>
      </c>
      <c r="D193">
        <v>85.7</v>
      </c>
      <c r="H193">
        <v>30</v>
      </c>
      <c r="I193" t="s">
        <v>30</v>
      </c>
      <c r="J193" s="4">
        <v>1200</v>
      </c>
      <c r="K193" s="4">
        <v>72.099999999999994</v>
      </c>
      <c r="L193" s="21"/>
      <c r="M193" s="21"/>
      <c r="N193" s="21"/>
      <c r="O193" s="21"/>
      <c r="P193" s="21"/>
      <c r="Q193" s="21"/>
      <c r="R193" s="21"/>
      <c r="S193" s="21"/>
      <c r="X193" t="s">
        <v>33</v>
      </c>
      <c r="Y193">
        <v>85.7</v>
      </c>
    </row>
    <row r="194" spans="1:25" x14ac:dyDescent="0.25">
      <c r="A194">
        <v>40</v>
      </c>
      <c r="B194" t="s">
        <v>33</v>
      </c>
      <c r="C194">
        <v>1300</v>
      </c>
      <c r="D194">
        <v>85.7</v>
      </c>
      <c r="H194">
        <v>30</v>
      </c>
      <c r="I194" t="s">
        <v>29</v>
      </c>
      <c r="J194" s="4">
        <v>1100</v>
      </c>
      <c r="K194" s="4">
        <v>62.5</v>
      </c>
      <c r="L194" s="21"/>
      <c r="M194" s="21"/>
      <c r="N194" s="21"/>
      <c r="O194" s="21"/>
      <c r="P194" s="21"/>
      <c r="Q194" s="21"/>
      <c r="R194" s="21"/>
      <c r="S194" s="21"/>
      <c r="X194" t="s">
        <v>33</v>
      </c>
      <c r="Y194">
        <v>85.7</v>
      </c>
    </row>
    <row r="195" spans="1:25" x14ac:dyDescent="0.25">
      <c r="A195">
        <v>30</v>
      </c>
      <c r="B195" t="s">
        <v>32</v>
      </c>
      <c r="C195">
        <v>900</v>
      </c>
      <c r="D195">
        <v>85.7</v>
      </c>
      <c r="H195">
        <v>30</v>
      </c>
      <c r="I195" t="s">
        <v>31</v>
      </c>
      <c r="J195" s="4">
        <v>1000</v>
      </c>
      <c r="K195" s="4">
        <v>60.7</v>
      </c>
      <c r="L195" s="21"/>
      <c r="M195" s="21"/>
      <c r="N195" s="21"/>
      <c r="O195" s="21"/>
      <c r="P195" s="21"/>
      <c r="Q195" s="21"/>
      <c r="R195" s="21"/>
      <c r="S195" s="21"/>
      <c r="X195" t="s">
        <v>32</v>
      </c>
      <c r="Y195">
        <v>85.7</v>
      </c>
    </row>
    <row r="196" spans="1:25" x14ac:dyDescent="0.25">
      <c r="A196">
        <v>30</v>
      </c>
      <c r="B196" t="s">
        <v>32</v>
      </c>
      <c r="C196">
        <v>900</v>
      </c>
      <c r="D196">
        <v>81.400000000000006</v>
      </c>
      <c r="H196">
        <v>30</v>
      </c>
      <c r="I196" t="s">
        <v>32</v>
      </c>
      <c r="J196" s="4">
        <v>900</v>
      </c>
      <c r="K196" s="4">
        <v>56.3</v>
      </c>
      <c r="L196" s="21"/>
      <c r="M196" s="21"/>
      <c r="N196" s="21"/>
      <c r="O196" s="21"/>
      <c r="P196" s="21"/>
      <c r="Q196" s="21"/>
      <c r="R196" s="21"/>
      <c r="S196" s="21"/>
      <c r="X196" t="s">
        <v>32</v>
      </c>
      <c r="Y196">
        <v>81.400000000000006</v>
      </c>
    </row>
    <row r="197" spans="1:25" x14ac:dyDescent="0.25">
      <c r="A197">
        <v>30</v>
      </c>
      <c r="B197" t="s">
        <v>32</v>
      </c>
      <c r="C197">
        <v>900</v>
      </c>
      <c r="D197">
        <v>86.9</v>
      </c>
      <c r="H197">
        <v>30</v>
      </c>
      <c r="I197" t="s">
        <v>31</v>
      </c>
      <c r="J197" s="4">
        <v>1000</v>
      </c>
      <c r="K197" s="4">
        <v>68</v>
      </c>
      <c r="L197" s="21"/>
      <c r="M197" s="21"/>
      <c r="N197" s="21"/>
      <c r="O197" s="21"/>
      <c r="P197" s="21"/>
      <c r="Q197" s="21"/>
      <c r="R197" s="21"/>
      <c r="S197" s="21"/>
      <c r="X197" t="s">
        <v>32</v>
      </c>
      <c r="Y197">
        <v>86.9</v>
      </c>
    </row>
    <row r="198" spans="1:25" x14ac:dyDescent="0.25">
      <c r="A198">
        <v>30</v>
      </c>
      <c r="B198" t="s">
        <v>32</v>
      </c>
      <c r="C198">
        <v>900</v>
      </c>
      <c r="D198">
        <v>86.9</v>
      </c>
      <c r="H198">
        <v>30</v>
      </c>
      <c r="I198" t="s">
        <v>31</v>
      </c>
      <c r="J198" s="4">
        <v>1000</v>
      </c>
      <c r="K198" s="4">
        <v>69.7</v>
      </c>
      <c r="L198" s="21"/>
      <c r="M198" s="21"/>
      <c r="N198" s="21"/>
      <c r="O198" s="21"/>
      <c r="P198" s="21"/>
      <c r="Q198" s="21"/>
      <c r="R198" s="21"/>
      <c r="S198" s="21"/>
      <c r="X198" t="s">
        <v>32</v>
      </c>
      <c r="Y198">
        <v>86.9</v>
      </c>
    </row>
    <row r="199" spans="1:25" x14ac:dyDescent="0.25">
      <c r="A199">
        <v>30</v>
      </c>
      <c r="B199" t="s">
        <v>31</v>
      </c>
      <c r="C199">
        <v>1000</v>
      </c>
      <c r="D199">
        <v>86.9</v>
      </c>
      <c r="H199">
        <v>30</v>
      </c>
      <c r="I199" t="s">
        <v>31</v>
      </c>
      <c r="J199" s="4">
        <v>1000</v>
      </c>
      <c r="K199" s="4">
        <v>64.8</v>
      </c>
      <c r="L199" s="21"/>
      <c r="M199" s="21"/>
      <c r="N199" s="21"/>
      <c r="O199" s="21"/>
      <c r="P199" s="21"/>
      <c r="Q199" s="21"/>
      <c r="R199" s="21"/>
      <c r="S199" s="21"/>
      <c r="X199" t="s">
        <v>31</v>
      </c>
      <c r="Y199">
        <v>86.9</v>
      </c>
    </row>
    <row r="200" spans="1:25" x14ac:dyDescent="0.25">
      <c r="A200">
        <v>30</v>
      </c>
      <c r="B200" t="s">
        <v>31</v>
      </c>
      <c r="C200">
        <v>1000</v>
      </c>
      <c r="D200">
        <v>85</v>
      </c>
      <c r="H200">
        <v>30</v>
      </c>
      <c r="I200" t="s">
        <v>32</v>
      </c>
      <c r="J200" s="4">
        <v>900</v>
      </c>
      <c r="K200" s="4">
        <v>58.2</v>
      </c>
      <c r="L200" s="21"/>
      <c r="M200" s="21"/>
      <c r="N200" s="21"/>
      <c r="O200" s="21"/>
      <c r="P200" s="21"/>
      <c r="Q200" s="21"/>
      <c r="R200" s="21"/>
      <c r="S200" s="21"/>
      <c r="X200" t="s">
        <v>31</v>
      </c>
      <c r="Y200">
        <v>85</v>
      </c>
    </row>
    <row r="201" spans="1:25" x14ac:dyDescent="0.25">
      <c r="A201">
        <v>30</v>
      </c>
      <c r="B201" t="s">
        <v>31</v>
      </c>
      <c r="C201">
        <v>1000</v>
      </c>
      <c r="D201">
        <v>86.2</v>
      </c>
      <c r="H201">
        <v>30</v>
      </c>
      <c r="I201" t="s">
        <v>32</v>
      </c>
      <c r="J201" s="4">
        <v>900</v>
      </c>
      <c r="K201" s="4">
        <v>58.5</v>
      </c>
      <c r="L201" s="21"/>
      <c r="M201" s="21"/>
      <c r="N201" s="21"/>
      <c r="O201" s="21"/>
      <c r="P201" s="21"/>
      <c r="Q201" s="21"/>
      <c r="R201" s="21"/>
      <c r="S201" s="21"/>
      <c r="X201" t="s">
        <v>31</v>
      </c>
      <c r="Y201">
        <v>86.2</v>
      </c>
    </row>
    <row r="202" spans="1:25" x14ac:dyDescent="0.25">
      <c r="A202">
        <v>40</v>
      </c>
      <c r="B202" t="s">
        <v>31</v>
      </c>
      <c r="C202">
        <v>1000</v>
      </c>
      <c r="D202">
        <v>88.8</v>
      </c>
      <c r="H202">
        <v>30</v>
      </c>
      <c r="I202" t="s">
        <v>32</v>
      </c>
      <c r="J202" s="4">
        <v>900</v>
      </c>
      <c r="K202" s="4">
        <v>58.2</v>
      </c>
      <c r="L202" s="21"/>
      <c r="M202" s="21"/>
      <c r="N202" s="21"/>
      <c r="O202" s="21"/>
      <c r="P202" s="21"/>
      <c r="Q202" s="21"/>
      <c r="R202" s="21"/>
      <c r="S202" s="21"/>
      <c r="X202" t="s">
        <v>31</v>
      </c>
      <c r="Y202">
        <v>88.8</v>
      </c>
    </row>
    <row r="203" spans="1:25" x14ac:dyDescent="0.25">
      <c r="A203">
        <v>40</v>
      </c>
      <c r="B203" t="s">
        <v>31</v>
      </c>
      <c r="C203">
        <v>1000</v>
      </c>
      <c r="D203">
        <v>88.8</v>
      </c>
      <c r="H203">
        <v>30</v>
      </c>
      <c r="I203" t="s">
        <v>31</v>
      </c>
      <c r="J203" s="4">
        <v>1000</v>
      </c>
      <c r="K203" s="4">
        <v>68.3</v>
      </c>
      <c r="L203" s="21"/>
      <c r="M203" s="21"/>
      <c r="N203" s="21"/>
      <c r="O203" s="21"/>
      <c r="P203" s="21"/>
      <c r="Q203" s="21"/>
      <c r="R203" s="21"/>
      <c r="S203" s="21"/>
      <c r="X203" t="s">
        <v>31</v>
      </c>
      <c r="Y203">
        <v>88.8</v>
      </c>
    </row>
    <row r="204" spans="1:25" x14ac:dyDescent="0.25">
      <c r="A204">
        <v>40</v>
      </c>
      <c r="B204" t="s">
        <v>31</v>
      </c>
      <c r="C204">
        <v>1000</v>
      </c>
      <c r="D204">
        <v>88.8</v>
      </c>
      <c r="H204">
        <v>30</v>
      </c>
      <c r="I204" t="s">
        <v>32</v>
      </c>
      <c r="J204" s="4">
        <v>900</v>
      </c>
      <c r="K204" s="4">
        <v>58.8</v>
      </c>
      <c r="L204" s="21"/>
      <c r="M204" s="21"/>
      <c r="N204" s="21"/>
      <c r="O204" s="21"/>
      <c r="P204" s="21"/>
      <c r="Q204" s="21"/>
      <c r="R204" s="21"/>
      <c r="S204" s="21"/>
      <c r="X204" t="s">
        <v>31</v>
      </c>
      <c r="Y204">
        <v>88.8</v>
      </c>
    </row>
    <row r="205" spans="1:25" x14ac:dyDescent="0.25">
      <c r="A205">
        <v>40</v>
      </c>
      <c r="B205" t="s">
        <v>31</v>
      </c>
      <c r="C205">
        <v>1000</v>
      </c>
      <c r="D205">
        <v>88.8</v>
      </c>
      <c r="H205">
        <v>30</v>
      </c>
      <c r="I205" t="s">
        <v>32</v>
      </c>
      <c r="J205" s="4">
        <v>900</v>
      </c>
      <c r="K205" s="4">
        <v>58.8</v>
      </c>
      <c r="L205" s="21"/>
      <c r="M205" s="21"/>
      <c r="N205" s="21"/>
      <c r="O205" s="21"/>
      <c r="P205" s="21"/>
      <c r="Q205" s="21"/>
      <c r="R205" s="21"/>
      <c r="S205" s="21"/>
      <c r="X205" t="s">
        <v>31</v>
      </c>
      <c r="Y205">
        <v>88.8</v>
      </c>
    </row>
    <row r="206" spans="1:25" x14ac:dyDescent="0.25">
      <c r="A206">
        <v>40</v>
      </c>
      <c r="B206" t="s">
        <v>31</v>
      </c>
      <c r="C206">
        <v>1000</v>
      </c>
      <c r="D206">
        <v>92.2</v>
      </c>
      <c r="H206">
        <v>30</v>
      </c>
      <c r="I206" t="s">
        <v>31</v>
      </c>
      <c r="J206" s="4">
        <v>1000</v>
      </c>
      <c r="K206" s="4">
        <v>56.6</v>
      </c>
      <c r="L206" s="21"/>
      <c r="M206" s="21"/>
      <c r="N206" s="21"/>
      <c r="O206" s="21"/>
      <c r="P206" s="21"/>
      <c r="Q206" s="21"/>
      <c r="R206" s="21"/>
      <c r="S206" s="21"/>
      <c r="X206" t="s">
        <v>31</v>
      </c>
      <c r="Y206">
        <v>92.2</v>
      </c>
    </row>
    <row r="207" spans="1:25" x14ac:dyDescent="0.25">
      <c r="A207">
        <v>40</v>
      </c>
      <c r="B207" t="s">
        <v>31</v>
      </c>
      <c r="C207">
        <v>1000</v>
      </c>
      <c r="D207">
        <v>92.2</v>
      </c>
      <c r="H207">
        <v>30</v>
      </c>
      <c r="I207" t="s">
        <v>31</v>
      </c>
      <c r="J207" s="4">
        <v>1000</v>
      </c>
      <c r="K207" s="4">
        <v>65.599999999999994</v>
      </c>
      <c r="L207" s="21"/>
      <c r="M207" s="21"/>
      <c r="N207" s="21"/>
      <c r="O207" s="21"/>
      <c r="P207" s="21"/>
      <c r="Q207" s="21"/>
      <c r="R207" s="21"/>
      <c r="S207" s="21"/>
      <c r="X207" t="s">
        <v>31</v>
      </c>
      <c r="Y207">
        <v>92.2</v>
      </c>
    </row>
    <row r="208" spans="1:25" x14ac:dyDescent="0.25">
      <c r="A208">
        <v>40</v>
      </c>
      <c r="B208" t="s">
        <v>29</v>
      </c>
      <c r="C208">
        <v>1100</v>
      </c>
      <c r="D208">
        <v>87.1</v>
      </c>
      <c r="H208">
        <v>30</v>
      </c>
      <c r="I208" t="s">
        <v>31</v>
      </c>
      <c r="J208" s="4">
        <v>1000</v>
      </c>
      <c r="K208" s="4">
        <v>47.7</v>
      </c>
      <c r="L208" s="21"/>
      <c r="M208" s="21"/>
      <c r="N208" s="21"/>
      <c r="O208" s="21"/>
      <c r="P208" s="21"/>
      <c r="Q208" s="21"/>
      <c r="R208" s="21"/>
      <c r="S208" s="21"/>
      <c r="X208" t="s">
        <v>29</v>
      </c>
      <c r="Y208">
        <v>87.1</v>
      </c>
    </row>
    <row r="209" spans="1:25" x14ac:dyDescent="0.25">
      <c r="A209">
        <v>40</v>
      </c>
      <c r="B209" t="s">
        <v>29</v>
      </c>
      <c r="C209">
        <v>1100</v>
      </c>
      <c r="D209">
        <v>87.1</v>
      </c>
      <c r="H209">
        <v>30</v>
      </c>
      <c r="I209" t="s">
        <v>31</v>
      </c>
      <c r="J209" s="4">
        <v>1000</v>
      </c>
      <c r="K209" s="4">
        <v>76.400000000000006</v>
      </c>
      <c r="L209" s="21"/>
      <c r="M209" s="21"/>
      <c r="N209" s="21"/>
      <c r="O209" s="21"/>
      <c r="P209" s="21"/>
      <c r="Q209" s="21"/>
      <c r="R209" s="21"/>
      <c r="S209" s="21"/>
      <c r="X209" t="s">
        <v>29</v>
      </c>
      <c r="Y209">
        <v>87.1</v>
      </c>
    </row>
    <row r="210" spans="1:25" x14ac:dyDescent="0.25">
      <c r="A210">
        <v>40</v>
      </c>
      <c r="B210" t="s">
        <v>29</v>
      </c>
      <c r="C210">
        <v>1100</v>
      </c>
      <c r="D210">
        <v>65.900000000000006</v>
      </c>
      <c r="H210">
        <v>30</v>
      </c>
      <c r="I210" t="s">
        <v>31</v>
      </c>
      <c r="J210" s="4">
        <v>1000</v>
      </c>
      <c r="K210" s="4">
        <v>74.8</v>
      </c>
      <c r="L210" s="21"/>
      <c r="M210" s="21"/>
      <c r="N210" s="21"/>
      <c r="O210" s="21"/>
      <c r="P210" s="21"/>
      <c r="Q210" s="21"/>
      <c r="R210" s="21"/>
      <c r="S210" s="21"/>
      <c r="X210" t="s">
        <v>29</v>
      </c>
      <c r="Y210">
        <v>65.900000000000006</v>
      </c>
    </row>
    <row r="211" spans="1:25" x14ac:dyDescent="0.25">
      <c r="A211">
        <v>40</v>
      </c>
      <c r="B211" t="s">
        <v>31</v>
      </c>
      <c r="C211">
        <v>1000</v>
      </c>
      <c r="D211">
        <v>65.900000000000006</v>
      </c>
      <c r="H211">
        <v>30</v>
      </c>
      <c r="I211" t="s">
        <v>31</v>
      </c>
      <c r="J211" s="4">
        <v>1000</v>
      </c>
      <c r="K211" s="4">
        <v>67.599999999999994</v>
      </c>
      <c r="L211" s="21"/>
      <c r="M211" s="21"/>
      <c r="N211" s="21"/>
      <c r="O211" s="21"/>
      <c r="P211" s="21"/>
      <c r="Q211" s="21"/>
      <c r="R211" s="21"/>
      <c r="S211" s="21"/>
      <c r="X211" t="s">
        <v>31</v>
      </c>
      <c r="Y211">
        <v>65.900000000000006</v>
      </c>
    </row>
    <row r="212" spans="1:25" x14ac:dyDescent="0.25">
      <c r="A212">
        <v>40</v>
      </c>
      <c r="B212" t="s">
        <v>31</v>
      </c>
      <c r="C212">
        <v>1000</v>
      </c>
      <c r="D212">
        <v>81</v>
      </c>
      <c r="H212">
        <v>30</v>
      </c>
      <c r="I212" t="s">
        <v>31</v>
      </c>
      <c r="J212" s="4">
        <v>1000</v>
      </c>
      <c r="K212" s="4">
        <v>72</v>
      </c>
      <c r="L212" s="21"/>
      <c r="M212" s="21"/>
      <c r="N212" s="21"/>
      <c r="O212" s="21"/>
      <c r="P212" s="21"/>
      <c r="Q212" s="21"/>
      <c r="R212" s="21"/>
      <c r="S212" s="21"/>
      <c r="X212" t="s">
        <v>31</v>
      </c>
      <c r="Y212">
        <v>81</v>
      </c>
    </row>
    <row r="213" spans="1:25" x14ac:dyDescent="0.25">
      <c r="A213">
        <v>40</v>
      </c>
      <c r="B213" t="s">
        <v>31</v>
      </c>
      <c r="C213">
        <v>1000</v>
      </c>
      <c r="D213">
        <v>85.5</v>
      </c>
      <c r="H213">
        <v>30</v>
      </c>
      <c r="I213" t="s">
        <v>31</v>
      </c>
      <c r="J213" s="4">
        <v>1000</v>
      </c>
      <c r="K213" s="4">
        <v>69.7</v>
      </c>
      <c r="L213" s="21"/>
      <c r="M213" s="21"/>
      <c r="N213" s="21"/>
      <c r="O213" s="21"/>
      <c r="P213" s="21"/>
      <c r="Q213" s="21"/>
      <c r="R213" s="21"/>
      <c r="S213" s="21"/>
      <c r="X213" t="s">
        <v>31</v>
      </c>
      <c r="Y213">
        <v>85.5</v>
      </c>
    </row>
    <row r="214" spans="1:25" x14ac:dyDescent="0.25">
      <c r="A214">
        <v>40</v>
      </c>
      <c r="B214" t="s">
        <v>31</v>
      </c>
      <c r="C214">
        <v>1000</v>
      </c>
      <c r="D214">
        <v>84.3</v>
      </c>
      <c r="H214">
        <v>30</v>
      </c>
      <c r="I214" t="s">
        <v>31</v>
      </c>
      <c r="J214" s="4">
        <v>1000</v>
      </c>
      <c r="K214" s="4">
        <v>74.7</v>
      </c>
      <c r="L214" s="21"/>
      <c r="M214" s="21"/>
      <c r="N214" s="21"/>
      <c r="O214" s="21"/>
      <c r="P214" s="21"/>
      <c r="Q214" s="21"/>
      <c r="R214" s="21"/>
      <c r="S214" s="21"/>
      <c r="X214" t="s">
        <v>31</v>
      </c>
      <c r="Y214">
        <v>84.3</v>
      </c>
    </row>
    <row r="215" spans="1:25" x14ac:dyDescent="0.25">
      <c r="A215">
        <v>40</v>
      </c>
      <c r="B215" t="s">
        <v>31</v>
      </c>
      <c r="C215">
        <v>1000</v>
      </c>
      <c r="D215">
        <v>84.3</v>
      </c>
      <c r="H215">
        <v>30</v>
      </c>
      <c r="I215" t="s">
        <v>31</v>
      </c>
      <c r="J215" s="4">
        <v>1000</v>
      </c>
      <c r="K215" s="4">
        <v>64.099999999999994</v>
      </c>
      <c r="L215" s="21"/>
      <c r="M215" s="21"/>
      <c r="N215" s="21"/>
      <c r="O215" s="21"/>
      <c r="P215" s="21"/>
      <c r="Q215" s="21"/>
      <c r="R215" s="21"/>
      <c r="S215" s="21"/>
      <c r="X215" t="s">
        <v>31</v>
      </c>
      <c r="Y215">
        <v>84.3</v>
      </c>
    </row>
    <row r="216" spans="1:25" x14ac:dyDescent="0.25">
      <c r="A216">
        <v>40</v>
      </c>
      <c r="B216" t="s">
        <v>31</v>
      </c>
      <c r="C216">
        <v>1000</v>
      </c>
      <c r="D216">
        <v>84.3</v>
      </c>
      <c r="H216">
        <v>30</v>
      </c>
      <c r="I216" t="s">
        <v>31</v>
      </c>
      <c r="J216" s="4">
        <v>1000</v>
      </c>
      <c r="K216" s="4">
        <v>66.099999999999994</v>
      </c>
      <c r="L216" s="21"/>
      <c r="M216" s="21"/>
      <c r="N216" s="21"/>
      <c r="O216" s="21"/>
      <c r="P216" s="21"/>
      <c r="Q216" s="21"/>
      <c r="R216" s="21"/>
      <c r="S216" s="21"/>
      <c r="X216" t="s">
        <v>31</v>
      </c>
      <c r="Y216">
        <v>84.3</v>
      </c>
    </row>
    <row r="217" spans="1:25" x14ac:dyDescent="0.25">
      <c r="A217">
        <v>40</v>
      </c>
      <c r="B217" t="s">
        <v>29</v>
      </c>
      <c r="C217">
        <v>1100</v>
      </c>
      <c r="D217">
        <v>84.3</v>
      </c>
      <c r="H217">
        <v>30</v>
      </c>
      <c r="I217" t="s">
        <v>29</v>
      </c>
      <c r="J217" s="4">
        <v>1100</v>
      </c>
      <c r="K217" s="4">
        <v>68.8</v>
      </c>
      <c r="L217" s="21"/>
      <c r="M217" s="21"/>
      <c r="N217" s="21"/>
      <c r="O217" s="21"/>
      <c r="P217" s="21"/>
      <c r="Q217" s="21"/>
      <c r="R217" s="21"/>
      <c r="S217" s="21"/>
      <c r="X217" t="s">
        <v>29</v>
      </c>
      <c r="Y217">
        <v>84.3</v>
      </c>
    </row>
    <row r="218" spans="1:25" x14ac:dyDescent="0.25">
      <c r="A218">
        <v>40</v>
      </c>
      <c r="B218" t="s">
        <v>29</v>
      </c>
      <c r="C218">
        <v>1100</v>
      </c>
      <c r="D218">
        <v>85.3</v>
      </c>
      <c r="H218">
        <v>30</v>
      </c>
      <c r="I218" t="s">
        <v>31</v>
      </c>
      <c r="J218" s="4">
        <v>1000</v>
      </c>
      <c r="K218" s="4">
        <v>74.5</v>
      </c>
      <c r="L218" s="21"/>
      <c r="M218" s="21"/>
      <c r="N218" s="21"/>
      <c r="O218" s="21"/>
      <c r="P218" s="21"/>
      <c r="Q218" s="21"/>
      <c r="R218" s="21"/>
      <c r="S218" s="21"/>
      <c r="X218" t="s">
        <v>29</v>
      </c>
      <c r="Y218">
        <v>85.3</v>
      </c>
    </row>
    <row r="219" spans="1:25" x14ac:dyDescent="0.25">
      <c r="A219">
        <v>40</v>
      </c>
      <c r="B219" t="s">
        <v>31</v>
      </c>
      <c r="C219">
        <v>1000</v>
      </c>
      <c r="D219">
        <v>85.4</v>
      </c>
      <c r="H219">
        <v>30</v>
      </c>
      <c r="I219" t="s">
        <v>31</v>
      </c>
      <c r="J219" s="4">
        <v>1000</v>
      </c>
      <c r="K219" s="4">
        <v>72.7</v>
      </c>
      <c r="L219" s="21"/>
      <c r="M219" s="21"/>
      <c r="N219" s="21"/>
      <c r="O219" s="21"/>
      <c r="P219" s="21"/>
      <c r="Q219" s="21"/>
      <c r="R219" s="21"/>
      <c r="S219" s="21"/>
      <c r="X219" t="s">
        <v>31</v>
      </c>
      <c r="Y219">
        <v>85.4</v>
      </c>
    </row>
    <row r="220" spans="1:25" x14ac:dyDescent="0.25">
      <c r="A220">
        <v>40</v>
      </c>
      <c r="B220" t="s">
        <v>31</v>
      </c>
      <c r="C220">
        <v>1000</v>
      </c>
      <c r="D220">
        <v>85.4</v>
      </c>
      <c r="H220">
        <v>30</v>
      </c>
      <c r="I220" t="s">
        <v>31</v>
      </c>
      <c r="J220" s="4">
        <v>1000</v>
      </c>
      <c r="K220" s="4">
        <v>60.5</v>
      </c>
      <c r="L220" s="21"/>
      <c r="M220" s="21"/>
      <c r="N220" s="21"/>
      <c r="O220" s="21"/>
      <c r="P220" s="21"/>
      <c r="Q220" s="21"/>
      <c r="R220" s="21"/>
      <c r="S220" s="21"/>
      <c r="X220" t="s">
        <v>31</v>
      </c>
      <c r="Y220">
        <v>85.4</v>
      </c>
    </row>
    <row r="221" spans="1:25" x14ac:dyDescent="0.25">
      <c r="A221">
        <v>40</v>
      </c>
      <c r="B221" t="s">
        <v>31</v>
      </c>
      <c r="C221">
        <v>1000</v>
      </c>
      <c r="D221">
        <v>86.7</v>
      </c>
      <c r="H221">
        <v>30</v>
      </c>
      <c r="I221" t="s">
        <v>31</v>
      </c>
      <c r="J221" s="4">
        <v>1000</v>
      </c>
      <c r="K221" s="4">
        <v>48.3</v>
      </c>
      <c r="L221" s="21"/>
      <c r="M221" s="21"/>
      <c r="N221" s="21"/>
      <c r="O221" s="21"/>
      <c r="P221" s="21"/>
      <c r="Q221" s="21"/>
      <c r="R221" s="21"/>
      <c r="S221" s="21"/>
      <c r="X221" t="s">
        <v>31</v>
      </c>
      <c r="Y221">
        <v>86.7</v>
      </c>
    </row>
    <row r="222" spans="1:25" x14ac:dyDescent="0.25">
      <c r="A222">
        <v>40</v>
      </c>
      <c r="B222" t="s">
        <v>31</v>
      </c>
      <c r="C222">
        <v>1000</v>
      </c>
      <c r="D222">
        <v>83.6</v>
      </c>
      <c r="H222">
        <v>30</v>
      </c>
      <c r="I222" t="s">
        <v>31</v>
      </c>
      <c r="J222" s="4">
        <v>1000</v>
      </c>
      <c r="K222" s="4">
        <v>41.9</v>
      </c>
      <c r="L222" s="21"/>
      <c r="M222" s="21"/>
      <c r="N222" s="21"/>
      <c r="O222" s="21"/>
      <c r="P222" s="21"/>
      <c r="Q222" s="21"/>
      <c r="R222" s="21"/>
      <c r="S222" s="21"/>
      <c r="X222" t="s">
        <v>31</v>
      </c>
      <c r="Y222">
        <v>83.6</v>
      </c>
    </row>
    <row r="223" spans="1:25" x14ac:dyDescent="0.25">
      <c r="A223">
        <v>40</v>
      </c>
      <c r="B223" t="s">
        <v>32</v>
      </c>
      <c r="C223">
        <v>900</v>
      </c>
      <c r="D223">
        <v>80.3</v>
      </c>
      <c r="J223" s="4"/>
      <c r="K223" s="4"/>
      <c r="L223" s="21"/>
      <c r="M223" s="21"/>
      <c r="N223" s="21"/>
      <c r="O223" s="21"/>
      <c r="P223" s="21"/>
      <c r="Q223" s="21"/>
      <c r="R223" s="21"/>
      <c r="S223" s="21"/>
      <c r="X223" t="s">
        <v>32</v>
      </c>
      <c r="Y223">
        <v>80.3</v>
      </c>
    </row>
    <row r="224" spans="1:25" x14ac:dyDescent="0.25">
      <c r="A224">
        <v>40</v>
      </c>
      <c r="B224" t="s">
        <v>32</v>
      </c>
      <c r="C224">
        <v>900</v>
      </c>
      <c r="D224">
        <v>82.8</v>
      </c>
      <c r="J224" s="4"/>
      <c r="K224" s="4"/>
      <c r="L224" s="21"/>
      <c r="M224" s="21"/>
      <c r="N224" s="21"/>
      <c r="O224" s="21"/>
      <c r="P224" s="21"/>
      <c r="Q224" s="21"/>
      <c r="R224" s="21"/>
      <c r="S224" s="21"/>
      <c r="X224" t="s">
        <v>32</v>
      </c>
      <c r="Y224">
        <v>82.8</v>
      </c>
    </row>
    <row r="225" spans="1:25" x14ac:dyDescent="0.25">
      <c r="A225">
        <v>40</v>
      </c>
      <c r="B225" t="s">
        <v>32</v>
      </c>
      <c r="C225">
        <v>900</v>
      </c>
      <c r="D225">
        <v>78.2</v>
      </c>
      <c r="H225" t="s">
        <v>44</v>
      </c>
      <c r="I225" t="s">
        <v>38</v>
      </c>
      <c r="J225" s="4" t="s">
        <v>39</v>
      </c>
      <c r="K225" s="4" t="s">
        <v>120</v>
      </c>
      <c r="L225" s="21"/>
      <c r="M225" s="21"/>
      <c r="N225" s="21"/>
      <c r="O225" s="21"/>
      <c r="P225" s="21"/>
      <c r="Q225" s="21"/>
      <c r="R225" s="21"/>
      <c r="S225" s="21"/>
      <c r="X225" t="s">
        <v>32</v>
      </c>
      <c r="Y225">
        <v>78.2</v>
      </c>
    </row>
    <row r="226" spans="1:25" x14ac:dyDescent="0.25">
      <c r="A226">
        <v>30</v>
      </c>
      <c r="B226" t="s">
        <v>32</v>
      </c>
      <c r="C226">
        <v>900</v>
      </c>
      <c r="D226">
        <v>68.599999999999994</v>
      </c>
      <c r="H226">
        <v>40</v>
      </c>
      <c r="I226" t="s">
        <v>29</v>
      </c>
      <c r="J226" s="4">
        <v>1100</v>
      </c>
      <c r="K226" s="4">
        <v>26.7</v>
      </c>
      <c r="L226" s="21"/>
      <c r="M226" s="21"/>
      <c r="N226" s="21"/>
      <c r="O226" s="21"/>
      <c r="P226" s="21"/>
      <c r="Q226" s="21"/>
      <c r="R226" s="21"/>
      <c r="S226" s="21"/>
      <c r="X226" t="s">
        <v>32</v>
      </c>
      <c r="Y226">
        <v>68.599999999999994</v>
      </c>
    </row>
    <row r="227" spans="1:25" x14ac:dyDescent="0.25">
      <c r="A227">
        <v>30</v>
      </c>
      <c r="B227" t="s">
        <v>32</v>
      </c>
      <c r="C227">
        <v>900</v>
      </c>
      <c r="D227">
        <v>61.7</v>
      </c>
      <c r="H227">
        <v>40</v>
      </c>
      <c r="I227" t="s">
        <v>29</v>
      </c>
      <c r="J227" s="4">
        <v>1100</v>
      </c>
      <c r="K227" s="4">
        <v>82</v>
      </c>
      <c r="L227" s="21"/>
      <c r="M227" s="21"/>
      <c r="N227" s="21"/>
      <c r="O227" s="21"/>
      <c r="P227" s="21"/>
      <c r="Q227" s="21"/>
      <c r="R227" s="21"/>
      <c r="S227" s="21"/>
      <c r="X227" t="s">
        <v>32</v>
      </c>
      <c r="Y227">
        <v>61.7</v>
      </c>
    </row>
    <row r="228" spans="1:25" x14ac:dyDescent="0.25">
      <c r="A228">
        <v>30</v>
      </c>
      <c r="B228" t="s">
        <v>32</v>
      </c>
      <c r="C228">
        <v>900</v>
      </c>
      <c r="D228">
        <v>63.3</v>
      </c>
      <c r="H228">
        <v>40</v>
      </c>
      <c r="I228" t="s">
        <v>29</v>
      </c>
      <c r="J228" s="4">
        <v>1100</v>
      </c>
      <c r="K228" s="4">
        <v>82</v>
      </c>
      <c r="L228" s="21"/>
      <c r="M228" s="21"/>
      <c r="N228" s="21"/>
      <c r="O228" s="21"/>
      <c r="P228" s="21"/>
      <c r="Q228" s="21"/>
      <c r="R228" s="21"/>
      <c r="S228" s="21"/>
      <c r="X228" t="s">
        <v>32</v>
      </c>
      <c r="Y228">
        <v>63.3</v>
      </c>
    </row>
    <row r="229" spans="1:25" x14ac:dyDescent="0.25">
      <c r="A229">
        <v>30</v>
      </c>
      <c r="B229" t="s">
        <v>32</v>
      </c>
      <c r="C229">
        <v>900</v>
      </c>
      <c r="D229">
        <v>50.6</v>
      </c>
      <c r="H229">
        <v>40</v>
      </c>
      <c r="I229" t="s">
        <v>32</v>
      </c>
      <c r="J229" s="4">
        <v>900</v>
      </c>
      <c r="K229" s="4">
        <v>87.2</v>
      </c>
      <c r="L229" s="21"/>
      <c r="M229" s="21"/>
      <c r="N229" s="21"/>
      <c r="O229" s="21"/>
      <c r="P229" s="21"/>
      <c r="Q229" s="21"/>
      <c r="R229" s="21"/>
      <c r="S229" s="21"/>
      <c r="X229" t="s">
        <v>32</v>
      </c>
      <c r="Y229">
        <v>50.6</v>
      </c>
    </row>
    <row r="230" spans="1:25" x14ac:dyDescent="0.25">
      <c r="A230">
        <v>30</v>
      </c>
      <c r="B230" t="s">
        <v>31</v>
      </c>
      <c r="C230">
        <v>1000</v>
      </c>
      <c r="D230">
        <v>64</v>
      </c>
      <c r="H230">
        <v>40</v>
      </c>
      <c r="I230" t="s">
        <v>31</v>
      </c>
      <c r="J230" s="4">
        <v>1000</v>
      </c>
      <c r="K230" s="4">
        <v>87.2</v>
      </c>
      <c r="L230" s="21"/>
      <c r="M230" s="21"/>
      <c r="N230" s="21"/>
      <c r="O230" s="21"/>
      <c r="P230" s="21"/>
      <c r="Q230" s="21"/>
      <c r="R230" s="21"/>
      <c r="S230" s="21"/>
      <c r="X230" t="s">
        <v>31</v>
      </c>
      <c r="Y230">
        <v>64</v>
      </c>
    </row>
    <row r="231" spans="1:25" x14ac:dyDescent="0.25">
      <c r="A231">
        <v>30</v>
      </c>
      <c r="B231" t="s">
        <v>32</v>
      </c>
      <c r="C231">
        <v>900</v>
      </c>
      <c r="D231">
        <v>71.3</v>
      </c>
      <c r="H231">
        <v>40</v>
      </c>
      <c r="I231" t="s">
        <v>32</v>
      </c>
      <c r="J231" s="4">
        <v>900</v>
      </c>
      <c r="K231" s="4">
        <v>87.2</v>
      </c>
      <c r="L231" s="21"/>
      <c r="M231" s="21"/>
      <c r="N231" s="21"/>
      <c r="O231" s="21"/>
      <c r="P231" s="21"/>
      <c r="Q231" s="21"/>
      <c r="R231" s="21"/>
      <c r="S231" s="21"/>
      <c r="X231" t="s">
        <v>32</v>
      </c>
      <c r="Y231">
        <v>71.3</v>
      </c>
    </row>
    <row r="232" spans="1:25" x14ac:dyDescent="0.25">
      <c r="A232">
        <v>70</v>
      </c>
      <c r="B232" t="s">
        <v>28</v>
      </c>
      <c r="C232">
        <v>800</v>
      </c>
      <c r="D232">
        <v>40.299999999999997</v>
      </c>
      <c r="H232">
        <v>40</v>
      </c>
      <c r="I232" t="s">
        <v>29</v>
      </c>
      <c r="J232" s="4">
        <v>1100</v>
      </c>
      <c r="K232" s="4">
        <v>82</v>
      </c>
      <c r="L232" s="21"/>
      <c r="M232" s="21"/>
      <c r="N232" s="21"/>
      <c r="O232" s="21"/>
      <c r="P232" s="21"/>
      <c r="Q232" s="21"/>
      <c r="R232" s="21"/>
      <c r="S232" s="21"/>
      <c r="X232" t="s">
        <v>28</v>
      </c>
      <c r="Y232">
        <v>40.299999999999997</v>
      </c>
    </row>
    <row r="233" spans="1:25" x14ac:dyDescent="0.25">
      <c r="A233">
        <v>70</v>
      </c>
      <c r="B233" t="s">
        <v>31</v>
      </c>
      <c r="C233">
        <v>1000</v>
      </c>
      <c r="D233">
        <v>39.1</v>
      </c>
      <c r="H233">
        <v>40</v>
      </c>
      <c r="I233" t="s">
        <v>29</v>
      </c>
      <c r="J233" s="4">
        <v>1100</v>
      </c>
      <c r="K233" s="4">
        <v>82</v>
      </c>
      <c r="L233" s="21"/>
      <c r="M233" s="21"/>
      <c r="N233" s="21"/>
      <c r="O233" s="21"/>
      <c r="P233" s="21"/>
      <c r="Q233" s="21"/>
      <c r="R233" s="21"/>
      <c r="S233" s="21"/>
      <c r="X233" t="s">
        <v>31</v>
      </c>
      <c r="Y233">
        <v>39.1</v>
      </c>
    </row>
    <row r="234" spans="1:25" x14ac:dyDescent="0.25">
      <c r="A234">
        <v>20</v>
      </c>
      <c r="B234" t="s">
        <v>31</v>
      </c>
      <c r="C234">
        <v>1000</v>
      </c>
      <c r="D234">
        <v>52.4</v>
      </c>
      <c r="H234">
        <v>40</v>
      </c>
      <c r="I234" t="s">
        <v>29</v>
      </c>
      <c r="J234" s="4">
        <v>1100</v>
      </c>
      <c r="K234" s="4">
        <v>83.8</v>
      </c>
      <c r="L234" s="21"/>
      <c r="M234" s="21"/>
      <c r="N234" s="21"/>
      <c r="O234" s="21"/>
      <c r="P234" s="21"/>
      <c r="Q234" s="21"/>
      <c r="R234" s="21"/>
      <c r="S234" s="21"/>
      <c r="X234" t="s">
        <v>31</v>
      </c>
      <c r="Y234">
        <v>52.4</v>
      </c>
    </row>
    <row r="235" spans="1:25" x14ac:dyDescent="0.25">
      <c r="A235">
        <v>20</v>
      </c>
      <c r="B235" t="s">
        <v>31</v>
      </c>
      <c r="C235">
        <v>1000</v>
      </c>
      <c r="D235">
        <v>50.7</v>
      </c>
      <c r="H235">
        <v>40</v>
      </c>
      <c r="I235" t="s">
        <v>29</v>
      </c>
      <c r="J235" s="4">
        <v>1100</v>
      </c>
      <c r="K235" s="4">
        <v>78.5</v>
      </c>
      <c r="L235" s="21"/>
      <c r="M235" s="21"/>
      <c r="N235" s="21"/>
      <c r="O235" s="21"/>
      <c r="P235" s="21"/>
      <c r="Q235" s="21"/>
      <c r="R235" s="21"/>
      <c r="S235" s="21"/>
      <c r="X235" t="s">
        <v>31</v>
      </c>
      <c r="Y235">
        <v>50.7</v>
      </c>
    </row>
    <row r="236" spans="1:25" x14ac:dyDescent="0.25">
      <c r="A236">
        <v>20</v>
      </c>
      <c r="B236" t="s">
        <v>31</v>
      </c>
      <c r="C236">
        <v>1000</v>
      </c>
      <c r="D236">
        <v>57.5</v>
      </c>
      <c r="H236">
        <v>40</v>
      </c>
      <c r="I236" t="s">
        <v>31</v>
      </c>
      <c r="J236" s="4">
        <v>1000</v>
      </c>
      <c r="K236" s="4">
        <v>78.5</v>
      </c>
      <c r="L236" s="21"/>
      <c r="M236" s="21"/>
      <c r="N236" s="21"/>
      <c r="O236" s="21"/>
      <c r="P236" s="21"/>
      <c r="Q236" s="21"/>
      <c r="R236" s="21"/>
      <c r="S236" s="21"/>
      <c r="X236" t="s">
        <v>31</v>
      </c>
      <c r="Y236">
        <v>57.5</v>
      </c>
    </row>
    <row r="237" spans="1:25" x14ac:dyDescent="0.25">
      <c r="A237">
        <v>20</v>
      </c>
      <c r="B237" t="s">
        <v>31</v>
      </c>
      <c r="C237">
        <v>1000</v>
      </c>
      <c r="D237">
        <v>67.599999999999994</v>
      </c>
      <c r="H237">
        <v>40</v>
      </c>
      <c r="I237" t="s">
        <v>30</v>
      </c>
      <c r="J237" s="4">
        <v>1200</v>
      </c>
      <c r="K237" s="4">
        <v>78.5</v>
      </c>
      <c r="L237" s="21"/>
      <c r="M237" s="21"/>
      <c r="N237" s="21"/>
      <c r="O237" s="21"/>
      <c r="P237" s="21"/>
      <c r="Q237" s="21"/>
      <c r="R237" s="21"/>
      <c r="S237" s="21"/>
      <c r="X237" t="s">
        <v>31</v>
      </c>
      <c r="Y237">
        <v>67.599999999999994</v>
      </c>
    </row>
    <row r="238" spans="1:25" x14ac:dyDescent="0.25">
      <c r="A238">
        <v>20</v>
      </c>
      <c r="B238" t="s">
        <v>31</v>
      </c>
      <c r="C238">
        <v>1000</v>
      </c>
      <c r="D238">
        <v>67.599999999999994</v>
      </c>
      <c r="H238">
        <v>40</v>
      </c>
      <c r="I238" t="s">
        <v>29</v>
      </c>
      <c r="J238" s="4">
        <v>1100</v>
      </c>
      <c r="K238" s="4">
        <v>87.3</v>
      </c>
      <c r="L238" s="21"/>
      <c r="M238" s="21"/>
      <c r="N238" s="21"/>
      <c r="O238" s="21"/>
      <c r="P238" s="21"/>
      <c r="Q238" s="21"/>
      <c r="R238" s="21"/>
      <c r="S238" s="21"/>
      <c r="X238" t="s">
        <v>31</v>
      </c>
      <c r="Y238">
        <v>67.599999999999994</v>
      </c>
    </row>
    <row r="239" spans="1:25" x14ac:dyDescent="0.25">
      <c r="A239">
        <v>30</v>
      </c>
      <c r="B239" t="s">
        <v>29</v>
      </c>
      <c r="C239">
        <v>1100</v>
      </c>
      <c r="D239">
        <v>77.7</v>
      </c>
      <c r="H239">
        <v>40</v>
      </c>
      <c r="I239" t="s">
        <v>31</v>
      </c>
      <c r="J239" s="4">
        <v>1000</v>
      </c>
      <c r="K239" s="4">
        <v>87.3</v>
      </c>
      <c r="L239" s="21"/>
      <c r="M239" s="21"/>
      <c r="N239" s="21"/>
      <c r="O239" s="21"/>
      <c r="P239" s="21"/>
      <c r="Q239" s="21"/>
      <c r="R239" s="21"/>
      <c r="S239" s="21"/>
      <c r="X239" t="s">
        <v>29</v>
      </c>
      <c r="Y239">
        <v>77.7</v>
      </c>
    </row>
    <row r="240" spans="1:25" x14ac:dyDescent="0.25">
      <c r="A240">
        <v>30</v>
      </c>
      <c r="B240" t="s">
        <v>29</v>
      </c>
      <c r="C240">
        <v>1100</v>
      </c>
      <c r="D240">
        <v>78.7</v>
      </c>
      <c r="H240">
        <v>40</v>
      </c>
      <c r="I240" t="s">
        <v>31</v>
      </c>
      <c r="J240" s="4">
        <v>1000</v>
      </c>
      <c r="K240" s="4">
        <v>85.3</v>
      </c>
      <c r="L240" s="21"/>
      <c r="M240" s="21"/>
      <c r="N240" s="21"/>
      <c r="O240" s="21"/>
      <c r="P240" s="21"/>
      <c r="Q240" s="21"/>
      <c r="R240" s="21"/>
      <c r="S240" s="21"/>
      <c r="X240" t="s">
        <v>29</v>
      </c>
      <c r="Y240">
        <v>78.7</v>
      </c>
    </row>
    <row r="241" spans="1:25" x14ac:dyDescent="0.25">
      <c r="A241">
        <v>30</v>
      </c>
      <c r="B241" t="s">
        <v>29</v>
      </c>
      <c r="C241">
        <v>1100</v>
      </c>
      <c r="D241">
        <v>78.7</v>
      </c>
      <c r="H241">
        <v>40</v>
      </c>
      <c r="I241" t="s">
        <v>31</v>
      </c>
      <c r="J241" s="4">
        <v>1000</v>
      </c>
      <c r="K241" s="4">
        <v>85.3</v>
      </c>
      <c r="L241" s="21"/>
      <c r="M241" s="21"/>
      <c r="N241" s="21"/>
      <c r="O241" s="21"/>
      <c r="P241" s="21"/>
      <c r="Q241" s="21"/>
      <c r="R241" s="21"/>
      <c r="S241" s="21"/>
      <c r="X241" t="s">
        <v>29</v>
      </c>
      <c r="Y241">
        <v>78.7</v>
      </c>
    </row>
    <row r="242" spans="1:25" x14ac:dyDescent="0.25">
      <c r="A242">
        <v>30</v>
      </c>
      <c r="B242" t="s">
        <v>29</v>
      </c>
      <c r="C242">
        <v>1100</v>
      </c>
      <c r="D242">
        <v>84.5</v>
      </c>
      <c r="H242">
        <v>40</v>
      </c>
      <c r="I242" t="s">
        <v>31</v>
      </c>
      <c r="J242" s="4">
        <v>1000</v>
      </c>
      <c r="K242" s="4">
        <v>44.3</v>
      </c>
      <c r="L242" s="21"/>
      <c r="M242" s="21"/>
      <c r="N242" s="21"/>
      <c r="O242" s="21"/>
      <c r="P242" s="21"/>
      <c r="Q242" s="21"/>
      <c r="R242" s="21"/>
      <c r="S242" s="21"/>
      <c r="X242" t="s">
        <v>29</v>
      </c>
      <c r="Y242">
        <v>84.5</v>
      </c>
    </row>
    <row r="243" spans="1:25" x14ac:dyDescent="0.25">
      <c r="A243">
        <v>20</v>
      </c>
      <c r="B243" t="s">
        <v>29</v>
      </c>
      <c r="C243">
        <v>1100</v>
      </c>
      <c r="D243">
        <v>84.5</v>
      </c>
      <c r="H243">
        <v>40</v>
      </c>
      <c r="I243" t="s">
        <v>32</v>
      </c>
      <c r="J243" s="4">
        <v>900</v>
      </c>
      <c r="K243" s="4">
        <v>87.5</v>
      </c>
      <c r="L243" s="21"/>
      <c r="M243" s="21"/>
      <c r="N243" s="21"/>
      <c r="O243" s="21"/>
      <c r="P243" s="21"/>
      <c r="Q243" s="21"/>
      <c r="R243" s="21"/>
      <c r="S243" s="21"/>
      <c r="X243" t="s">
        <v>29</v>
      </c>
      <c r="Y243">
        <v>84.5</v>
      </c>
    </row>
    <row r="244" spans="1:25" x14ac:dyDescent="0.25">
      <c r="A244">
        <v>20</v>
      </c>
      <c r="B244" t="s">
        <v>30</v>
      </c>
      <c r="C244">
        <v>1200</v>
      </c>
      <c r="D244">
        <v>87.4</v>
      </c>
      <c r="H244">
        <v>40</v>
      </c>
      <c r="I244" t="s">
        <v>29</v>
      </c>
      <c r="J244" s="4">
        <v>1100</v>
      </c>
      <c r="K244" s="4">
        <v>87.5</v>
      </c>
      <c r="L244" s="21"/>
      <c r="M244" s="21"/>
      <c r="N244" s="21"/>
      <c r="O244" s="21"/>
      <c r="P244" s="21"/>
      <c r="Q244" s="21"/>
      <c r="R244" s="21"/>
      <c r="S244" s="21"/>
      <c r="X244" t="s">
        <v>30</v>
      </c>
      <c r="Y244">
        <v>87.4</v>
      </c>
    </row>
    <row r="245" spans="1:25" x14ac:dyDescent="0.25">
      <c r="A245">
        <v>20</v>
      </c>
      <c r="B245" t="s">
        <v>32</v>
      </c>
      <c r="C245">
        <v>900</v>
      </c>
      <c r="D245">
        <v>87.4</v>
      </c>
      <c r="H245">
        <v>40</v>
      </c>
      <c r="I245" t="s">
        <v>29</v>
      </c>
      <c r="J245" s="4">
        <v>1100</v>
      </c>
      <c r="K245" s="4">
        <v>82.2</v>
      </c>
      <c r="L245" s="21"/>
      <c r="M245" s="21"/>
      <c r="N245" s="21"/>
      <c r="O245" s="21"/>
      <c r="P245" s="21"/>
      <c r="Q245" s="21"/>
      <c r="R245" s="21"/>
      <c r="S245" s="21"/>
      <c r="X245" t="s">
        <v>32</v>
      </c>
      <c r="Y245">
        <v>87.4</v>
      </c>
    </row>
    <row r="246" spans="1:25" x14ac:dyDescent="0.25">
      <c r="A246">
        <v>30</v>
      </c>
      <c r="B246" t="s">
        <v>32</v>
      </c>
      <c r="C246">
        <v>900</v>
      </c>
      <c r="D246">
        <v>70.400000000000006</v>
      </c>
      <c r="H246">
        <v>40</v>
      </c>
      <c r="I246" t="s">
        <v>29</v>
      </c>
      <c r="J246" s="4">
        <v>1100</v>
      </c>
      <c r="K246" s="4">
        <v>81.8</v>
      </c>
      <c r="L246" s="21"/>
      <c r="M246" s="21"/>
      <c r="N246" s="21"/>
      <c r="O246" s="21"/>
      <c r="P246" s="21"/>
      <c r="Q246" s="21"/>
      <c r="R246" s="21"/>
      <c r="S246" s="21"/>
      <c r="X246" t="s">
        <v>32</v>
      </c>
      <c r="Y246">
        <v>70.400000000000006</v>
      </c>
    </row>
    <row r="247" spans="1:25" x14ac:dyDescent="0.25">
      <c r="A247">
        <v>20</v>
      </c>
      <c r="B247" t="s">
        <v>32</v>
      </c>
      <c r="C247">
        <v>900</v>
      </c>
      <c r="D247">
        <v>37</v>
      </c>
      <c r="H247">
        <v>40</v>
      </c>
      <c r="I247" t="s">
        <v>29</v>
      </c>
      <c r="J247" s="4">
        <v>1100</v>
      </c>
      <c r="K247" s="4">
        <v>83.3</v>
      </c>
      <c r="L247" s="21"/>
      <c r="M247" s="21"/>
      <c r="N247" s="21"/>
      <c r="O247" s="21"/>
      <c r="P247" s="21"/>
      <c r="Q247" s="21"/>
      <c r="R247" s="21"/>
      <c r="S247" s="21"/>
      <c r="X247" t="s">
        <v>32</v>
      </c>
      <c r="Y247">
        <v>37</v>
      </c>
    </row>
    <row r="248" spans="1:25" x14ac:dyDescent="0.25">
      <c r="A248">
        <v>20</v>
      </c>
      <c r="B248" t="s">
        <v>32</v>
      </c>
      <c r="C248">
        <v>900</v>
      </c>
      <c r="D248">
        <v>28</v>
      </c>
      <c r="H248">
        <v>40</v>
      </c>
      <c r="I248" t="s">
        <v>29</v>
      </c>
      <c r="J248" s="4">
        <v>1100</v>
      </c>
      <c r="K248" s="4">
        <v>83.3</v>
      </c>
      <c r="L248" s="21"/>
      <c r="M248" s="21"/>
      <c r="N248" s="21"/>
      <c r="O248" s="21"/>
      <c r="P248" s="21"/>
      <c r="Q248" s="21"/>
      <c r="R248" s="21"/>
      <c r="S248" s="21"/>
      <c r="X248" t="s">
        <v>32</v>
      </c>
      <c r="Y248">
        <v>28</v>
      </c>
    </row>
    <row r="249" spans="1:25" x14ac:dyDescent="0.25">
      <c r="A249">
        <v>11</v>
      </c>
      <c r="B249" t="s">
        <v>29</v>
      </c>
      <c r="C249">
        <v>1100</v>
      </c>
      <c r="D249">
        <v>33.200000000000003</v>
      </c>
      <c r="H249">
        <v>40</v>
      </c>
      <c r="I249" t="s">
        <v>29</v>
      </c>
      <c r="J249" s="4">
        <v>1100</v>
      </c>
      <c r="K249" s="4">
        <v>86.8</v>
      </c>
      <c r="L249" s="21"/>
      <c r="M249" s="21"/>
      <c r="N249" s="21"/>
      <c r="O249" s="21"/>
      <c r="P249" s="21"/>
      <c r="Q249" s="21"/>
      <c r="R249" s="21"/>
      <c r="S249" s="21"/>
      <c r="X249" t="s">
        <v>29</v>
      </c>
      <c r="Y249">
        <v>33.200000000000003</v>
      </c>
    </row>
    <row r="250" spans="1:25" x14ac:dyDescent="0.25">
      <c r="A250">
        <v>11</v>
      </c>
      <c r="B250" t="s">
        <v>29</v>
      </c>
      <c r="C250">
        <v>1100</v>
      </c>
      <c r="D250">
        <v>37.200000000000003</v>
      </c>
      <c r="H250">
        <v>40</v>
      </c>
      <c r="I250" t="s">
        <v>29</v>
      </c>
      <c r="J250" s="4">
        <v>1100</v>
      </c>
      <c r="K250" s="4">
        <v>84.9</v>
      </c>
      <c r="L250" s="21"/>
      <c r="M250" s="21"/>
      <c r="N250" s="21"/>
      <c r="O250" s="21"/>
      <c r="P250" s="21"/>
      <c r="Q250" s="21"/>
      <c r="R250" s="21"/>
      <c r="S250" s="21"/>
      <c r="X250" t="s">
        <v>29</v>
      </c>
      <c r="Y250">
        <v>37.200000000000003</v>
      </c>
    </row>
    <row r="251" spans="1:25" x14ac:dyDescent="0.25">
      <c r="A251">
        <v>11</v>
      </c>
      <c r="B251" t="s">
        <v>30</v>
      </c>
      <c r="C251">
        <v>1200</v>
      </c>
      <c r="D251">
        <v>38.799999999999997</v>
      </c>
      <c r="H251">
        <v>40</v>
      </c>
      <c r="I251" t="s">
        <v>33</v>
      </c>
      <c r="J251" s="4">
        <v>1300</v>
      </c>
      <c r="K251" s="4">
        <v>85.1</v>
      </c>
      <c r="L251" s="21"/>
      <c r="M251" s="21"/>
      <c r="N251" s="21"/>
      <c r="O251" s="21"/>
      <c r="P251" s="21"/>
      <c r="Q251" s="21"/>
      <c r="R251" s="21"/>
      <c r="S251" s="21"/>
      <c r="X251" t="s">
        <v>30</v>
      </c>
      <c r="Y251">
        <v>38.799999999999997</v>
      </c>
    </row>
    <row r="252" spans="1:25" x14ac:dyDescent="0.25">
      <c r="A252">
        <v>11</v>
      </c>
      <c r="B252" t="s">
        <v>30</v>
      </c>
      <c r="C252">
        <v>1200</v>
      </c>
      <c r="D252">
        <v>37.6</v>
      </c>
      <c r="H252">
        <v>40</v>
      </c>
      <c r="I252" t="s">
        <v>33</v>
      </c>
      <c r="J252" s="4">
        <v>1300</v>
      </c>
      <c r="K252" s="4">
        <v>85.1</v>
      </c>
      <c r="L252" s="21"/>
      <c r="M252" s="21"/>
      <c r="N252" s="21"/>
      <c r="O252" s="21"/>
      <c r="P252" s="21"/>
      <c r="Q252" s="21"/>
      <c r="R252" s="21"/>
      <c r="S252" s="21"/>
      <c r="X252" t="s">
        <v>30</v>
      </c>
      <c r="Y252">
        <v>37.6</v>
      </c>
    </row>
    <row r="253" spans="1:25" x14ac:dyDescent="0.25">
      <c r="A253">
        <v>11</v>
      </c>
      <c r="B253" t="s">
        <v>30</v>
      </c>
      <c r="C253">
        <v>1200</v>
      </c>
      <c r="D253">
        <v>0</v>
      </c>
      <c r="H253">
        <v>40</v>
      </c>
      <c r="I253" t="s">
        <v>33</v>
      </c>
      <c r="J253" s="4">
        <v>1300</v>
      </c>
      <c r="K253" s="4">
        <v>69.2</v>
      </c>
      <c r="L253" s="21"/>
      <c r="M253" s="21"/>
      <c r="N253" s="21"/>
      <c r="O253" s="21"/>
      <c r="P253" s="21"/>
      <c r="Q253" s="21"/>
      <c r="R253" s="21"/>
      <c r="S253" s="21"/>
      <c r="X253" t="s">
        <v>30</v>
      </c>
      <c r="Y253">
        <v>0</v>
      </c>
    </row>
    <row r="254" spans="1:25" x14ac:dyDescent="0.25">
      <c r="A254">
        <v>11</v>
      </c>
      <c r="B254" t="s">
        <v>30</v>
      </c>
      <c r="C254">
        <v>1200</v>
      </c>
      <c r="D254">
        <v>37.700000000000003</v>
      </c>
      <c r="H254">
        <v>40</v>
      </c>
      <c r="I254" t="s">
        <v>33</v>
      </c>
      <c r="J254" s="4">
        <v>1300</v>
      </c>
      <c r="K254" s="4">
        <v>85.5</v>
      </c>
      <c r="L254" s="21"/>
      <c r="M254" s="21"/>
      <c r="N254" s="21"/>
      <c r="O254" s="21"/>
      <c r="P254" s="21"/>
      <c r="Q254" s="21"/>
      <c r="R254" s="21"/>
      <c r="S254" s="21"/>
      <c r="X254" t="s">
        <v>30</v>
      </c>
      <c r="Y254">
        <v>37.700000000000003</v>
      </c>
    </row>
    <row r="255" spans="1:25" x14ac:dyDescent="0.25">
      <c r="A255">
        <v>10</v>
      </c>
      <c r="B255" t="s">
        <v>30</v>
      </c>
      <c r="C255">
        <v>1200</v>
      </c>
      <c r="D255">
        <v>37.5</v>
      </c>
      <c r="H255">
        <v>40</v>
      </c>
      <c r="I255" t="s">
        <v>33</v>
      </c>
      <c r="J255" s="4">
        <v>1300</v>
      </c>
      <c r="K255" s="4">
        <v>78.900000000000006</v>
      </c>
      <c r="L255" s="21"/>
      <c r="M255" s="21"/>
      <c r="N255" s="21"/>
      <c r="O255" s="21"/>
      <c r="P255" s="21"/>
      <c r="Q255" s="21"/>
      <c r="R255" s="21"/>
      <c r="S255" s="21"/>
      <c r="X255" t="s">
        <v>30</v>
      </c>
      <c r="Y255">
        <v>37.5</v>
      </c>
    </row>
    <row r="256" spans="1:25" x14ac:dyDescent="0.25">
      <c r="A256">
        <v>10</v>
      </c>
      <c r="B256" t="s">
        <v>30</v>
      </c>
      <c r="C256">
        <v>1200</v>
      </c>
      <c r="D256">
        <v>39.1</v>
      </c>
      <c r="H256">
        <v>40</v>
      </c>
      <c r="I256" t="s">
        <v>33</v>
      </c>
      <c r="J256" s="4">
        <v>1300</v>
      </c>
      <c r="K256" s="4">
        <v>78.900000000000006</v>
      </c>
      <c r="L256" s="21"/>
      <c r="M256" s="21"/>
      <c r="N256" s="21"/>
      <c r="O256" s="21"/>
      <c r="P256" s="21"/>
      <c r="Q256" s="21"/>
      <c r="R256" s="21"/>
      <c r="S256" s="21"/>
      <c r="X256" t="s">
        <v>30</v>
      </c>
      <c r="Y256">
        <v>39.1</v>
      </c>
    </row>
    <row r="257" spans="1:25" x14ac:dyDescent="0.25">
      <c r="A257">
        <v>10</v>
      </c>
      <c r="B257" t="s">
        <v>30</v>
      </c>
      <c r="C257">
        <v>1200</v>
      </c>
      <c r="D257">
        <v>33.1</v>
      </c>
      <c r="H257">
        <v>40</v>
      </c>
      <c r="I257" t="s">
        <v>33</v>
      </c>
      <c r="J257" s="4">
        <v>1300</v>
      </c>
      <c r="K257" s="4">
        <v>82.5</v>
      </c>
      <c r="L257" s="21"/>
      <c r="M257" s="21"/>
      <c r="N257" s="21"/>
      <c r="O257" s="21"/>
      <c r="P257" s="21"/>
      <c r="Q257" s="21"/>
      <c r="R257" s="21"/>
      <c r="S257" s="21"/>
      <c r="X257" t="s">
        <v>30</v>
      </c>
      <c r="Y257">
        <v>33.1</v>
      </c>
    </row>
    <row r="258" spans="1:25" x14ac:dyDescent="0.25">
      <c r="A258">
        <v>10</v>
      </c>
      <c r="B258" t="s">
        <v>30</v>
      </c>
      <c r="C258">
        <v>1200</v>
      </c>
      <c r="D258">
        <v>34.700000000000003</v>
      </c>
      <c r="H258">
        <v>40</v>
      </c>
      <c r="I258" t="s">
        <v>33</v>
      </c>
      <c r="J258" s="4">
        <v>1300</v>
      </c>
      <c r="K258" s="4">
        <v>86.9</v>
      </c>
      <c r="L258" s="21"/>
      <c r="M258" s="21"/>
      <c r="N258" s="21"/>
      <c r="O258" s="21"/>
      <c r="P258" s="21"/>
      <c r="Q258" s="21"/>
      <c r="R258" s="21"/>
      <c r="S258" s="21"/>
      <c r="X258" t="s">
        <v>30</v>
      </c>
      <c r="Y258">
        <v>34.700000000000003</v>
      </c>
    </row>
    <row r="259" spans="1:25" x14ac:dyDescent="0.25">
      <c r="A259">
        <v>10</v>
      </c>
      <c r="B259" t="s">
        <v>30</v>
      </c>
      <c r="C259">
        <v>1200</v>
      </c>
      <c r="D259">
        <v>32</v>
      </c>
      <c r="H259">
        <v>40</v>
      </c>
      <c r="I259" t="s">
        <v>33</v>
      </c>
      <c r="J259" s="4">
        <v>1300</v>
      </c>
      <c r="K259" s="4">
        <v>86.9</v>
      </c>
      <c r="L259" s="21"/>
      <c r="M259" s="21"/>
      <c r="N259" s="21"/>
      <c r="O259" s="21"/>
      <c r="P259" s="21"/>
      <c r="Q259" s="21"/>
      <c r="R259" s="21"/>
      <c r="S259" s="21"/>
      <c r="X259" t="s">
        <v>30</v>
      </c>
      <c r="Y259">
        <v>32</v>
      </c>
    </row>
    <row r="260" spans="1:25" x14ac:dyDescent="0.25">
      <c r="A260">
        <v>60</v>
      </c>
      <c r="B260" t="s">
        <v>28</v>
      </c>
      <c r="C260">
        <v>800</v>
      </c>
      <c r="D260">
        <v>59.9</v>
      </c>
      <c r="H260">
        <v>40</v>
      </c>
      <c r="I260" t="s">
        <v>33</v>
      </c>
      <c r="J260" s="4">
        <v>1300</v>
      </c>
      <c r="K260" s="4">
        <v>78.2</v>
      </c>
      <c r="L260" s="21"/>
      <c r="M260" s="21"/>
      <c r="N260" s="21"/>
      <c r="O260" s="21"/>
      <c r="P260" s="21"/>
      <c r="Q260" s="21"/>
      <c r="R260" s="21"/>
      <c r="S260" s="21"/>
      <c r="X260" t="s">
        <v>28</v>
      </c>
      <c r="Y260">
        <v>59.9</v>
      </c>
    </row>
    <row r="261" spans="1:25" x14ac:dyDescent="0.25">
      <c r="A261">
        <v>60</v>
      </c>
      <c r="B261" t="s">
        <v>28</v>
      </c>
      <c r="C261">
        <v>800</v>
      </c>
      <c r="D261">
        <v>59.9</v>
      </c>
      <c r="H261">
        <v>40</v>
      </c>
      <c r="I261" t="s">
        <v>33</v>
      </c>
      <c r="J261" s="4">
        <v>1300</v>
      </c>
      <c r="K261" s="4">
        <v>83.2</v>
      </c>
      <c r="L261" s="21"/>
      <c r="M261" s="21"/>
      <c r="N261" s="21"/>
      <c r="O261" s="21"/>
      <c r="P261" s="21"/>
      <c r="Q261" s="21"/>
      <c r="R261" s="21"/>
      <c r="S261" s="21"/>
      <c r="X261" t="s">
        <v>28</v>
      </c>
      <c r="Y261">
        <v>59.9</v>
      </c>
    </row>
    <row r="262" spans="1:25" x14ac:dyDescent="0.25">
      <c r="A262">
        <v>60</v>
      </c>
      <c r="B262" t="s">
        <v>28</v>
      </c>
      <c r="C262">
        <v>800</v>
      </c>
      <c r="D262">
        <v>62.9</v>
      </c>
      <c r="H262">
        <v>40</v>
      </c>
      <c r="I262" t="s">
        <v>33</v>
      </c>
      <c r="J262" s="4">
        <v>1300</v>
      </c>
      <c r="K262" s="4">
        <v>53.9</v>
      </c>
      <c r="L262" s="21"/>
      <c r="M262" s="21"/>
      <c r="N262" s="21"/>
      <c r="O262" s="21"/>
      <c r="P262" s="21"/>
      <c r="Q262" s="21"/>
      <c r="R262" s="21"/>
      <c r="S262" s="21"/>
      <c r="X262" t="s">
        <v>28</v>
      </c>
      <c r="Y262">
        <v>62.9</v>
      </c>
    </row>
    <row r="263" spans="1:25" x14ac:dyDescent="0.25">
      <c r="A263">
        <v>60</v>
      </c>
      <c r="B263" t="s">
        <v>28</v>
      </c>
      <c r="C263">
        <v>800</v>
      </c>
      <c r="D263">
        <v>61.4</v>
      </c>
      <c r="H263">
        <v>40</v>
      </c>
      <c r="I263" t="s">
        <v>32</v>
      </c>
      <c r="J263" s="4">
        <v>900</v>
      </c>
      <c r="K263" s="4">
        <v>74.599999999999994</v>
      </c>
      <c r="L263" s="21"/>
      <c r="M263" s="21"/>
      <c r="N263" s="21"/>
      <c r="O263" s="21"/>
      <c r="P263" s="21"/>
      <c r="Q263" s="21"/>
      <c r="R263" s="21"/>
      <c r="S263" s="21"/>
      <c r="X263" t="s">
        <v>28</v>
      </c>
      <c r="Y263">
        <v>61.4</v>
      </c>
    </row>
    <row r="264" spans="1:25" x14ac:dyDescent="0.25">
      <c r="A264">
        <v>40</v>
      </c>
      <c r="B264" t="s">
        <v>29</v>
      </c>
      <c r="C264">
        <v>1100</v>
      </c>
      <c r="D264">
        <v>70.599999999999994</v>
      </c>
      <c r="H264">
        <v>40</v>
      </c>
      <c r="I264" t="s">
        <v>31</v>
      </c>
      <c r="J264" s="4">
        <v>1000</v>
      </c>
      <c r="K264" s="4">
        <v>74.599999999999994</v>
      </c>
      <c r="L264" s="21"/>
      <c r="M264" s="21"/>
      <c r="N264" s="21"/>
      <c r="O264" s="21"/>
      <c r="P264" s="21"/>
      <c r="Q264" s="21"/>
      <c r="R264" s="21"/>
      <c r="S264" s="21"/>
      <c r="X264" t="s">
        <v>29</v>
      </c>
      <c r="Y264">
        <v>70.599999999999994</v>
      </c>
    </row>
    <row r="265" spans="1:25" x14ac:dyDescent="0.25">
      <c r="A265">
        <v>40</v>
      </c>
      <c r="B265" t="s">
        <v>29</v>
      </c>
      <c r="C265">
        <v>1100</v>
      </c>
      <c r="D265">
        <v>81.599999999999994</v>
      </c>
      <c r="H265">
        <v>40</v>
      </c>
      <c r="I265" t="s">
        <v>31</v>
      </c>
      <c r="J265" s="4">
        <v>1000</v>
      </c>
      <c r="K265" s="4">
        <v>73.599999999999994</v>
      </c>
      <c r="L265" s="21"/>
      <c r="M265" s="21"/>
      <c r="N265" s="21"/>
      <c r="O265" s="21"/>
      <c r="P265" s="21"/>
      <c r="Q265" s="21"/>
      <c r="R265" s="21"/>
      <c r="S265" s="21"/>
      <c r="X265" t="s">
        <v>29</v>
      </c>
      <c r="Y265">
        <v>81.599999999999994</v>
      </c>
    </row>
    <row r="266" spans="1:25" x14ac:dyDescent="0.25">
      <c r="A266">
        <v>40</v>
      </c>
      <c r="B266" t="s">
        <v>29</v>
      </c>
      <c r="C266">
        <v>1100</v>
      </c>
      <c r="D266">
        <v>86.6</v>
      </c>
      <c r="H266">
        <v>40</v>
      </c>
      <c r="I266" t="s">
        <v>31</v>
      </c>
      <c r="J266" s="4">
        <v>1000</v>
      </c>
      <c r="K266" s="4">
        <v>78.2</v>
      </c>
      <c r="L266" s="21"/>
      <c r="M266" s="21"/>
      <c r="N266" s="21"/>
      <c r="O266" s="21"/>
      <c r="P266" s="21"/>
      <c r="Q266" s="21"/>
      <c r="R266" s="21"/>
      <c r="S266" s="21"/>
      <c r="X266" t="s">
        <v>29</v>
      </c>
      <c r="Y266">
        <v>86.6</v>
      </c>
    </row>
    <row r="267" spans="1:25" x14ac:dyDescent="0.25">
      <c r="A267">
        <v>30</v>
      </c>
      <c r="B267" t="s">
        <v>29</v>
      </c>
      <c r="C267">
        <v>1100</v>
      </c>
      <c r="D267">
        <v>86</v>
      </c>
      <c r="H267">
        <v>40</v>
      </c>
      <c r="I267" t="s">
        <v>31</v>
      </c>
      <c r="J267" s="4">
        <v>1000</v>
      </c>
      <c r="K267" s="4">
        <v>78.2</v>
      </c>
      <c r="L267" s="21"/>
      <c r="M267" s="21"/>
      <c r="N267" s="21"/>
      <c r="O267" s="21"/>
      <c r="P267" s="21"/>
      <c r="Q267" s="21"/>
      <c r="R267" s="21"/>
      <c r="S267" s="21"/>
      <c r="X267" t="s">
        <v>29</v>
      </c>
      <c r="Y267">
        <v>86</v>
      </c>
    </row>
    <row r="268" spans="1:25" x14ac:dyDescent="0.25">
      <c r="A268">
        <v>30</v>
      </c>
      <c r="B268" t="s">
        <v>33</v>
      </c>
      <c r="C268">
        <v>1300</v>
      </c>
      <c r="D268">
        <v>86</v>
      </c>
      <c r="H268">
        <v>40</v>
      </c>
      <c r="I268" t="s">
        <v>31</v>
      </c>
      <c r="J268" s="4">
        <v>1000</v>
      </c>
      <c r="K268" s="4">
        <v>80.2</v>
      </c>
      <c r="L268" s="21"/>
      <c r="M268" s="21"/>
      <c r="N268" s="21"/>
      <c r="O268" s="21"/>
      <c r="P268" s="21"/>
      <c r="Q268" s="21"/>
      <c r="R268" s="21"/>
      <c r="S268" s="21"/>
      <c r="X268" t="s">
        <v>33</v>
      </c>
      <c r="Y268">
        <v>86</v>
      </c>
    </row>
    <row r="269" spans="1:25" x14ac:dyDescent="0.25">
      <c r="A269">
        <v>30</v>
      </c>
      <c r="B269" t="s">
        <v>29</v>
      </c>
      <c r="C269">
        <v>1100</v>
      </c>
      <c r="D269">
        <v>86.7</v>
      </c>
      <c r="H269">
        <v>40</v>
      </c>
      <c r="I269" t="s">
        <v>31</v>
      </c>
      <c r="J269" s="4">
        <v>1000</v>
      </c>
      <c r="K269" s="4">
        <v>75</v>
      </c>
      <c r="L269" s="21"/>
      <c r="M269" s="21"/>
      <c r="N269" s="21"/>
      <c r="O269" s="21"/>
      <c r="P269" s="21"/>
      <c r="Q269" s="21"/>
      <c r="R269" s="21"/>
      <c r="S269" s="21"/>
      <c r="X269" t="s">
        <v>29</v>
      </c>
      <c r="Y269">
        <v>86.7</v>
      </c>
    </row>
    <row r="270" spans="1:25" x14ac:dyDescent="0.25">
      <c r="A270">
        <v>30</v>
      </c>
      <c r="B270" t="s">
        <v>29</v>
      </c>
      <c r="C270">
        <v>1100</v>
      </c>
      <c r="D270">
        <v>86.7</v>
      </c>
      <c r="H270">
        <v>40</v>
      </c>
      <c r="I270" t="s">
        <v>31</v>
      </c>
      <c r="J270" s="4">
        <v>1000</v>
      </c>
      <c r="K270" s="4">
        <v>65.599999999999994</v>
      </c>
      <c r="L270" s="21"/>
      <c r="M270" s="21"/>
      <c r="N270" s="21"/>
      <c r="O270" s="21"/>
      <c r="P270" s="21"/>
      <c r="Q270" s="21"/>
      <c r="R270" s="21"/>
      <c r="S270" s="21"/>
      <c r="X270" t="s">
        <v>29</v>
      </c>
      <c r="Y270">
        <v>86.7</v>
      </c>
    </row>
    <row r="271" spans="1:25" x14ac:dyDescent="0.25">
      <c r="A271">
        <v>30</v>
      </c>
      <c r="B271" t="s">
        <v>29</v>
      </c>
      <c r="C271">
        <v>1100</v>
      </c>
      <c r="D271">
        <v>85.3</v>
      </c>
      <c r="H271">
        <v>40</v>
      </c>
      <c r="I271" t="s">
        <v>32</v>
      </c>
      <c r="J271" s="4">
        <v>900</v>
      </c>
      <c r="K271" s="4">
        <v>66.5</v>
      </c>
      <c r="L271" s="21"/>
      <c r="M271" s="21"/>
      <c r="N271" s="21"/>
      <c r="O271" s="21"/>
      <c r="P271" s="21"/>
      <c r="Q271" s="21"/>
      <c r="R271" s="21"/>
      <c r="S271" s="21"/>
      <c r="X271" t="s">
        <v>29</v>
      </c>
      <c r="Y271">
        <v>85.3</v>
      </c>
    </row>
    <row r="272" spans="1:25" x14ac:dyDescent="0.25">
      <c r="A272">
        <v>30</v>
      </c>
      <c r="B272" t="s">
        <v>29</v>
      </c>
      <c r="C272">
        <v>1100</v>
      </c>
      <c r="D272">
        <v>85.3</v>
      </c>
      <c r="H272">
        <v>40</v>
      </c>
      <c r="I272" t="s">
        <v>31</v>
      </c>
      <c r="J272" s="4">
        <v>1000</v>
      </c>
      <c r="K272" s="4">
        <v>59</v>
      </c>
      <c r="L272" s="21"/>
      <c r="M272" s="21"/>
      <c r="N272" s="21"/>
      <c r="O272" s="21"/>
      <c r="P272" s="21"/>
      <c r="Q272" s="21"/>
      <c r="R272" s="21"/>
      <c r="S272" s="21"/>
      <c r="X272" t="s">
        <v>29</v>
      </c>
      <c r="Y272">
        <v>85.3</v>
      </c>
    </row>
    <row r="273" spans="1:25" x14ac:dyDescent="0.25">
      <c r="A273">
        <v>30</v>
      </c>
      <c r="B273" t="s">
        <v>33</v>
      </c>
      <c r="C273">
        <v>1300</v>
      </c>
      <c r="D273">
        <v>72.599999999999994</v>
      </c>
      <c r="H273">
        <v>40</v>
      </c>
      <c r="I273" t="s">
        <v>31</v>
      </c>
      <c r="J273" s="4">
        <v>1000</v>
      </c>
      <c r="K273" s="4">
        <v>80</v>
      </c>
      <c r="L273" s="21"/>
      <c r="M273" s="21"/>
      <c r="N273" s="21"/>
      <c r="O273" s="21"/>
      <c r="P273" s="21"/>
      <c r="Q273" s="21"/>
      <c r="R273" s="21"/>
      <c r="S273" s="21"/>
      <c r="X273" t="s">
        <v>33</v>
      </c>
      <c r="Y273">
        <v>72.599999999999994</v>
      </c>
    </row>
    <row r="274" spans="1:25" x14ac:dyDescent="0.25">
      <c r="A274">
        <v>30</v>
      </c>
      <c r="B274" t="s">
        <v>29</v>
      </c>
      <c r="C274">
        <v>1100</v>
      </c>
      <c r="D274">
        <v>77.7</v>
      </c>
      <c r="H274">
        <v>40</v>
      </c>
      <c r="I274" t="s">
        <v>31</v>
      </c>
      <c r="J274" s="4">
        <v>1000</v>
      </c>
      <c r="K274" s="4">
        <v>80</v>
      </c>
      <c r="L274" s="21"/>
      <c r="M274" s="21"/>
      <c r="N274" s="21"/>
      <c r="O274" s="21"/>
      <c r="P274" s="21"/>
      <c r="Q274" s="21"/>
      <c r="R274" s="21"/>
      <c r="S274" s="21"/>
      <c r="X274" t="s">
        <v>29</v>
      </c>
      <c r="Y274">
        <v>77.7</v>
      </c>
    </row>
    <row r="275" spans="1:25" x14ac:dyDescent="0.25">
      <c r="A275">
        <v>30</v>
      </c>
      <c r="B275" t="s">
        <v>33</v>
      </c>
      <c r="C275">
        <v>1300</v>
      </c>
      <c r="D275">
        <v>85.2</v>
      </c>
      <c r="H275">
        <v>40</v>
      </c>
      <c r="I275" t="s">
        <v>31</v>
      </c>
      <c r="J275" s="4">
        <v>1000</v>
      </c>
      <c r="K275" s="4">
        <v>78.3</v>
      </c>
      <c r="L275" s="21"/>
      <c r="M275" s="21"/>
      <c r="N275" s="21"/>
      <c r="O275" s="21"/>
      <c r="P275" s="21"/>
      <c r="Q275" s="21"/>
      <c r="R275" s="21"/>
      <c r="S275" s="21"/>
      <c r="X275" t="s">
        <v>33</v>
      </c>
      <c r="Y275">
        <v>85.2</v>
      </c>
    </row>
    <row r="276" spans="1:25" x14ac:dyDescent="0.25">
      <c r="A276">
        <v>40</v>
      </c>
      <c r="B276" t="s">
        <v>29</v>
      </c>
      <c r="C276">
        <v>1100</v>
      </c>
      <c r="D276">
        <v>86.4</v>
      </c>
      <c r="H276">
        <v>40</v>
      </c>
      <c r="I276" t="s">
        <v>31</v>
      </c>
      <c r="J276" s="4">
        <v>1000</v>
      </c>
      <c r="K276" s="4">
        <v>78.2</v>
      </c>
      <c r="L276" s="21"/>
      <c r="M276" s="21"/>
      <c r="N276" s="21"/>
      <c r="O276" s="21"/>
      <c r="P276" s="21"/>
      <c r="Q276" s="21"/>
      <c r="R276" s="21"/>
      <c r="S276" s="21"/>
      <c r="X276" t="s">
        <v>29</v>
      </c>
      <c r="Y276">
        <v>86.4</v>
      </c>
    </row>
    <row r="277" spans="1:25" x14ac:dyDescent="0.25">
      <c r="A277">
        <v>40</v>
      </c>
      <c r="B277" t="s">
        <v>29</v>
      </c>
      <c r="C277">
        <v>1100</v>
      </c>
      <c r="D277">
        <v>86.4</v>
      </c>
      <c r="H277">
        <v>40</v>
      </c>
      <c r="I277" t="s">
        <v>31</v>
      </c>
      <c r="J277" s="4">
        <v>1000</v>
      </c>
      <c r="K277" s="4">
        <v>78.2</v>
      </c>
      <c r="L277" s="21"/>
      <c r="M277" s="21"/>
      <c r="N277" s="21"/>
      <c r="O277" s="21"/>
      <c r="P277" s="21"/>
      <c r="Q277" s="21"/>
      <c r="R277" s="21"/>
      <c r="S277" s="21"/>
      <c r="X277" t="s">
        <v>29</v>
      </c>
      <c r="Y277">
        <v>86.4</v>
      </c>
    </row>
    <row r="278" spans="1:25" x14ac:dyDescent="0.25">
      <c r="A278">
        <v>40</v>
      </c>
      <c r="B278" t="s">
        <v>29</v>
      </c>
      <c r="C278">
        <v>1100</v>
      </c>
      <c r="D278">
        <v>86.4</v>
      </c>
      <c r="H278">
        <v>40</v>
      </c>
      <c r="I278" t="s">
        <v>33</v>
      </c>
      <c r="J278" s="4">
        <v>1300</v>
      </c>
      <c r="K278" s="4">
        <v>80.099999999999994</v>
      </c>
      <c r="L278" s="21"/>
      <c r="M278" s="21"/>
      <c r="N278" s="21"/>
      <c r="O278" s="21"/>
      <c r="P278" s="21"/>
      <c r="Q278" s="21"/>
      <c r="R278" s="21"/>
      <c r="S278" s="21"/>
      <c r="X278" t="s">
        <v>29</v>
      </c>
      <c r="Y278">
        <v>86.4</v>
      </c>
    </row>
    <row r="279" spans="1:25" x14ac:dyDescent="0.25">
      <c r="A279">
        <v>40</v>
      </c>
      <c r="B279" t="s">
        <v>29</v>
      </c>
      <c r="C279">
        <v>1100</v>
      </c>
      <c r="D279">
        <v>88.1</v>
      </c>
      <c r="H279">
        <v>40</v>
      </c>
      <c r="I279" t="s">
        <v>33</v>
      </c>
      <c r="J279">
        <v>1300</v>
      </c>
      <c r="K279">
        <v>81.900000000000006</v>
      </c>
      <c r="X279" t="s">
        <v>29</v>
      </c>
      <c r="Y279">
        <v>88.1</v>
      </c>
    </row>
    <row r="280" spans="1:25" x14ac:dyDescent="0.25">
      <c r="A280">
        <v>40</v>
      </c>
      <c r="B280" t="s">
        <v>29</v>
      </c>
      <c r="C280">
        <v>1100</v>
      </c>
      <c r="D280">
        <v>87.2</v>
      </c>
      <c r="H280">
        <v>40</v>
      </c>
      <c r="I280" t="s">
        <v>33</v>
      </c>
      <c r="J280">
        <v>1300</v>
      </c>
      <c r="K280">
        <v>80.5</v>
      </c>
      <c r="X280" t="s">
        <v>29</v>
      </c>
      <c r="Y280">
        <v>87.2</v>
      </c>
    </row>
    <row r="281" spans="1:25" x14ac:dyDescent="0.25">
      <c r="A281">
        <v>40</v>
      </c>
      <c r="B281" t="s">
        <v>29</v>
      </c>
      <c r="C281">
        <v>1100</v>
      </c>
      <c r="D281">
        <v>87.2</v>
      </c>
      <c r="H281">
        <v>40</v>
      </c>
      <c r="I281" t="s">
        <v>29</v>
      </c>
      <c r="J281">
        <v>1100</v>
      </c>
      <c r="K281">
        <v>76.400000000000006</v>
      </c>
      <c r="X281" t="s">
        <v>29</v>
      </c>
      <c r="Y281">
        <v>87.2</v>
      </c>
    </row>
    <row r="282" spans="1:25" x14ac:dyDescent="0.25">
      <c r="A282">
        <v>40</v>
      </c>
      <c r="B282" t="s">
        <v>29</v>
      </c>
      <c r="C282">
        <v>1100</v>
      </c>
      <c r="D282">
        <v>87.2</v>
      </c>
      <c r="H282">
        <v>40</v>
      </c>
      <c r="I282" t="s">
        <v>29</v>
      </c>
      <c r="J282">
        <v>1100</v>
      </c>
      <c r="K282">
        <v>81.2</v>
      </c>
      <c r="X282" t="s">
        <v>29</v>
      </c>
      <c r="Y282">
        <v>87.2</v>
      </c>
    </row>
    <row r="283" spans="1:25" x14ac:dyDescent="0.25">
      <c r="A283">
        <v>40</v>
      </c>
      <c r="B283" t="s">
        <v>33</v>
      </c>
      <c r="C283">
        <v>1300</v>
      </c>
      <c r="D283">
        <v>85.3</v>
      </c>
      <c r="H283">
        <v>40</v>
      </c>
      <c r="I283" t="s">
        <v>29</v>
      </c>
      <c r="J283">
        <v>1100</v>
      </c>
      <c r="K283">
        <v>72.099999999999994</v>
      </c>
      <c r="X283" t="s">
        <v>33</v>
      </c>
      <c r="Y283">
        <v>85.3</v>
      </c>
    </row>
    <row r="284" spans="1:25" x14ac:dyDescent="0.25">
      <c r="A284">
        <v>40</v>
      </c>
      <c r="B284" t="s">
        <v>29</v>
      </c>
      <c r="C284">
        <v>1100</v>
      </c>
      <c r="D284">
        <v>85.3</v>
      </c>
      <c r="H284">
        <v>40</v>
      </c>
      <c r="I284" t="s">
        <v>31</v>
      </c>
      <c r="J284">
        <v>1000</v>
      </c>
      <c r="K284">
        <v>72.099999999999994</v>
      </c>
      <c r="X284" t="s">
        <v>29</v>
      </c>
      <c r="Y284">
        <v>85.3</v>
      </c>
    </row>
    <row r="285" spans="1:25" x14ac:dyDescent="0.25">
      <c r="A285">
        <v>40</v>
      </c>
      <c r="B285" t="s">
        <v>29</v>
      </c>
      <c r="C285">
        <v>1100</v>
      </c>
      <c r="D285">
        <v>84.6</v>
      </c>
      <c r="H285">
        <v>40</v>
      </c>
      <c r="I285" t="s">
        <v>31</v>
      </c>
      <c r="J285">
        <v>1000</v>
      </c>
      <c r="K285">
        <v>72.099999999999994</v>
      </c>
      <c r="X285" t="s">
        <v>29</v>
      </c>
      <c r="Y285">
        <v>84.6</v>
      </c>
    </row>
    <row r="286" spans="1:25" x14ac:dyDescent="0.25">
      <c r="A286">
        <v>40</v>
      </c>
      <c r="B286" t="s">
        <v>29</v>
      </c>
      <c r="C286">
        <v>1100</v>
      </c>
      <c r="D286">
        <v>85.6</v>
      </c>
      <c r="H286">
        <v>40</v>
      </c>
      <c r="I286" t="s">
        <v>31</v>
      </c>
      <c r="J286">
        <v>1000</v>
      </c>
      <c r="K286">
        <v>77.900000000000006</v>
      </c>
      <c r="X286" t="s">
        <v>29</v>
      </c>
      <c r="Y286">
        <v>85.6</v>
      </c>
    </row>
    <row r="287" spans="1:25" x14ac:dyDescent="0.25">
      <c r="A287">
        <v>40</v>
      </c>
      <c r="B287" t="s">
        <v>29</v>
      </c>
      <c r="C287">
        <v>1100</v>
      </c>
      <c r="D287">
        <v>85.6</v>
      </c>
      <c r="H287">
        <v>40</v>
      </c>
      <c r="I287" t="s">
        <v>32</v>
      </c>
      <c r="J287">
        <v>900</v>
      </c>
      <c r="K287">
        <v>78.099999999999994</v>
      </c>
      <c r="X287" t="s">
        <v>29</v>
      </c>
      <c r="Y287">
        <v>85.6</v>
      </c>
    </row>
    <row r="288" spans="1:25" x14ac:dyDescent="0.25">
      <c r="A288">
        <v>30</v>
      </c>
      <c r="B288" t="s">
        <v>29</v>
      </c>
      <c r="C288">
        <v>1100</v>
      </c>
      <c r="D288">
        <v>81.900000000000006</v>
      </c>
      <c r="H288">
        <v>40</v>
      </c>
      <c r="I288" t="s">
        <v>32</v>
      </c>
      <c r="J288">
        <v>900</v>
      </c>
      <c r="K288">
        <v>78.099999999999994</v>
      </c>
      <c r="X288" t="s">
        <v>29</v>
      </c>
      <c r="Y288">
        <v>81.900000000000006</v>
      </c>
    </row>
    <row r="289" spans="1:25" x14ac:dyDescent="0.25">
      <c r="A289">
        <v>30</v>
      </c>
      <c r="B289" t="s">
        <v>29</v>
      </c>
      <c r="C289">
        <v>1100</v>
      </c>
      <c r="D289">
        <v>76.3</v>
      </c>
      <c r="H289">
        <v>40</v>
      </c>
      <c r="I289" t="s">
        <v>32</v>
      </c>
      <c r="J289">
        <v>900</v>
      </c>
      <c r="K289">
        <v>74.8</v>
      </c>
      <c r="X289" t="s">
        <v>29</v>
      </c>
      <c r="Y289">
        <v>76.3</v>
      </c>
    </row>
    <row r="290" spans="1:25" x14ac:dyDescent="0.25">
      <c r="A290">
        <v>30</v>
      </c>
      <c r="B290" t="s">
        <v>29</v>
      </c>
      <c r="C290">
        <v>1100</v>
      </c>
      <c r="D290">
        <v>78.8</v>
      </c>
      <c r="H290">
        <v>40</v>
      </c>
      <c r="I290" t="s">
        <v>32</v>
      </c>
      <c r="J290">
        <v>900</v>
      </c>
      <c r="K290">
        <v>69.599999999999994</v>
      </c>
      <c r="X290" t="s">
        <v>29</v>
      </c>
      <c r="Y290">
        <v>78.8</v>
      </c>
    </row>
    <row r="291" spans="1:25" x14ac:dyDescent="0.25">
      <c r="A291">
        <v>11</v>
      </c>
      <c r="B291" t="s">
        <v>29</v>
      </c>
      <c r="C291">
        <v>1100</v>
      </c>
      <c r="D291">
        <v>81.5</v>
      </c>
      <c r="H291">
        <v>40</v>
      </c>
      <c r="I291" t="s">
        <v>28</v>
      </c>
      <c r="J291">
        <v>800</v>
      </c>
      <c r="K291">
        <v>72.8</v>
      </c>
      <c r="X291" t="s">
        <v>29</v>
      </c>
      <c r="Y291">
        <v>81.5</v>
      </c>
    </row>
    <row r="292" spans="1:25" x14ac:dyDescent="0.25">
      <c r="A292">
        <v>11</v>
      </c>
      <c r="B292" t="s">
        <v>29</v>
      </c>
      <c r="C292">
        <v>1100</v>
      </c>
      <c r="D292">
        <v>43.8</v>
      </c>
      <c r="H292">
        <v>40</v>
      </c>
      <c r="I292" t="s">
        <v>28</v>
      </c>
      <c r="J292">
        <v>800</v>
      </c>
      <c r="K292">
        <v>58.5</v>
      </c>
      <c r="X292" t="s">
        <v>29</v>
      </c>
      <c r="Y292">
        <v>43.8</v>
      </c>
    </row>
    <row r="293" spans="1:25" x14ac:dyDescent="0.25">
      <c r="A293">
        <v>50</v>
      </c>
      <c r="B293" t="s">
        <v>29</v>
      </c>
      <c r="C293">
        <v>1100</v>
      </c>
      <c r="D293">
        <v>59.6</v>
      </c>
      <c r="H293">
        <v>40</v>
      </c>
      <c r="I293" t="s">
        <v>28</v>
      </c>
      <c r="J293">
        <v>800</v>
      </c>
      <c r="K293">
        <v>69.2</v>
      </c>
      <c r="X293" t="s">
        <v>29</v>
      </c>
      <c r="Y293">
        <v>59.6</v>
      </c>
    </row>
    <row r="294" spans="1:25" x14ac:dyDescent="0.25">
      <c r="A294">
        <v>30</v>
      </c>
      <c r="B294" t="s">
        <v>32</v>
      </c>
      <c r="C294">
        <v>900</v>
      </c>
      <c r="D294">
        <v>52.7</v>
      </c>
      <c r="H294">
        <v>40</v>
      </c>
      <c r="I294" t="s">
        <v>28</v>
      </c>
      <c r="J294">
        <v>800</v>
      </c>
      <c r="K294">
        <v>73.3</v>
      </c>
      <c r="X294" t="s">
        <v>32</v>
      </c>
      <c r="Y294">
        <v>52.7</v>
      </c>
    </row>
    <row r="295" spans="1:25" x14ac:dyDescent="0.25">
      <c r="A295">
        <v>30</v>
      </c>
      <c r="B295" t="s">
        <v>30</v>
      </c>
      <c r="C295">
        <v>1200</v>
      </c>
      <c r="D295">
        <v>72.099999999999994</v>
      </c>
      <c r="H295">
        <v>40</v>
      </c>
      <c r="I295" t="s">
        <v>32</v>
      </c>
      <c r="J295">
        <v>900</v>
      </c>
      <c r="K295">
        <v>74.2</v>
      </c>
      <c r="X295" t="s">
        <v>30</v>
      </c>
      <c r="Y295">
        <v>72.099999999999994</v>
      </c>
    </row>
    <row r="296" spans="1:25" x14ac:dyDescent="0.25">
      <c r="A296">
        <v>30</v>
      </c>
      <c r="B296" t="s">
        <v>29</v>
      </c>
      <c r="C296">
        <v>1100</v>
      </c>
      <c r="D296">
        <v>62.5</v>
      </c>
      <c r="H296">
        <v>40</v>
      </c>
      <c r="I296" t="s">
        <v>32</v>
      </c>
      <c r="J296">
        <v>900</v>
      </c>
      <c r="K296">
        <v>72</v>
      </c>
      <c r="X296" t="s">
        <v>29</v>
      </c>
      <c r="Y296">
        <v>62.5</v>
      </c>
    </row>
    <row r="297" spans="1:25" x14ac:dyDescent="0.25">
      <c r="A297">
        <v>20</v>
      </c>
      <c r="B297" t="s">
        <v>29</v>
      </c>
      <c r="C297">
        <v>1100</v>
      </c>
      <c r="D297">
        <v>41.4</v>
      </c>
      <c r="H297">
        <v>40</v>
      </c>
      <c r="I297" t="s">
        <v>32</v>
      </c>
      <c r="J297">
        <v>900</v>
      </c>
      <c r="K297">
        <v>68.599999999999994</v>
      </c>
      <c r="X297" t="s">
        <v>29</v>
      </c>
      <c r="Y297">
        <v>41.4</v>
      </c>
    </row>
    <row r="298" spans="1:25" x14ac:dyDescent="0.25">
      <c r="A298">
        <v>10</v>
      </c>
      <c r="B298" t="s">
        <v>29</v>
      </c>
      <c r="C298">
        <v>1100</v>
      </c>
      <c r="D298">
        <v>77.2</v>
      </c>
      <c r="H298">
        <v>40</v>
      </c>
      <c r="I298" t="s">
        <v>32</v>
      </c>
      <c r="J298">
        <v>900</v>
      </c>
      <c r="K298">
        <v>64.599999999999994</v>
      </c>
      <c r="X298" t="s">
        <v>29</v>
      </c>
      <c r="Y298">
        <v>77.2</v>
      </c>
    </row>
    <row r="299" spans="1:25" x14ac:dyDescent="0.25">
      <c r="A299">
        <v>60</v>
      </c>
      <c r="B299" t="s">
        <v>28</v>
      </c>
      <c r="C299">
        <v>800</v>
      </c>
      <c r="D299">
        <v>66.7</v>
      </c>
      <c r="H299">
        <v>40</v>
      </c>
      <c r="I299" t="s">
        <v>32</v>
      </c>
      <c r="J299">
        <v>900</v>
      </c>
      <c r="K299">
        <v>64.900000000000006</v>
      </c>
      <c r="X299" t="s">
        <v>28</v>
      </c>
      <c r="Y299">
        <v>66.7</v>
      </c>
    </row>
    <row r="300" spans="1:25" x14ac:dyDescent="0.25">
      <c r="A300">
        <v>60</v>
      </c>
      <c r="B300" t="s">
        <v>28</v>
      </c>
      <c r="C300">
        <v>800</v>
      </c>
      <c r="D300">
        <v>66.2</v>
      </c>
      <c r="H300">
        <v>40</v>
      </c>
      <c r="I300" t="s">
        <v>28</v>
      </c>
      <c r="J300">
        <v>800</v>
      </c>
      <c r="K300">
        <v>73.7</v>
      </c>
      <c r="X300" t="s">
        <v>28</v>
      </c>
      <c r="Y300">
        <v>66.2</v>
      </c>
    </row>
    <row r="301" spans="1:25" x14ac:dyDescent="0.25">
      <c r="A301">
        <v>60</v>
      </c>
      <c r="B301" t="s">
        <v>28</v>
      </c>
      <c r="C301">
        <v>800</v>
      </c>
      <c r="D301">
        <v>51.9</v>
      </c>
      <c r="H301">
        <v>40</v>
      </c>
      <c r="I301" t="s">
        <v>32</v>
      </c>
      <c r="J301">
        <v>900</v>
      </c>
      <c r="K301">
        <v>74.7</v>
      </c>
      <c r="X301" t="s">
        <v>28</v>
      </c>
      <c r="Y301">
        <v>51.9</v>
      </c>
    </row>
    <row r="302" spans="1:25" x14ac:dyDescent="0.25">
      <c r="A302">
        <v>40</v>
      </c>
      <c r="B302" t="s">
        <v>28</v>
      </c>
      <c r="C302">
        <v>800</v>
      </c>
      <c r="D302">
        <v>51.9</v>
      </c>
      <c r="H302">
        <v>40</v>
      </c>
      <c r="I302" t="s">
        <v>32</v>
      </c>
      <c r="J302">
        <v>900</v>
      </c>
      <c r="K302">
        <v>83</v>
      </c>
      <c r="X302" t="s">
        <v>28</v>
      </c>
      <c r="Y302">
        <v>51.9</v>
      </c>
    </row>
    <row r="303" spans="1:25" x14ac:dyDescent="0.25">
      <c r="A303">
        <v>70</v>
      </c>
      <c r="B303" t="s">
        <v>32</v>
      </c>
      <c r="C303">
        <v>900</v>
      </c>
      <c r="D303">
        <v>45.2</v>
      </c>
      <c r="H303">
        <v>40</v>
      </c>
      <c r="I303" t="s">
        <v>28</v>
      </c>
      <c r="J303">
        <v>800</v>
      </c>
      <c r="K303">
        <v>83</v>
      </c>
      <c r="X303" t="s">
        <v>32</v>
      </c>
      <c r="Y303">
        <v>45.2</v>
      </c>
    </row>
    <row r="304" spans="1:25" x14ac:dyDescent="0.25">
      <c r="A304">
        <v>30</v>
      </c>
      <c r="B304" t="s">
        <v>31</v>
      </c>
      <c r="C304">
        <v>1000</v>
      </c>
      <c r="D304">
        <v>60.7</v>
      </c>
      <c r="H304">
        <v>40</v>
      </c>
      <c r="I304" t="s">
        <v>28</v>
      </c>
      <c r="J304">
        <v>800</v>
      </c>
      <c r="K304">
        <v>83</v>
      </c>
      <c r="X304" t="s">
        <v>31</v>
      </c>
      <c r="Y304">
        <v>60.7</v>
      </c>
    </row>
    <row r="305" spans="1:25" x14ac:dyDescent="0.25">
      <c r="A305">
        <v>30</v>
      </c>
      <c r="B305" t="s">
        <v>32</v>
      </c>
      <c r="C305">
        <v>900</v>
      </c>
      <c r="D305">
        <v>56.3</v>
      </c>
      <c r="H305">
        <v>40</v>
      </c>
      <c r="I305" t="s">
        <v>33</v>
      </c>
      <c r="J305">
        <v>1300</v>
      </c>
      <c r="K305">
        <v>85.1</v>
      </c>
      <c r="X305" t="s">
        <v>32</v>
      </c>
      <c r="Y305">
        <v>56.3</v>
      </c>
    </row>
    <row r="306" spans="1:25" x14ac:dyDescent="0.25">
      <c r="A306">
        <v>30</v>
      </c>
      <c r="B306" t="s">
        <v>31</v>
      </c>
      <c r="C306">
        <v>1000</v>
      </c>
      <c r="D306">
        <v>68</v>
      </c>
      <c r="H306">
        <v>40</v>
      </c>
      <c r="I306" t="s">
        <v>33</v>
      </c>
      <c r="J306">
        <v>1300</v>
      </c>
      <c r="K306">
        <v>85.1</v>
      </c>
      <c r="X306" t="s">
        <v>31</v>
      </c>
      <c r="Y306">
        <v>68</v>
      </c>
    </row>
    <row r="307" spans="1:25" x14ac:dyDescent="0.25">
      <c r="A307">
        <v>30</v>
      </c>
      <c r="B307" t="s">
        <v>31</v>
      </c>
      <c r="C307">
        <v>1000</v>
      </c>
      <c r="D307">
        <v>69.7</v>
      </c>
      <c r="H307">
        <v>40</v>
      </c>
      <c r="I307" t="s">
        <v>33</v>
      </c>
      <c r="J307">
        <v>1300</v>
      </c>
      <c r="K307">
        <v>85.7</v>
      </c>
      <c r="X307" t="s">
        <v>31</v>
      </c>
      <c r="Y307">
        <v>69.7</v>
      </c>
    </row>
    <row r="308" spans="1:25" x14ac:dyDescent="0.25">
      <c r="A308">
        <v>30</v>
      </c>
      <c r="B308" t="s">
        <v>31</v>
      </c>
      <c r="C308">
        <v>1000</v>
      </c>
      <c r="D308">
        <v>64.8</v>
      </c>
      <c r="H308">
        <v>40</v>
      </c>
      <c r="I308" t="s">
        <v>33</v>
      </c>
      <c r="J308">
        <v>1300</v>
      </c>
      <c r="K308">
        <v>85.7</v>
      </c>
      <c r="X308" t="s">
        <v>31</v>
      </c>
      <c r="Y308">
        <v>64.8</v>
      </c>
    </row>
    <row r="309" spans="1:25" x14ac:dyDescent="0.25">
      <c r="A309">
        <v>50</v>
      </c>
      <c r="B309" t="s">
        <v>31</v>
      </c>
      <c r="C309">
        <v>1000</v>
      </c>
      <c r="D309">
        <v>33.799999999999997</v>
      </c>
      <c r="H309">
        <v>40</v>
      </c>
      <c r="I309" t="s">
        <v>31</v>
      </c>
      <c r="J309">
        <v>1000</v>
      </c>
      <c r="K309">
        <v>88.8</v>
      </c>
      <c r="X309" t="s">
        <v>31</v>
      </c>
      <c r="Y309">
        <v>33.799999999999997</v>
      </c>
    </row>
    <row r="310" spans="1:25" x14ac:dyDescent="0.25">
      <c r="A310">
        <v>50</v>
      </c>
      <c r="B310" t="s">
        <v>31</v>
      </c>
      <c r="C310">
        <v>1000</v>
      </c>
      <c r="D310">
        <v>32.9</v>
      </c>
      <c r="H310">
        <v>40</v>
      </c>
      <c r="I310" t="s">
        <v>31</v>
      </c>
      <c r="J310">
        <v>1000</v>
      </c>
      <c r="K310">
        <v>88.8</v>
      </c>
      <c r="X310" t="s">
        <v>31</v>
      </c>
      <c r="Y310">
        <v>32.9</v>
      </c>
    </row>
    <row r="311" spans="1:25" x14ac:dyDescent="0.25">
      <c r="A311">
        <v>70</v>
      </c>
      <c r="B311" t="s">
        <v>31</v>
      </c>
      <c r="C311">
        <v>1000</v>
      </c>
      <c r="D311">
        <v>39.9</v>
      </c>
      <c r="H311">
        <v>40</v>
      </c>
      <c r="I311" t="s">
        <v>31</v>
      </c>
      <c r="J311">
        <v>1000</v>
      </c>
      <c r="K311">
        <v>88.8</v>
      </c>
      <c r="X311" t="s">
        <v>31</v>
      </c>
      <c r="Y311">
        <v>39.9</v>
      </c>
    </row>
    <row r="312" spans="1:25" x14ac:dyDescent="0.25">
      <c r="A312">
        <v>70</v>
      </c>
      <c r="B312" t="s">
        <v>31</v>
      </c>
      <c r="C312">
        <v>1000</v>
      </c>
      <c r="D312">
        <v>40.4</v>
      </c>
      <c r="H312">
        <v>40</v>
      </c>
      <c r="I312" t="s">
        <v>31</v>
      </c>
      <c r="J312">
        <v>1000</v>
      </c>
      <c r="K312">
        <v>88.8</v>
      </c>
      <c r="X312" t="s">
        <v>31</v>
      </c>
      <c r="Y312">
        <v>40.4</v>
      </c>
    </row>
    <row r="313" spans="1:25" x14ac:dyDescent="0.25">
      <c r="A313">
        <v>20</v>
      </c>
      <c r="B313" t="s">
        <v>31</v>
      </c>
      <c r="C313">
        <v>1000</v>
      </c>
      <c r="D313">
        <v>46.6</v>
      </c>
      <c r="H313">
        <v>40</v>
      </c>
      <c r="I313" t="s">
        <v>31</v>
      </c>
      <c r="J313">
        <v>1000</v>
      </c>
      <c r="K313">
        <v>92.2</v>
      </c>
      <c r="X313" t="s">
        <v>31</v>
      </c>
      <c r="Y313">
        <v>46.6</v>
      </c>
    </row>
    <row r="314" spans="1:25" x14ac:dyDescent="0.25">
      <c r="A314">
        <v>20</v>
      </c>
      <c r="B314" t="s">
        <v>31</v>
      </c>
      <c r="C314">
        <v>1000</v>
      </c>
      <c r="D314">
        <v>38.200000000000003</v>
      </c>
      <c r="H314">
        <v>40</v>
      </c>
      <c r="I314" t="s">
        <v>31</v>
      </c>
      <c r="J314">
        <v>1000</v>
      </c>
      <c r="K314">
        <v>92.2</v>
      </c>
      <c r="X314" t="s">
        <v>31</v>
      </c>
      <c r="Y314">
        <v>38.200000000000003</v>
      </c>
    </row>
    <row r="315" spans="1:25" x14ac:dyDescent="0.25">
      <c r="A315">
        <v>10</v>
      </c>
      <c r="B315" t="s">
        <v>30</v>
      </c>
      <c r="C315">
        <v>1200</v>
      </c>
      <c r="D315">
        <v>38.200000000000003</v>
      </c>
      <c r="H315">
        <v>40</v>
      </c>
      <c r="I315" t="s">
        <v>29</v>
      </c>
      <c r="J315">
        <v>1100</v>
      </c>
      <c r="K315">
        <v>87.1</v>
      </c>
      <c r="X315" t="s">
        <v>30</v>
      </c>
      <c r="Y315">
        <v>38.200000000000003</v>
      </c>
    </row>
    <row r="316" spans="1:25" x14ac:dyDescent="0.25">
      <c r="A316">
        <v>20</v>
      </c>
      <c r="B316" t="s">
        <v>32</v>
      </c>
      <c r="C316">
        <v>900</v>
      </c>
      <c r="D316">
        <v>35.6</v>
      </c>
      <c r="H316">
        <v>40</v>
      </c>
      <c r="I316" t="s">
        <v>29</v>
      </c>
      <c r="J316">
        <v>1100</v>
      </c>
      <c r="K316">
        <v>87.1</v>
      </c>
      <c r="X316" t="s">
        <v>32</v>
      </c>
      <c r="Y316">
        <v>35.6</v>
      </c>
    </row>
    <row r="317" spans="1:25" x14ac:dyDescent="0.25">
      <c r="A317">
        <v>20</v>
      </c>
      <c r="B317" t="s">
        <v>28</v>
      </c>
      <c r="C317">
        <v>800</v>
      </c>
      <c r="D317">
        <v>35.6</v>
      </c>
      <c r="H317">
        <v>40</v>
      </c>
      <c r="I317" t="s">
        <v>29</v>
      </c>
      <c r="J317">
        <v>1100</v>
      </c>
      <c r="K317">
        <v>65.900000000000006</v>
      </c>
      <c r="X317" t="s">
        <v>28</v>
      </c>
      <c r="Y317">
        <v>35.6</v>
      </c>
    </row>
    <row r="318" spans="1:25" x14ac:dyDescent="0.25">
      <c r="A318">
        <v>20</v>
      </c>
      <c r="B318" t="s">
        <v>32</v>
      </c>
      <c r="C318">
        <v>900</v>
      </c>
      <c r="D318">
        <v>36.4</v>
      </c>
      <c r="H318">
        <v>40</v>
      </c>
      <c r="I318" t="s">
        <v>31</v>
      </c>
      <c r="J318">
        <v>1000</v>
      </c>
      <c r="K318">
        <v>65.900000000000006</v>
      </c>
      <c r="X318" t="s">
        <v>32</v>
      </c>
      <c r="Y318">
        <v>36.4</v>
      </c>
    </row>
    <row r="319" spans="1:25" x14ac:dyDescent="0.25">
      <c r="A319">
        <v>20</v>
      </c>
      <c r="B319" t="s">
        <v>32</v>
      </c>
      <c r="C319">
        <v>900</v>
      </c>
      <c r="D319">
        <v>47.5</v>
      </c>
      <c r="H319">
        <v>40</v>
      </c>
      <c r="I319" t="s">
        <v>31</v>
      </c>
      <c r="J319">
        <v>1000</v>
      </c>
      <c r="K319">
        <v>81</v>
      </c>
      <c r="X319" t="s">
        <v>32</v>
      </c>
      <c r="Y319">
        <v>47.5</v>
      </c>
    </row>
    <row r="320" spans="1:25" x14ac:dyDescent="0.25">
      <c r="A320">
        <v>20</v>
      </c>
      <c r="B320" t="s">
        <v>28</v>
      </c>
      <c r="C320">
        <v>800</v>
      </c>
      <c r="D320">
        <v>53.3</v>
      </c>
      <c r="H320">
        <v>40</v>
      </c>
      <c r="I320" t="s">
        <v>31</v>
      </c>
      <c r="J320">
        <v>1000</v>
      </c>
      <c r="K320">
        <v>85.5</v>
      </c>
      <c r="X320" t="s">
        <v>28</v>
      </c>
      <c r="Y320">
        <v>53.3</v>
      </c>
    </row>
    <row r="321" spans="1:25" x14ac:dyDescent="0.25">
      <c r="A321">
        <v>10</v>
      </c>
      <c r="B321" t="s">
        <v>28</v>
      </c>
      <c r="C321">
        <v>800</v>
      </c>
      <c r="D321">
        <v>38.1</v>
      </c>
      <c r="H321">
        <v>40</v>
      </c>
      <c r="I321" t="s">
        <v>31</v>
      </c>
      <c r="J321">
        <v>1000</v>
      </c>
      <c r="K321">
        <v>84.3</v>
      </c>
      <c r="X321" t="s">
        <v>28</v>
      </c>
      <c r="Y321">
        <v>38.1</v>
      </c>
    </row>
    <row r="322" spans="1:25" x14ac:dyDescent="0.25">
      <c r="A322">
        <v>10</v>
      </c>
      <c r="B322" t="s">
        <v>30</v>
      </c>
      <c r="C322">
        <v>1200</v>
      </c>
      <c r="D322">
        <v>37.9</v>
      </c>
      <c r="H322">
        <v>40</v>
      </c>
      <c r="I322" t="s">
        <v>31</v>
      </c>
      <c r="J322">
        <v>1000</v>
      </c>
      <c r="K322">
        <v>84.3</v>
      </c>
      <c r="X322" t="s">
        <v>30</v>
      </c>
      <c r="Y322">
        <v>37.9</v>
      </c>
    </row>
    <row r="323" spans="1:25" x14ac:dyDescent="0.25">
      <c r="A323">
        <v>10</v>
      </c>
      <c r="B323" t="s">
        <v>30</v>
      </c>
      <c r="C323">
        <v>1200</v>
      </c>
      <c r="D323">
        <v>40.299999999999997</v>
      </c>
      <c r="H323">
        <v>40</v>
      </c>
      <c r="I323" t="s">
        <v>31</v>
      </c>
      <c r="J323">
        <v>1000</v>
      </c>
      <c r="K323">
        <v>84.3</v>
      </c>
      <c r="X323" t="s">
        <v>30</v>
      </c>
      <c r="Y323">
        <v>40.299999999999997</v>
      </c>
    </row>
    <row r="324" spans="1:25" x14ac:dyDescent="0.25">
      <c r="A324">
        <v>10</v>
      </c>
      <c r="B324" t="s">
        <v>30</v>
      </c>
      <c r="C324">
        <v>1200</v>
      </c>
      <c r="D324">
        <v>34.9</v>
      </c>
      <c r="H324">
        <v>40</v>
      </c>
      <c r="I324" t="s">
        <v>29</v>
      </c>
      <c r="J324">
        <v>1100</v>
      </c>
      <c r="K324">
        <v>84.3</v>
      </c>
      <c r="X324" t="s">
        <v>30</v>
      </c>
      <c r="Y324">
        <v>34.9</v>
      </c>
    </row>
    <row r="325" spans="1:25" x14ac:dyDescent="0.25">
      <c r="A325">
        <v>10</v>
      </c>
      <c r="B325" t="s">
        <v>30</v>
      </c>
      <c r="C325">
        <v>1200</v>
      </c>
      <c r="D325">
        <v>35.700000000000003</v>
      </c>
      <c r="H325">
        <v>40</v>
      </c>
      <c r="I325" t="s">
        <v>29</v>
      </c>
      <c r="J325">
        <v>1100</v>
      </c>
      <c r="K325">
        <v>85.3</v>
      </c>
      <c r="X325" t="s">
        <v>30</v>
      </c>
      <c r="Y325">
        <v>35.700000000000003</v>
      </c>
    </row>
    <row r="326" spans="1:25" x14ac:dyDescent="0.25">
      <c r="A326">
        <v>60</v>
      </c>
      <c r="B326" t="s">
        <v>28</v>
      </c>
      <c r="C326">
        <v>800</v>
      </c>
      <c r="D326">
        <v>64.099999999999994</v>
      </c>
      <c r="H326">
        <v>40</v>
      </c>
      <c r="I326" t="s">
        <v>31</v>
      </c>
      <c r="J326">
        <v>1000</v>
      </c>
      <c r="K326">
        <v>85.4</v>
      </c>
      <c r="X326" t="s">
        <v>28</v>
      </c>
      <c r="Y326">
        <v>64.099999999999994</v>
      </c>
    </row>
    <row r="327" spans="1:25" x14ac:dyDescent="0.25">
      <c r="A327">
        <v>60</v>
      </c>
      <c r="B327" t="s">
        <v>28</v>
      </c>
      <c r="C327">
        <v>800</v>
      </c>
      <c r="D327">
        <v>64.099999999999994</v>
      </c>
      <c r="H327">
        <v>40</v>
      </c>
      <c r="I327" t="s">
        <v>31</v>
      </c>
      <c r="J327">
        <v>1000</v>
      </c>
      <c r="K327">
        <v>85.4</v>
      </c>
      <c r="X327" t="s">
        <v>28</v>
      </c>
      <c r="Y327">
        <v>64.099999999999994</v>
      </c>
    </row>
    <row r="328" spans="1:25" x14ac:dyDescent="0.25">
      <c r="A328">
        <v>60</v>
      </c>
      <c r="B328" t="s">
        <v>28</v>
      </c>
      <c r="C328">
        <v>800</v>
      </c>
      <c r="D328">
        <v>66.099999999999994</v>
      </c>
      <c r="H328">
        <v>40</v>
      </c>
      <c r="I328" t="s">
        <v>31</v>
      </c>
      <c r="J328">
        <v>1000</v>
      </c>
      <c r="K328">
        <v>86.7</v>
      </c>
      <c r="X328" t="s">
        <v>28</v>
      </c>
      <c r="Y328">
        <v>66.099999999999994</v>
      </c>
    </row>
    <row r="329" spans="1:25" x14ac:dyDescent="0.25">
      <c r="A329">
        <v>40</v>
      </c>
      <c r="B329" t="s">
        <v>31</v>
      </c>
      <c r="C329">
        <v>1000</v>
      </c>
      <c r="D329">
        <v>74.8</v>
      </c>
      <c r="H329">
        <v>40</v>
      </c>
      <c r="I329" t="s">
        <v>31</v>
      </c>
      <c r="J329">
        <v>1000</v>
      </c>
      <c r="K329">
        <v>83.6</v>
      </c>
      <c r="X329" t="s">
        <v>31</v>
      </c>
      <c r="Y329">
        <v>74.8</v>
      </c>
    </row>
    <row r="330" spans="1:25" x14ac:dyDescent="0.25">
      <c r="A330">
        <v>40</v>
      </c>
      <c r="B330" t="s">
        <v>31</v>
      </c>
      <c r="C330">
        <v>1000</v>
      </c>
      <c r="D330">
        <v>74.8</v>
      </c>
      <c r="H330">
        <v>40</v>
      </c>
      <c r="I330" t="s">
        <v>32</v>
      </c>
      <c r="J330">
        <v>900</v>
      </c>
      <c r="K330">
        <v>80.3</v>
      </c>
      <c r="X330" t="s">
        <v>31</v>
      </c>
      <c r="Y330">
        <v>74.8</v>
      </c>
    </row>
    <row r="331" spans="1:25" x14ac:dyDescent="0.25">
      <c r="A331">
        <v>40</v>
      </c>
      <c r="B331" t="s">
        <v>31</v>
      </c>
      <c r="C331">
        <v>1000</v>
      </c>
      <c r="D331">
        <v>63.1</v>
      </c>
      <c r="H331">
        <v>40</v>
      </c>
      <c r="I331" t="s">
        <v>32</v>
      </c>
      <c r="J331">
        <v>900</v>
      </c>
      <c r="K331">
        <v>82.8</v>
      </c>
      <c r="X331" t="s">
        <v>31</v>
      </c>
      <c r="Y331">
        <v>63.1</v>
      </c>
    </row>
    <row r="332" spans="1:25" x14ac:dyDescent="0.25">
      <c r="A332">
        <v>20</v>
      </c>
      <c r="B332" t="s">
        <v>28</v>
      </c>
      <c r="C332">
        <v>800</v>
      </c>
      <c r="D332">
        <v>63.1</v>
      </c>
      <c r="H332">
        <v>40</v>
      </c>
      <c r="I332" t="s">
        <v>32</v>
      </c>
      <c r="J332">
        <v>900</v>
      </c>
      <c r="K332">
        <v>78.2</v>
      </c>
      <c r="X332" t="s">
        <v>28</v>
      </c>
      <c r="Y332">
        <v>63.1</v>
      </c>
    </row>
    <row r="333" spans="1:25" x14ac:dyDescent="0.25">
      <c r="A333">
        <v>20</v>
      </c>
      <c r="B333" t="s">
        <v>31</v>
      </c>
      <c r="C333">
        <v>1000</v>
      </c>
      <c r="D333">
        <v>45.8</v>
      </c>
      <c r="H333">
        <v>40</v>
      </c>
      <c r="I333" t="s">
        <v>29</v>
      </c>
      <c r="J333">
        <v>1100</v>
      </c>
      <c r="K333">
        <v>70.599999999999994</v>
      </c>
      <c r="X333" t="s">
        <v>31</v>
      </c>
      <c r="Y333">
        <v>45.8</v>
      </c>
    </row>
    <row r="334" spans="1:25" x14ac:dyDescent="0.25">
      <c r="A334">
        <v>20</v>
      </c>
      <c r="B334" t="s">
        <v>31</v>
      </c>
      <c r="C334">
        <v>1000</v>
      </c>
      <c r="D334">
        <v>47.8</v>
      </c>
      <c r="H334">
        <v>40</v>
      </c>
      <c r="I334" t="s">
        <v>29</v>
      </c>
      <c r="J334">
        <v>1100</v>
      </c>
      <c r="K334">
        <v>81.599999999999994</v>
      </c>
      <c r="X334" t="s">
        <v>31</v>
      </c>
      <c r="Y334">
        <v>47.8</v>
      </c>
    </row>
    <row r="335" spans="1:25" x14ac:dyDescent="0.25">
      <c r="A335">
        <v>20</v>
      </c>
      <c r="B335" t="s">
        <v>31</v>
      </c>
      <c r="C335">
        <v>1000</v>
      </c>
      <c r="D335">
        <v>46.9</v>
      </c>
      <c r="H335">
        <v>40</v>
      </c>
      <c r="I335" t="s">
        <v>29</v>
      </c>
      <c r="J335">
        <v>1100</v>
      </c>
      <c r="K335">
        <v>86.6</v>
      </c>
      <c r="X335" t="s">
        <v>31</v>
      </c>
      <c r="Y335">
        <v>46.9</v>
      </c>
    </row>
    <row r="336" spans="1:25" x14ac:dyDescent="0.25">
      <c r="A336">
        <v>20</v>
      </c>
      <c r="B336" t="s">
        <v>31</v>
      </c>
      <c r="C336">
        <v>1000</v>
      </c>
      <c r="D336">
        <v>44.6</v>
      </c>
      <c r="H336">
        <v>40</v>
      </c>
      <c r="I336" t="s">
        <v>29</v>
      </c>
      <c r="J336">
        <v>1100</v>
      </c>
      <c r="K336">
        <v>86.4</v>
      </c>
      <c r="X336" t="s">
        <v>31</v>
      </c>
      <c r="Y336">
        <v>44.6</v>
      </c>
    </row>
    <row r="337" spans="1:25" x14ac:dyDescent="0.25">
      <c r="A337">
        <v>20</v>
      </c>
      <c r="B337" t="s">
        <v>31</v>
      </c>
      <c r="C337">
        <v>1000</v>
      </c>
      <c r="D337">
        <v>49.7</v>
      </c>
      <c r="H337">
        <v>40</v>
      </c>
      <c r="I337" t="s">
        <v>29</v>
      </c>
      <c r="J337">
        <v>1100</v>
      </c>
      <c r="K337">
        <v>86.4</v>
      </c>
      <c r="X337" t="s">
        <v>31</v>
      </c>
      <c r="Y337">
        <v>49.7</v>
      </c>
    </row>
    <row r="338" spans="1:25" x14ac:dyDescent="0.25">
      <c r="A338">
        <v>20</v>
      </c>
      <c r="B338" t="s">
        <v>31</v>
      </c>
      <c r="C338">
        <v>1000</v>
      </c>
      <c r="D338">
        <v>45.4</v>
      </c>
      <c r="H338">
        <v>40</v>
      </c>
      <c r="I338" t="s">
        <v>29</v>
      </c>
      <c r="J338">
        <v>1100</v>
      </c>
      <c r="K338">
        <v>86.4</v>
      </c>
      <c r="X338" t="s">
        <v>31</v>
      </c>
      <c r="Y338">
        <v>45.4</v>
      </c>
    </row>
    <row r="339" spans="1:25" x14ac:dyDescent="0.25">
      <c r="A339">
        <v>20</v>
      </c>
      <c r="B339" t="s">
        <v>31</v>
      </c>
      <c r="C339">
        <v>1000</v>
      </c>
      <c r="D339">
        <v>46</v>
      </c>
      <c r="H339">
        <v>40</v>
      </c>
      <c r="I339" t="s">
        <v>29</v>
      </c>
      <c r="J339">
        <v>1100</v>
      </c>
      <c r="K339">
        <v>88.1</v>
      </c>
      <c r="X339" t="s">
        <v>31</v>
      </c>
      <c r="Y339">
        <v>46</v>
      </c>
    </row>
    <row r="340" spans="1:25" x14ac:dyDescent="0.25">
      <c r="A340">
        <v>20</v>
      </c>
      <c r="B340" t="s">
        <v>32</v>
      </c>
      <c r="C340">
        <v>900</v>
      </c>
      <c r="D340">
        <v>49.3</v>
      </c>
      <c r="H340">
        <v>40</v>
      </c>
      <c r="I340" t="s">
        <v>29</v>
      </c>
      <c r="J340">
        <v>1100</v>
      </c>
      <c r="K340">
        <v>87.2</v>
      </c>
      <c r="X340" t="s">
        <v>32</v>
      </c>
      <c r="Y340">
        <v>49.3</v>
      </c>
    </row>
    <row r="341" spans="1:25" x14ac:dyDescent="0.25">
      <c r="A341">
        <v>30</v>
      </c>
      <c r="B341" t="s">
        <v>32</v>
      </c>
      <c r="C341">
        <v>900</v>
      </c>
      <c r="D341">
        <v>58.2</v>
      </c>
      <c r="H341">
        <v>40</v>
      </c>
      <c r="I341" t="s">
        <v>29</v>
      </c>
      <c r="J341">
        <v>1100</v>
      </c>
      <c r="K341">
        <v>87.2</v>
      </c>
      <c r="X341" t="s">
        <v>32</v>
      </c>
      <c r="Y341">
        <v>58.2</v>
      </c>
    </row>
    <row r="342" spans="1:25" x14ac:dyDescent="0.25">
      <c r="A342">
        <v>20</v>
      </c>
      <c r="B342" t="s">
        <v>32</v>
      </c>
      <c r="C342">
        <v>900</v>
      </c>
      <c r="D342">
        <v>48.1</v>
      </c>
      <c r="H342">
        <v>40</v>
      </c>
      <c r="I342" t="s">
        <v>29</v>
      </c>
      <c r="J342">
        <v>1100</v>
      </c>
      <c r="K342">
        <v>87.2</v>
      </c>
      <c r="X342" t="s">
        <v>32</v>
      </c>
      <c r="Y342">
        <v>48.1</v>
      </c>
    </row>
    <row r="343" spans="1:25" x14ac:dyDescent="0.25">
      <c r="A343">
        <v>20</v>
      </c>
      <c r="B343" t="s">
        <v>32</v>
      </c>
      <c r="C343">
        <v>900</v>
      </c>
      <c r="D343">
        <v>41.5</v>
      </c>
      <c r="H343">
        <v>40</v>
      </c>
      <c r="I343" t="s">
        <v>33</v>
      </c>
      <c r="J343">
        <v>1300</v>
      </c>
      <c r="K343">
        <v>85.3</v>
      </c>
      <c r="X343" t="s">
        <v>32</v>
      </c>
      <c r="Y343">
        <v>41.5</v>
      </c>
    </row>
    <row r="344" spans="1:25" x14ac:dyDescent="0.25">
      <c r="A344">
        <v>20</v>
      </c>
      <c r="B344" t="s">
        <v>32</v>
      </c>
      <c r="C344">
        <v>900</v>
      </c>
      <c r="D344">
        <v>44.6</v>
      </c>
      <c r="H344">
        <v>40</v>
      </c>
      <c r="I344" t="s">
        <v>29</v>
      </c>
      <c r="J344">
        <v>1100</v>
      </c>
      <c r="K344">
        <v>85.3</v>
      </c>
      <c r="X344" t="s">
        <v>32</v>
      </c>
      <c r="Y344">
        <v>44.6</v>
      </c>
    </row>
    <row r="345" spans="1:25" x14ac:dyDescent="0.25">
      <c r="A345">
        <v>20</v>
      </c>
      <c r="B345" t="s">
        <v>32</v>
      </c>
      <c r="C345">
        <v>900</v>
      </c>
      <c r="D345">
        <v>64.3</v>
      </c>
      <c r="H345">
        <v>40</v>
      </c>
      <c r="I345" t="s">
        <v>29</v>
      </c>
      <c r="J345">
        <v>1100</v>
      </c>
      <c r="K345">
        <v>84.6</v>
      </c>
      <c r="X345" t="s">
        <v>32</v>
      </c>
      <c r="Y345">
        <v>64.3</v>
      </c>
    </row>
    <row r="346" spans="1:25" x14ac:dyDescent="0.25">
      <c r="A346">
        <v>20</v>
      </c>
      <c r="B346" t="s">
        <v>32</v>
      </c>
      <c r="C346">
        <v>900</v>
      </c>
      <c r="D346">
        <v>64.3</v>
      </c>
      <c r="H346">
        <v>40</v>
      </c>
      <c r="I346" t="s">
        <v>29</v>
      </c>
      <c r="J346">
        <v>1100</v>
      </c>
      <c r="K346">
        <v>85.6</v>
      </c>
      <c r="X346" t="s">
        <v>32</v>
      </c>
      <c r="Y346">
        <v>64.3</v>
      </c>
    </row>
    <row r="347" spans="1:25" x14ac:dyDescent="0.25">
      <c r="A347">
        <v>20</v>
      </c>
      <c r="B347" t="s">
        <v>32</v>
      </c>
      <c r="C347">
        <v>900</v>
      </c>
      <c r="D347">
        <v>44.4</v>
      </c>
      <c r="H347">
        <v>40</v>
      </c>
      <c r="I347" t="s">
        <v>29</v>
      </c>
      <c r="J347">
        <v>1100</v>
      </c>
      <c r="K347">
        <v>85.6</v>
      </c>
      <c r="X347" t="s">
        <v>32</v>
      </c>
      <c r="Y347">
        <v>44.4</v>
      </c>
    </row>
    <row r="348" spans="1:25" x14ac:dyDescent="0.25">
      <c r="A348">
        <v>30</v>
      </c>
      <c r="B348" t="s">
        <v>32</v>
      </c>
      <c r="C348">
        <v>900</v>
      </c>
      <c r="D348">
        <v>58.5</v>
      </c>
      <c r="H348">
        <v>40</v>
      </c>
      <c r="I348" t="s">
        <v>28</v>
      </c>
      <c r="J348">
        <v>800</v>
      </c>
      <c r="K348">
        <v>51.9</v>
      </c>
      <c r="X348" t="s">
        <v>32</v>
      </c>
      <c r="Y348">
        <v>58.5</v>
      </c>
    </row>
    <row r="349" spans="1:25" x14ac:dyDescent="0.25">
      <c r="A349">
        <v>30</v>
      </c>
      <c r="B349" t="s">
        <v>32</v>
      </c>
      <c r="C349">
        <v>900</v>
      </c>
      <c r="D349">
        <v>58.2</v>
      </c>
      <c r="H349">
        <v>40</v>
      </c>
      <c r="I349" t="s">
        <v>31</v>
      </c>
      <c r="J349">
        <v>1000</v>
      </c>
      <c r="K349">
        <v>74.8</v>
      </c>
      <c r="X349" t="s">
        <v>32</v>
      </c>
      <c r="Y349">
        <v>58.2</v>
      </c>
    </row>
    <row r="350" spans="1:25" x14ac:dyDescent="0.25">
      <c r="A350">
        <v>30</v>
      </c>
      <c r="B350" t="s">
        <v>31</v>
      </c>
      <c r="C350">
        <v>1000</v>
      </c>
      <c r="D350">
        <v>68.3</v>
      </c>
      <c r="H350">
        <v>40</v>
      </c>
      <c r="I350" t="s">
        <v>31</v>
      </c>
      <c r="J350">
        <v>1000</v>
      </c>
      <c r="K350">
        <v>74.8</v>
      </c>
      <c r="X350" t="s">
        <v>31</v>
      </c>
      <c r="Y350">
        <v>68.3</v>
      </c>
    </row>
    <row r="351" spans="1:25" x14ac:dyDescent="0.25">
      <c r="A351">
        <v>30</v>
      </c>
      <c r="B351" t="s">
        <v>32</v>
      </c>
      <c r="C351">
        <v>900</v>
      </c>
      <c r="D351">
        <v>58.8</v>
      </c>
      <c r="H351">
        <v>40</v>
      </c>
      <c r="I351" t="s">
        <v>31</v>
      </c>
      <c r="J351">
        <v>1000</v>
      </c>
      <c r="K351">
        <v>63.1</v>
      </c>
      <c r="X351" t="s">
        <v>32</v>
      </c>
      <c r="Y351">
        <v>58.8</v>
      </c>
    </row>
    <row r="352" spans="1:25" x14ac:dyDescent="0.25">
      <c r="A352">
        <v>30</v>
      </c>
      <c r="B352" t="s">
        <v>32</v>
      </c>
      <c r="C352">
        <v>900</v>
      </c>
      <c r="D352">
        <v>58.8</v>
      </c>
      <c r="H352">
        <v>40</v>
      </c>
      <c r="I352" t="s">
        <v>29</v>
      </c>
      <c r="J352">
        <v>1100</v>
      </c>
      <c r="K352">
        <v>66.900000000000006</v>
      </c>
      <c r="X352" t="s">
        <v>32</v>
      </c>
      <c r="Y352">
        <v>58.8</v>
      </c>
    </row>
    <row r="353" spans="1:25" x14ac:dyDescent="0.25">
      <c r="A353">
        <v>20</v>
      </c>
      <c r="B353" t="s">
        <v>32</v>
      </c>
      <c r="C353">
        <v>900</v>
      </c>
      <c r="D353">
        <v>43.9</v>
      </c>
      <c r="H353">
        <v>40</v>
      </c>
      <c r="I353" t="s">
        <v>31</v>
      </c>
      <c r="J353">
        <v>1000</v>
      </c>
      <c r="K353">
        <v>66.900000000000006</v>
      </c>
      <c r="X353" t="s">
        <v>32</v>
      </c>
      <c r="Y353">
        <v>43.9</v>
      </c>
    </row>
    <row r="354" spans="1:25" x14ac:dyDescent="0.25">
      <c r="A354">
        <v>20</v>
      </c>
      <c r="B354" t="s">
        <v>31</v>
      </c>
      <c r="C354">
        <v>1000</v>
      </c>
      <c r="D354">
        <v>42.8</v>
      </c>
      <c r="H354">
        <v>40</v>
      </c>
      <c r="I354" t="s">
        <v>31</v>
      </c>
      <c r="J354">
        <v>1000</v>
      </c>
      <c r="K354">
        <v>66.599999999999994</v>
      </c>
      <c r="X354" t="s">
        <v>31</v>
      </c>
      <c r="Y354">
        <v>42.8</v>
      </c>
    </row>
    <row r="355" spans="1:25" x14ac:dyDescent="0.25">
      <c r="A355">
        <v>20</v>
      </c>
      <c r="B355" t="s">
        <v>31</v>
      </c>
      <c r="C355">
        <v>1000</v>
      </c>
      <c r="D355">
        <v>41.8</v>
      </c>
      <c r="H355">
        <v>40</v>
      </c>
      <c r="I355" t="s">
        <v>29</v>
      </c>
      <c r="J355">
        <v>1100</v>
      </c>
      <c r="K355">
        <v>82.9</v>
      </c>
      <c r="X355" t="s">
        <v>31</v>
      </c>
      <c r="Y355">
        <v>41.8</v>
      </c>
    </row>
    <row r="356" spans="1:25" x14ac:dyDescent="0.25">
      <c r="A356">
        <v>20</v>
      </c>
      <c r="B356" t="s">
        <v>31</v>
      </c>
      <c r="C356">
        <v>1000</v>
      </c>
      <c r="D356">
        <v>55.5</v>
      </c>
      <c r="H356">
        <v>40</v>
      </c>
      <c r="I356" t="s">
        <v>29</v>
      </c>
      <c r="J356">
        <v>1100</v>
      </c>
      <c r="K356">
        <v>73.2</v>
      </c>
      <c r="X356" t="s">
        <v>31</v>
      </c>
      <c r="Y356">
        <v>55.5</v>
      </c>
    </row>
    <row r="357" spans="1:25" x14ac:dyDescent="0.25">
      <c r="A357">
        <v>20</v>
      </c>
      <c r="B357" t="s">
        <v>32</v>
      </c>
      <c r="C357">
        <v>900</v>
      </c>
      <c r="D357">
        <v>46.2</v>
      </c>
      <c r="H357">
        <v>40</v>
      </c>
      <c r="I357" t="s">
        <v>29</v>
      </c>
      <c r="J357">
        <v>1100</v>
      </c>
      <c r="K357">
        <v>71.3</v>
      </c>
      <c r="X357" t="s">
        <v>32</v>
      </c>
      <c r="Y357">
        <v>46.2</v>
      </c>
    </row>
    <row r="358" spans="1:25" x14ac:dyDescent="0.25">
      <c r="A358">
        <v>10</v>
      </c>
      <c r="B358" t="s">
        <v>30</v>
      </c>
      <c r="C358">
        <v>1200</v>
      </c>
      <c r="D358">
        <v>46.2</v>
      </c>
      <c r="H358">
        <v>40</v>
      </c>
      <c r="I358" t="s">
        <v>31</v>
      </c>
      <c r="J358">
        <v>1000</v>
      </c>
      <c r="K358">
        <v>63.6</v>
      </c>
      <c r="X358" t="s">
        <v>30</v>
      </c>
      <c r="Y358">
        <v>46.2</v>
      </c>
    </row>
    <row r="359" spans="1:25" x14ac:dyDescent="0.25">
      <c r="A359">
        <v>10</v>
      </c>
      <c r="B359" t="s">
        <v>30</v>
      </c>
      <c r="C359">
        <v>1200</v>
      </c>
      <c r="D359">
        <v>39.299999999999997</v>
      </c>
      <c r="X359" t="s">
        <v>30</v>
      </c>
      <c r="Y359">
        <v>39.299999999999997</v>
      </c>
    </row>
    <row r="360" spans="1:25" x14ac:dyDescent="0.25">
      <c r="A360">
        <v>10</v>
      </c>
      <c r="B360" t="s">
        <v>30</v>
      </c>
      <c r="C360">
        <v>1200</v>
      </c>
      <c r="D360">
        <v>37.799999999999997</v>
      </c>
      <c r="X360" t="s">
        <v>30</v>
      </c>
      <c r="Y360">
        <v>37.799999999999997</v>
      </c>
    </row>
    <row r="361" spans="1:25" x14ac:dyDescent="0.25">
      <c r="A361">
        <v>10</v>
      </c>
      <c r="B361" t="s">
        <v>30</v>
      </c>
      <c r="C361">
        <v>1200</v>
      </c>
      <c r="D361">
        <v>38.5</v>
      </c>
      <c r="H361" t="s">
        <v>44</v>
      </c>
      <c r="I361" t="s">
        <v>38</v>
      </c>
      <c r="J361" t="s">
        <v>39</v>
      </c>
      <c r="K361" t="s">
        <v>120</v>
      </c>
      <c r="X361" t="s">
        <v>30</v>
      </c>
      <c r="Y361">
        <v>38.5</v>
      </c>
    </row>
    <row r="362" spans="1:25" x14ac:dyDescent="0.25">
      <c r="A362">
        <v>60</v>
      </c>
      <c r="B362" t="s">
        <v>29</v>
      </c>
      <c r="C362">
        <v>1100</v>
      </c>
      <c r="D362">
        <v>42.8</v>
      </c>
      <c r="H362">
        <v>50</v>
      </c>
      <c r="I362" t="s">
        <v>28</v>
      </c>
      <c r="J362">
        <v>800</v>
      </c>
      <c r="K362">
        <v>28.9</v>
      </c>
      <c r="X362" t="s">
        <v>29</v>
      </c>
      <c r="Y362">
        <v>42.8</v>
      </c>
    </row>
    <row r="363" spans="1:25" x14ac:dyDescent="0.25">
      <c r="A363">
        <v>60</v>
      </c>
      <c r="B363" t="s">
        <v>29</v>
      </c>
      <c r="C363">
        <v>1100</v>
      </c>
      <c r="D363">
        <v>50.4</v>
      </c>
      <c r="H363">
        <v>50</v>
      </c>
      <c r="I363" t="s">
        <v>28</v>
      </c>
      <c r="J363">
        <v>800</v>
      </c>
      <c r="K363">
        <v>28.9</v>
      </c>
      <c r="X363" t="s">
        <v>29</v>
      </c>
      <c r="Y363">
        <v>50.4</v>
      </c>
    </row>
    <row r="364" spans="1:25" x14ac:dyDescent="0.25">
      <c r="A364">
        <v>60</v>
      </c>
      <c r="B364" t="s">
        <v>29</v>
      </c>
      <c r="C364">
        <v>1100</v>
      </c>
      <c r="D364">
        <v>44.5</v>
      </c>
      <c r="H364">
        <v>50</v>
      </c>
      <c r="I364" t="s">
        <v>28</v>
      </c>
      <c r="J364">
        <v>800</v>
      </c>
      <c r="K364">
        <v>26.7</v>
      </c>
      <c r="X364" t="s">
        <v>29</v>
      </c>
      <c r="Y364">
        <v>44.5</v>
      </c>
    </row>
    <row r="365" spans="1:25" x14ac:dyDescent="0.25">
      <c r="A365">
        <v>60</v>
      </c>
      <c r="B365" t="s">
        <v>29</v>
      </c>
      <c r="C365">
        <v>1100</v>
      </c>
      <c r="D365">
        <v>49.5</v>
      </c>
      <c r="H365">
        <v>50</v>
      </c>
      <c r="I365" t="s">
        <v>28</v>
      </c>
      <c r="J365">
        <v>800</v>
      </c>
      <c r="K365">
        <v>26.7</v>
      </c>
      <c r="X365" t="s">
        <v>29</v>
      </c>
      <c r="Y365">
        <v>49.5</v>
      </c>
    </row>
    <row r="366" spans="1:25" x14ac:dyDescent="0.25">
      <c r="A366">
        <v>40</v>
      </c>
      <c r="B366" t="s">
        <v>29</v>
      </c>
      <c r="C366">
        <v>1100</v>
      </c>
      <c r="D366">
        <v>66.900000000000006</v>
      </c>
      <c r="H366">
        <v>50</v>
      </c>
      <c r="I366" t="s">
        <v>28</v>
      </c>
      <c r="J366">
        <v>800</v>
      </c>
      <c r="K366">
        <v>25.4</v>
      </c>
      <c r="X366" t="s">
        <v>29</v>
      </c>
      <c r="Y366">
        <v>66.900000000000006</v>
      </c>
    </row>
    <row r="367" spans="1:25" x14ac:dyDescent="0.25">
      <c r="A367">
        <v>40</v>
      </c>
      <c r="B367" t="s">
        <v>31</v>
      </c>
      <c r="C367">
        <v>1000</v>
      </c>
      <c r="D367">
        <v>66.900000000000006</v>
      </c>
      <c r="H367">
        <v>50</v>
      </c>
      <c r="I367" t="s">
        <v>28</v>
      </c>
      <c r="J367">
        <v>800</v>
      </c>
      <c r="K367">
        <v>25.4</v>
      </c>
      <c r="X367" t="s">
        <v>31</v>
      </c>
      <c r="Y367">
        <v>66.900000000000006</v>
      </c>
    </row>
    <row r="368" spans="1:25" x14ac:dyDescent="0.25">
      <c r="A368">
        <v>40</v>
      </c>
      <c r="B368" t="s">
        <v>31</v>
      </c>
      <c r="C368">
        <v>1000</v>
      </c>
      <c r="D368">
        <v>66.599999999999994</v>
      </c>
      <c r="H368">
        <v>50</v>
      </c>
      <c r="I368" t="s">
        <v>28</v>
      </c>
      <c r="J368">
        <v>800</v>
      </c>
      <c r="K368">
        <v>14.8</v>
      </c>
      <c r="X368" t="s">
        <v>31</v>
      </c>
      <c r="Y368">
        <v>66.599999999999994</v>
      </c>
    </row>
    <row r="369" spans="1:25" x14ac:dyDescent="0.25">
      <c r="A369">
        <v>30</v>
      </c>
      <c r="B369" t="s">
        <v>31</v>
      </c>
      <c r="C369">
        <v>1000</v>
      </c>
      <c r="D369">
        <v>56.6</v>
      </c>
      <c r="H369">
        <v>50</v>
      </c>
      <c r="I369" t="s">
        <v>28</v>
      </c>
      <c r="J369">
        <v>800</v>
      </c>
      <c r="K369">
        <v>14.8</v>
      </c>
      <c r="X369" t="s">
        <v>31</v>
      </c>
      <c r="Y369">
        <v>56.6</v>
      </c>
    </row>
    <row r="370" spans="1:25" x14ac:dyDescent="0.25">
      <c r="A370">
        <v>30</v>
      </c>
      <c r="B370" t="s">
        <v>31</v>
      </c>
      <c r="C370">
        <v>1000</v>
      </c>
      <c r="D370">
        <v>65.599999999999994</v>
      </c>
      <c r="H370">
        <v>50</v>
      </c>
      <c r="I370" t="s">
        <v>28</v>
      </c>
      <c r="J370">
        <v>800</v>
      </c>
      <c r="K370">
        <v>23.3</v>
      </c>
      <c r="X370" t="s">
        <v>31</v>
      </c>
      <c r="Y370">
        <v>65.599999999999994</v>
      </c>
    </row>
    <row r="371" spans="1:25" x14ac:dyDescent="0.25">
      <c r="A371">
        <v>10</v>
      </c>
      <c r="B371" t="s">
        <v>31</v>
      </c>
      <c r="C371">
        <v>1000</v>
      </c>
      <c r="D371">
        <v>53.4</v>
      </c>
      <c r="H371">
        <v>50</v>
      </c>
      <c r="I371" t="s">
        <v>32</v>
      </c>
      <c r="J371">
        <v>900</v>
      </c>
      <c r="K371">
        <v>85.3</v>
      </c>
      <c r="X371" t="s">
        <v>31</v>
      </c>
      <c r="Y371">
        <v>53.4</v>
      </c>
    </row>
    <row r="372" spans="1:25" x14ac:dyDescent="0.25">
      <c r="A372">
        <v>30</v>
      </c>
      <c r="B372" t="s">
        <v>31</v>
      </c>
      <c r="C372">
        <v>1000</v>
      </c>
      <c r="D372">
        <v>47.7</v>
      </c>
      <c r="H372">
        <v>50</v>
      </c>
      <c r="I372" t="s">
        <v>28</v>
      </c>
      <c r="J372">
        <v>800</v>
      </c>
      <c r="K372">
        <v>28.6</v>
      </c>
      <c r="X372" t="s">
        <v>31</v>
      </c>
      <c r="Y372">
        <v>47.7</v>
      </c>
    </row>
    <row r="373" spans="1:25" x14ac:dyDescent="0.25">
      <c r="A373">
        <v>30</v>
      </c>
      <c r="B373" t="s">
        <v>31</v>
      </c>
      <c r="C373">
        <v>1000</v>
      </c>
      <c r="D373">
        <v>76.400000000000006</v>
      </c>
      <c r="H373">
        <v>50</v>
      </c>
      <c r="I373" t="s">
        <v>31</v>
      </c>
      <c r="J373">
        <v>1000</v>
      </c>
      <c r="K373">
        <v>20.8</v>
      </c>
      <c r="X373" t="s">
        <v>31</v>
      </c>
      <c r="Y373">
        <v>76.400000000000006</v>
      </c>
    </row>
    <row r="374" spans="1:25" x14ac:dyDescent="0.25">
      <c r="A374">
        <v>30</v>
      </c>
      <c r="B374" t="s">
        <v>31</v>
      </c>
      <c r="C374">
        <v>1000</v>
      </c>
      <c r="D374">
        <v>74.8</v>
      </c>
      <c r="H374">
        <v>50</v>
      </c>
      <c r="I374" t="s">
        <v>31</v>
      </c>
      <c r="J374">
        <v>1000</v>
      </c>
      <c r="K374">
        <v>53.9</v>
      </c>
      <c r="X374" t="s">
        <v>31</v>
      </c>
      <c r="Y374">
        <v>74.8</v>
      </c>
    </row>
    <row r="375" spans="1:25" x14ac:dyDescent="0.25">
      <c r="A375">
        <v>20</v>
      </c>
      <c r="B375" t="s">
        <v>31</v>
      </c>
      <c r="C375">
        <v>1000</v>
      </c>
      <c r="D375">
        <v>67.099999999999994</v>
      </c>
      <c r="H375">
        <v>50</v>
      </c>
      <c r="I375" t="s">
        <v>31</v>
      </c>
      <c r="J375">
        <v>1000</v>
      </c>
      <c r="K375">
        <v>13.2</v>
      </c>
      <c r="X375" t="s">
        <v>31</v>
      </c>
      <c r="Y375">
        <v>67.099999999999994</v>
      </c>
    </row>
    <row r="376" spans="1:25" x14ac:dyDescent="0.25">
      <c r="A376">
        <v>30</v>
      </c>
      <c r="B376" t="s">
        <v>31</v>
      </c>
      <c r="C376">
        <v>1000</v>
      </c>
      <c r="D376">
        <v>67.599999999999994</v>
      </c>
      <c r="H376">
        <v>50</v>
      </c>
      <c r="I376" t="s">
        <v>31</v>
      </c>
      <c r="J376">
        <v>1000</v>
      </c>
      <c r="K376">
        <v>6.59</v>
      </c>
      <c r="X376" t="s">
        <v>31</v>
      </c>
      <c r="Y376">
        <v>67.599999999999994</v>
      </c>
    </row>
    <row r="377" spans="1:25" x14ac:dyDescent="0.25">
      <c r="A377">
        <v>30</v>
      </c>
      <c r="B377" t="s">
        <v>31</v>
      </c>
      <c r="C377">
        <v>1000</v>
      </c>
      <c r="D377">
        <v>72</v>
      </c>
      <c r="H377">
        <v>50</v>
      </c>
      <c r="I377" t="s">
        <v>32</v>
      </c>
      <c r="J377">
        <v>900</v>
      </c>
      <c r="K377">
        <v>8.08</v>
      </c>
      <c r="X377" t="s">
        <v>31</v>
      </c>
      <c r="Y377">
        <v>72</v>
      </c>
    </row>
    <row r="378" spans="1:25" x14ac:dyDescent="0.25">
      <c r="A378">
        <v>30</v>
      </c>
      <c r="B378" t="s">
        <v>31</v>
      </c>
      <c r="C378">
        <v>1000</v>
      </c>
      <c r="D378">
        <v>69.7</v>
      </c>
      <c r="H378">
        <v>50</v>
      </c>
      <c r="I378" t="s">
        <v>32</v>
      </c>
      <c r="J378">
        <v>900</v>
      </c>
      <c r="K378">
        <v>4.96</v>
      </c>
      <c r="X378" t="s">
        <v>31</v>
      </c>
      <c r="Y378">
        <v>69.7</v>
      </c>
    </row>
    <row r="379" spans="1:25" x14ac:dyDescent="0.25">
      <c r="A379">
        <v>30</v>
      </c>
      <c r="B379" t="s">
        <v>31</v>
      </c>
      <c r="C379">
        <v>1000</v>
      </c>
      <c r="D379">
        <v>74.7</v>
      </c>
      <c r="H379">
        <v>50</v>
      </c>
      <c r="I379" t="s">
        <v>32</v>
      </c>
      <c r="J379">
        <v>900</v>
      </c>
      <c r="K379">
        <v>6.85</v>
      </c>
      <c r="X379" t="s">
        <v>31</v>
      </c>
      <c r="Y379">
        <v>74.7</v>
      </c>
    </row>
    <row r="380" spans="1:25" x14ac:dyDescent="0.25">
      <c r="A380">
        <v>30</v>
      </c>
      <c r="B380" t="s">
        <v>31</v>
      </c>
      <c r="C380">
        <v>1000</v>
      </c>
      <c r="D380">
        <v>64.099999999999994</v>
      </c>
      <c r="H380">
        <v>50</v>
      </c>
      <c r="I380" t="s">
        <v>32</v>
      </c>
      <c r="J380">
        <v>900</v>
      </c>
      <c r="K380">
        <v>6.26</v>
      </c>
      <c r="X380" t="s">
        <v>31</v>
      </c>
      <c r="Y380">
        <v>64.099999999999994</v>
      </c>
    </row>
    <row r="381" spans="1:25" x14ac:dyDescent="0.25">
      <c r="A381">
        <v>30</v>
      </c>
      <c r="B381" t="s">
        <v>31</v>
      </c>
      <c r="C381">
        <v>1000</v>
      </c>
      <c r="D381">
        <v>66.099999999999994</v>
      </c>
      <c r="H381">
        <v>50</v>
      </c>
      <c r="I381" t="s">
        <v>32</v>
      </c>
      <c r="J381">
        <v>900</v>
      </c>
      <c r="K381">
        <v>5.8</v>
      </c>
      <c r="X381" t="s">
        <v>31</v>
      </c>
      <c r="Y381">
        <v>66.099999999999994</v>
      </c>
    </row>
    <row r="382" spans="1:25" x14ac:dyDescent="0.25">
      <c r="A382">
        <v>30</v>
      </c>
      <c r="B382" t="s">
        <v>29</v>
      </c>
      <c r="C382">
        <v>1100</v>
      </c>
      <c r="D382">
        <v>68.8</v>
      </c>
      <c r="H382">
        <v>50</v>
      </c>
      <c r="I382" t="s">
        <v>32</v>
      </c>
      <c r="J382">
        <v>900</v>
      </c>
      <c r="K382">
        <v>9.33</v>
      </c>
      <c r="X382" t="s">
        <v>29</v>
      </c>
      <c r="Y382">
        <v>68.8</v>
      </c>
    </row>
    <row r="383" spans="1:25" x14ac:dyDescent="0.25">
      <c r="A383">
        <v>20</v>
      </c>
      <c r="B383" t="s">
        <v>32</v>
      </c>
      <c r="C383">
        <v>900</v>
      </c>
      <c r="D383">
        <v>67.7</v>
      </c>
      <c r="H383">
        <v>50</v>
      </c>
      <c r="I383" t="s">
        <v>32</v>
      </c>
      <c r="J383">
        <v>900</v>
      </c>
      <c r="K383">
        <v>11.2</v>
      </c>
      <c r="X383" t="s">
        <v>32</v>
      </c>
      <c r="Y383">
        <v>67.7</v>
      </c>
    </row>
    <row r="384" spans="1:25" x14ac:dyDescent="0.25">
      <c r="A384">
        <v>20</v>
      </c>
      <c r="B384" t="s">
        <v>32</v>
      </c>
      <c r="C384">
        <v>900</v>
      </c>
      <c r="D384">
        <v>39.1</v>
      </c>
      <c r="H384">
        <v>50</v>
      </c>
      <c r="I384" t="s">
        <v>32</v>
      </c>
      <c r="J384">
        <v>900</v>
      </c>
      <c r="K384">
        <v>8.3000000000000007</v>
      </c>
      <c r="X384" t="s">
        <v>32</v>
      </c>
      <c r="Y384">
        <v>39.1</v>
      </c>
    </row>
    <row r="385" spans="1:25" x14ac:dyDescent="0.25">
      <c r="A385">
        <v>70</v>
      </c>
      <c r="B385" t="s">
        <v>32</v>
      </c>
      <c r="C385">
        <v>900</v>
      </c>
      <c r="D385">
        <v>34.9</v>
      </c>
      <c r="H385">
        <v>50</v>
      </c>
      <c r="I385" t="s">
        <v>32</v>
      </c>
      <c r="J385">
        <v>900</v>
      </c>
      <c r="K385">
        <v>8.3000000000000007</v>
      </c>
      <c r="X385" t="s">
        <v>32</v>
      </c>
      <c r="Y385">
        <v>34.9</v>
      </c>
    </row>
    <row r="386" spans="1:25" x14ac:dyDescent="0.25">
      <c r="A386">
        <v>70</v>
      </c>
      <c r="B386" t="s">
        <v>32</v>
      </c>
      <c r="C386">
        <v>900</v>
      </c>
      <c r="D386">
        <v>31.9</v>
      </c>
      <c r="H386">
        <v>50</v>
      </c>
      <c r="I386" t="s">
        <v>32</v>
      </c>
      <c r="J386">
        <v>900</v>
      </c>
      <c r="K386">
        <v>6.61</v>
      </c>
      <c r="X386" t="s">
        <v>32</v>
      </c>
      <c r="Y386">
        <v>31.9</v>
      </c>
    </row>
    <row r="387" spans="1:25" x14ac:dyDescent="0.25">
      <c r="A387">
        <v>70</v>
      </c>
      <c r="B387" t="s">
        <v>31</v>
      </c>
      <c r="C387">
        <v>1000</v>
      </c>
      <c r="D387">
        <v>39.5</v>
      </c>
      <c r="H387">
        <v>50</v>
      </c>
      <c r="I387" t="s">
        <v>32</v>
      </c>
      <c r="J387">
        <v>900</v>
      </c>
      <c r="K387">
        <v>5.16</v>
      </c>
      <c r="X387" t="s">
        <v>31</v>
      </c>
      <c r="Y387">
        <v>39.5</v>
      </c>
    </row>
    <row r="388" spans="1:25" x14ac:dyDescent="0.25">
      <c r="A388">
        <v>70</v>
      </c>
      <c r="B388" t="s">
        <v>31</v>
      </c>
      <c r="C388">
        <v>1000</v>
      </c>
      <c r="D388">
        <v>43.1</v>
      </c>
      <c r="H388">
        <v>50</v>
      </c>
      <c r="I388" t="s">
        <v>32</v>
      </c>
      <c r="J388">
        <v>900</v>
      </c>
      <c r="K388">
        <v>4.68</v>
      </c>
      <c r="X388" t="s">
        <v>31</v>
      </c>
      <c r="Y388">
        <v>43.1</v>
      </c>
    </row>
    <row r="389" spans="1:25" x14ac:dyDescent="0.25">
      <c r="A389">
        <v>70</v>
      </c>
      <c r="B389" t="s">
        <v>31</v>
      </c>
      <c r="C389">
        <v>1000</v>
      </c>
      <c r="D389">
        <v>44.7</v>
      </c>
      <c r="H389">
        <v>50</v>
      </c>
      <c r="I389" t="s">
        <v>32</v>
      </c>
      <c r="J389">
        <v>900</v>
      </c>
      <c r="K389">
        <v>7.8</v>
      </c>
      <c r="X389" t="s">
        <v>31</v>
      </c>
      <c r="Y389">
        <v>44.7</v>
      </c>
    </row>
    <row r="390" spans="1:25" x14ac:dyDescent="0.25">
      <c r="A390">
        <v>70</v>
      </c>
      <c r="B390" t="s">
        <v>31</v>
      </c>
      <c r="C390">
        <v>1000</v>
      </c>
      <c r="D390">
        <v>47.8</v>
      </c>
      <c r="H390">
        <v>50</v>
      </c>
      <c r="I390" t="s">
        <v>32</v>
      </c>
      <c r="J390">
        <v>900</v>
      </c>
      <c r="K390">
        <v>20.100000000000001</v>
      </c>
      <c r="X390" t="s">
        <v>31</v>
      </c>
      <c r="Y390">
        <v>47.8</v>
      </c>
    </row>
    <row r="391" spans="1:25" x14ac:dyDescent="0.25">
      <c r="A391">
        <v>70</v>
      </c>
      <c r="B391" t="s">
        <v>31</v>
      </c>
      <c r="C391">
        <v>1000</v>
      </c>
      <c r="D391">
        <v>49.1</v>
      </c>
      <c r="H391">
        <v>50</v>
      </c>
      <c r="I391" t="s">
        <v>31</v>
      </c>
      <c r="J391">
        <v>1000</v>
      </c>
      <c r="K391">
        <v>41.8</v>
      </c>
      <c r="X391" t="s">
        <v>31</v>
      </c>
      <c r="Y391">
        <v>49.1</v>
      </c>
    </row>
    <row r="392" spans="1:25" x14ac:dyDescent="0.25">
      <c r="A392">
        <v>70</v>
      </c>
      <c r="B392" t="s">
        <v>31</v>
      </c>
      <c r="C392">
        <v>1000</v>
      </c>
      <c r="D392">
        <v>44.9</v>
      </c>
      <c r="H392">
        <v>50</v>
      </c>
      <c r="I392" t="s">
        <v>31</v>
      </c>
      <c r="J392">
        <v>1000</v>
      </c>
      <c r="K392">
        <v>54.1</v>
      </c>
      <c r="X392" t="s">
        <v>31</v>
      </c>
      <c r="Y392">
        <v>44.9</v>
      </c>
    </row>
    <row r="393" spans="1:25" x14ac:dyDescent="0.25">
      <c r="A393">
        <v>70</v>
      </c>
      <c r="B393" t="s">
        <v>31</v>
      </c>
      <c r="C393">
        <v>1000</v>
      </c>
      <c r="D393">
        <v>42.8</v>
      </c>
      <c r="H393">
        <v>50</v>
      </c>
      <c r="I393" t="s">
        <v>31</v>
      </c>
      <c r="J393">
        <v>1000</v>
      </c>
      <c r="K393">
        <v>54.1</v>
      </c>
      <c r="X393" t="s">
        <v>31</v>
      </c>
      <c r="Y393">
        <v>42.8</v>
      </c>
    </row>
    <row r="394" spans="1:25" x14ac:dyDescent="0.25">
      <c r="A394">
        <v>60</v>
      </c>
      <c r="B394" t="s">
        <v>28</v>
      </c>
      <c r="C394">
        <v>800</v>
      </c>
      <c r="D394">
        <v>59.4</v>
      </c>
      <c r="H394">
        <v>50</v>
      </c>
      <c r="I394" t="s">
        <v>31</v>
      </c>
      <c r="J394">
        <v>1000</v>
      </c>
      <c r="K394">
        <v>57.8</v>
      </c>
      <c r="X394" t="s">
        <v>28</v>
      </c>
      <c r="Y394">
        <v>59.4</v>
      </c>
    </row>
    <row r="395" spans="1:25" x14ac:dyDescent="0.25">
      <c r="A395">
        <v>60</v>
      </c>
      <c r="B395" t="s">
        <v>28</v>
      </c>
      <c r="C395">
        <v>800</v>
      </c>
      <c r="D395">
        <v>59.4</v>
      </c>
      <c r="H395">
        <v>50</v>
      </c>
      <c r="I395" t="s">
        <v>32</v>
      </c>
      <c r="J395">
        <v>900</v>
      </c>
      <c r="K395">
        <v>67.8</v>
      </c>
      <c r="X395" t="s">
        <v>28</v>
      </c>
      <c r="Y395">
        <v>59.4</v>
      </c>
    </row>
    <row r="396" spans="1:25" x14ac:dyDescent="0.25">
      <c r="A396">
        <v>60</v>
      </c>
      <c r="B396" t="s">
        <v>28</v>
      </c>
      <c r="C396">
        <v>800</v>
      </c>
      <c r="D396">
        <v>60.3</v>
      </c>
      <c r="H396">
        <v>50</v>
      </c>
      <c r="I396" t="s">
        <v>31</v>
      </c>
      <c r="J396">
        <v>1000</v>
      </c>
      <c r="K396">
        <v>65.2</v>
      </c>
      <c r="X396" t="s">
        <v>28</v>
      </c>
      <c r="Y396">
        <v>60.3</v>
      </c>
    </row>
    <row r="397" spans="1:25" x14ac:dyDescent="0.25">
      <c r="A397">
        <v>60</v>
      </c>
      <c r="B397" t="s">
        <v>28</v>
      </c>
      <c r="C397">
        <v>800</v>
      </c>
      <c r="D397">
        <v>60</v>
      </c>
      <c r="H397">
        <v>50</v>
      </c>
      <c r="I397" t="s">
        <v>31</v>
      </c>
      <c r="J397">
        <v>1000</v>
      </c>
      <c r="K397">
        <v>34.9</v>
      </c>
      <c r="X397" t="s">
        <v>28</v>
      </c>
      <c r="Y397">
        <v>60</v>
      </c>
    </row>
    <row r="398" spans="1:25" x14ac:dyDescent="0.25">
      <c r="A398">
        <v>60</v>
      </c>
      <c r="B398" t="s">
        <v>28</v>
      </c>
      <c r="C398">
        <v>800</v>
      </c>
      <c r="D398">
        <v>60</v>
      </c>
      <c r="H398">
        <v>50</v>
      </c>
      <c r="I398" t="s">
        <v>31</v>
      </c>
      <c r="J398">
        <v>1000</v>
      </c>
      <c r="K398">
        <v>44.1</v>
      </c>
      <c r="X398" t="s">
        <v>28</v>
      </c>
      <c r="Y398">
        <v>60</v>
      </c>
    </row>
    <row r="399" spans="1:25" x14ac:dyDescent="0.25">
      <c r="A399">
        <v>60</v>
      </c>
      <c r="B399" t="s">
        <v>29</v>
      </c>
      <c r="C399">
        <v>1100</v>
      </c>
      <c r="D399">
        <v>82.9</v>
      </c>
      <c r="H399">
        <v>50</v>
      </c>
      <c r="I399" t="s">
        <v>29</v>
      </c>
      <c r="J399">
        <v>1100</v>
      </c>
      <c r="K399">
        <v>59.6</v>
      </c>
      <c r="X399" t="s">
        <v>29</v>
      </c>
      <c r="Y399">
        <v>82.9</v>
      </c>
    </row>
    <row r="400" spans="1:25" x14ac:dyDescent="0.25">
      <c r="A400">
        <v>40</v>
      </c>
      <c r="B400" t="s">
        <v>29</v>
      </c>
      <c r="C400">
        <v>1100</v>
      </c>
      <c r="D400">
        <v>82.9</v>
      </c>
      <c r="H400">
        <v>50</v>
      </c>
      <c r="I400" t="s">
        <v>31</v>
      </c>
      <c r="J400">
        <v>1000</v>
      </c>
      <c r="K400">
        <v>33.799999999999997</v>
      </c>
      <c r="X400" t="s">
        <v>29</v>
      </c>
      <c r="Y400">
        <v>82.9</v>
      </c>
    </row>
    <row r="401" spans="1:25" x14ac:dyDescent="0.25">
      <c r="A401">
        <v>40</v>
      </c>
      <c r="B401" t="s">
        <v>29</v>
      </c>
      <c r="C401">
        <v>1100</v>
      </c>
      <c r="D401">
        <v>73.2</v>
      </c>
      <c r="H401">
        <v>50</v>
      </c>
      <c r="I401" t="s">
        <v>31</v>
      </c>
      <c r="J401">
        <v>1000</v>
      </c>
      <c r="K401">
        <v>32.9</v>
      </c>
      <c r="X401" t="s">
        <v>29</v>
      </c>
      <c r="Y401">
        <v>73.2</v>
      </c>
    </row>
    <row r="402" spans="1:25" x14ac:dyDescent="0.25">
      <c r="A402">
        <v>40</v>
      </c>
      <c r="B402" t="s">
        <v>29</v>
      </c>
      <c r="C402">
        <v>1100</v>
      </c>
      <c r="D402">
        <v>71.3</v>
      </c>
      <c r="X402" t="s">
        <v>29</v>
      </c>
      <c r="Y402">
        <v>71.3</v>
      </c>
    </row>
    <row r="403" spans="1:25" x14ac:dyDescent="0.25">
      <c r="A403">
        <v>40</v>
      </c>
      <c r="B403" t="s">
        <v>31</v>
      </c>
      <c r="C403">
        <v>1000</v>
      </c>
      <c r="D403">
        <v>63.6</v>
      </c>
      <c r="X403" t="s">
        <v>31</v>
      </c>
      <c r="Y403">
        <v>63.6</v>
      </c>
    </row>
    <row r="404" spans="1:25" x14ac:dyDescent="0.25">
      <c r="A404">
        <v>30</v>
      </c>
      <c r="B404" t="s">
        <v>31</v>
      </c>
      <c r="C404">
        <v>1000</v>
      </c>
      <c r="D404">
        <v>74.5</v>
      </c>
      <c r="X404" t="s">
        <v>31</v>
      </c>
      <c r="Y404">
        <v>74.5</v>
      </c>
    </row>
    <row r="405" spans="1:25" x14ac:dyDescent="0.25">
      <c r="A405">
        <v>30</v>
      </c>
      <c r="B405" t="s">
        <v>31</v>
      </c>
      <c r="C405">
        <v>1000</v>
      </c>
      <c r="D405">
        <v>72.7</v>
      </c>
      <c r="H405" t="s">
        <v>44</v>
      </c>
      <c r="I405" t="s">
        <v>38</v>
      </c>
      <c r="J405" t="s">
        <v>39</v>
      </c>
      <c r="K405" t="s">
        <v>120</v>
      </c>
      <c r="X405" t="s">
        <v>31</v>
      </c>
      <c r="Y405">
        <v>72.7</v>
      </c>
    </row>
    <row r="406" spans="1:25" x14ac:dyDescent="0.25">
      <c r="A406">
        <v>30</v>
      </c>
      <c r="B406" t="s">
        <v>31</v>
      </c>
      <c r="C406">
        <v>1000</v>
      </c>
      <c r="D406">
        <v>60.5</v>
      </c>
      <c r="H406">
        <v>60</v>
      </c>
      <c r="I406" t="s">
        <v>28</v>
      </c>
      <c r="J406">
        <v>800</v>
      </c>
      <c r="K406">
        <v>48.3</v>
      </c>
      <c r="X406" t="s">
        <v>31</v>
      </c>
      <c r="Y406">
        <v>60.5</v>
      </c>
    </row>
    <row r="407" spans="1:25" x14ac:dyDescent="0.25">
      <c r="A407">
        <v>30</v>
      </c>
      <c r="B407" t="s">
        <v>31</v>
      </c>
      <c r="C407">
        <v>1000</v>
      </c>
      <c r="D407">
        <v>48.3</v>
      </c>
      <c r="H407">
        <v>60</v>
      </c>
      <c r="I407" t="s">
        <v>28</v>
      </c>
      <c r="J407">
        <v>800</v>
      </c>
      <c r="K407">
        <v>48.3</v>
      </c>
      <c r="X407" t="s">
        <v>31</v>
      </c>
      <c r="Y407">
        <v>48.3</v>
      </c>
    </row>
    <row r="408" spans="1:25" x14ac:dyDescent="0.25">
      <c r="A408">
        <v>30</v>
      </c>
      <c r="B408" t="s">
        <v>31</v>
      </c>
      <c r="C408">
        <v>1000</v>
      </c>
      <c r="D408">
        <v>41.9</v>
      </c>
      <c r="H408">
        <v>60</v>
      </c>
      <c r="I408" t="s">
        <v>28</v>
      </c>
      <c r="J408">
        <v>800</v>
      </c>
      <c r="K408">
        <v>51.5</v>
      </c>
      <c r="X408" t="s">
        <v>31</v>
      </c>
      <c r="Y408">
        <v>41.9</v>
      </c>
    </row>
    <row r="409" spans="1:25" x14ac:dyDescent="0.25">
      <c r="A409">
        <v>20</v>
      </c>
      <c r="B409" t="s">
        <v>31</v>
      </c>
      <c r="C409">
        <v>1000</v>
      </c>
      <c r="D409">
        <v>43.4</v>
      </c>
      <c r="H409">
        <v>60</v>
      </c>
      <c r="I409" t="s">
        <v>28</v>
      </c>
      <c r="J409">
        <v>800</v>
      </c>
      <c r="K409">
        <v>50.8</v>
      </c>
      <c r="X409" t="s">
        <v>31</v>
      </c>
      <c r="Y409">
        <v>43.4</v>
      </c>
    </row>
    <row r="410" spans="1:25" x14ac:dyDescent="0.25">
      <c r="A410">
        <v>11</v>
      </c>
      <c r="B410" t="s">
        <v>31</v>
      </c>
      <c r="C410">
        <v>1000</v>
      </c>
      <c r="D410">
        <v>43.6</v>
      </c>
      <c r="H410">
        <v>60</v>
      </c>
      <c r="I410" t="s">
        <v>30</v>
      </c>
      <c r="J410">
        <v>1200</v>
      </c>
      <c r="K410">
        <v>75.099999999999994</v>
      </c>
      <c r="X410" t="s">
        <v>31</v>
      </c>
      <c r="Y410">
        <v>43.6</v>
      </c>
    </row>
    <row r="411" spans="1:25" x14ac:dyDescent="0.25">
      <c r="A411">
        <v>11</v>
      </c>
      <c r="B411" t="s">
        <v>29</v>
      </c>
      <c r="C411">
        <v>1100</v>
      </c>
      <c r="D411">
        <v>43.6</v>
      </c>
      <c r="H411">
        <v>60</v>
      </c>
      <c r="I411" t="s">
        <v>28</v>
      </c>
      <c r="J411">
        <v>800</v>
      </c>
      <c r="K411">
        <v>28.7</v>
      </c>
      <c r="X411" t="s">
        <v>29</v>
      </c>
      <c r="Y411">
        <v>43.6</v>
      </c>
    </row>
    <row r="412" spans="1:25" x14ac:dyDescent="0.25">
      <c r="A412">
        <v>11</v>
      </c>
      <c r="B412" t="s">
        <v>31</v>
      </c>
      <c r="C412">
        <v>1000</v>
      </c>
      <c r="D412">
        <v>47.8</v>
      </c>
      <c r="H412">
        <v>60</v>
      </c>
      <c r="I412" t="s">
        <v>28</v>
      </c>
      <c r="J412">
        <v>800</v>
      </c>
      <c r="K412">
        <v>28.7</v>
      </c>
      <c r="X412" t="s">
        <v>31</v>
      </c>
      <c r="Y412">
        <v>47.8</v>
      </c>
    </row>
    <row r="413" spans="1:25" x14ac:dyDescent="0.25">
      <c r="A413">
        <v>11</v>
      </c>
      <c r="B413" t="s">
        <v>31</v>
      </c>
      <c r="C413">
        <v>1000</v>
      </c>
      <c r="D413">
        <v>47.1</v>
      </c>
      <c r="H413">
        <v>60</v>
      </c>
      <c r="I413" t="s">
        <v>28</v>
      </c>
      <c r="J413">
        <v>800</v>
      </c>
      <c r="K413">
        <v>40</v>
      </c>
      <c r="X413" t="s">
        <v>31</v>
      </c>
      <c r="Y413">
        <v>47.1</v>
      </c>
    </row>
    <row r="414" spans="1:25" x14ac:dyDescent="0.25">
      <c r="A414">
        <v>20</v>
      </c>
      <c r="B414" t="s">
        <v>31</v>
      </c>
      <c r="C414">
        <v>1000</v>
      </c>
      <c r="D414">
        <v>40.1</v>
      </c>
      <c r="H414">
        <v>60</v>
      </c>
      <c r="I414" t="s">
        <v>28</v>
      </c>
      <c r="J414">
        <v>800</v>
      </c>
      <c r="K414">
        <v>40</v>
      </c>
      <c r="X414" t="s">
        <v>31</v>
      </c>
      <c r="Y414">
        <v>40.1</v>
      </c>
    </row>
    <row r="415" spans="1:25" x14ac:dyDescent="0.25">
      <c r="A415">
        <v>20</v>
      </c>
      <c r="B415" t="s">
        <v>31</v>
      </c>
      <c r="C415">
        <v>1000</v>
      </c>
      <c r="D415">
        <v>46.3</v>
      </c>
      <c r="H415">
        <v>60</v>
      </c>
      <c r="I415" t="s">
        <v>28</v>
      </c>
      <c r="J415">
        <v>800</v>
      </c>
      <c r="K415">
        <v>59.9</v>
      </c>
      <c r="X415" t="s">
        <v>31</v>
      </c>
      <c r="Y415">
        <v>46.3</v>
      </c>
    </row>
    <row r="416" spans="1:25" x14ac:dyDescent="0.25">
      <c r="A416">
        <v>10</v>
      </c>
      <c r="B416" t="s">
        <v>31</v>
      </c>
      <c r="C416">
        <v>1000</v>
      </c>
      <c r="D416">
        <v>46.3</v>
      </c>
      <c r="H416">
        <v>60</v>
      </c>
      <c r="I416" t="s">
        <v>28</v>
      </c>
      <c r="J416">
        <v>800</v>
      </c>
      <c r="K416">
        <v>59.9</v>
      </c>
      <c r="X416" t="s">
        <v>31</v>
      </c>
      <c r="Y416">
        <v>46.3</v>
      </c>
    </row>
    <row r="417" spans="1:25" x14ac:dyDescent="0.25">
      <c r="A417">
        <v>10</v>
      </c>
      <c r="B417" t="s">
        <v>31</v>
      </c>
      <c r="C417">
        <v>1000</v>
      </c>
      <c r="D417">
        <v>51.5</v>
      </c>
      <c r="H417">
        <v>60</v>
      </c>
      <c r="I417" t="s">
        <v>28</v>
      </c>
      <c r="J417">
        <v>800</v>
      </c>
      <c r="K417">
        <v>62.9</v>
      </c>
      <c r="X417" t="s">
        <v>31</v>
      </c>
      <c r="Y417">
        <v>51.5</v>
      </c>
    </row>
    <row r="418" spans="1:25" x14ac:dyDescent="0.25">
      <c r="A418">
        <v>20</v>
      </c>
      <c r="B418" t="s">
        <v>28</v>
      </c>
      <c r="C418">
        <v>800</v>
      </c>
      <c r="D418">
        <v>51.5</v>
      </c>
      <c r="H418">
        <v>60</v>
      </c>
      <c r="I418" t="s">
        <v>28</v>
      </c>
      <c r="J418">
        <v>800</v>
      </c>
      <c r="K418">
        <v>61.4</v>
      </c>
      <c r="X418" t="s">
        <v>28</v>
      </c>
      <c r="Y418">
        <v>51.5</v>
      </c>
    </row>
    <row r="419" spans="1:25" x14ac:dyDescent="0.25">
      <c r="A419">
        <v>10</v>
      </c>
      <c r="B419" t="s">
        <v>28</v>
      </c>
      <c r="C419">
        <v>800</v>
      </c>
      <c r="D419">
        <v>59.2</v>
      </c>
      <c r="H419">
        <v>60</v>
      </c>
      <c r="I419" t="s">
        <v>28</v>
      </c>
      <c r="J419">
        <v>800</v>
      </c>
      <c r="K419">
        <v>66.7</v>
      </c>
      <c r="X419" t="s">
        <v>28</v>
      </c>
      <c r="Y419">
        <v>59.2</v>
      </c>
    </row>
    <row r="420" spans="1:25" x14ac:dyDescent="0.25">
      <c r="A420">
        <v>20</v>
      </c>
      <c r="B420" t="s">
        <v>29</v>
      </c>
      <c r="C420">
        <v>1100</v>
      </c>
      <c r="D420">
        <v>56</v>
      </c>
      <c r="H420">
        <v>60</v>
      </c>
      <c r="I420" t="s">
        <v>28</v>
      </c>
      <c r="J420">
        <v>800</v>
      </c>
      <c r="K420">
        <v>66.2</v>
      </c>
      <c r="X420" t="s">
        <v>29</v>
      </c>
      <c r="Y420">
        <v>56</v>
      </c>
    </row>
    <row r="421" spans="1:25" x14ac:dyDescent="0.25">
      <c r="A421">
        <v>20</v>
      </c>
      <c r="B421" t="s">
        <v>28</v>
      </c>
      <c r="C421">
        <v>800</v>
      </c>
      <c r="D421">
        <v>48.5</v>
      </c>
      <c r="H421">
        <v>60</v>
      </c>
      <c r="I421" t="s">
        <v>28</v>
      </c>
      <c r="J421">
        <v>800</v>
      </c>
      <c r="K421">
        <v>51.9</v>
      </c>
      <c r="X421" t="s">
        <v>28</v>
      </c>
      <c r="Y421">
        <v>48.5</v>
      </c>
    </row>
    <row r="422" spans="1:25" x14ac:dyDescent="0.25">
      <c r="A422">
        <v>20</v>
      </c>
      <c r="B422" t="s">
        <v>29</v>
      </c>
      <c r="C422">
        <v>1100</v>
      </c>
      <c r="D422">
        <v>48.5</v>
      </c>
      <c r="H422">
        <v>60</v>
      </c>
      <c r="I422" t="s">
        <v>28</v>
      </c>
      <c r="J422">
        <v>800</v>
      </c>
      <c r="K422">
        <v>64.099999999999994</v>
      </c>
      <c r="X422" t="s">
        <v>29</v>
      </c>
      <c r="Y422">
        <v>48.5</v>
      </c>
    </row>
    <row r="423" spans="1:25" x14ac:dyDescent="0.25">
      <c r="A423">
        <v>20</v>
      </c>
      <c r="B423" t="s">
        <v>29</v>
      </c>
      <c r="C423">
        <v>1100</v>
      </c>
      <c r="D423">
        <v>61.9</v>
      </c>
      <c r="H423">
        <v>60</v>
      </c>
      <c r="I423" t="s">
        <v>28</v>
      </c>
      <c r="J423">
        <v>800</v>
      </c>
      <c r="K423">
        <v>64.099999999999994</v>
      </c>
      <c r="X423" t="s">
        <v>29</v>
      </c>
      <c r="Y423">
        <v>61.9</v>
      </c>
    </row>
    <row r="424" spans="1:25" x14ac:dyDescent="0.25">
      <c r="A424">
        <v>20</v>
      </c>
      <c r="B424" t="s">
        <v>29</v>
      </c>
      <c r="C424">
        <v>1100</v>
      </c>
      <c r="D424">
        <v>64.599999999999994</v>
      </c>
      <c r="H424">
        <v>60</v>
      </c>
      <c r="I424" t="s">
        <v>28</v>
      </c>
      <c r="J424">
        <v>800</v>
      </c>
      <c r="K424">
        <v>66.099999999999994</v>
      </c>
      <c r="X424" t="s">
        <v>29</v>
      </c>
      <c r="Y424">
        <v>64.599999999999994</v>
      </c>
    </row>
    <row r="425" spans="1:25" x14ac:dyDescent="0.25">
      <c r="A425">
        <v>20</v>
      </c>
      <c r="B425" t="s">
        <v>28</v>
      </c>
      <c r="C425">
        <v>800</v>
      </c>
      <c r="D425">
        <v>70.7</v>
      </c>
      <c r="H425">
        <v>60</v>
      </c>
      <c r="I425" t="s">
        <v>29</v>
      </c>
      <c r="J425">
        <v>1100</v>
      </c>
      <c r="K425">
        <v>42.8</v>
      </c>
      <c r="X425" t="s">
        <v>28</v>
      </c>
      <c r="Y425">
        <v>70.7</v>
      </c>
    </row>
    <row r="426" spans="1:25" x14ac:dyDescent="0.25">
      <c r="A426">
        <v>20</v>
      </c>
      <c r="B426" t="s">
        <v>29</v>
      </c>
      <c r="C426">
        <v>1100</v>
      </c>
      <c r="D426">
        <v>72.599999999999994</v>
      </c>
      <c r="H426">
        <v>60</v>
      </c>
      <c r="I426" t="s">
        <v>29</v>
      </c>
      <c r="J426">
        <v>1100</v>
      </c>
      <c r="K426">
        <v>50.4</v>
      </c>
      <c r="X426" t="s">
        <v>29</v>
      </c>
      <c r="Y426">
        <v>72.599999999999994</v>
      </c>
    </row>
    <row r="427" spans="1:25" x14ac:dyDescent="0.25">
      <c r="A427">
        <v>20</v>
      </c>
      <c r="B427" t="s">
        <v>29</v>
      </c>
      <c r="C427">
        <v>1100</v>
      </c>
      <c r="D427">
        <v>67.599999999999994</v>
      </c>
      <c r="H427">
        <v>60</v>
      </c>
      <c r="I427" t="s">
        <v>29</v>
      </c>
      <c r="J427">
        <v>1100</v>
      </c>
      <c r="K427">
        <v>44.5</v>
      </c>
      <c r="X427" t="s">
        <v>29</v>
      </c>
      <c r="Y427">
        <v>67.599999999999994</v>
      </c>
    </row>
    <row r="428" spans="1:25" x14ac:dyDescent="0.25">
      <c r="A428">
        <v>11</v>
      </c>
      <c r="B428" t="s">
        <v>29</v>
      </c>
      <c r="C428">
        <v>1100</v>
      </c>
      <c r="D428">
        <v>51.5</v>
      </c>
      <c r="H428">
        <v>60</v>
      </c>
      <c r="I428" t="s">
        <v>29</v>
      </c>
      <c r="J428">
        <v>1100</v>
      </c>
      <c r="K428">
        <v>49.5</v>
      </c>
      <c r="X428" t="s">
        <v>29</v>
      </c>
      <c r="Y428">
        <v>51.5</v>
      </c>
    </row>
    <row r="429" spans="1:25" x14ac:dyDescent="0.25">
      <c r="A429">
        <v>11</v>
      </c>
      <c r="B429" t="s">
        <v>29</v>
      </c>
      <c r="C429">
        <v>1100</v>
      </c>
      <c r="D429">
        <v>51.5</v>
      </c>
      <c r="H429">
        <v>60</v>
      </c>
      <c r="I429" t="s">
        <v>28</v>
      </c>
      <c r="J429">
        <v>800</v>
      </c>
      <c r="K429">
        <v>59.4</v>
      </c>
      <c r="X429" t="s">
        <v>29</v>
      </c>
      <c r="Y429">
        <v>51.5</v>
      </c>
    </row>
    <row r="430" spans="1:25" x14ac:dyDescent="0.25">
      <c r="A430">
        <v>11</v>
      </c>
      <c r="B430" t="s">
        <v>28</v>
      </c>
      <c r="C430">
        <v>800</v>
      </c>
      <c r="D430">
        <v>48.6</v>
      </c>
      <c r="H430">
        <v>60</v>
      </c>
      <c r="I430" t="s">
        <v>28</v>
      </c>
      <c r="J430">
        <v>800</v>
      </c>
      <c r="K430">
        <v>59.4</v>
      </c>
      <c r="X430" t="s">
        <v>28</v>
      </c>
      <c r="Y430">
        <v>48.6</v>
      </c>
    </row>
    <row r="431" spans="1:25" x14ac:dyDescent="0.25">
      <c r="A431">
        <v>11</v>
      </c>
      <c r="B431" t="s">
        <v>29</v>
      </c>
      <c r="C431">
        <v>1100</v>
      </c>
      <c r="D431">
        <v>48.3</v>
      </c>
      <c r="H431">
        <v>60</v>
      </c>
      <c r="I431" t="s">
        <v>28</v>
      </c>
      <c r="J431">
        <v>800</v>
      </c>
      <c r="K431">
        <v>60.3</v>
      </c>
      <c r="X431" t="s">
        <v>29</v>
      </c>
      <c r="Y431">
        <v>48.3</v>
      </c>
    </row>
    <row r="432" spans="1:25" x14ac:dyDescent="0.25">
      <c r="A432">
        <v>11</v>
      </c>
      <c r="B432" t="s">
        <v>29</v>
      </c>
      <c r="C432">
        <v>1100</v>
      </c>
      <c r="D432">
        <v>41.5</v>
      </c>
      <c r="H432">
        <v>60</v>
      </c>
      <c r="I432" t="s">
        <v>28</v>
      </c>
      <c r="J432">
        <v>800</v>
      </c>
      <c r="K432">
        <v>60</v>
      </c>
      <c r="X432" t="s">
        <v>29</v>
      </c>
      <c r="Y432">
        <v>41.5</v>
      </c>
    </row>
    <row r="433" spans="1:25" x14ac:dyDescent="0.25">
      <c r="A433">
        <v>11</v>
      </c>
      <c r="B433" t="s">
        <v>29</v>
      </c>
      <c r="C433">
        <v>1100</v>
      </c>
      <c r="D433">
        <v>41.3</v>
      </c>
      <c r="H433">
        <v>60</v>
      </c>
      <c r="I433" t="s">
        <v>28</v>
      </c>
      <c r="J433">
        <v>800</v>
      </c>
      <c r="K433">
        <v>60</v>
      </c>
      <c r="X433" t="s">
        <v>29</v>
      </c>
      <c r="Y433">
        <v>41.3</v>
      </c>
    </row>
    <row r="434" spans="1:25" x14ac:dyDescent="0.25">
      <c r="H434">
        <v>60</v>
      </c>
      <c r="I434" t="s">
        <v>29</v>
      </c>
      <c r="J434">
        <v>1100</v>
      </c>
      <c r="K434">
        <v>82.9</v>
      </c>
    </row>
    <row r="437" spans="1:25" x14ac:dyDescent="0.25">
      <c r="H437" t="s">
        <v>44</v>
      </c>
      <c r="I437" t="s">
        <v>38</v>
      </c>
      <c r="J437" t="s">
        <v>39</v>
      </c>
      <c r="K437" t="s">
        <v>120</v>
      </c>
    </row>
    <row r="438" spans="1:25" x14ac:dyDescent="0.25">
      <c r="H438">
        <v>70</v>
      </c>
      <c r="I438" t="s">
        <v>32</v>
      </c>
      <c r="J438">
        <v>900</v>
      </c>
      <c r="K438">
        <v>45.8</v>
      </c>
    </row>
    <row r="439" spans="1:25" x14ac:dyDescent="0.25">
      <c r="H439">
        <v>70</v>
      </c>
      <c r="I439" t="s">
        <v>32</v>
      </c>
      <c r="J439">
        <v>900</v>
      </c>
      <c r="K439">
        <v>40.6</v>
      </c>
    </row>
    <row r="440" spans="1:25" x14ac:dyDescent="0.25">
      <c r="H440">
        <v>70</v>
      </c>
      <c r="I440" t="s">
        <v>32</v>
      </c>
      <c r="J440">
        <v>900</v>
      </c>
      <c r="K440">
        <v>40.5</v>
      </c>
    </row>
    <row r="441" spans="1:25" x14ac:dyDescent="0.25">
      <c r="H441">
        <v>70</v>
      </c>
      <c r="I441" t="s">
        <v>32</v>
      </c>
      <c r="J441">
        <v>900</v>
      </c>
      <c r="K441">
        <v>40.6</v>
      </c>
    </row>
    <row r="442" spans="1:25" x14ac:dyDescent="0.25">
      <c r="H442">
        <v>70</v>
      </c>
      <c r="I442" t="s">
        <v>31</v>
      </c>
      <c r="J442">
        <v>1000</v>
      </c>
      <c r="K442">
        <v>49.1</v>
      </c>
    </row>
    <row r="443" spans="1:25" x14ac:dyDescent="0.25">
      <c r="H443">
        <v>70</v>
      </c>
      <c r="I443" t="s">
        <v>31</v>
      </c>
      <c r="J443">
        <v>1000</v>
      </c>
      <c r="K443">
        <v>51.2</v>
      </c>
    </row>
    <row r="444" spans="1:25" x14ac:dyDescent="0.25">
      <c r="H444">
        <v>70</v>
      </c>
      <c r="I444" t="s">
        <v>31</v>
      </c>
      <c r="J444">
        <v>1000</v>
      </c>
      <c r="K444">
        <v>44.6</v>
      </c>
    </row>
    <row r="445" spans="1:25" x14ac:dyDescent="0.25">
      <c r="H445">
        <v>70</v>
      </c>
      <c r="I445" t="s">
        <v>31</v>
      </c>
      <c r="J445">
        <v>1000</v>
      </c>
      <c r="K445">
        <v>45.8</v>
      </c>
    </row>
    <row r="446" spans="1:25" x14ac:dyDescent="0.25">
      <c r="H446">
        <v>70</v>
      </c>
      <c r="I446" t="s">
        <v>28</v>
      </c>
      <c r="J446">
        <v>800</v>
      </c>
      <c r="K446">
        <v>40.299999999999997</v>
      </c>
    </row>
    <row r="447" spans="1:25" x14ac:dyDescent="0.25">
      <c r="H447">
        <v>70</v>
      </c>
      <c r="I447" t="s">
        <v>31</v>
      </c>
      <c r="J447">
        <v>1000</v>
      </c>
      <c r="K447">
        <v>39.1</v>
      </c>
    </row>
    <row r="448" spans="1:25" x14ac:dyDescent="0.25">
      <c r="H448">
        <v>70</v>
      </c>
      <c r="I448" t="s">
        <v>32</v>
      </c>
      <c r="J448">
        <v>900</v>
      </c>
      <c r="K448">
        <v>45.2</v>
      </c>
    </row>
    <row r="449" spans="8:11" x14ac:dyDescent="0.25">
      <c r="H449">
        <v>70</v>
      </c>
      <c r="I449" t="s">
        <v>31</v>
      </c>
      <c r="J449">
        <v>1000</v>
      </c>
      <c r="K449">
        <v>39.9</v>
      </c>
    </row>
    <row r="450" spans="8:11" x14ac:dyDescent="0.25">
      <c r="H450">
        <v>70</v>
      </c>
      <c r="I450" t="s">
        <v>31</v>
      </c>
      <c r="J450">
        <v>1000</v>
      </c>
      <c r="K450">
        <v>40.4</v>
      </c>
    </row>
    <row r="451" spans="8:11" x14ac:dyDescent="0.25">
      <c r="H451">
        <v>70</v>
      </c>
      <c r="I451" t="s">
        <v>32</v>
      </c>
      <c r="J451">
        <v>900</v>
      </c>
      <c r="K451">
        <v>34.9</v>
      </c>
    </row>
    <row r="452" spans="8:11" x14ac:dyDescent="0.25">
      <c r="H452">
        <v>70</v>
      </c>
      <c r="I452" t="s">
        <v>32</v>
      </c>
      <c r="J452">
        <v>900</v>
      </c>
      <c r="K452">
        <v>31.9</v>
      </c>
    </row>
    <row r="453" spans="8:11" x14ac:dyDescent="0.25">
      <c r="H453">
        <v>70</v>
      </c>
      <c r="I453" t="s">
        <v>31</v>
      </c>
      <c r="J453">
        <v>1000</v>
      </c>
      <c r="K453">
        <v>39.5</v>
      </c>
    </row>
    <row r="454" spans="8:11" x14ac:dyDescent="0.25">
      <c r="H454">
        <v>70</v>
      </c>
      <c r="I454" t="s">
        <v>31</v>
      </c>
      <c r="J454">
        <v>1000</v>
      </c>
      <c r="K454">
        <v>43.1</v>
      </c>
    </row>
    <row r="455" spans="8:11" x14ac:dyDescent="0.25">
      <c r="H455">
        <v>70</v>
      </c>
      <c r="I455" t="s">
        <v>31</v>
      </c>
      <c r="J455">
        <v>1000</v>
      </c>
      <c r="K455">
        <v>44.7</v>
      </c>
    </row>
    <row r="456" spans="8:11" x14ac:dyDescent="0.25">
      <c r="H456">
        <v>70</v>
      </c>
      <c r="I456" t="s">
        <v>31</v>
      </c>
      <c r="J456">
        <v>1000</v>
      </c>
      <c r="K456">
        <v>47.8</v>
      </c>
    </row>
    <row r="457" spans="8:11" x14ac:dyDescent="0.25">
      <c r="H457">
        <v>70</v>
      </c>
      <c r="I457" t="s">
        <v>31</v>
      </c>
      <c r="J457">
        <v>1000</v>
      </c>
      <c r="K457">
        <v>49.1</v>
      </c>
    </row>
    <row r="458" spans="8:11" x14ac:dyDescent="0.25">
      <c r="H458">
        <v>70</v>
      </c>
      <c r="I458" t="s">
        <v>31</v>
      </c>
      <c r="J458">
        <v>1000</v>
      </c>
      <c r="K458">
        <v>44.9</v>
      </c>
    </row>
    <row r="459" spans="8:11" x14ac:dyDescent="0.25">
      <c r="H459">
        <v>70</v>
      </c>
      <c r="I459" t="s">
        <v>31</v>
      </c>
      <c r="J459">
        <v>1000</v>
      </c>
      <c r="K459">
        <v>42.8</v>
      </c>
    </row>
  </sheetData>
  <autoFilter ref="A1:D433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3"/>
  <sheetViews>
    <sheetView workbookViewId="0">
      <selection activeCell="AO101" sqref="AO101"/>
    </sheetView>
  </sheetViews>
  <sheetFormatPr baseColWidth="10" defaultRowHeight="15" x14ac:dyDescent="0.25"/>
  <sheetData>
    <row r="1" spans="1:3" x14ac:dyDescent="0.25">
      <c r="A1" t="s">
        <v>44</v>
      </c>
      <c r="B1" t="s">
        <v>39</v>
      </c>
      <c r="C1" t="s">
        <v>119</v>
      </c>
    </row>
    <row r="2" spans="1:3" x14ac:dyDescent="0.25">
      <c r="A2">
        <v>10</v>
      </c>
      <c r="B2">
        <v>1000</v>
      </c>
      <c r="C2">
        <v>25.7</v>
      </c>
    </row>
    <row r="3" spans="1:3" x14ac:dyDescent="0.25">
      <c r="A3">
        <v>10</v>
      </c>
      <c r="B3">
        <v>1000</v>
      </c>
      <c r="C3">
        <v>25.7</v>
      </c>
    </row>
    <row r="4" spans="1:3" x14ac:dyDescent="0.25">
      <c r="A4">
        <v>10</v>
      </c>
      <c r="B4">
        <v>800</v>
      </c>
      <c r="C4">
        <v>29.7</v>
      </c>
    </row>
    <row r="5" spans="1:3" x14ac:dyDescent="0.25">
      <c r="A5">
        <v>10</v>
      </c>
      <c r="B5">
        <v>1200</v>
      </c>
      <c r="C5">
        <v>34</v>
      </c>
    </row>
    <row r="6" spans="1:3" x14ac:dyDescent="0.25">
      <c r="A6">
        <v>10</v>
      </c>
      <c r="B6">
        <v>1200</v>
      </c>
      <c r="C6">
        <v>34.200000000000003</v>
      </c>
    </row>
    <row r="7" spans="1:3" x14ac:dyDescent="0.25">
      <c r="A7">
        <v>10</v>
      </c>
      <c r="B7">
        <v>1200</v>
      </c>
      <c r="C7">
        <v>34</v>
      </c>
    </row>
    <row r="8" spans="1:3" x14ac:dyDescent="0.25">
      <c r="A8">
        <v>10</v>
      </c>
      <c r="B8">
        <v>1200</v>
      </c>
      <c r="C8">
        <v>33.9</v>
      </c>
    </row>
    <row r="9" spans="1:3" x14ac:dyDescent="0.25">
      <c r="A9">
        <v>10</v>
      </c>
      <c r="B9">
        <v>1200</v>
      </c>
      <c r="C9">
        <v>36</v>
      </c>
    </row>
    <row r="10" spans="1:3" x14ac:dyDescent="0.25">
      <c r="A10">
        <v>10</v>
      </c>
      <c r="B10">
        <v>1000</v>
      </c>
      <c r="C10">
        <v>14.1</v>
      </c>
    </row>
    <row r="11" spans="1:3" x14ac:dyDescent="0.25">
      <c r="A11">
        <v>10</v>
      </c>
      <c r="B11">
        <v>1000</v>
      </c>
      <c r="C11">
        <v>13.2</v>
      </c>
    </row>
    <row r="12" spans="1:3" x14ac:dyDescent="0.25">
      <c r="A12">
        <v>10</v>
      </c>
      <c r="B12">
        <v>800</v>
      </c>
      <c r="C12">
        <v>13.6</v>
      </c>
    </row>
    <row r="13" spans="1:3" x14ac:dyDescent="0.25">
      <c r="A13">
        <v>10</v>
      </c>
      <c r="B13">
        <v>800</v>
      </c>
      <c r="C13">
        <v>14.3</v>
      </c>
    </row>
    <row r="14" spans="1:3" x14ac:dyDescent="0.25">
      <c r="A14">
        <v>10</v>
      </c>
      <c r="B14">
        <v>800</v>
      </c>
      <c r="C14">
        <v>16</v>
      </c>
    </row>
    <row r="15" spans="1:3" x14ac:dyDescent="0.25">
      <c r="A15">
        <v>10</v>
      </c>
      <c r="B15">
        <v>1200</v>
      </c>
      <c r="C15">
        <v>34.4</v>
      </c>
    </row>
    <row r="16" spans="1:3" x14ac:dyDescent="0.25">
      <c r="A16">
        <v>10</v>
      </c>
      <c r="B16">
        <v>1200</v>
      </c>
      <c r="C16">
        <v>36.4</v>
      </c>
    </row>
    <row r="17" spans="1:3" x14ac:dyDescent="0.25">
      <c r="A17">
        <v>10</v>
      </c>
      <c r="B17">
        <v>1200</v>
      </c>
      <c r="C17">
        <v>38.5</v>
      </c>
    </row>
    <row r="18" spans="1:3" x14ac:dyDescent="0.25">
      <c r="A18">
        <v>10</v>
      </c>
      <c r="B18">
        <v>1200</v>
      </c>
      <c r="C18">
        <v>36.6</v>
      </c>
    </row>
    <row r="19" spans="1:3" x14ac:dyDescent="0.25">
      <c r="A19">
        <v>10</v>
      </c>
      <c r="B19">
        <v>1200</v>
      </c>
      <c r="C19">
        <v>39.4</v>
      </c>
    </row>
    <row r="20" spans="1:3" x14ac:dyDescent="0.25">
      <c r="A20">
        <v>10</v>
      </c>
      <c r="B20">
        <v>1100</v>
      </c>
      <c r="C20">
        <v>3.87</v>
      </c>
    </row>
    <row r="21" spans="1:3" x14ac:dyDescent="0.25">
      <c r="A21">
        <v>10</v>
      </c>
      <c r="B21">
        <v>1200</v>
      </c>
      <c r="C21">
        <v>35.4</v>
      </c>
    </row>
    <row r="22" spans="1:3" x14ac:dyDescent="0.25">
      <c r="A22">
        <v>10</v>
      </c>
      <c r="B22">
        <v>800</v>
      </c>
      <c r="C22">
        <v>29.7</v>
      </c>
    </row>
    <row r="23" spans="1:3" x14ac:dyDescent="0.25">
      <c r="A23">
        <v>10</v>
      </c>
      <c r="B23">
        <v>1200</v>
      </c>
      <c r="C23">
        <v>34.5</v>
      </c>
    </row>
    <row r="24" spans="1:3" x14ac:dyDescent="0.25">
      <c r="A24">
        <v>10</v>
      </c>
      <c r="B24">
        <v>1200</v>
      </c>
      <c r="C24">
        <v>31</v>
      </c>
    </row>
    <row r="25" spans="1:3" x14ac:dyDescent="0.25">
      <c r="A25">
        <v>10</v>
      </c>
      <c r="B25">
        <v>1200</v>
      </c>
      <c r="C25">
        <v>35.5</v>
      </c>
    </row>
    <row r="26" spans="1:3" x14ac:dyDescent="0.25">
      <c r="A26">
        <v>10</v>
      </c>
      <c r="B26">
        <v>1200</v>
      </c>
      <c r="C26">
        <v>35.700000000000003</v>
      </c>
    </row>
    <row r="27" spans="1:3" x14ac:dyDescent="0.25">
      <c r="A27">
        <v>10</v>
      </c>
      <c r="B27">
        <v>1200</v>
      </c>
      <c r="C27">
        <v>16.8</v>
      </c>
    </row>
    <row r="28" spans="1:3" x14ac:dyDescent="0.25">
      <c r="A28">
        <v>10</v>
      </c>
      <c r="B28">
        <v>1200</v>
      </c>
      <c r="C28">
        <v>34.4</v>
      </c>
    </row>
    <row r="29" spans="1:3" x14ac:dyDescent="0.25">
      <c r="A29">
        <v>10</v>
      </c>
      <c r="B29">
        <v>1200</v>
      </c>
      <c r="C29">
        <v>34.6</v>
      </c>
    </row>
    <row r="30" spans="1:3" x14ac:dyDescent="0.25">
      <c r="A30">
        <v>10</v>
      </c>
      <c r="B30">
        <v>1200</v>
      </c>
      <c r="C30">
        <v>33.6</v>
      </c>
    </row>
    <row r="31" spans="1:3" x14ac:dyDescent="0.25">
      <c r="A31">
        <v>10</v>
      </c>
      <c r="B31">
        <v>1000</v>
      </c>
      <c r="C31">
        <v>4.37</v>
      </c>
    </row>
    <row r="32" spans="1:3" x14ac:dyDescent="0.25">
      <c r="A32">
        <v>10</v>
      </c>
      <c r="B32">
        <v>1000</v>
      </c>
      <c r="C32">
        <v>23.7</v>
      </c>
    </row>
    <row r="33" spans="1:3" x14ac:dyDescent="0.25">
      <c r="A33">
        <v>10</v>
      </c>
      <c r="B33">
        <v>1000</v>
      </c>
      <c r="C33">
        <v>23.4</v>
      </c>
    </row>
    <row r="34" spans="1:3" x14ac:dyDescent="0.25">
      <c r="A34">
        <v>10</v>
      </c>
      <c r="B34">
        <v>800</v>
      </c>
      <c r="C34">
        <v>18.899999999999999</v>
      </c>
    </row>
    <row r="35" spans="1:3" x14ac:dyDescent="0.25">
      <c r="A35">
        <v>11</v>
      </c>
      <c r="B35">
        <v>1100</v>
      </c>
      <c r="C35">
        <v>20</v>
      </c>
    </row>
    <row r="36" spans="1:3" x14ac:dyDescent="0.25">
      <c r="A36">
        <v>11</v>
      </c>
      <c r="B36">
        <v>1100</v>
      </c>
      <c r="C36">
        <v>29.5</v>
      </c>
    </row>
    <row r="37" spans="1:3" x14ac:dyDescent="0.25">
      <c r="A37">
        <v>11</v>
      </c>
      <c r="B37">
        <v>1200</v>
      </c>
      <c r="C37">
        <v>33.9</v>
      </c>
    </row>
    <row r="38" spans="1:3" x14ac:dyDescent="0.25">
      <c r="A38">
        <v>11</v>
      </c>
      <c r="B38">
        <v>1200</v>
      </c>
      <c r="C38">
        <v>34.700000000000003</v>
      </c>
    </row>
    <row r="39" spans="1:3" x14ac:dyDescent="0.25">
      <c r="A39">
        <v>11</v>
      </c>
      <c r="B39">
        <v>1200</v>
      </c>
      <c r="C39">
        <v>0</v>
      </c>
    </row>
    <row r="40" spans="1:3" x14ac:dyDescent="0.25">
      <c r="A40">
        <v>11</v>
      </c>
      <c r="B40">
        <v>1200</v>
      </c>
      <c r="C40">
        <v>32.9</v>
      </c>
    </row>
    <row r="41" spans="1:3" x14ac:dyDescent="0.25">
      <c r="A41">
        <v>11</v>
      </c>
      <c r="B41">
        <v>1100</v>
      </c>
      <c r="C41">
        <v>1.86</v>
      </c>
    </row>
    <row r="42" spans="1:3" x14ac:dyDescent="0.25">
      <c r="A42">
        <v>11</v>
      </c>
      <c r="B42">
        <v>1100</v>
      </c>
      <c r="C42">
        <v>25.7</v>
      </c>
    </row>
    <row r="43" spans="1:3" x14ac:dyDescent="0.25">
      <c r="A43">
        <v>11</v>
      </c>
      <c r="B43">
        <v>1000</v>
      </c>
      <c r="C43">
        <v>28.1</v>
      </c>
    </row>
    <row r="44" spans="1:3" x14ac:dyDescent="0.25">
      <c r="A44">
        <v>11</v>
      </c>
      <c r="B44">
        <v>1100</v>
      </c>
      <c r="C44">
        <v>28.1</v>
      </c>
    </row>
    <row r="45" spans="1:3" x14ac:dyDescent="0.25">
      <c r="A45">
        <v>11</v>
      </c>
      <c r="B45">
        <v>1000</v>
      </c>
      <c r="C45">
        <v>27</v>
      </c>
    </row>
    <row r="46" spans="1:3" x14ac:dyDescent="0.25">
      <c r="A46">
        <v>11</v>
      </c>
      <c r="B46">
        <v>1000</v>
      </c>
      <c r="C46">
        <v>27.2</v>
      </c>
    </row>
    <row r="47" spans="1:3" x14ac:dyDescent="0.25">
      <c r="A47">
        <v>11</v>
      </c>
      <c r="B47">
        <v>1100</v>
      </c>
      <c r="C47">
        <v>25.8</v>
      </c>
    </row>
    <row r="48" spans="1:3" x14ac:dyDescent="0.25">
      <c r="A48">
        <v>11</v>
      </c>
      <c r="B48">
        <v>1100</v>
      </c>
      <c r="C48">
        <v>25.8</v>
      </c>
    </row>
    <row r="49" spans="1:3" x14ac:dyDescent="0.25">
      <c r="A49">
        <v>11</v>
      </c>
      <c r="B49">
        <v>800</v>
      </c>
      <c r="C49">
        <v>23</v>
      </c>
    </row>
    <row r="50" spans="1:3" x14ac:dyDescent="0.25">
      <c r="A50">
        <v>11</v>
      </c>
      <c r="B50">
        <v>1100</v>
      </c>
      <c r="C50">
        <v>24.7</v>
      </c>
    </row>
    <row r="51" spans="1:3" x14ac:dyDescent="0.25">
      <c r="A51">
        <v>11</v>
      </c>
      <c r="B51">
        <v>1100</v>
      </c>
      <c r="C51">
        <v>31.2</v>
      </c>
    </row>
    <row r="52" spans="1:3" x14ac:dyDescent="0.25">
      <c r="A52">
        <v>11</v>
      </c>
      <c r="B52">
        <v>1100</v>
      </c>
      <c r="C52">
        <v>33.9</v>
      </c>
    </row>
    <row r="53" spans="1:3" x14ac:dyDescent="0.25">
      <c r="A53">
        <v>20</v>
      </c>
      <c r="B53">
        <v>1000</v>
      </c>
      <c r="C53">
        <v>8.74</v>
      </c>
    </row>
    <row r="54" spans="1:3" x14ac:dyDescent="0.25">
      <c r="A54">
        <v>20</v>
      </c>
      <c r="B54">
        <v>1000</v>
      </c>
      <c r="C54">
        <v>9.1300000000000008</v>
      </c>
    </row>
    <row r="55" spans="1:3" x14ac:dyDescent="0.25">
      <c r="A55">
        <v>20</v>
      </c>
      <c r="B55">
        <v>1000</v>
      </c>
      <c r="C55">
        <v>6</v>
      </c>
    </row>
    <row r="56" spans="1:3" x14ac:dyDescent="0.25">
      <c r="A56">
        <v>20</v>
      </c>
      <c r="B56">
        <v>1000</v>
      </c>
      <c r="C56">
        <v>5.3</v>
      </c>
    </row>
    <row r="57" spans="1:3" x14ac:dyDescent="0.25">
      <c r="A57">
        <v>20</v>
      </c>
      <c r="B57">
        <v>900</v>
      </c>
      <c r="C57">
        <v>6.51</v>
      </c>
    </row>
    <row r="58" spans="1:3" x14ac:dyDescent="0.25">
      <c r="A58">
        <v>20</v>
      </c>
      <c r="B58">
        <v>800</v>
      </c>
      <c r="C58">
        <v>19.5</v>
      </c>
    </row>
    <row r="59" spans="1:3" x14ac:dyDescent="0.25">
      <c r="A59">
        <v>20</v>
      </c>
      <c r="B59">
        <v>1000</v>
      </c>
      <c r="C59">
        <v>19.5</v>
      </c>
    </row>
    <row r="60" spans="1:3" x14ac:dyDescent="0.25">
      <c r="A60">
        <v>20</v>
      </c>
      <c r="B60">
        <v>1000</v>
      </c>
      <c r="C60">
        <v>27.1</v>
      </c>
    </row>
    <row r="61" spans="1:3" x14ac:dyDescent="0.25">
      <c r="A61">
        <v>20</v>
      </c>
      <c r="B61">
        <v>1000</v>
      </c>
      <c r="C61">
        <v>13</v>
      </c>
    </row>
    <row r="62" spans="1:3" x14ac:dyDescent="0.25">
      <c r="A62">
        <v>20</v>
      </c>
      <c r="B62">
        <v>1000</v>
      </c>
      <c r="C62">
        <v>16.600000000000001</v>
      </c>
    </row>
    <row r="63" spans="1:3" x14ac:dyDescent="0.25">
      <c r="A63">
        <v>20</v>
      </c>
      <c r="B63">
        <v>1000</v>
      </c>
      <c r="C63">
        <v>13.7</v>
      </c>
    </row>
    <row r="64" spans="1:3" x14ac:dyDescent="0.25">
      <c r="A64">
        <v>20</v>
      </c>
      <c r="B64">
        <v>1000</v>
      </c>
      <c r="C64">
        <v>8.7100000000000009</v>
      </c>
    </row>
    <row r="65" spans="1:3" x14ac:dyDescent="0.25">
      <c r="A65">
        <v>20</v>
      </c>
      <c r="B65">
        <v>1000</v>
      </c>
      <c r="C65">
        <v>8.7100000000000009</v>
      </c>
    </row>
    <row r="66" spans="1:3" x14ac:dyDescent="0.25">
      <c r="A66">
        <v>20</v>
      </c>
      <c r="B66">
        <v>1100</v>
      </c>
      <c r="C66">
        <v>2</v>
      </c>
    </row>
    <row r="67" spans="1:3" x14ac:dyDescent="0.25">
      <c r="A67">
        <v>20</v>
      </c>
      <c r="B67">
        <v>1200</v>
      </c>
      <c r="C67">
        <v>1.21</v>
      </c>
    </row>
    <row r="68" spans="1:3" x14ac:dyDescent="0.25">
      <c r="A68">
        <v>20</v>
      </c>
      <c r="B68">
        <v>900</v>
      </c>
      <c r="C68">
        <v>1.21</v>
      </c>
    </row>
    <row r="69" spans="1:3" x14ac:dyDescent="0.25">
      <c r="A69">
        <v>20</v>
      </c>
      <c r="B69">
        <v>900</v>
      </c>
      <c r="C69">
        <v>21.1</v>
      </c>
    </row>
    <row r="70" spans="1:3" x14ac:dyDescent="0.25">
      <c r="A70">
        <v>20</v>
      </c>
      <c r="B70">
        <v>900</v>
      </c>
      <c r="C70">
        <v>17.100000000000001</v>
      </c>
    </row>
    <row r="71" spans="1:3" x14ac:dyDescent="0.25">
      <c r="A71">
        <v>20</v>
      </c>
      <c r="B71">
        <v>1100</v>
      </c>
      <c r="C71">
        <v>10</v>
      </c>
    </row>
    <row r="72" spans="1:3" x14ac:dyDescent="0.25">
      <c r="A72">
        <v>20</v>
      </c>
      <c r="B72">
        <v>1000</v>
      </c>
      <c r="C72">
        <v>7.96</v>
      </c>
    </row>
    <row r="73" spans="1:3" x14ac:dyDescent="0.25">
      <c r="A73">
        <v>20</v>
      </c>
      <c r="B73">
        <v>1000</v>
      </c>
      <c r="C73">
        <v>17.100000000000001</v>
      </c>
    </row>
    <row r="74" spans="1:3" x14ac:dyDescent="0.25">
      <c r="A74">
        <v>20</v>
      </c>
      <c r="B74">
        <v>900</v>
      </c>
      <c r="C74">
        <v>30.7</v>
      </c>
    </row>
    <row r="75" spans="1:3" x14ac:dyDescent="0.25">
      <c r="A75">
        <v>20</v>
      </c>
      <c r="B75">
        <v>800</v>
      </c>
      <c r="C75">
        <v>22.5</v>
      </c>
    </row>
    <row r="76" spans="1:3" x14ac:dyDescent="0.25">
      <c r="A76">
        <v>20</v>
      </c>
      <c r="B76">
        <v>900</v>
      </c>
      <c r="C76">
        <v>19.5</v>
      </c>
    </row>
    <row r="77" spans="1:3" x14ac:dyDescent="0.25">
      <c r="A77">
        <v>20</v>
      </c>
      <c r="B77">
        <v>900</v>
      </c>
      <c r="C77">
        <v>15.9</v>
      </c>
    </row>
    <row r="78" spans="1:3" x14ac:dyDescent="0.25">
      <c r="A78">
        <v>20</v>
      </c>
      <c r="B78">
        <v>800</v>
      </c>
      <c r="C78">
        <v>17.5</v>
      </c>
    </row>
    <row r="79" spans="1:3" x14ac:dyDescent="0.25">
      <c r="A79">
        <v>20</v>
      </c>
      <c r="B79">
        <v>800</v>
      </c>
      <c r="C79">
        <v>0.3</v>
      </c>
    </row>
    <row r="80" spans="1:3" x14ac:dyDescent="0.25">
      <c r="A80">
        <v>20</v>
      </c>
      <c r="B80">
        <v>1000</v>
      </c>
      <c r="C80">
        <v>0.81</v>
      </c>
    </row>
    <row r="81" spans="1:3" x14ac:dyDescent="0.25">
      <c r="A81">
        <v>20</v>
      </c>
      <c r="B81">
        <v>1000</v>
      </c>
      <c r="C81">
        <v>5.29</v>
      </c>
    </row>
    <row r="82" spans="1:3" x14ac:dyDescent="0.25">
      <c r="A82">
        <v>20</v>
      </c>
      <c r="B82">
        <v>1000</v>
      </c>
      <c r="C82">
        <v>5.94</v>
      </c>
    </row>
    <row r="83" spans="1:3" x14ac:dyDescent="0.25">
      <c r="A83">
        <v>20</v>
      </c>
      <c r="B83">
        <v>1000</v>
      </c>
      <c r="C83">
        <v>11.3</v>
      </c>
    </row>
    <row r="84" spans="1:3" x14ac:dyDescent="0.25">
      <c r="A84">
        <v>20</v>
      </c>
      <c r="B84">
        <v>1000</v>
      </c>
      <c r="C84">
        <v>6.66</v>
      </c>
    </row>
    <row r="85" spans="1:3" x14ac:dyDescent="0.25">
      <c r="A85">
        <v>20</v>
      </c>
      <c r="B85">
        <v>1000</v>
      </c>
      <c r="C85">
        <v>9.3699999999999992</v>
      </c>
    </row>
    <row r="86" spans="1:3" x14ac:dyDescent="0.25">
      <c r="A86">
        <v>20</v>
      </c>
      <c r="B86">
        <v>1000</v>
      </c>
      <c r="C86">
        <v>12.8</v>
      </c>
    </row>
    <row r="87" spans="1:3" x14ac:dyDescent="0.25">
      <c r="A87">
        <v>20</v>
      </c>
      <c r="B87">
        <v>900</v>
      </c>
      <c r="C87">
        <v>10.7</v>
      </c>
    </row>
    <row r="88" spans="1:3" x14ac:dyDescent="0.25">
      <c r="A88">
        <v>20</v>
      </c>
      <c r="B88">
        <v>900</v>
      </c>
      <c r="C88">
        <v>11.7</v>
      </c>
    </row>
    <row r="89" spans="1:3" x14ac:dyDescent="0.25">
      <c r="A89">
        <v>20</v>
      </c>
      <c r="B89">
        <v>900</v>
      </c>
      <c r="C89">
        <v>11.1</v>
      </c>
    </row>
    <row r="90" spans="1:3" x14ac:dyDescent="0.25">
      <c r="A90">
        <v>20</v>
      </c>
      <c r="B90">
        <v>900</v>
      </c>
      <c r="C90">
        <v>6.73</v>
      </c>
    </row>
    <row r="91" spans="1:3" x14ac:dyDescent="0.25">
      <c r="A91">
        <v>20</v>
      </c>
      <c r="B91">
        <v>900</v>
      </c>
      <c r="C91">
        <v>4.54</v>
      </c>
    </row>
    <row r="92" spans="1:3" x14ac:dyDescent="0.25">
      <c r="A92">
        <v>20</v>
      </c>
      <c r="B92">
        <v>900</v>
      </c>
      <c r="C92">
        <v>4.54</v>
      </c>
    </row>
    <row r="93" spans="1:3" x14ac:dyDescent="0.25">
      <c r="A93">
        <v>20</v>
      </c>
      <c r="B93">
        <v>900</v>
      </c>
      <c r="C93">
        <v>6.21</v>
      </c>
    </row>
    <row r="94" spans="1:3" x14ac:dyDescent="0.25">
      <c r="A94">
        <v>20</v>
      </c>
      <c r="B94">
        <v>900</v>
      </c>
      <c r="C94">
        <v>11.2</v>
      </c>
    </row>
    <row r="95" spans="1:3" x14ac:dyDescent="0.25">
      <c r="A95">
        <v>20</v>
      </c>
      <c r="B95">
        <v>1000</v>
      </c>
      <c r="C95">
        <v>12.2</v>
      </c>
    </row>
    <row r="96" spans="1:3" x14ac:dyDescent="0.25">
      <c r="A96">
        <v>20</v>
      </c>
      <c r="B96">
        <v>1000</v>
      </c>
      <c r="C96">
        <v>14.2</v>
      </c>
    </row>
    <row r="97" spans="1:3" x14ac:dyDescent="0.25">
      <c r="A97">
        <v>20</v>
      </c>
      <c r="B97">
        <v>1000</v>
      </c>
      <c r="C97">
        <v>11.1</v>
      </c>
    </row>
    <row r="98" spans="1:3" x14ac:dyDescent="0.25">
      <c r="A98">
        <v>20</v>
      </c>
      <c r="B98">
        <v>900</v>
      </c>
      <c r="C98">
        <v>16.8</v>
      </c>
    </row>
    <row r="99" spans="1:3" x14ac:dyDescent="0.25">
      <c r="A99">
        <v>20</v>
      </c>
      <c r="B99">
        <v>1000</v>
      </c>
      <c r="C99">
        <v>4.84</v>
      </c>
    </row>
    <row r="100" spans="1:3" x14ac:dyDescent="0.25">
      <c r="A100">
        <v>20</v>
      </c>
      <c r="B100">
        <v>900</v>
      </c>
      <c r="C100">
        <v>4.07</v>
      </c>
    </row>
    <row r="101" spans="1:3" x14ac:dyDescent="0.25">
      <c r="A101">
        <v>20</v>
      </c>
      <c r="B101">
        <v>900</v>
      </c>
      <c r="C101">
        <v>12.5</v>
      </c>
    </row>
    <row r="102" spans="1:3" x14ac:dyDescent="0.25">
      <c r="A102">
        <v>20</v>
      </c>
      <c r="B102">
        <v>1000</v>
      </c>
      <c r="C102">
        <v>11.7</v>
      </c>
    </row>
    <row r="103" spans="1:3" x14ac:dyDescent="0.25">
      <c r="A103">
        <v>20</v>
      </c>
      <c r="B103">
        <v>1000</v>
      </c>
      <c r="C103">
        <v>24.9</v>
      </c>
    </row>
    <row r="104" spans="1:3" x14ac:dyDescent="0.25">
      <c r="A104">
        <v>20</v>
      </c>
      <c r="B104">
        <v>1000</v>
      </c>
      <c r="C104">
        <v>23.7</v>
      </c>
    </row>
    <row r="105" spans="1:3" x14ac:dyDescent="0.25">
      <c r="A105">
        <v>20</v>
      </c>
      <c r="B105">
        <v>800</v>
      </c>
      <c r="C105">
        <v>23.4</v>
      </c>
    </row>
    <row r="106" spans="1:3" x14ac:dyDescent="0.25">
      <c r="A106">
        <v>20</v>
      </c>
      <c r="B106">
        <v>1100</v>
      </c>
      <c r="C106">
        <v>21.1</v>
      </c>
    </row>
    <row r="107" spans="1:3" x14ac:dyDescent="0.25">
      <c r="A107">
        <v>20</v>
      </c>
      <c r="B107">
        <v>800</v>
      </c>
      <c r="C107">
        <v>26.7</v>
      </c>
    </row>
    <row r="108" spans="1:3" x14ac:dyDescent="0.25">
      <c r="A108">
        <v>20</v>
      </c>
      <c r="B108">
        <v>1100</v>
      </c>
      <c r="C108">
        <v>26.7</v>
      </c>
    </row>
    <row r="109" spans="1:3" x14ac:dyDescent="0.25">
      <c r="A109">
        <v>20</v>
      </c>
      <c r="B109">
        <v>1100</v>
      </c>
      <c r="C109">
        <v>17</v>
      </c>
    </row>
    <row r="110" spans="1:3" x14ac:dyDescent="0.25">
      <c r="A110">
        <v>20</v>
      </c>
      <c r="B110">
        <v>1100</v>
      </c>
      <c r="C110">
        <v>13.5</v>
      </c>
    </row>
    <row r="111" spans="1:3" x14ac:dyDescent="0.25">
      <c r="A111">
        <v>20</v>
      </c>
      <c r="B111">
        <v>800</v>
      </c>
      <c r="C111">
        <v>12.9</v>
      </c>
    </row>
    <row r="112" spans="1:3" x14ac:dyDescent="0.25">
      <c r="A112">
        <v>20</v>
      </c>
      <c r="B112">
        <v>1100</v>
      </c>
      <c r="C112">
        <v>11</v>
      </c>
    </row>
    <row r="113" spans="1:3" x14ac:dyDescent="0.25">
      <c r="A113">
        <v>20</v>
      </c>
      <c r="B113">
        <v>1100</v>
      </c>
      <c r="C113">
        <v>11.3</v>
      </c>
    </row>
    <row r="114" spans="1:3" x14ac:dyDescent="0.25">
      <c r="A114">
        <v>30</v>
      </c>
      <c r="B114">
        <v>1100</v>
      </c>
      <c r="C114">
        <v>7.88</v>
      </c>
    </row>
    <row r="115" spans="1:3" x14ac:dyDescent="0.25">
      <c r="A115">
        <v>30</v>
      </c>
      <c r="B115">
        <v>1100</v>
      </c>
      <c r="C115">
        <v>4.54</v>
      </c>
    </row>
    <row r="116" spans="1:3" x14ac:dyDescent="0.25">
      <c r="A116">
        <v>30</v>
      </c>
      <c r="B116">
        <v>1000</v>
      </c>
      <c r="C116">
        <v>5.93</v>
      </c>
    </row>
    <row r="117" spans="1:3" x14ac:dyDescent="0.25">
      <c r="A117">
        <v>30</v>
      </c>
      <c r="B117">
        <v>1000</v>
      </c>
      <c r="C117">
        <v>14.9</v>
      </c>
    </row>
    <row r="118" spans="1:3" x14ac:dyDescent="0.25">
      <c r="A118">
        <v>30</v>
      </c>
      <c r="B118">
        <v>900</v>
      </c>
      <c r="C118">
        <v>4.25</v>
      </c>
    </row>
    <row r="119" spans="1:3" x14ac:dyDescent="0.25">
      <c r="A119">
        <v>30</v>
      </c>
      <c r="B119">
        <v>1100</v>
      </c>
      <c r="C119">
        <v>6.35</v>
      </c>
    </row>
    <row r="120" spans="1:3" x14ac:dyDescent="0.25">
      <c r="A120">
        <v>30</v>
      </c>
      <c r="B120">
        <v>1100</v>
      </c>
      <c r="C120">
        <v>1.32</v>
      </c>
    </row>
    <row r="121" spans="1:3" x14ac:dyDescent="0.25">
      <c r="A121">
        <v>30</v>
      </c>
      <c r="B121">
        <v>1100</v>
      </c>
      <c r="C121">
        <v>4.7699999999999996</v>
      </c>
    </row>
    <row r="122" spans="1:3" x14ac:dyDescent="0.25">
      <c r="A122">
        <v>30</v>
      </c>
      <c r="B122">
        <v>1100</v>
      </c>
      <c r="C122">
        <v>6.43</v>
      </c>
    </row>
    <row r="123" spans="1:3" x14ac:dyDescent="0.25">
      <c r="A123">
        <v>30</v>
      </c>
      <c r="B123">
        <v>1100</v>
      </c>
      <c r="C123">
        <v>5.61</v>
      </c>
    </row>
    <row r="124" spans="1:3" x14ac:dyDescent="0.25">
      <c r="A124">
        <v>30</v>
      </c>
      <c r="B124">
        <v>1000</v>
      </c>
      <c r="C124">
        <v>6.46</v>
      </c>
    </row>
    <row r="125" spans="1:3" x14ac:dyDescent="0.25">
      <c r="A125">
        <v>30</v>
      </c>
      <c r="B125">
        <v>1000</v>
      </c>
      <c r="C125">
        <v>5.56</v>
      </c>
    </row>
    <row r="126" spans="1:3" x14ac:dyDescent="0.25">
      <c r="A126">
        <v>30</v>
      </c>
      <c r="B126">
        <v>1300</v>
      </c>
      <c r="C126">
        <v>1.2</v>
      </c>
    </row>
    <row r="127" spans="1:3" x14ac:dyDescent="0.25">
      <c r="A127">
        <v>30</v>
      </c>
      <c r="B127">
        <v>1300</v>
      </c>
      <c r="C127">
        <v>1.68</v>
      </c>
    </row>
    <row r="128" spans="1:3" x14ac:dyDescent="0.25">
      <c r="A128">
        <v>30</v>
      </c>
      <c r="B128">
        <v>1000</v>
      </c>
      <c r="C128">
        <v>1.66</v>
      </c>
    </row>
    <row r="129" spans="1:3" x14ac:dyDescent="0.25">
      <c r="A129">
        <v>30</v>
      </c>
      <c r="B129">
        <v>900</v>
      </c>
      <c r="C129">
        <v>1.79</v>
      </c>
    </row>
    <row r="130" spans="1:3" x14ac:dyDescent="0.25">
      <c r="A130">
        <v>30</v>
      </c>
      <c r="B130">
        <v>1000</v>
      </c>
      <c r="C130">
        <v>1.79</v>
      </c>
    </row>
    <row r="131" spans="1:3" x14ac:dyDescent="0.25">
      <c r="A131">
        <v>30</v>
      </c>
      <c r="B131">
        <v>1100</v>
      </c>
      <c r="C131">
        <v>1.72</v>
      </c>
    </row>
    <row r="132" spans="1:3" x14ac:dyDescent="0.25">
      <c r="A132">
        <v>30</v>
      </c>
      <c r="B132">
        <v>1100</v>
      </c>
      <c r="C132">
        <v>1.31</v>
      </c>
    </row>
    <row r="133" spans="1:3" x14ac:dyDescent="0.25">
      <c r="A133">
        <v>30</v>
      </c>
      <c r="B133">
        <v>1100</v>
      </c>
      <c r="C133">
        <v>1.76</v>
      </c>
    </row>
    <row r="134" spans="1:3" x14ac:dyDescent="0.25">
      <c r="A134">
        <v>30</v>
      </c>
      <c r="B134">
        <v>1100</v>
      </c>
      <c r="C134">
        <v>1.76</v>
      </c>
    </row>
    <row r="135" spans="1:3" x14ac:dyDescent="0.25">
      <c r="A135">
        <v>30</v>
      </c>
      <c r="B135">
        <v>1100</v>
      </c>
      <c r="C135">
        <v>2.1</v>
      </c>
    </row>
    <row r="136" spans="1:3" x14ac:dyDescent="0.25">
      <c r="A136">
        <v>30</v>
      </c>
      <c r="B136">
        <v>1100</v>
      </c>
      <c r="C136">
        <v>4.22</v>
      </c>
    </row>
    <row r="137" spans="1:3" x14ac:dyDescent="0.25">
      <c r="A137">
        <v>30</v>
      </c>
      <c r="B137">
        <v>1100</v>
      </c>
      <c r="C137">
        <v>4.22</v>
      </c>
    </row>
    <row r="138" spans="1:3" x14ac:dyDescent="0.25">
      <c r="A138">
        <v>30</v>
      </c>
      <c r="B138">
        <v>1300</v>
      </c>
      <c r="C138">
        <v>4.54</v>
      </c>
    </row>
    <row r="139" spans="1:3" x14ac:dyDescent="0.25">
      <c r="A139">
        <v>30</v>
      </c>
      <c r="B139">
        <v>1300</v>
      </c>
      <c r="C139">
        <v>1.97</v>
      </c>
    </row>
    <row r="140" spans="1:3" x14ac:dyDescent="0.25">
      <c r="A140">
        <v>30</v>
      </c>
      <c r="B140">
        <v>1300</v>
      </c>
      <c r="C140">
        <v>3.21</v>
      </c>
    </row>
    <row r="141" spans="1:3" x14ac:dyDescent="0.25">
      <c r="A141">
        <v>30</v>
      </c>
      <c r="B141">
        <v>1100</v>
      </c>
      <c r="C141">
        <v>4.96</v>
      </c>
    </row>
    <row r="142" spans="1:3" x14ac:dyDescent="0.25">
      <c r="A142">
        <v>30</v>
      </c>
      <c r="B142">
        <v>1100</v>
      </c>
      <c r="C142">
        <v>4.96</v>
      </c>
    </row>
    <row r="143" spans="1:3" x14ac:dyDescent="0.25">
      <c r="A143">
        <v>30</v>
      </c>
      <c r="B143">
        <v>1000</v>
      </c>
      <c r="C143">
        <v>2.44</v>
      </c>
    </row>
    <row r="144" spans="1:3" x14ac:dyDescent="0.25">
      <c r="A144">
        <v>30</v>
      </c>
      <c r="B144">
        <v>900</v>
      </c>
      <c r="C144">
        <v>1.4</v>
      </c>
    </row>
    <row r="145" spans="1:3" x14ac:dyDescent="0.25">
      <c r="A145">
        <v>30</v>
      </c>
      <c r="B145">
        <v>900</v>
      </c>
      <c r="C145">
        <v>1.49</v>
      </c>
    </row>
    <row r="146" spans="1:3" x14ac:dyDescent="0.25">
      <c r="A146">
        <v>30</v>
      </c>
      <c r="B146">
        <v>800</v>
      </c>
      <c r="C146">
        <v>0.13</v>
      </c>
    </row>
    <row r="147" spans="1:3" x14ac:dyDescent="0.25">
      <c r="A147">
        <v>30</v>
      </c>
      <c r="B147">
        <v>800</v>
      </c>
      <c r="C147">
        <v>0.42</v>
      </c>
    </row>
    <row r="148" spans="1:3" x14ac:dyDescent="0.25">
      <c r="A148">
        <v>30</v>
      </c>
      <c r="B148">
        <v>800</v>
      </c>
      <c r="C148">
        <v>0.42</v>
      </c>
    </row>
    <row r="149" spans="1:3" x14ac:dyDescent="0.25">
      <c r="A149">
        <v>30</v>
      </c>
      <c r="B149">
        <v>900</v>
      </c>
      <c r="C149">
        <v>1.58</v>
      </c>
    </row>
    <row r="150" spans="1:3" x14ac:dyDescent="0.25">
      <c r="A150">
        <v>30</v>
      </c>
      <c r="B150">
        <v>900</v>
      </c>
      <c r="C150">
        <v>2.4</v>
      </c>
    </row>
    <row r="151" spans="1:3" x14ac:dyDescent="0.25">
      <c r="A151">
        <v>30</v>
      </c>
      <c r="B151">
        <v>900</v>
      </c>
      <c r="C151">
        <v>1.4</v>
      </c>
    </row>
    <row r="152" spans="1:3" x14ac:dyDescent="0.25">
      <c r="A152">
        <v>30</v>
      </c>
      <c r="B152">
        <v>900</v>
      </c>
      <c r="C152">
        <v>1.4</v>
      </c>
    </row>
    <row r="153" spans="1:3" x14ac:dyDescent="0.25">
      <c r="A153">
        <v>30</v>
      </c>
      <c r="B153">
        <v>1000</v>
      </c>
      <c r="C153">
        <v>1.4</v>
      </c>
    </row>
    <row r="154" spans="1:3" x14ac:dyDescent="0.25">
      <c r="A154">
        <v>30</v>
      </c>
      <c r="B154">
        <v>1000</v>
      </c>
      <c r="C154">
        <v>1.48</v>
      </c>
    </row>
    <row r="155" spans="1:3" x14ac:dyDescent="0.25">
      <c r="A155">
        <v>30</v>
      </c>
      <c r="B155">
        <v>1000</v>
      </c>
      <c r="C155">
        <v>1.62</v>
      </c>
    </row>
    <row r="156" spans="1:3" x14ac:dyDescent="0.25">
      <c r="A156">
        <v>30</v>
      </c>
      <c r="B156">
        <v>900</v>
      </c>
      <c r="C156">
        <v>2.04</v>
      </c>
    </row>
    <row r="157" spans="1:3" x14ac:dyDescent="0.25">
      <c r="A157">
        <v>30</v>
      </c>
      <c r="B157">
        <v>900</v>
      </c>
      <c r="C157">
        <v>2.16</v>
      </c>
    </row>
    <row r="158" spans="1:3" x14ac:dyDescent="0.25">
      <c r="A158">
        <v>30</v>
      </c>
      <c r="B158">
        <v>900</v>
      </c>
      <c r="C158">
        <v>2.27</v>
      </c>
    </row>
    <row r="159" spans="1:3" x14ac:dyDescent="0.25">
      <c r="A159">
        <v>30</v>
      </c>
      <c r="B159">
        <v>900</v>
      </c>
      <c r="C159">
        <v>3.71</v>
      </c>
    </row>
    <row r="160" spans="1:3" x14ac:dyDescent="0.25">
      <c r="A160">
        <v>30</v>
      </c>
      <c r="B160">
        <v>1000</v>
      </c>
      <c r="C160">
        <v>4.9000000000000004</v>
      </c>
    </row>
    <row r="161" spans="1:3" x14ac:dyDescent="0.25">
      <c r="A161">
        <v>30</v>
      </c>
      <c r="B161">
        <v>900</v>
      </c>
      <c r="C161">
        <v>8.15</v>
      </c>
    </row>
    <row r="162" spans="1:3" x14ac:dyDescent="0.25">
      <c r="A162">
        <v>30</v>
      </c>
      <c r="B162">
        <v>1100</v>
      </c>
      <c r="C162">
        <v>4.66</v>
      </c>
    </row>
    <row r="163" spans="1:3" x14ac:dyDescent="0.25">
      <c r="A163">
        <v>30</v>
      </c>
      <c r="B163">
        <v>1100</v>
      </c>
      <c r="C163">
        <v>3.99</v>
      </c>
    </row>
    <row r="164" spans="1:3" x14ac:dyDescent="0.25">
      <c r="A164">
        <v>30</v>
      </c>
      <c r="B164">
        <v>1100</v>
      </c>
      <c r="C164">
        <v>3.99</v>
      </c>
    </row>
    <row r="165" spans="1:3" x14ac:dyDescent="0.25">
      <c r="A165">
        <v>30</v>
      </c>
      <c r="B165">
        <v>1100</v>
      </c>
      <c r="C165">
        <v>2</v>
      </c>
    </row>
    <row r="166" spans="1:3" x14ac:dyDescent="0.25">
      <c r="A166">
        <v>30</v>
      </c>
      <c r="B166">
        <v>900</v>
      </c>
      <c r="C166">
        <v>8.58</v>
      </c>
    </row>
    <row r="167" spans="1:3" x14ac:dyDescent="0.25">
      <c r="A167">
        <v>30</v>
      </c>
      <c r="B167">
        <v>1100</v>
      </c>
      <c r="C167">
        <v>1.55</v>
      </c>
    </row>
    <row r="168" spans="1:3" x14ac:dyDescent="0.25">
      <c r="A168">
        <v>30</v>
      </c>
      <c r="B168">
        <v>1300</v>
      </c>
      <c r="C168">
        <v>1.55</v>
      </c>
    </row>
    <row r="169" spans="1:3" x14ac:dyDescent="0.25">
      <c r="A169">
        <v>30</v>
      </c>
      <c r="B169">
        <v>1100</v>
      </c>
      <c r="C169">
        <v>1.65</v>
      </c>
    </row>
    <row r="170" spans="1:3" x14ac:dyDescent="0.25">
      <c r="A170">
        <v>30</v>
      </c>
      <c r="B170">
        <v>1100</v>
      </c>
      <c r="C170">
        <v>1.65</v>
      </c>
    </row>
    <row r="171" spans="1:3" x14ac:dyDescent="0.25">
      <c r="A171">
        <v>30</v>
      </c>
      <c r="B171">
        <v>1100</v>
      </c>
      <c r="C171">
        <v>1.79</v>
      </c>
    </row>
    <row r="172" spans="1:3" x14ac:dyDescent="0.25">
      <c r="A172">
        <v>30</v>
      </c>
      <c r="B172">
        <v>1100</v>
      </c>
      <c r="C172">
        <v>1.79</v>
      </c>
    </row>
    <row r="173" spans="1:3" x14ac:dyDescent="0.25">
      <c r="A173">
        <v>30</v>
      </c>
      <c r="B173">
        <v>1300</v>
      </c>
      <c r="C173">
        <v>8.08</v>
      </c>
    </row>
    <row r="174" spans="1:3" x14ac:dyDescent="0.25">
      <c r="A174">
        <v>30</v>
      </c>
      <c r="B174">
        <v>1100</v>
      </c>
      <c r="C174">
        <v>5.18</v>
      </c>
    </row>
    <row r="175" spans="1:3" x14ac:dyDescent="0.25">
      <c r="A175">
        <v>30</v>
      </c>
      <c r="B175">
        <v>1300</v>
      </c>
      <c r="C175">
        <v>2.15</v>
      </c>
    </row>
    <row r="176" spans="1:3" x14ac:dyDescent="0.25">
      <c r="A176">
        <v>30</v>
      </c>
      <c r="B176">
        <v>1100</v>
      </c>
      <c r="C176">
        <v>1.69</v>
      </c>
    </row>
    <row r="177" spans="1:3" x14ac:dyDescent="0.25">
      <c r="A177">
        <v>30</v>
      </c>
      <c r="B177">
        <v>1100</v>
      </c>
      <c r="C177">
        <v>2.87</v>
      </c>
    </row>
    <row r="178" spans="1:3" x14ac:dyDescent="0.25">
      <c r="A178">
        <v>30</v>
      </c>
      <c r="B178">
        <v>1100</v>
      </c>
      <c r="C178">
        <v>2.1800000000000002</v>
      </c>
    </row>
    <row r="179" spans="1:3" x14ac:dyDescent="0.25">
      <c r="A179">
        <v>30</v>
      </c>
      <c r="B179">
        <v>900</v>
      </c>
      <c r="C179">
        <v>6.21</v>
      </c>
    </row>
    <row r="180" spans="1:3" x14ac:dyDescent="0.25">
      <c r="A180">
        <v>30</v>
      </c>
      <c r="B180">
        <v>1200</v>
      </c>
      <c r="C180">
        <v>4.38</v>
      </c>
    </row>
    <row r="181" spans="1:3" x14ac:dyDescent="0.25">
      <c r="A181">
        <v>30</v>
      </c>
      <c r="B181">
        <v>1100</v>
      </c>
      <c r="C181">
        <v>5.6</v>
      </c>
    </row>
    <row r="182" spans="1:3" x14ac:dyDescent="0.25">
      <c r="A182">
        <v>30</v>
      </c>
      <c r="B182">
        <v>1000</v>
      </c>
      <c r="C182">
        <v>5.38</v>
      </c>
    </row>
    <row r="183" spans="1:3" x14ac:dyDescent="0.25">
      <c r="A183">
        <v>30</v>
      </c>
      <c r="B183">
        <v>900</v>
      </c>
      <c r="C183">
        <v>6.39</v>
      </c>
    </row>
    <row r="184" spans="1:3" x14ac:dyDescent="0.25">
      <c r="A184">
        <v>30</v>
      </c>
      <c r="B184">
        <v>1000</v>
      </c>
      <c r="C184">
        <v>5.46</v>
      </c>
    </row>
    <row r="185" spans="1:3" x14ac:dyDescent="0.25">
      <c r="A185">
        <v>30</v>
      </c>
      <c r="B185">
        <v>1000</v>
      </c>
      <c r="C185">
        <v>4.13</v>
      </c>
    </row>
    <row r="186" spans="1:3" x14ac:dyDescent="0.25">
      <c r="A186">
        <v>30</v>
      </c>
      <c r="B186">
        <v>1000</v>
      </c>
      <c r="C186">
        <v>3.54</v>
      </c>
    </row>
    <row r="187" spans="1:3" x14ac:dyDescent="0.25">
      <c r="A187">
        <v>30</v>
      </c>
      <c r="B187">
        <v>900</v>
      </c>
      <c r="C187">
        <v>8.1999999999999993</v>
      </c>
    </row>
    <row r="188" spans="1:3" x14ac:dyDescent="0.25">
      <c r="A188">
        <v>30</v>
      </c>
      <c r="B188">
        <v>900</v>
      </c>
      <c r="C188">
        <v>4.3899999999999997</v>
      </c>
    </row>
    <row r="189" spans="1:3" x14ac:dyDescent="0.25">
      <c r="A189">
        <v>30</v>
      </c>
      <c r="B189">
        <v>900</v>
      </c>
      <c r="C189">
        <v>4.93</v>
      </c>
    </row>
    <row r="190" spans="1:3" x14ac:dyDescent="0.25">
      <c r="A190">
        <v>30</v>
      </c>
      <c r="B190">
        <v>1000</v>
      </c>
      <c r="C190">
        <v>4.79</v>
      </c>
    </row>
    <row r="191" spans="1:3" x14ac:dyDescent="0.25">
      <c r="A191">
        <v>30</v>
      </c>
      <c r="B191">
        <v>900</v>
      </c>
      <c r="C191">
        <v>6.52</v>
      </c>
    </row>
    <row r="192" spans="1:3" x14ac:dyDescent="0.25">
      <c r="A192">
        <v>30</v>
      </c>
      <c r="B192">
        <v>900</v>
      </c>
      <c r="C192">
        <v>6.52</v>
      </c>
    </row>
    <row r="193" spans="1:3" x14ac:dyDescent="0.25">
      <c r="A193">
        <v>30</v>
      </c>
      <c r="B193">
        <v>1000</v>
      </c>
      <c r="C193">
        <v>1.91</v>
      </c>
    </row>
    <row r="194" spans="1:3" x14ac:dyDescent="0.25">
      <c r="A194">
        <v>30</v>
      </c>
      <c r="B194">
        <v>1000</v>
      </c>
      <c r="C194">
        <v>1.7</v>
      </c>
    </row>
    <row r="195" spans="1:3" x14ac:dyDescent="0.25">
      <c r="A195">
        <v>30</v>
      </c>
      <c r="B195">
        <v>1000</v>
      </c>
      <c r="C195">
        <v>20.100000000000001</v>
      </c>
    </row>
    <row r="196" spans="1:3" x14ac:dyDescent="0.25">
      <c r="A196">
        <v>30</v>
      </c>
      <c r="B196">
        <v>1000</v>
      </c>
      <c r="C196">
        <v>1.36</v>
      </c>
    </row>
    <row r="197" spans="1:3" x14ac:dyDescent="0.25">
      <c r="A197">
        <v>30</v>
      </c>
      <c r="B197">
        <v>1000</v>
      </c>
      <c r="C197">
        <v>1.65</v>
      </c>
    </row>
    <row r="198" spans="1:3" x14ac:dyDescent="0.25">
      <c r="A198">
        <v>30</v>
      </c>
      <c r="B198">
        <v>1000</v>
      </c>
      <c r="C198">
        <v>4.26</v>
      </c>
    </row>
    <row r="199" spans="1:3" x14ac:dyDescent="0.25">
      <c r="A199">
        <v>30</v>
      </c>
      <c r="B199">
        <v>1000</v>
      </c>
      <c r="C199">
        <v>1.91</v>
      </c>
    </row>
    <row r="200" spans="1:3" x14ac:dyDescent="0.25">
      <c r="A200">
        <v>30</v>
      </c>
      <c r="B200">
        <v>1000</v>
      </c>
      <c r="C200">
        <v>3.24</v>
      </c>
    </row>
    <row r="201" spans="1:3" x14ac:dyDescent="0.25">
      <c r="A201">
        <v>30</v>
      </c>
      <c r="B201">
        <v>1000</v>
      </c>
      <c r="C201">
        <v>1.95</v>
      </c>
    </row>
    <row r="202" spans="1:3" x14ac:dyDescent="0.25">
      <c r="A202">
        <v>30</v>
      </c>
      <c r="B202">
        <v>1000</v>
      </c>
      <c r="C202">
        <v>6.46</v>
      </c>
    </row>
    <row r="203" spans="1:3" x14ac:dyDescent="0.25">
      <c r="A203">
        <v>30</v>
      </c>
      <c r="B203">
        <v>1000</v>
      </c>
      <c r="C203">
        <v>3.77</v>
      </c>
    </row>
    <row r="204" spans="1:3" x14ac:dyDescent="0.25">
      <c r="A204">
        <v>30</v>
      </c>
      <c r="B204">
        <v>1100</v>
      </c>
      <c r="C204">
        <v>2.4900000000000002</v>
      </c>
    </row>
    <row r="205" spans="1:3" x14ac:dyDescent="0.25">
      <c r="A205">
        <v>30</v>
      </c>
      <c r="B205">
        <v>1000</v>
      </c>
      <c r="C205">
        <v>1.59</v>
      </c>
    </row>
    <row r="206" spans="1:3" x14ac:dyDescent="0.25">
      <c r="A206">
        <v>30</v>
      </c>
      <c r="B206">
        <v>1000</v>
      </c>
      <c r="C206">
        <v>6.26</v>
      </c>
    </row>
    <row r="207" spans="1:3" x14ac:dyDescent="0.25">
      <c r="A207">
        <v>30</v>
      </c>
      <c r="B207">
        <v>1000</v>
      </c>
      <c r="C207">
        <v>3.93</v>
      </c>
    </row>
    <row r="208" spans="1:3" x14ac:dyDescent="0.25">
      <c r="A208">
        <v>30</v>
      </c>
      <c r="B208">
        <v>1000</v>
      </c>
      <c r="C208">
        <v>4.3499999999999996</v>
      </c>
    </row>
    <row r="209" spans="1:3" x14ac:dyDescent="0.25">
      <c r="A209">
        <v>30</v>
      </c>
      <c r="B209">
        <v>1000</v>
      </c>
      <c r="C209">
        <v>12.1</v>
      </c>
    </row>
    <row r="210" spans="1:3" x14ac:dyDescent="0.25">
      <c r="A210">
        <v>40</v>
      </c>
      <c r="B210">
        <v>1100</v>
      </c>
      <c r="C210">
        <v>0.15</v>
      </c>
    </row>
    <row r="211" spans="1:3" x14ac:dyDescent="0.25">
      <c r="A211">
        <v>40</v>
      </c>
      <c r="B211">
        <v>1100</v>
      </c>
      <c r="C211">
        <v>0.51</v>
      </c>
    </row>
    <row r="212" spans="1:3" x14ac:dyDescent="0.25">
      <c r="A212">
        <v>40</v>
      </c>
      <c r="B212">
        <v>1100</v>
      </c>
      <c r="C212">
        <v>0.51</v>
      </c>
    </row>
    <row r="213" spans="1:3" x14ac:dyDescent="0.25">
      <c r="A213">
        <v>40</v>
      </c>
      <c r="B213">
        <v>900</v>
      </c>
      <c r="C213">
        <v>0.41</v>
      </c>
    </row>
    <row r="214" spans="1:3" x14ac:dyDescent="0.25">
      <c r="A214">
        <v>40</v>
      </c>
      <c r="B214">
        <v>1000</v>
      </c>
      <c r="C214">
        <v>0.41</v>
      </c>
    </row>
    <row r="215" spans="1:3" x14ac:dyDescent="0.25">
      <c r="A215">
        <v>40</v>
      </c>
      <c r="B215">
        <v>900</v>
      </c>
      <c r="C215">
        <v>0.41</v>
      </c>
    </row>
    <row r="216" spans="1:3" x14ac:dyDescent="0.25">
      <c r="A216">
        <v>40</v>
      </c>
      <c r="B216">
        <v>1100</v>
      </c>
      <c r="C216">
        <v>0.45</v>
      </c>
    </row>
    <row r="217" spans="1:3" x14ac:dyDescent="0.25">
      <c r="A217">
        <v>40</v>
      </c>
      <c r="B217">
        <v>1100</v>
      </c>
      <c r="C217">
        <v>0.45</v>
      </c>
    </row>
    <row r="218" spans="1:3" x14ac:dyDescent="0.25">
      <c r="A218">
        <v>40</v>
      </c>
      <c r="B218">
        <v>1100</v>
      </c>
      <c r="C218">
        <v>0.53</v>
      </c>
    </row>
    <row r="219" spans="1:3" x14ac:dyDescent="0.25">
      <c r="A219">
        <v>40</v>
      </c>
      <c r="B219">
        <v>1100</v>
      </c>
      <c r="C219">
        <v>0.21</v>
      </c>
    </row>
    <row r="220" spans="1:3" x14ac:dyDescent="0.25">
      <c r="A220">
        <v>40</v>
      </c>
      <c r="B220">
        <v>1000</v>
      </c>
      <c r="C220">
        <v>0.21</v>
      </c>
    </row>
    <row r="221" spans="1:3" x14ac:dyDescent="0.25">
      <c r="A221">
        <v>40</v>
      </c>
      <c r="B221">
        <v>1200</v>
      </c>
      <c r="C221">
        <v>0.21</v>
      </c>
    </row>
    <row r="222" spans="1:3" x14ac:dyDescent="0.25">
      <c r="A222">
        <v>40</v>
      </c>
      <c r="B222">
        <v>1100</v>
      </c>
      <c r="C222">
        <v>0.26</v>
      </c>
    </row>
    <row r="223" spans="1:3" x14ac:dyDescent="0.25">
      <c r="A223">
        <v>40</v>
      </c>
      <c r="B223">
        <v>1000</v>
      </c>
      <c r="C223">
        <v>0.26</v>
      </c>
    </row>
    <row r="224" spans="1:3" x14ac:dyDescent="0.25">
      <c r="A224">
        <v>40</v>
      </c>
      <c r="B224">
        <v>1000</v>
      </c>
      <c r="C224">
        <v>0.24</v>
      </c>
    </row>
    <row r="225" spans="1:3" x14ac:dyDescent="0.25">
      <c r="A225">
        <v>40</v>
      </c>
      <c r="B225">
        <v>1000</v>
      </c>
      <c r="C225">
        <v>0.24</v>
      </c>
    </row>
    <row r="226" spans="1:3" x14ac:dyDescent="0.25">
      <c r="A226">
        <v>40</v>
      </c>
      <c r="B226">
        <v>1000</v>
      </c>
      <c r="C226">
        <v>7.88</v>
      </c>
    </row>
    <row r="227" spans="1:3" x14ac:dyDescent="0.25">
      <c r="A227">
        <v>40</v>
      </c>
      <c r="B227">
        <v>900</v>
      </c>
      <c r="C227">
        <v>0.64</v>
      </c>
    </row>
    <row r="228" spans="1:3" x14ac:dyDescent="0.25">
      <c r="A228">
        <v>40</v>
      </c>
      <c r="B228">
        <v>1100</v>
      </c>
      <c r="C228">
        <v>0.64</v>
      </c>
    </row>
    <row r="229" spans="1:3" x14ac:dyDescent="0.25">
      <c r="A229">
        <v>40</v>
      </c>
      <c r="B229">
        <v>1100</v>
      </c>
      <c r="C229">
        <v>1.03</v>
      </c>
    </row>
    <row r="230" spans="1:3" x14ac:dyDescent="0.25">
      <c r="A230">
        <v>40</v>
      </c>
      <c r="B230">
        <v>1100</v>
      </c>
      <c r="C230">
        <v>1.17</v>
      </c>
    </row>
    <row r="231" spans="1:3" x14ac:dyDescent="0.25">
      <c r="A231">
        <v>40</v>
      </c>
      <c r="B231">
        <v>1100</v>
      </c>
      <c r="C231">
        <v>1.24</v>
      </c>
    </row>
    <row r="232" spans="1:3" x14ac:dyDescent="0.25">
      <c r="A232">
        <v>40</v>
      </c>
      <c r="B232">
        <v>1100</v>
      </c>
      <c r="C232">
        <v>1.24</v>
      </c>
    </row>
    <row r="233" spans="1:3" x14ac:dyDescent="0.25">
      <c r="A233">
        <v>40</v>
      </c>
      <c r="B233">
        <v>1100</v>
      </c>
      <c r="C233">
        <v>1.01</v>
      </c>
    </row>
    <row r="234" spans="1:3" x14ac:dyDescent="0.25">
      <c r="A234">
        <v>40</v>
      </c>
      <c r="B234">
        <v>1100</v>
      </c>
      <c r="C234">
        <v>1.31</v>
      </c>
    </row>
    <row r="235" spans="1:3" x14ac:dyDescent="0.25">
      <c r="A235">
        <v>40</v>
      </c>
      <c r="B235">
        <v>1300</v>
      </c>
      <c r="C235">
        <v>0.34</v>
      </c>
    </row>
    <row r="236" spans="1:3" x14ac:dyDescent="0.25">
      <c r="A236">
        <v>40</v>
      </c>
      <c r="B236">
        <v>1300</v>
      </c>
      <c r="C236">
        <v>0.34</v>
      </c>
    </row>
    <row r="237" spans="1:3" x14ac:dyDescent="0.25">
      <c r="A237">
        <v>40</v>
      </c>
      <c r="B237">
        <v>1300</v>
      </c>
      <c r="C237">
        <v>0.17</v>
      </c>
    </row>
    <row r="238" spans="1:3" x14ac:dyDescent="0.25">
      <c r="A238">
        <v>40</v>
      </c>
      <c r="B238">
        <v>1300</v>
      </c>
      <c r="C238">
        <v>0.18</v>
      </c>
    </row>
    <row r="239" spans="1:3" x14ac:dyDescent="0.25">
      <c r="A239">
        <v>40</v>
      </c>
      <c r="B239">
        <v>1300</v>
      </c>
      <c r="C239">
        <v>0.19</v>
      </c>
    </row>
    <row r="240" spans="1:3" x14ac:dyDescent="0.25">
      <c r="A240">
        <v>40</v>
      </c>
      <c r="B240">
        <v>1300</v>
      </c>
      <c r="C240">
        <v>0.19</v>
      </c>
    </row>
    <row r="241" spans="1:3" x14ac:dyDescent="0.25">
      <c r="A241">
        <v>40</v>
      </c>
      <c r="B241">
        <v>1300</v>
      </c>
      <c r="C241">
        <v>0.28999999999999998</v>
      </c>
    </row>
    <row r="242" spans="1:3" x14ac:dyDescent="0.25">
      <c r="A242">
        <v>40</v>
      </c>
      <c r="B242">
        <v>1300</v>
      </c>
      <c r="C242">
        <v>0.36</v>
      </c>
    </row>
    <row r="243" spans="1:3" x14ac:dyDescent="0.25">
      <c r="A243">
        <v>40</v>
      </c>
      <c r="B243">
        <v>1300</v>
      </c>
      <c r="C243">
        <v>0.36</v>
      </c>
    </row>
    <row r="244" spans="1:3" x14ac:dyDescent="0.25">
      <c r="A244">
        <v>40</v>
      </c>
      <c r="B244">
        <v>1300</v>
      </c>
      <c r="C244">
        <v>0.28999999999999998</v>
      </c>
    </row>
    <row r="245" spans="1:3" x14ac:dyDescent="0.25">
      <c r="A245">
        <v>40</v>
      </c>
      <c r="B245">
        <v>1300</v>
      </c>
      <c r="C245">
        <v>0.66</v>
      </c>
    </row>
    <row r="246" spans="1:3" x14ac:dyDescent="0.25">
      <c r="A246">
        <v>40</v>
      </c>
      <c r="B246">
        <v>1300</v>
      </c>
      <c r="C246">
        <v>0.22</v>
      </c>
    </row>
    <row r="247" spans="1:3" x14ac:dyDescent="0.25">
      <c r="A247">
        <v>40</v>
      </c>
      <c r="B247">
        <v>900</v>
      </c>
      <c r="C247">
        <v>0.26</v>
      </c>
    </row>
    <row r="248" spans="1:3" x14ac:dyDescent="0.25">
      <c r="A248">
        <v>40</v>
      </c>
      <c r="B248">
        <v>1000</v>
      </c>
      <c r="C248">
        <v>0.26</v>
      </c>
    </row>
    <row r="249" spans="1:3" x14ac:dyDescent="0.25">
      <c r="A249">
        <v>40</v>
      </c>
      <c r="B249">
        <v>1000</v>
      </c>
      <c r="C249">
        <v>0.4</v>
      </c>
    </row>
    <row r="250" spans="1:3" x14ac:dyDescent="0.25">
      <c r="A250">
        <v>40</v>
      </c>
      <c r="B250">
        <v>1000</v>
      </c>
      <c r="C250">
        <v>0.3</v>
      </c>
    </row>
    <row r="251" spans="1:3" x14ac:dyDescent="0.25">
      <c r="A251">
        <v>40</v>
      </c>
      <c r="B251">
        <v>1000</v>
      </c>
      <c r="C251">
        <v>0.3</v>
      </c>
    </row>
    <row r="252" spans="1:3" x14ac:dyDescent="0.25">
      <c r="A252">
        <v>40</v>
      </c>
      <c r="B252">
        <v>1000</v>
      </c>
      <c r="C252">
        <v>0.28000000000000003</v>
      </c>
    </row>
    <row r="253" spans="1:3" x14ac:dyDescent="0.25">
      <c r="A253">
        <v>40</v>
      </c>
      <c r="B253">
        <v>1000</v>
      </c>
      <c r="C253">
        <v>0.1</v>
      </c>
    </row>
    <row r="254" spans="1:3" x14ac:dyDescent="0.25">
      <c r="A254">
        <v>40</v>
      </c>
      <c r="B254">
        <v>1000</v>
      </c>
      <c r="C254">
        <v>0.13</v>
      </c>
    </row>
    <row r="255" spans="1:3" x14ac:dyDescent="0.25">
      <c r="A255">
        <v>40</v>
      </c>
      <c r="B255">
        <v>900</v>
      </c>
      <c r="C255">
        <v>0.16</v>
      </c>
    </row>
    <row r="256" spans="1:3" x14ac:dyDescent="0.25">
      <c r="A256">
        <v>40</v>
      </c>
      <c r="B256">
        <v>1000</v>
      </c>
      <c r="C256">
        <v>0.1</v>
      </c>
    </row>
    <row r="257" spans="1:3" x14ac:dyDescent="0.25">
      <c r="A257">
        <v>40</v>
      </c>
      <c r="B257">
        <v>1000</v>
      </c>
      <c r="C257">
        <v>0.1</v>
      </c>
    </row>
    <row r="258" spans="1:3" x14ac:dyDescent="0.25">
      <c r="A258">
        <v>40</v>
      </c>
      <c r="B258">
        <v>1000</v>
      </c>
      <c r="C258">
        <v>0.1</v>
      </c>
    </row>
    <row r="259" spans="1:3" x14ac:dyDescent="0.25">
      <c r="A259">
        <v>40</v>
      </c>
      <c r="B259">
        <v>1000</v>
      </c>
      <c r="C259">
        <v>0.1</v>
      </c>
    </row>
    <row r="260" spans="1:3" x14ac:dyDescent="0.25">
      <c r="A260">
        <v>40</v>
      </c>
      <c r="B260">
        <v>1000</v>
      </c>
      <c r="C260">
        <v>0.1</v>
      </c>
    </row>
    <row r="261" spans="1:3" x14ac:dyDescent="0.25">
      <c r="A261">
        <v>40</v>
      </c>
      <c r="B261">
        <v>1000</v>
      </c>
      <c r="C261">
        <v>0.1</v>
      </c>
    </row>
    <row r="262" spans="1:3" x14ac:dyDescent="0.25">
      <c r="A262">
        <v>40</v>
      </c>
      <c r="B262">
        <v>1300</v>
      </c>
      <c r="C262">
        <v>0.13</v>
      </c>
    </row>
    <row r="263" spans="1:3" x14ac:dyDescent="0.25">
      <c r="A263">
        <v>40</v>
      </c>
      <c r="B263">
        <v>1300</v>
      </c>
      <c r="C263">
        <v>0.28000000000000003</v>
      </c>
    </row>
    <row r="264" spans="1:3" x14ac:dyDescent="0.25">
      <c r="A264">
        <v>40</v>
      </c>
      <c r="B264">
        <v>1300</v>
      </c>
      <c r="C264">
        <v>0.35</v>
      </c>
    </row>
    <row r="265" spans="1:3" x14ac:dyDescent="0.25">
      <c r="A265">
        <v>40</v>
      </c>
      <c r="B265">
        <v>1100</v>
      </c>
      <c r="C265">
        <v>0.6</v>
      </c>
    </row>
    <row r="266" spans="1:3" x14ac:dyDescent="0.25">
      <c r="A266">
        <v>40</v>
      </c>
      <c r="B266">
        <v>1100</v>
      </c>
      <c r="C266">
        <v>0.6</v>
      </c>
    </row>
    <row r="267" spans="1:3" x14ac:dyDescent="0.25">
      <c r="A267">
        <v>40</v>
      </c>
      <c r="B267">
        <v>1100</v>
      </c>
      <c r="C267">
        <v>0.43</v>
      </c>
    </row>
    <row r="268" spans="1:3" x14ac:dyDescent="0.25">
      <c r="A268">
        <v>40</v>
      </c>
      <c r="B268">
        <v>1000</v>
      </c>
      <c r="C268">
        <v>0.43</v>
      </c>
    </row>
    <row r="269" spans="1:3" x14ac:dyDescent="0.25">
      <c r="A269">
        <v>40</v>
      </c>
      <c r="B269">
        <v>1000</v>
      </c>
      <c r="C269">
        <v>0.43</v>
      </c>
    </row>
    <row r="270" spans="1:3" x14ac:dyDescent="0.25">
      <c r="A270">
        <v>40</v>
      </c>
      <c r="B270">
        <v>1000</v>
      </c>
      <c r="C270">
        <v>0.42</v>
      </c>
    </row>
    <row r="271" spans="1:3" x14ac:dyDescent="0.25">
      <c r="A271">
        <v>40</v>
      </c>
      <c r="B271">
        <v>900</v>
      </c>
      <c r="C271">
        <v>0.9</v>
      </c>
    </row>
    <row r="272" spans="1:3" x14ac:dyDescent="0.25">
      <c r="A272">
        <v>40</v>
      </c>
      <c r="B272">
        <v>900</v>
      </c>
      <c r="C272">
        <v>0.9</v>
      </c>
    </row>
    <row r="273" spans="1:3" x14ac:dyDescent="0.25">
      <c r="A273">
        <v>40</v>
      </c>
      <c r="B273">
        <v>900</v>
      </c>
      <c r="C273">
        <v>1.2</v>
      </c>
    </row>
    <row r="274" spans="1:3" x14ac:dyDescent="0.25">
      <c r="A274">
        <v>40</v>
      </c>
      <c r="B274">
        <v>900</v>
      </c>
      <c r="C274">
        <v>1.1000000000000001</v>
      </c>
    </row>
    <row r="275" spans="1:3" x14ac:dyDescent="0.25">
      <c r="A275">
        <v>40</v>
      </c>
      <c r="B275">
        <v>800</v>
      </c>
      <c r="C275">
        <v>0.1</v>
      </c>
    </row>
    <row r="276" spans="1:3" x14ac:dyDescent="0.25">
      <c r="A276">
        <v>40</v>
      </c>
      <c r="B276">
        <v>800</v>
      </c>
      <c r="C276">
        <v>0.01</v>
      </c>
    </row>
    <row r="277" spans="1:3" x14ac:dyDescent="0.25">
      <c r="A277">
        <v>40</v>
      </c>
      <c r="B277">
        <v>800</v>
      </c>
      <c r="C277">
        <v>0.1</v>
      </c>
    </row>
    <row r="278" spans="1:3" x14ac:dyDescent="0.25">
      <c r="A278">
        <v>40</v>
      </c>
      <c r="B278">
        <v>800</v>
      </c>
      <c r="C278">
        <v>0.1</v>
      </c>
    </row>
    <row r="279" spans="1:3" x14ac:dyDescent="0.25">
      <c r="A279">
        <v>40</v>
      </c>
      <c r="B279">
        <v>900</v>
      </c>
      <c r="C279">
        <v>0.1</v>
      </c>
    </row>
    <row r="280" spans="1:3" x14ac:dyDescent="0.25">
      <c r="A280">
        <v>40</v>
      </c>
      <c r="B280">
        <v>900</v>
      </c>
      <c r="C280">
        <v>0.1</v>
      </c>
    </row>
    <row r="281" spans="1:3" x14ac:dyDescent="0.25">
      <c r="A281">
        <v>40</v>
      </c>
      <c r="B281">
        <v>900</v>
      </c>
      <c r="C281">
        <v>0.1</v>
      </c>
    </row>
    <row r="282" spans="1:3" x14ac:dyDescent="0.25">
      <c r="A282">
        <v>40</v>
      </c>
      <c r="B282">
        <v>900</v>
      </c>
      <c r="C282">
        <v>0.13</v>
      </c>
    </row>
    <row r="283" spans="1:3" x14ac:dyDescent="0.25">
      <c r="A283">
        <v>40</v>
      </c>
      <c r="B283">
        <v>900</v>
      </c>
      <c r="C283">
        <v>0.18</v>
      </c>
    </row>
    <row r="284" spans="1:3" x14ac:dyDescent="0.25">
      <c r="A284">
        <v>40</v>
      </c>
      <c r="B284">
        <v>800</v>
      </c>
      <c r="C284">
        <v>1.1599999999999999</v>
      </c>
    </row>
    <row r="285" spans="1:3" x14ac:dyDescent="0.25">
      <c r="A285">
        <v>40</v>
      </c>
      <c r="B285">
        <v>900</v>
      </c>
      <c r="C285">
        <v>0.1</v>
      </c>
    </row>
    <row r="286" spans="1:3" x14ac:dyDescent="0.25">
      <c r="A286">
        <v>40</v>
      </c>
      <c r="B286">
        <v>900</v>
      </c>
      <c r="C286">
        <v>0.85</v>
      </c>
    </row>
    <row r="287" spans="1:3" x14ac:dyDescent="0.25">
      <c r="A287">
        <v>40</v>
      </c>
      <c r="B287">
        <v>800</v>
      </c>
      <c r="C287">
        <v>0.85</v>
      </c>
    </row>
    <row r="288" spans="1:3" x14ac:dyDescent="0.25">
      <c r="A288">
        <v>40</v>
      </c>
      <c r="B288">
        <v>800</v>
      </c>
      <c r="C288">
        <v>0.85</v>
      </c>
    </row>
    <row r="289" spans="1:3" x14ac:dyDescent="0.25">
      <c r="A289">
        <v>40</v>
      </c>
      <c r="B289">
        <v>1300</v>
      </c>
      <c r="C289">
        <v>1.06</v>
      </c>
    </row>
    <row r="290" spans="1:3" x14ac:dyDescent="0.25">
      <c r="A290">
        <v>40</v>
      </c>
      <c r="B290">
        <v>1300</v>
      </c>
      <c r="C290">
        <v>1.06</v>
      </c>
    </row>
    <row r="291" spans="1:3" x14ac:dyDescent="0.25">
      <c r="A291">
        <v>40</v>
      </c>
      <c r="B291">
        <v>1300</v>
      </c>
      <c r="C291">
        <v>1.58</v>
      </c>
    </row>
    <row r="292" spans="1:3" x14ac:dyDescent="0.25">
      <c r="A292">
        <v>40</v>
      </c>
      <c r="B292">
        <v>1300</v>
      </c>
      <c r="C292">
        <v>1.58</v>
      </c>
    </row>
    <row r="293" spans="1:3" x14ac:dyDescent="0.25">
      <c r="A293">
        <v>40</v>
      </c>
      <c r="B293">
        <v>1000</v>
      </c>
      <c r="C293">
        <v>1.04</v>
      </c>
    </row>
    <row r="294" spans="1:3" x14ac:dyDescent="0.25">
      <c r="A294">
        <v>40</v>
      </c>
      <c r="B294">
        <v>1000</v>
      </c>
      <c r="C294">
        <v>1.04</v>
      </c>
    </row>
    <row r="295" spans="1:3" x14ac:dyDescent="0.25">
      <c r="A295">
        <v>40</v>
      </c>
      <c r="B295">
        <v>1000</v>
      </c>
      <c r="C295">
        <v>1.04</v>
      </c>
    </row>
    <row r="296" spans="1:3" x14ac:dyDescent="0.25">
      <c r="A296">
        <v>40</v>
      </c>
      <c r="B296">
        <v>1000</v>
      </c>
      <c r="C296">
        <v>1.04</v>
      </c>
    </row>
    <row r="297" spans="1:3" x14ac:dyDescent="0.25">
      <c r="A297">
        <v>40</v>
      </c>
      <c r="B297">
        <v>1000</v>
      </c>
      <c r="C297">
        <v>0.6</v>
      </c>
    </row>
    <row r="298" spans="1:3" x14ac:dyDescent="0.25">
      <c r="A298">
        <v>40</v>
      </c>
      <c r="B298">
        <v>1000</v>
      </c>
      <c r="C298">
        <v>0.6</v>
      </c>
    </row>
    <row r="299" spans="1:3" x14ac:dyDescent="0.25">
      <c r="A299">
        <v>40</v>
      </c>
      <c r="B299">
        <v>1100</v>
      </c>
      <c r="C299">
        <v>1.07</v>
      </c>
    </row>
    <row r="300" spans="1:3" x14ac:dyDescent="0.25">
      <c r="A300">
        <v>40</v>
      </c>
      <c r="B300">
        <v>1100</v>
      </c>
      <c r="C300">
        <v>1.07</v>
      </c>
    </row>
    <row r="301" spans="1:3" x14ac:dyDescent="0.25">
      <c r="A301">
        <v>40</v>
      </c>
      <c r="B301">
        <v>1100</v>
      </c>
      <c r="C301">
        <v>13.4</v>
      </c>
    </row>
    <row r="302" spans="1:3" x14ac:dyDescent="0.25">
      <c r="A302">
        <v>40</v>
      </c>
      <c r="B302">
        <v>1000</v>
      </c>
      <c r="C302">
        <v>13.4</v>
      </c>
    </row>
    <row r="303" spans="1:3" x14ac:dyDescent="0.25">
      <c r="A303">
        <v>40</v>
      </c>
      <c r="B303">
        <v>1000</v>
      </c>
      <c r="C303">
        <v>4.42</v>
      </c>
    </row>
    <row r="304" spans="1:3" x14ac:dyDescent="0.25">
      <c r="A304">
        <v>40</v>
      </c>
      <c r="B304">
        <v>1000</v>
      </c>
      <c r="C304">
        <v>1.03</v>
      </c>
    </row>
    <row r="305" spans="1:3" x14ac:dyDescent="0.25">
      <c r="A305">
        <v>40</v>
      </c>
      <c r="B305">
        <v>1000</v>
      </c>
      <c r="C305">
        <v>0.53</v>
      </c>
    </row>
    <row r="306" spans="1:3" x14ac:dyDescent="0.25">
      <c r="A306">
        <v>40</v>
      </c>
      <c r="B306">
        <v>1000</v>
      </c>
      <c r="C306">
        <v>0.53</v>
      </c>
    </row>
    <row r="307" spans="1:3" x14ac:dyDescent="0.25">
      <c r="A307">
        <v>40</v>
      </c>
      <c r="B307">
        <v>1000</v>
      </c>
      <c r="C307">
        <v>1.32</v>
      </c>
    </row>
    <row r="308" spans="1:3" x14ac:dyDescent="0.25">
      <c r="A308">
        <v>40</v>
      </c>
      <c r="B308">
        <v>1100</v>
      </c>
      <c r="C308">
        <v>1.32</v>
      </c>
    </row>
    <row r="309" spans="1:3" x14ac:dyDescent="0.25">
      <c r="A309">
        <v>40</v>
      </c>
      <c r="B309">
        <v>1100</v>
      </c>
      <c r="C309">
        <v>1.07</v>
      </c>
    </row>
    <row r="310" spans="1:3" x14ac:dyDescent="0.25">
      <c r="A310">
        <v>40</v>
      </c>
      <c r="B310">
        <v>1000</v>
      </c>
      <c r="C310">
        <v>1.01</v>
      </c>
    </row>
    <row r="311" spans="1:3" x14ac:dyDescent="0.25">
      <c r="A311">
        <v>40</v>
      </c>
      <c r="B311">
        <v>1000</v>
      </c>
      <c r="C311">
        <v>1.01</v>
      </c>
    </row>
    <row r="312" spans="1:3" x14ac:dyDescent="0.25">
      <c r="A312">
        <v>40</v>
      </c>
      <c r="B312">
        <v>1000</v>
      </c>
      <c r="C312">
        <v>0.73</v>
      </c>
    </row>
    <row r="313" spans="1:3" x14ac:dyDescent="0.25">
      <c r="A313">
        <v>40</v>
      </c>
      <c r="B313">
        <v>1000</v>
      </c>
      <c r="C313">
        <v>1.1000000000000001</v>
      </c>
    </row>
    <row r="314" spans="1:3" x14ac:dyDescent="0.25">
      <c r="A314">
        <v>40</v>
      </c>
      <c r="B314">
        <v>900</v>
      </c>
      <c r="C314">
        <v>1.35</v>
      </c>
    </row>
    <row r="315" spans="1:3" x14ac:dyDescent="0.25">
      <c r="A315">
        <v>40</v>
      </c>
      <c r="B315">
        <v>900</v>
      </c>
      <c r="C315">
        <v>1.24</v>
      </c>
    </row>
    <row r="316" spans="1:3" x14ac:dyDescent="0.25">
      <c r="A316">
        <v>40</v>
      </c>
      <c r="B316">
        <v>900</v>
      </c>
      <c r="C316">
        <v>1.52</v>
      </c>
    </row>
    <row r="317" spans="1:3" x14ac:dyDescent="0.25">
      <c r="A317">
        <v>40</v>
      </c>
      <c r="B317">
        <v>1100</v>
      </c>
      <c r="C317">
        <v>0.25</v>
      </c>
    </row>
    <row r="318" spans="1:3" x14ac:dyDescent="0.25">
      <c r="A318">
        <v>40</v>
      </c>
      <c r="B318">
        <v>1100</v>
      </c>
      <c r="C318">
        <v>0.32</v>
      </c>
    </row>
    <row r="319" spans="1:3" x14ac:dyDescent="0.25">
      <c r="A319">
        <v>40</v>
      </c>
      <c r="B319">
        <v>1100</v>
      </c>
      <c r="C319">
        <v>1.01</v>
      </c>
    </row>
    <row r="320" spans="1:3" x14ac:dyDescent="0.25">
      <c r="A320">
        <v>40</v>
      </c>
      <c r="B320">
        <v>1100</v>
      </c>
      <c r="C320">
        <v>1.23</v>
      </c>
    </row>
    <row r="321" spans="1:3" x14ac:dyDescent="0.25">
      <c r="A321">
        <v>40</v>
      </c>
      <c r="B321">
        <v>1100</v>
      </c>
      <c r="C321">
        <v>1.23</v>
      </c>
    </row>
    <row r="322" spans="1:3" x14ac:dyDescent="0.25">
      <c r="A322">
        <v>40</v>
      </c>
      <c r="B322">
        <v>1100</v>
      </c>
      <c r="C322">
        <v>1.23</v>
      </c>
    </row>
    <row r="323" spans="1:3" x14ac:dyDescent="0.25">
      <c r="A323">
        <v>40</v>
      </c>
      <c r="B323">
        <v>1100</v>
      </c>
      <c r="C323">
        <v>0.62</v>
      </c>
    </row>
    <row r="324" spans="1:3" x14ac:dyDescent="0.25">
      <c r="A324">
        <v>40</v>
      </c>
      <c r="B324">
        <v>1100</v>
      </c>
      <c r="C324">
        <v>0.72</v>
      </c>
    </row>
    <row r="325" spans="1:3" x14ac:dyDescent="0.25">
      <c r="A325">
        <v>40</v>
      </c>
      <c r="B325">
        <v>1100</v>
      </c>
      <c r="C325">
        <v>0.72</v>
      </c>
    </row>
    <row r="326" spans="1:3" x14ac:dyDescent="0.25">
      <c r="A326">
        <v>40</v>
      </c>
      <c r="B326">
        <v>1100</v>
      </c>
      <c r="C326">
        <v>0.72</v>
      </c>
    </row>
    <row r="327" spans="1:3" x14ac:dyDescent="0.25">
      <c r="A327">
        <v>40</v>
      </c>
      <c r="B327">
        <v>1300</v>
      </c>
      <c r="C327">
        <v>0.96</v>
      </c>
    </row>
    <row r="328" spans="1:3" x14ac:dyDescent="0.25">
      <c r="A328">
        <v>40</v>
      </c>
      <c r="B328">
        <v>1100</v>
      </c>
      <c r="C328">
        <v>0.96</v>
      </c>
    </row>
    <row r="329" spans="1:3" x14ac:dyDescent="0.25">
      <c r="A329">
        <v>40</v>
      </c>
      <c r="B329">
        <v>1100</v>
      </c>
      <c r="C329">
        <v>0.86</v>
      </c>
    </row>
    <row r="330" spans="1:3" x14ac:dyDescent="0.25">
      <c r="A330">
        <v>40</v>
      </c>
      <c r="B330">
        <v>1100</v>
      </c>
      <c r="C330">
        <v>0.86</v>
      </c>
    </row>
    <row r="331" spans="1:3" x14ac:dyDescent="0.25">
      <c r="A331">
        <v>40</v>
      </c>
      <c r="B331">
        <v>1100</v>
      </c>
      <c r="C331">
        <v>0.86</v>
      </c>
    </row>
    <row r="332" spans="1:3" x14ac:dyDescent="0.25">
      <c r="A332">
        <v>40</v>
      </c>
      <c r="B332">
        <v>800</v>
      </c>
      <c r="C332">
        <v>0.01</v>
      </c>
    </row>
    <row r="333" spans="1:3" x14ac:dyDescent="0.25">
      <c r="A333">
        <v>40</v>
      </c>
      <c r="B333">
        <v>1000</v>
      </c>
      <c r="C333">
        <v>0.38</v>
      </c>
    </row>
    <row r="334" spans="1:3" x14ac:dyDescent="0.25">
      <c r="A334">
        <v>40</v>
      </c>
      <c r="B334">
        <v>1000</v>
      </c>
      <c r="C334">
        <v>0.38</v>
      </c>
    </row>
    <row r="335" spans="1:3" x14ac:dyDescent="0.25">
      <c r="A335">
        <v>40</v>
      </c>
      <c r="B335">
        <v>1000</v>
      </c>
      <c r="C335">
        <v>0.3</v>
      </c>
    </row>
    <row r="336" spans="1:3" x14ac:dyDescent="0.25">
      <c r="A336">
        <v>40</v>
      </c>
      <c r="B336">
        <v>1100</v>
      </c>
      <c r="C336">
        <v>0.46</v>
      </c>
    </row>
    <row r="337" spans="1:3" x14ac:dyDescent="0.25">
      <c r="A337">
        <v>40</v>
      </c>
      <c r="B337">
        <v>1000</v>
      </c>
      <c r="C337">
        <v>0.46</v>
      </c>
    </row>
    <row r="338" spans="1:3" x14ac:dyDescent="0.25">
      <c r="A338">
        <v>40</v>
      </c>
      <c r="B338">
        <v>1000</v>
      </c>
      <c r="C338">
        <v>0.68</v>
      </c>
    </row>
    <row r="339" spans="1:3" x14ac:dyDescent="0.25">
      <c r="A339">
        <v>40</v>
      </c>
      <c r="B339">
        <v>1100</v>
      </c>
      <c r="C339">
        <v>0.4</v>
      </c>
    </row>
    <row r="340" spans="1:3" x14ac:dyDescent="0.25">
      <c r="A340">
        <v>40</v>
      </c>
      <c r="B340">
        <v>1100</v>
      </c>
      <c r="C340">
        <v>0.48</v>
      </c>
    </row>
    <row r="341" spans="1:3" x14ac:dyDescent="0.25">
      <c r="A341">
        <v>40</v>
      </c>
      <c r="B341">
        <v>1100</v>
      </c>
      <c r="C341">
        <v>1</v>
      </c>
    </row>
    <row r="342" spans="1:3" x14ac:dyDescent="0.25">
      <c r="A342">
        <v>40</v>
      </c>
      <c r="B342">
        <v>1000</v>
      </c>
      <c r="C342">
        <v>0.85</v>
      </c>
    </row>
    <row r="343" spans="1:3" x14ac:dyDescent="0.25">
      <c r="A343">
        <v>50</v>
      </c>
      <c r="B343">
        <v>800</v>
      </c>
      <c r="C343">
        <v>0.19</v>
      </c>
    </row>
    <row r="344" spans="1:3" x14ac:dyDescent="0.25">
      <c r="A344">
        <v>50</v>
      </c>
      <c r="B344">
        <v>800</v>
      </c>
      <c r="C344">
        <v>0.19</v>
      </c>
    </row>
    <row r="345" spans="1:3" x14ac:dyDescent="0.25">
      <c r="A345">
        <v>50</v>
      </c>
      <c r="B345">
        <v>800</v>
      </c>
      <c r="C345">
        <v>0.15</v>
      </c>
    </row>
    <row r="346" spans="1:3" x14ac:dyDescent="0.25">
      <c r="A346">
        <v>50</v>
      </c>
      <c r="B346">
        <v>800</v>
      </c>
      <c r="C346">
        <v>0.15</v>
      </c>
    </row>
    <row r="347" spans="1:3" x14ac:dyDescent="0.25">
      <c r="A347">
        <v>50</v>
      </c>
      <c r="B347">
        <v>800</v>
      </c>
      <c r="C347">
        <v>0.18</v>
      </c>
    </row>
    <row r="348" spans="1:3" x14ac:dyDescent="0.25">
      <c r="A348">
        <v>50</v>
      </c>
      <c r="B348">
        <v>800</v>
      </c>
      <c r="C348">
        <v>0.18</v>
      </c>
    </row>
    <row r="349" spans="1:3" x14ac:dyDescent="0.25">
      <c r="A349">
        <v>50</v>
      </c>
      <c r="B349">
        <v>800</v>
      </c>
      <c r="C349">
        <v>0.16</v>
      </c>
    </row>
    <row r="350" spans="1:3" x14ac:dyDescent="0.25">
      <c r="A350">
        <v>50</v>
      </c>
      <c r="B350">
        <v>800</v>
      </c>
      <c r="C350">
        <v>0.16</v>
      </c>
    </row>
    <row r="351" spans="1:3" x14ac:dyDescent="0.25">
      <c r="A351">
        <v>50</v>
      </c>
      <c r="B351">
        <v>800</v>
      </c>
      <c r="C351">
        <v>0.18</v>
      </c>
    </row>
    <row r="352" spans="1:3" x14ac:dyDescent="0.25">
      <c r="A352">
        <v>50</v>
      </c>
      <c r="B352">
        <v>900</v>
      </c>
      <c r="C352">
        <v>0.24</v>
      </c>
    </row>
    <row r="353" spans="1:3" x14ac:dyDescent="0.25">
      <c r="A353">
        <v>50</v>
      </c>
      <c r="B353">
        <v>800</v>
      </c>
      <c r="C353">
        <v>11.3</v>
      </c>
    </row>
    <row r="354" spans="1:3" x14ac:dyDescent="0.25">
      <c r="A354">
        <v>50</v>
      </c>
      <c r="B354">
        <v>1000</v>
      </c>
      <c r="C354">
        <v>6.81</v>
      </c>
    </row>
    <row r="355" spans="1:3" x14ac:dyDescent="0.25">
      <c r="A355">
        <v>50</v>
      </c>
      <c r="B355">
        <v>1000</v>
      </c>
      <c r="C355">
        <v>0.22</v>
      </c>
    </row>
    <row r="356" spans="1:3" x14ac:dyDescent="0.25">
      <c r="A356">
        <v>50</v>
      </c>
      <c r="B356">
        <v>1000</v>
      </c>
      <c r="C356">
        <v>0.28999999999999998</v>
      </c>
    </row>
    <row r="357" spans="1:3" x14ac:dyDescent="0.25">
      <c r="A357">
        <v>50</v>
      </c>
      <c r="B357">
        <v>1000</v>
      </c>
      <c r="C357">
        <v>0.21</v>
      </c>
    </row>
    <row r="358" spans="1:3" x14ac:dyDescent="0.25">
      <c r="A358">
        <v>50</v>
      </c>
      <c r="B358">
        <v>900</v>
      </c>
      <c r="C358">
        <v>0.13</v>
      </c>
    </row>
    <row r="359" spans="1:3" x14ac:dyDescent="0.25">
      <c r="A359">
        <v>50</v>
      </c>
      <c r="B359">
        <v>900</v>
      </c>
      <c r="C359">
        <v>0.35</v>
      </c>
    </row>
    <row r="360" spans="1:3" x14ac:dyDescent="0.25">
      <c r="A360">
        <v>50</v>
      </c>
      <c r="B360">
        <v>900</v>
      </c>
      <c r="C360">
        <v>0.5</v>
      </c>
    </row>
    <row r="361" spans="1:3" x14ac:dyDescent="0.25">
      <c r="A361">
        <v>50</v>
      </c>
      <c r="B361">
        <v>900</v>
      </c>
      <c r="C361">
        <v>0.41</v>
      </c>
    </row>
    <row r="362" spans="1:3" x14ac:dyDescent="0.25">
      <c r="A362">
        <v>50</v>
      </c>
      <c r="B362">
        <v>900</v>
      </c>
      <c r="C362">
        <v>0.5</v>
      </c>
    </row>
    <row r="363" spans="1:3" x14ac:dyDescent="0.25">
      <c r="A363">
        <v>50</v>
      </c>
      <c r="B363">
        <v>900</v>
      </c>
      <c r="C363">
        <v>0.46</v>
      </c>
    </row>
    <row r="364" spans="1:3" x14ac:dyDescent="0.25">
      <c r="A364">
        <v>50</v>
      </c>
      <c r="B364">
        <v>900</v>
      </c>
      <c r="C364">
        <v>0.81</v>
      </c>
    </row>
    <row r="365" spans="1:3" x14ac:dyDescent="0.25">
      <c r="A365">
        <v>50</v>
      </c>
      <c r="B365">
        <v>900</v>
      </c>
      <c r="C365">
        <v>1.23</v>
      </c>
    </row>
    <row r="366" spans="1:3" x14ac:dyDescent="0.25">
      <c r="A366">
        <v>50</v>
      </c>
      <c r="B366">
        <v>900</v>
      </c>
      <c r="C366">
        <v>1.23</v>
      </c>
    </row>
    <row r="367" spans="1:3" x14ac:dyDescent="0.25">
      <c r="A367">
        <v>50</v>
      </c>
      <c r="B367">
        <v>900</v>
      </c>
      <c r="C367">
        <v>1.45</v>
      </c>
    </row>
    <row r="368" spans="1:3" x14ac:dyDescent="0.25">
      <c r="A368">
        <v>50</v>
      </c>
      <c r="B368">
        <v>900</v>
      </c>
      <c r="C368">
        <v>1.73</v>
      </c>
    </row>
    <row r="369" spans="1:3" x14ac:dyDescent="0.25">
      <c r="A369">
        <v>50</v>
      </c>
      <c r="B369">
        <v>900</v>
      </c>
      <c r="C369">
        <v>1.55</v>
      </c>
    </row>
    <row r="370" spans="1:3" x14ac:dyDescent="0.25">
      <c r="A370">
        <v>50</v>
      </c>
      <c r="B370">
        <v>900</v>
      </c>
      <c r="C370">
        <v>1.1200000000000001</v>
      </c>
    </row>
    <row r="371" spans="1:3" x14ac:dyDescent="0.25">
      <c r="A371">
        <v>50</v>
      </c>
      <c r="B371">
        <v>900</v>
      </c>
      <c r="C371">
        <v>0.49</v>
      </c>
    </row>
    <row r="372" spans="1:3" x14ac:dyDescent="0.25">
      <c r="A372">
        <v>50</v>
      </c>
      <c r="B372">
        <v>1000</v>
      </c>
      <c r="C372">
        <v>0.24</v>
      </c>
    </row>
    <row r="373" spans="1:3" x14ac:dyDescent="0.25">
      <c r="A373">
        <v>50</v>
      </c>
      <c r="B373">
        <v>1000</v>
      </c>
      <c r="C373">
        <v>0.3</v>
      </c>
    </row>
    <row r="374" spans="1:3" x14ac:dyDescent="0.25">
      <c r="A374">
        <v>50</v>
      </c>
      <c r="B374">
        <v>1000</v>
      </c>
      <c r="C374">
        <v>0.3</v>
      </c>
    </row>
    <row r="375" spans="1:3" x14ac:dyDescent="0.25">
      <c r="A375">
        <v>50</v>
      </c>
      <c r="B375">
        <v>1000</v>
      </c>
      <c r="C375">
        <v>0.28000000000000003</v>
      </c>
    </row>
    <row r="376" spans="1:3" x14ac:dyDescent="0.25">
      <c r="A376">
        <v>50</v>
      </c>
      <c r="B376">
        <v>900</v>
      </c>
      <c r="C376">
        <v>0.6</v>
      </c>
    </row>
    <row r="377" spans="1:3" x14ac:dyDescent="0.25">
      <c r="A377">
        <v>50</v>
      </c>
      <c r="B377">
        <v>1000</v>
      </c>
      <c r="C377">
        <v>0.56999999999999995</v>
      </c>
    </row>
    <row r="378" spans="1:3" x14ac:dyDescent="0.25">
      <c r="A378">
        <v>50</v>
      </c>
      <c r="B378">
        <v>1000</v>
      </c>
      <c r="C378">
        <v>3.67</v>
      </c>
    </row>
    <row r="379" spans="1:3" x14ac:dyDescent="0.25">
      <c r="A379">
        <v>50</v>
      </c>
      <c r="B379">
        <v>1000</v>
      </c>
      <c r="C379">
        <v>8.5299999999999994</v>
      </c>
    </row>
    <row r="380" spans="1:3" x14ac:dyDescent="0.25">
      <c r="A380">
        <v>50</v>
      </c>
      <c r="B380">
        <v>1100</v>
      </c>
      <c r="C380">
        <v>7.75</v>
      </c>
    </row>
    <row r="381" spans="1:3" x14ac:dyDescent="0.25">
      <c r="A381">
        <v>50</v>
      </c>
      <c r="B381">
        <v>1000</v>
      </c>
      <c r="C381">
        <v>4.49</v>
      </c>
    </row>
    <row r="382" spans="1:3" x14ac:dyDescent="0.25">
      <c r="A382">
        <v>50</v>
      </c>
      <c r="B382">
        <v>1000</v>
      </c>
      <c r="C382">
        <v>6.75</v>
      </c>
    </row>
    <row r="383" spans="1:3" x14ac:dyDescent="0.25">
      <c r="A383">
        <v>60</v>
      </c>
      <c r="B383">
        <v>800</v>
      </c>
      <c r="C383">
        <v>0.27</v>
      </c>
    </row>
    <row r="384" spans="1:3" x14ac:dyDescent="0.25">
      <c r="A384">
        <v>60</v>
      </c>
      <c r="B384">
        <v>800</v>
      </c>
      <c r="C384">
        <v>0.27</v>
      </c>
    </row>
    <row r="385" spans="1:3" x14ac:dyDescent="0.25">
      <c r="A385">
        <v>60</v>
      </c>
      <c r="B385">
        <v>800</v>
      </c>
      <c r="C385">
        <v>0.21</v>
      </c>
    </row>
    <row r="386" spans="1:3" x14ac:dyDescent="0.25">
      <c r="A386">
        <v>60</v>
      </c>
      <c r="B386">
        <v>800</v>
      </c>
      <c r="C386">
        <v>0.13</v>
      </c>
    </row>
    <row r="387" spans="1:3" x14ac:dyDescent="0.25">
      <c r="A387">
        <v>60</v>
      </c>
      <c r="B387">
        <v>1200</v>
      </c>
      <c r="C387">
        <v>0.28000000000000003</v>
      </c>
    </row>
    <row r="388" spans="1:3" x14ac:dyDescent="0.25">
      <c r="A388">
        <v>60</v>
      </c>
      <c r="B388">
        <v>800</v>
      </c>
      <c r="C388">
        <v>0.01</v>
      </c>
    </row>
    <row r="389" spans="1:3" x14ac:dyDescent="0.25">
      <c r="A389">
        <v>60</v>
      </c>
      <c r="B389">
        <v>800</v>
      </c>
      <c r="C389">
        <v>0.01</v>
      </c>
    </row>
    <row r="390" spans="1:3" x14ac:dyDescent="0.25">
      <c r="A390">
        <v>60</v>
      </c>
      <c r="B390">
        <v>800</v>
      </c>
      <c r="C390">
        <v>0.01</v>
      </c>
    </row>
    <row r="391" spans="1:3" x14ac:dyDescent="0.25">
      <c r="A391">
        <v>60</v>
      </c>
      <c r="B391">
        <v>800</v>
      </c>
      <c r="C391">
        <v>0.01</v>
      </c>
    </row>
    <row r="392" spans="1:3" x14ac:dyDescent="0.25">
      <c r="A392">
        <v>60</v>
      </c>
      <c r="B392">
        <v>800</v>
      </c>
      <c r="C392">
        <v>0.37</v>
      </c>
    </row>
    <row r="393" spans="1:3" x14ac:dyDescent="0.25">
      <c r="A393">
        <v>60</v>
      </c>
      <c r="B393">
        <v>800</v>
      </c>
      <c r="C393">
        <v>0.37</v>
      </c>
    </row>
    <row r="394" spans="1:3" x14ac:dyDescent="0.25">
      <c r="A394">
        <v>60</v>
      </c>
      <c r="B394">
        <v>800</v>
      </c>
      <c r="C394">
        <v>0.17</v>
      </c>
    </row>
    <row r="395" spans="1:3" x14ac:dyDescent="0.25">
      <c r="A395">
        <v>60</v>
      </c>
      <c r="B395">
        <v>800</v>
      </c>
      <c r="C395">
        <v>0.19</v>
      </c>
    </row>
    <row r="396" spans="1:3" x14ac:dyDescent="0.25">
      <c r="A396">
        <v>60</v>
      </c>
      <c r="B396">
        <v>800</v>
      </c>
      <c r="C396">
        <v>0.54</v>
      </c>
    </row>
    <row r="397" spans="1:3" x14ac:dyDescent="0.25">
      <c r="A397">
        <v>60</v>
      </c>
      <c r="B397">
        <v>800</v>
      </c>
      <c r="C397">
        <v>0.33</v>
      </c>
    </row>
    <row r="398" spans="1:3" x14ac:dyDescent="0.25">
      <c r="A398">
        <v>60</v>
      </c>
      <c r="B398">
        <v>800</v>
      </c>
      <c r="C398">
        <v>0.01</v>
      </c>
    </row>
    <row r="399" spans="1:3" x14ac:dyDescent="0.25">
      <c r="A399">
        <v>60</v>
      </c>
      <c r="B399">
        <v>800</v>
      </c>
      <c r="C399">
        <v>0.15</v>
      </c>
    </row>
    <row r="400" spans="1:3" x14ac:dyDescent="0.25">
      <c r="A400">
        <v>60</v>
      </c>
      <c r="B400">
        <v>800</v>
      </c>
      <c r="C400">
        <v>0.15</v>
      </c>
    </row>
    <row r="401" spans="1:3" x14ac:dyDescent="0.25">
      <c r="A401">
        <v>60</v>
      </c>
      <c r="B401">
        <v>800</v>
      </c>
      <c r="C401">
        <v>0.19</v>
      </c>
    </row>
    <row r="402" spans="1:3" x14ac:dyDescent="0.25">
      <c r="A402">
        <v>60</v>
      </c>
      <c r="B402">
        <v>1100</v>
      </c>
      <c r="C402">
        <v>0.21</v>
      </c>
    </row>
    <row r="403" spans="1:3" x14ac:dyDescent="0.25">
      <c r="A403">
        <v>60</v>
      </c>
      <c r="B403">
        <v>1100</v>
      </c>
      <c r="C403">
        <v>0.16</v>
      </c>
    </row>
    <row r="404" spans="1:3" x14ac:dyDescent="0.25">
      <c r="A404">
        <v>60</v>
      </c>
      <c r="B404">
        <v>1100</v>
      </c>
      <c r="C404">
        <v>0.2</v>
      </c>
    </row>
    <row r="405" spans="1:3" x14ac:dyDescent="0.25">
      <c r="A405">
        <v>60</v>
      </c>
      <c r="B405">
        <v>1100</v>
      </c>
      <c r="C405">
        <v>0.28999999999999998</v>
      </c>
    </row>
    <row r="406" spans="1:3" x14ac:dyDescent="0.25">
      <c r="A406">
        <v>60</v>
      </c>
      <c r="B406">
        <v>800</v>
      </c>
      <c r="C406">
        <v>0.33</v>
      </c>
    </row>
    <row r="407" spans="1:3" x14ac:dyDescent="0.25">
      <c r="A407">
        <v>60</v>
      </c>
      <c r="B407">
        <v>800</v>
      </c>
      <c r="C407">
        <v>0.33</v>
      </c>
    </row>
    <row r="408" spans="1:3" x14ac:dyDescent="0.25">
      <c r="A408">
        <v>60</v>
      </c>
      <c r="B408">
        <v>800</v>
      </c>
      <c r="C408">
        <v>0.25</v>
      </c>
    </row>
    <row r="409" spans="1:3" x14ac:dyDescent="0.25">
      <c r="A409">
        <v>60</v>
      </c>
      <c r="B409">
        <v>800</v>
      </c>
      <c r="C409">
        <v>0.25</v>
      </c>
    </row>
    <row r="410" spans="1:3" x14ac:dyDescent="0.25">
      <c r="A410">
        <v>60</v>
      </c>
      <c r="B410">
        <v>800</v>
      </c>
      <c r="C410">
        <v>0.25</v>
      </c>
    </row>
    <row r="411" spans="1:3" x14ac:dyDescent="0.25">
      <c r="A411">
        <v>60</v>
      </c>
      <c r="B411">
        <v>1100</v>
      </c>
      <c r="C411">
        <v>0.4</v>
      </c>
    </row>
    <row r="412" spans="1:3" x14ac:dyDescent="0.25">
      <c r="A412">
        <v>70</v>
      </c>
      <c r="B412">
        <v>900</v>
      </c>
      <c r="C412">
        <v>0.46</v>
      </c>
    </row>
    <row r="413" spans="1:3" x14ac:dyDescent="0.25">
      <c r="A413">
        <v>70</v>
      </c>
      <c r="B413">
        <v>900</v>
      </c>
      <c r="C413">
        <v>1.78</v>
      </c>
    </row>
    <row r="414" spans="1:3" x14ac:dyDescent="0.25">
      <c r="A414">
        <v>70</v>
      </c>
      <c r="B414">
        <v>900</v>
      </c>
      <c r="C414">
        <v>2.69</v>
      </c>
    </row>
    <row r="415" spans="1:3" x14ac:dyDescent="0.25">
      <c r="A415">
        <v>70</v>
      </c>
      <c r="B415">
        <v>900</v>
      </c>
      <c r="C415">
        <v>4.01</v>
      </c>
    </row>
    <row r="416" spans="1:3" x14ac:dyDescent="0.25">
      <c r="A416">
        <v>70</v>
      </c>
      <c r="B416">
        <v>1000</v>
      </c>
      <c r="C416">
        <v>4.88</v>
      </c>
    </row>
    <row r="417" spans="1:3" x14ac:dyDescent="0.25">
      <c r="A417">
        <v>70</v>
      </c>
      <c r="B417">
        <v>1000</v>
      </c>
      <c r="C417">
        <v>4.92</v>
      </c>
    </row>
    <row r="418" spans="1:3" x14ac:dyDescent="0.25">
      <c r="A418">
        <v>70</v>
      </c>
      <c r="B418">
        <v>1000</v>
      </c>
      <c r="C418">
        <v>11</v>
      </c>
    </row>
    <row r="419" spans="1:3" x14ac:dyDescent="0.25">
      <c r="A419">
        <v>70</v>
      </c>
      <c r="B419">
        <v>1000</v>
      </c>
      <c r="C419">
        <v>8.56</v>
      </c>
    </row>
    <row r="420" spans="1:3" x14ac:dyDescent="0.25">
      <c r="A420">
        <v>70</v>
      </c>
      <c r="B420">
        <v>800</v>
      </c>
      <c r="C420">
        <v>5.51</v>
      </c>
    </row>
    <row r="421" spans="1:3" x14ac:dyDescent="0.25">
      <c r="A421">
        <v>70</v>
      </c>
      <c r="B421">
        <v>1000</v>
      </c>
      <c r="C421">
        <v>1.07</v>
      </c>
    </row>
    <row r="422" spans="1:3" x14ac:dyDescent="0.25">
      <c r="A422">
        <v>70</v>
      </c>
      <c r="B422">
        <v>900</v>
      </c>
      <c r="C422">
        <v>4.4800000000000004</v>
      </c>
    </row>
    <row r="423" spans="1:3" x14ac:dyDescent="0.25">
      <c r="A423">
        <v>70</v>
      </c>
      <c r="B423">
        <v>1000</v>
      </c>
      <c r="C423">
        <v>13.6</v>
      </c>
    </row>
    <row r="424" spans="1:3" x14ac:dyDescent="0.25">
      <c r="A424">
        <v>70</v>
      </c>
      <c r="B424">
        <v>1000</v>
      </c>
      <c r="C424">
        <v>13.5</v>
      </c>
    </row>
    <row r="425" spans="1:3" x14ac:dyDescent="0.25">
      <c r="A425">
        <v>70</v>
      </c>
      <c r="B425">
        <v>900</v>
      </c>
      <c r="C425">
        <v>19.899999999999999</v>
      </c>
    </row>
    <row r="426" spans="1:3" x14ac:dyDescent="0.25">
      <c r="A426">
        <v>70</v>
      </c>
      <c r="B426">
        <v>900</v>
      </c>
      <c r="C426">
        <v>19.5</v>
      </c>
    </row>
    <row r="427" spans="1:3" x14ac:dyDescent="0.25">
      <c r="A427">
        <v>70</v>
      </c>
      <c r="B427">
        <v>1000</v>
      </c>
      <c r="C427">
        <v>13</v>
      </c>
    </row>
    <row r="428" spans="1:3" x14ac:dyDescent="0.25">
      <c r="A428">
        <v>70</v>
      </c>
      <c r="B428">
        <v>1000</v>
      </c>
      <c r="C428">
        <v>10.3</v>
      </c>
    </row>
    <row r="429" spans="1:3" x14ac:dyDescent="0.25">
      <c r="A429">
        <v>70</v>
      </c>
      <c r="B429">
        <v>1000</v>
      </c>
      <c r="C429">
        <v>12.5</v>
      </c>
    </row>
    <row r="430" spans="1:3" x14ac:dyDescent="0.25">
      <c r="A430">
        <v>70</v>
      </c>
      <c r="B430">
        <v>1000</v>
      </c>
      <c r="C430">
        <v>8.6</v>
      </c>
    </row>
    <row r="431" spans="1:3" x14ac:dyDescent="0.25">
      <c r="A431">
        <v>70</v>
      </c>
      <c r="B431">
        <v>1000</v>
      </c>
      <c r="C431">
        <v>7.86</v>
      </c>
    </row>
    <row r="432" spans="1:3" x14ac:dyDescent="0.25">
      <c r="A432">
        <v>70</v>
      </c>
      <c r="B432">
        <v>1000</v>
      </c>
      <c r="C432">
        <v>8.9700000000000006</v>
      </c>
    </row>
    <row r="433" spans="1:3" x14ac:dyDescent="0.25">
      <c r="A433">
        <v>70</v>
      </c>
      <c r="B433">
        <v>1000</v>
      </c>
      <c r="C433">
        <v>11</v>
      </c>
    </row>
  </sheetData>
  <autoFilter ref="A1:C433">
    <sortState ref="A2:C433">
      <sortCondition ref="A1:A433"/>
    </sortState>
  </autoFilter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L111"/>
  <sheetViews>
    <sheetView zoomScale="80" zoomScaleNormal="80" workbookViewId="0">
      <selection activeCell="M7" sqref="M7"/>
    </sheetView>
  </sheetViews>
  <sheetFormatPr baseColWidth="10" defaultRowHeight="15" x14ac:dyDescent="0.25"/>
  <cols>
    <col min="2" max="2" width="22.28515625" bestFit="1" customWidth="1"/>
    <col min="5" max="5" width="17.85546875" bestFit="1" customWidth="1"/>
    <col min="6" max="8" width="14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s="2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</v>
      </c>
      <c r="B2">
        <v>60</v>
      </c>
      <c r="C2">
        <v>0</v>
      </c>
      <c r="D2">
        <v>0.5</v>
      </c>
      <c r="E2">
        <v>0.25</v>
      </c>
      <c r="F2">
        <v>800</v>
      </c>
      <c r="G2">
        <v>100</v>
      </c>
      <c r="H2">
        <v>10</v>
      </c>
      <c r="L2">
        <v>4000</v>
      </c>
    </row>
    <row r="3" spans="1:12" x14ac:dyDescent="0.25">
      <c r="A3" t="s">
        <v>1</v>
      </c>
      <c r="B3">
        <v>60</v>
      </c>
      <c r="C3">
        <v>0.5</v>
      </c>
      <c r="D3">
        <v>1</v>
      </c>
      <c r="E3">
        <v>0.75</v>
      </c>
      <c r="F3">
        <v>800</v>
      </c>
      <c r="G3">
        <v>100</v>
      </c>
      <c r="H3">
        <v>10</v>
      </c>
      <c r="L3">
        <v>4000</v>
      </c>
    </row>
    <row r="4" spans="1:12" x14ac:dyDescent="0.25">
      <c r="A4" t="s">
        <v>1</v>
      </c>
      <c r="B4">
        <v>60</v>
      </c>
      <c r="C4">
        <v>1</v>
      </c>
      <c r="D4">
        <v>1.5</v>
      </c>
      <c r="E4">
        <v>1.25</v>
      </c>
      <c r="F4">
        <v>800</v>
      </c>
      <c r="G4">
        <v>100</v>
      </c>
      <c r="H4">
        <v>10</v>
      </c>
      <c r="L4">
        <v>4000</v>
      </c>
    </row>
    <row r="5" spans="1:12" x14ac:dyDescent="0.25">
      <c r="A5" t="s">
        <v>1</v>
      </c>
      <c r="B5">
        <v>60</v>
      </c>
      <c r="C5">
        <v>1.5</v>
      </c>
      <c r="D5">
        <v>2</v>
      </c>
      <c r="E5">
        <v>1.75</v>
      </c>
      <c r="F5">
        <v>800</v>
      </c>
      <c r="G5">
        <v>100</v>
      </c>
      <c r="H5">
        <v>10</v>
      </c>
      <c r="L5">
        <v>4000</v>
      </c>
    </row>
    <row r="6" spans="1:12" x14ac:dyDescent="0.25">
      <c r="A6" t="s">
        <v>1</v>
      </c>
      <c r="B6">
        <v>60</v>
      </c>
      <c r="C6">
        <v>2</v>
      </c>
      <c r="D6">
        <v>2.5</v>
      </c>
      <c r="E6">
        <v>2.25</v>
      </c>
      <c r="F6">
        <v>800</v>
      </c>
      <c r="G6">
        <v>100</v>
      </c>
      <c r="H6">
        <v>10</v>
      </c>
      <c r="L6">
        <v>4000</v>
      </c>
    </row>
    <row r="7" spans="1:12" x14ac:dyDescent="0.25">
      <c r="A7" t="s">
        <v>1</v>
      </c>
      <c r="B7">
        <v>60</v>
      </c>
      <c r="C7">
        <v>2.5</v>
      </c>
      <c r="D7">
        <v>3</v>
      </c>
      <c r="E7">
        <v>2.75</v>
      </c>
      <c r="F7">
        <v>800</v>
      </c>
      <c r="G7">
        <v>100</v>
      </c>
      <c r="H7">
        <v>10</v>
      </c>
      <c r="L7">
        <v>4000</v>
      </c>
    </row>
    <row r="8" spans="1:12" x14ac:dyDescent="0.25">
      <c r="A8" t="s">
        <v>1</v>
      </c>
      <c r="B8">
        <v>40</v>
      </c>
      <c r="C8">
        <v>3</v>
      </c>
      <c r="D8">
        <v>3.5</v>
      </c>
      <c r="E8">
        <v>3.25</v>
      </c>
      <c r="F8">
        <v>1100</v>
      </c>
      <c r="G8">
        <v>400</v>
      </c>
      <c r="H8">
        <v>30</v>
      </c>
      <c r="L8">
        <v>3000</v>
      </c>
    </row>
    <row r="9" spans="1:12" x14ac:dyDescent="0.25">
      <c r="A9" t="s">
        <v>1</v>
      </c>
      <c r="B9">
        <v>40</v>
      </c>
      <c r="C9">
        <v>3.5</v>
      </c>
      <c r="D9">
        <v>4</v>
      </c>
      <c r="E9">
        <v>3.75</v>
      </c>
      <c r="F9">
        <v>1200</v>
      </c>
      <c r="G9">
        <v>600</v>
      </c>
      <c r="H9">
        <v>50</v>
      </c>
      <c r="L9">
        <v>3000</v>
      </c>
    </row>
    <row r="10" spans="1:12" x14ac:dyDescent="0.25">
      <c r="A10" t="s">
        <v>1</v>
      </c>
      <c r="B10">
        <v>40</v>
      </c>
      <c r="C10">
        <v>4</v>
      </c>
      <c r="D10">
        <v>4.5</v>
      </c>
      <c r="E10">
        <v>4.25</v>
      </c>
      <c r="F10">
        <v>1100</v>
      </c>
      <c r="G10">
        <v>200</v>
      </c>
      <c r="H10">
        <v>10</v>
      </c>
      <c r="L10">
        <v>4000</v>
      </c>
    </row>
    <row r="11" spans="1:12" x14ac:dyDescent="0.25">
      <c r="A11" t="s">
        <v>1</v>
      </c>
      <c r="B11">
        <v>50</v>
      </c>
      <c r="C11">
        <v>4.5</v>
      </c>
      <c r="D11">
        <v>5</v>
      </c>
      <c r="E11">
        <v>4.75</v>
      </c>
      <c r="F11">
        <v>800</v>
      </c>
      <c r="G11">
        <v>400</v>
      </c>
      <c r="H11">
        <v>30</v>
      </c>
      <c r="L11">
        <v>3000</v>
      </c>
    </row>
    <row r="12" spans="1:12" x14ac:dyDescent="0.25">
      <c r="A12" t="s">
        <v>1</v>
      </c>
      <c r="B12">
        <v>50</v>
      </c>
      <c r="C12">
        <v>5</v>
      </c>
      <c r="D12">
        <v>5.5</v>
      </c>
      <c r="E12">
        <v>5.25</v>
      </c>
      <c r="F12">
        <v>800</v>
      </c>
      <c r="G12">
        <v>300</v>
      </c>
      <c r="H12">
        <v>20</v>
      </c>
      <c r="L12">
        <v>3000</v>
      </c>
    </row>
    <row r="13" spans="1:12" x14ac:dyDescent="0.25">
      <c r="A13" t="s">
        <v>1</v>
      </c>
      <c r="B13">
        <v>50</v>
      </c>
      <c r="C13">
        <v>5.5</v>
      </c>
      <c r="D13">
        <v>6</v>
      </c>
      <c r="E13">
        <v>5.75</v>
      </c>
      <c r="F13">
        <v>800</v>
      </c>
      <c r="G13">
        <v>300</v>
      </c>
      <c r="H13">
        <v>20</v>
      </c>
      <c r="L13">
        <v>2000</v>
      </c>
    </row>
    <row r="14" spans="1:12" x14ac:dyDescent="0.25">
      <c r="A14" t="s">
        <v>1</v>
      </c>
      <c r="B14">
        <v>50</v>
      </c>
      <c r="C14">
        <v>6</v>
      </c>
      <c r="D14">
        <v>6.5</v>
      </c>
      <c r="E14">
        <v>6.25</v>
      </c>
      <c r="F14">
        <v>800</v>
      </c>
      <c r="G14">
        <v>200</v>
      </c>
      <c r="H14">
        <v>10</v>
      </c>
      <c r="L14">
        <v>4000</v>
      </c>
    </row>
    <row r="15" spans="1:12" x14ac:dyDescent="0.25">
      <c r="A15" t="s">
        <v>1</v>
      </c>
      <c r="B15">
        <v>40</v>
      </c>
      <c r="C15">
        <v>6.5</v>
      </c>
      <c r="D15">
        <v>7</v>
      </c>
      <c r="E15">
        <v>6.75</v>
      </c>
      <c r="F15">
        <v>800</v>
      </c>
      <c r="G15">
        <v>300</v>
      </c>
      <c r="H15">
        <v>10</v>
      </c>
      <c r="L15">
        <v>2000</v>
      </c>
    </row>
    <row r="16" spans="1:12" x14ac:dyDescent="0.25">
      <c r="A16" t="s">
        <v>1</v>
      </c>
      <c r="B16">
        <v>40</v>
      </c>
      <c r="C16">
        <v>7</v>
      </c>
      <c r="D16">
        <v>7.5</v>
      </c>
      <c r="E16">
        <v>7.25</v>
      </c>
      <c r="F16">
        <v>1000</v>
      </c>
      <c r="G16">
        <v>400</v>
      </c>
      <c r="H16">
        <v>20</v>
      </c>
      <c r="L16">
        <v>3000</v>
      </c>
    </row>
    <row r="17" spans="1:12" x14ac:dyDescent="0.25">
      <c r="A17" t="s">
        <v>1</v>
      </c>
      <c r="B17">
        <v>40</v>
      </c>
      <c r="C17">
        <v>7.5</v>
      </c>
      <c r="D17">
        <v>8</v>
      </c>
      <c r="E17">
        <v>7.75</v>
      </c>
      <c r="F17">
        <v>1100</v>
      </c>
      <c r="G17">
        <v>400</v>
      </c>
      <c r="H17">
        <v>30</v>
      </c>
      <c r="L17">
        <v>2000</v>
      </c>
    </row>
    <row r="18" spans="1:12" x14ac:dyDescent="0.25">
      <c r="A18" t="s">
        <v>1</v>
      </c>
      <c r="B18">
        <v>40</v>
      </c>
      <c r="C18">
        <v>8</v>
      </c>
      <c r="D18">
        <v>8.5</v>
      </c>
      <c r="E18">
        <v>8.25</v>
      </c>
      <c r="F18">
        <v>1100</v>
      </c>
      <c r="G18">
        <v>500</v>
      </c>
      <c r="H18">
        <v>30</v>
      </c>
      <c r="L18">
        <v>2000</v>
      </c>
    </row>
    <row r="19" spans="1:12" x14ac:dyDescent="0.25">
      <c r="A19" t="s">
        <v>1</v>
      </c>
      <c r="B19">
        <v>40</v>
      </c>
      <c r="C19">
        <v>8.5</v>
      </c>
      <c r="D19">
        <v>9</v>
      </c>
      <c r="E19">
        <v>8.75</v>
      </c>
      <c r="F19">
        <v>1000</v>
      </c>
      <c r="G19">
        <v>300</v>
      </c>
      <c r="H19">
        <v>20</v>
      </c>
      <c r="L19">
        <v>3000</v>
      </c>
    </row>
    <row r="20" spans="1:12" x14ac:dyDescent="0.25">
      <c r="A20" t="s">
        <v>1</v>
      </c>
      <c r="B20">
        <v>40</v>
      </c>
      <c r="C20">
        <v>9</v>
      </c>
      <c r="D20">
        <v>9.5</v>
      </c>
      <c r="E20">
        <v>9.25</v>
      </c>
      <c r="F20">
        <v>1100</v>
      </c>
      <c r="G20">
        <v>400</v>
      </c>
      <c r="H20">
        <v>20</v>
      </c>
      <c r="L20">
        <v>2000</v>
      </c>
    </row>
    <row r="21" spans="1:12" x14ac:dyDescent="0.25">
      <c r="A21" t="s">
        <v>1</v>
      </c>
      <c r="B21">
        <v>40</v>
      </c>
      <c r="C21">
        <v>9.5</v>
      </c>
      <c r="D21">
        <v>10</v>
      </c>
      <c r="E21">
        <v>9.75</v>
      </c>
      <c r="F21">
        <v>1100</v>
      </c>
      <c r="G21">
        <v>500</v>
      </c>
      <c r="H21">
        <v>20</v>
      </c>
      <c r="L21">
        <v>1000</v>
      </c>
    </row>
    <row r="22" spans="1:12" x14ac:dyDescent="0.25">
      <c r="A22" t="s">
        <v>1</v>
      </c>
      <c r="B22">
        <v>50</v>
      </c>
      <c r="C22">
        <v>10</v>
      </c>
      <c r="D22">
        <v>10.5</v>
      </c>
      <c r="E22">
        <v>10.25</v>
      </c>
      <c r="F22">
        <v>900</v>
      </c>
      <c r="G22">
        <v>300</v>
      </c>
      <c r="H22">
        <v>10</v>
      </c>
      <c r="L22">
        <v>3000</v>
      </c>
    </row>
    <row r="23" spans="1:12" x14ac:dyDescent="0.25">
      <c r="A23" t="s">
        <v>1</v>
      </c>
      <c r="B23">
        <v>50</v>
      </c>
      <c r="C23">
        <v>10.5</v>
      </c>
      <c r="D23">
        <v>11</v>
      </c>
      <c r="E23">
        <v>10.75</v>
      </c>
      <c r="F23">
        <v>900</v>
      </c>
      <c r="G23">
        <v>200</v>
      </c>
      <c r="H23">
        <v>10</v>
      </c>
      <c r="L23">
        <v>3000</v>
      </c>
    </row>
    <row r="24" spans="1:12" x14ac:dyDescent="0.25">
      <c r="A24" t="s">
        <v>1</v>
      </c>
      <c r="B24">
        <v>50</v>
      </c>
      <c r="C24">
        <v>11</v>
      </c>
      <c r="D24">
        <v>11.5</v>
      </c>
      <c r="E24">
        <v>11.25</v>
      </c>
      <c r="F24">
        <v>900</v>
      </c>
      <c r="G24">
        <v>300</v>
      </c>
      <c r="H24">
        <v>10</v>
      </c>
      <c r="L24">
        <v>2000</v>
      </c>
    </row>
    <row r="25" spans="1:12" x14ac:dyDescent="0.25">
      <c r="A25" t="s">
        <v>1</v>
      </c>
      <c r="B25">
        <v>50</v>
      </c>
      <c r="C25">
        <v>11.5</v>
      </c>
      <c r="D25">
        <v>12</v>
      </c>
      <c r="E25">
        <v>11.75</v>
      </c>
      <c r="F25">
        <v>1100</v>
      </c>
      <c r="G25">
        <v>400</v>
      </c>
      <c r="H25">
        <v>20</v>
      </c>
      <c r="L25">
        <v>2000</v>
      </c>
    </row>
    <row r="26" spans="1:12" x14ac:dyDescent="0.25">
      <c r="A26" t="s">
        <v>1</v>
      </c>
      <c r="B26">
        <v>40</v>
      </c>
      <c r="C26">
        <v>12</v>
      </c>
      <c r="D26">
        <v>12.5</v>
      </c>
      <c r="E26">
        <v>12.25</v>
      </c>
      <c r="F26">
        <v>1000</v>
      </c>
      <c r="G26">
        <v>400</v>
      </c>
      <c r="H26">
        <v>20</v>
      </c>
      <c r="L26">
        <v>2000</v>
      </c>
    </row>
    <row r="27" spans="1:12" x14ac:dyDescent="0.25">
      <c r="A27" t="s">
        <v>1</v>
      </c>
      <c r="B27">
        <v>40</v>
      </c>
      <c r="C27">
        <v>12.5</v>
      </c>
      <c r="D27">
        <v>13</v>
      </c>
      <c r="E27">
        <v>12.75</v>
      </c>
      <c r="F27">
        <v>900</v>
      </c>
      <c r="G27">
        <v>400</v>
      </c>
      <c r="H27">
        <v>10</v>
      </c>
      <c r="L27">
        <v>1000</v>
      </c>
    </row>
    <row r="28" spans="1:12" x14ac:dyDescent="0.25">
      <c r="A28" t="s">
        <v>1</v>
      </c>
      <c r="B28">
        <v>40</v>
      </c>
      <c r="C28">
        <v>13</v>
      </c>
      <c r="D28">
        <v>13.5</v>
      </c>
      <c r="E28">
        <v>13.25</v>
      </c>
      <c r="F28">
        <v>1000</v>
      </c>
      <c r="G28">
        <v>300</v>
      </c>
      <c r="H28">
        <v>10</v>
      </c>
      <c r="L28">
        <v>4000</v>
      </c>
    </row>
    <row r="29" spans="1:12" x14ac:dyDescent="0.25">
      <c r="A29" t="s">
        <v>1</v>
      </c>
      <c r="B29">
        <v>40</v>
      </c>
      <c r="C29">
        <v>13.5</v>
      </c>
      <c r="D29">
        <v>14</v>
      </c>
      <c r="E29">
        <v>13.75</v>
      </c>
      <c r="F29">
        <v>900</v>
      </c>
      <c r="G29">
        <v>300</v>
      </c>
      <c r="H29">
        <v>20</v>
      </c>
      <c r="L29">
        <v>4000</v>
      </c>
    </row>
    <row r="30" spans="1:12" x14ac:dyDescent="0.25">
      <c r="A30" t="s">
        <v>1</v>
      </c>
      <c r="B30">
        <v>40</v>
      </c>
      <c r="C30">
        <v>14</v>
      </c>
      <c r="D30">
        <v>14.5</v>
      </c>
      <c r="E30">
        <v>14.25</v>
      </c>
      <c r="F30">
        <v>900</v>
      </c>
      <c r="G30">
        <v>400</v>
      </c>
      <c r="H30">
        <v>20</v>
      </c>
      <c r="L30">
        <v>2000</v>
      </c>
    </row>
    <row r="31" spans="1:12" x14ac:dyDescent="0.25">
      <c r="A31" t="s">
        <v>1</v>
      </c>
      <c r="B31">
        <v>40</v>
      </c>
      <c r="C31">
        <v>14.5</v>
      </c>
      <c r="D31">
        <v>15</v>
      </c>
      <c r="E31">
        <v>14.75</v>
      </c>
      <c r="F31">
        <v>900</v>
      </c>
      <c r="G31">
        <v>400</v>
      </c>
      <c r="H31">
        <v>20</v>
      </c>
      <c r="L31">
        <v>2000</v>
      </c>
    </row>
    <row r="32" spans="1:12" x14ac:dyDescent="0.25">
      <c r="A32" t="s">
        <v>1</v>
      </c>
      <c r="B32">
        <v>40</v>
      </c>
      <c r="C32">
        <v>15</v>
      </c>
      <c r="D32">
        <v>15.5</v>
      </c>
      <c r="E32">
        <v>15.25</v>
      </c>
      <c r="F32">
        <v>1100</v>
      </c>
      <c r="G32">
        <v>300</v>
      </c>
      <c r="H32">
        <v>10</v>
      </c>
      <c r="L32">
        <v>2000</v>
      </c>
    </row>
    <row r="33" spans="1:12" x14ac:dyDescent="0.25">
      <c r="A33" t="s">
        <v>1</v>
      </c>
      <c r="B33">
        <v>40</v>
      </c>
      <c r="C33">
        <v>15.5</v>
      </c>
      <c r="D33">
        <v>16</v>
      </c>
      <c r="E33">
        <v>15.75</v>
      </c>
      <c r="F33">
        <v>1000</v>
      </c>
      <c r="G33">
        <v>400</v>
      </c>
      <c r="H33">
        <v>30</v>
      </c>
      <c r="L33">
        <v>3000</v>
      </c>
    </row>
    <row r="34" spans="1:12" x14ac:dyDescent="0.25">
      <c r="A34" t="s">
        <v>1</v>
      </c>
      <c r="B34">
        <v>40</v>
      </c>
      <c r="C34">
        <v>16</v>
      </c>
      <c r="D34">
        <v>16.5</v>
      </c>
      <c r="E34">
        <v>16.25</v>
      </c>
      <c r="F34">
        <v>1100</v>
      </c>
      <c r="G34">
        <v>300</v>
      </c>
      <c r="H34">
        <v>10</v>
      </c>
      <c r="L34">
        <v>3000</v>
      </c>
    </row>
    <row r="35" spans="1:12" x14ac:dyDescent="0.25">
      <c r="A35" t="s">
        <v>1</v>
      </c>
      <c r="B35">
        <v>40</v>
      </c>
      <c r="C35">
        <v>16.5</v>
      </c>
      <c r="D35">
        <v>17</v>
      </c>
      <c r="E35">
        <v>16.75</v>
      </c>
      <c r="F35">
        <v>900</v>
      </c>
      <c r="G35">
        <v>200</v>
      </c>
      <c r="H35">
        <v>10</v>
      </c>
      <c r="L35">
        <v>3000</v>
      </c>
    </row>
    <row r="36" spans="1:12" x14ac:dyDescent="0.25">
      <c r="A36" t="s">
        <v>1</v>
      </c>
      <c r="B36">
        <v>40</v>
      </c>
      <c r="C36">
        <v>17</v>
      </c>
      <c r="D36">
        <v>17.5</v>
      </c>
      <c r="E36">
        <v>17.25</v>
      </c>
      <c r="F36">
        <v>900</v>
      </c>
      <c r="G36">
        <v>200</v>
      </c>
      <c r="H36">
        <v>10</v>
      </c>
      <c r="L36">
        <v>3000</v>
      </c>
    </row>
    <row r="37" spans="1:12" x14ac:dyDescent="0.25">
      <c r="A37" t="s">
        <v>1</v>
      </c>
      <c r="B37">
        <v>30</v>
      </c>
      <c r="C37">
        <v>17.5</v>
      </c>
      <c r="D37">
        <v>18</v>
      </c>
      <c r="E37">
        <v>17.75</v>
      </c>
      <c r="F37">
        <v>900</v>
      </c>
      <c r="G37">
        <v>200</v>
      </c>
      <c r="H37">
        <v>10</v>
      </c>
      <c r="L37">
        <v>3000</v>
      </c>
    </row>
    <row r="38" spans="1:12" x14ac:dyDescent="0.25">
      <c r="A38" t="s">
        <v>1</v>
      </c>
      <c r="B38">
        <v>30</v>
      </c>
      <c r="C38">
        <v>18</v>
      </c>
      <c r="D38">
        <v>18.5</v>
      </c>
      <c r="E38">
        <v>18.25</v>
      </c>
      <c r="F38">
        <v>900</v>
      </c>
      <c r="G38">
        <v>200</v>
      </c>
      <c r="H38">
        <v>10</v>
      </c>
      <c r="L38">
        <v>3000</v>
      </c>
    </row>
    <row r="39" spans="1:12" x14ac:dyDescent="0.25">
      <c r="A39" t="s">
        <v>1</v>
      </c>
      <c r="B39">
        <v>30</v>
      </c>
      <c r="C39">
        <v>18.5</v>
      </c>
      <c r="D39">
        <v>19</v>
      </c>
      <c r="E39">
        <v>18.75</v>
      </c>
      <c r="F39">
        <v>900</v>
      </c>
      <c r="G39">
        <v>200</v>
      </c>
      <c r="H39">
        <v>10</v>
      </c>
      <c r="L39">
        <v>3000</v>
      </c>
    </row>
    <row r="40" spans="1:12" x14ac:dyDescent="0.25">
      <c r="A40" t="s">
        <v>1</v>
      </c>
      <c r="B40">
        <v>30</v>
      </c>
      <c r="C40">
        <v>19</v>
      </c>
      <c r="D40">
        <v>19.5</v>
      </c>
      <c r="E40">
        <v>19.25</v>
      </c>
      <c r="F40">
        <v>900</v>
      </c>
      <c r="G40">
        <v>200</v>
      </c>
      <c r="H40">
        <v>10</v>
      </c>
      <c r="L40">
        <v>3000</v>
      </c>
    </row>
    <row r="41" spans="1:12" x14ac:dyDescent="0.25">
      <c r="A41" t="s">
        <v>1</v>
      </c>
      <c r="B41">
        <v>30</v>
      </c>
      <c r="C41">
        <v>19.5</v>
      </c>
      <c r="D41">
        <v>20</v>
      </c>
      <c r="E41">
        <v>19.75</v>
      </c>
      <c r="F41">
        <v>1000</v>
      </c>
      <c r="G41">
        <v>200</v>
      </c>
      <c r="H41">
        <v>10</v>
      </c>
      <c r="L41">
        <v>4000</v>
      </c>
    </row>
    <row r="42" spans="1:12" x14ac:dyDescent="0.25">
      <c r="A42" t="s">
        <v>1</v>
      </c>
      <c r="B42">
        <v>30</v>
      </c>
      <c r="C42">
        <v>20</v>
      </c>
      <c r="D42">
        <v>20.5</v>
      </c>
      <c r="E42">
        <v>20.25</v>
      </c>
      <c r="F42">
        <v>1000</v>
      </c>
      <c r="G42">
        <v>300</v>
      </c>
      <c r="H42">
        <v>10</v>
      </c>
      <c r="L42">
        <v>2000</v>
      </c>
    </row>
    <row r="43" spans="1:12" x14ac:dyDescent="0.25">
      <c r="A43" t="s">
        <v>1</v>
      </c>
      <c r="B43">
        <v>30</v>
      </c>
      <c r="C43">
        <v>20.5</v>
      </c>
      <c r="D43">
        <v>21</v>
      </c>
      <c r="E43">
        <v>20.75</v>
      </c>
      <c r="F43">
        <v>800</v>
      </c>
      <c r="G43">
        <v>200</v>
      </c>
      <c r="H43">
        <v>10</v>
      </c>
      <c r="L43">
        <v>2000</v>
      </c>
    </row>
    <row r="44" spans="1:12" x14ac:dyDescent="0.25">
      <c r="A44" t="s">
        <v>1</v>
      </c>
      <c r="B44">
        <v>30</v>
      </c>
      <c r="C44">
        <v>21</v>
      </c>
      <c r="D44">
        <v>21.5</v>
      </c>
      <c r="E44">
        <v>21.25</v>
      </c>
      <c r="F44">
        <v>1000</v>
      </c>
      <c r="G44">
        <v>200</v>
      </c>
      <c r="H44">
        <v>10</v>
      </c>
      <c r="L44">
        <v>2000</v>
      </c>
    </row>
    <row r="45" spans="1:12" x14ac:dyDescent="0.25">
      <c r="A45" t="s">
        <v>1</v>
      </c>
      <c r="B45">
        <v>10</v>
      </c>
      <c r="C45">
        <v>21.5</v>
      </c>
      <c r="D45">
        <v>22</v>
      </c>
      <c r="E45">
        <v>21.75</v>
      </c>
      <c r="F45">
        <v>1100</v>
      </c>
      <c r="G45">
        <v>500</v>
      </c>
      <c r="H45">
        <v>30</v>
      </c>
      <c r="L45">
        <v>1000</v>
      </c>
    </row>
    <row r="46" spans="1:12" x14ac:dyDescent="0.25">
      <c r="A46" t="s">
        <v>1</v>
      </c>
      <c r="B46">
        <v>10</v>
      </c>
      <c r="C46">
        <v>22</v>
      </c>
      <c r="D46">
        <v>22.5</v>
      </c>
      <c r="E46">
        <v>22.25</v>
      </c>
      <c r="F46">
        <v>1200</v>
      </c>
      <c r="G46">
        <v>500</v>
      </c>
      <c r="H46">
        <v>20</v>
      </c>
      <c r="L46">
        <v>1000</v>
      </c>
    </row>
    <row r="47" spans="1:12" x14ac:dyDescent="0.25">
      <c r="A47" t="s">
        <v>1</v>
      </c>
      <c r="B47">
        <v>10</v>
      </c>
      <c r="C47">
        <v>22.5</v>
      </c>
      <c r="D47">
        <v>23</v>
      </c>
      <c r="E47">
        <v>22.75</v>
      </c>
      <c r="F47">
        <v>1200</v>
      </c>
      <c r="G47">
        <v>700</v>
      </c>
      <c r="H47">
        <v>50</v>
      </c>
      <c r="L47">
        <v>1000</v>
      </c>
    </row>
    <row r="48" spans="1:12" x14ac:dyDescent="0.25">
      <c r="A48" t="s">
        <v>1</v>
      </c>
      <c r="B48">
        <v>10</v>
      </c>
      <c r="C48">
        <v>23</v>
      </c>
      <c r="D48">
        <v>23.5</v>
      </c>
      <c r="E48">
        <v>23.25</v>
      </c>
      <c r="F48">
        <v>1100</v>
      </c>
      <c r="G48">
        <v>600</v>
      </c>
      <c r="H48">
        <v>30</v>
      </c>
      <c r="L48">
        <v>1000</v>
      </c>
    </row>
    <row r="49" spans="1:12" x14ac:dyDescent="0.25">
      <c r="A49" t="s">
        <v>1</v>
      </c>
      <c r="B49">
        <v>10</v>
      </c>
      <c r="C49">
        <v>23.5</v>
      </c>
      <c r="D49">
        <v>24.83</v>
      </c>
      <c r="E49">
        <v>24.164999999999999</v>
      </c>
      <c r="F49">
        <v>1100</v>
      </c>
      <c r="G49">
        <v>700</v>
      </c>
      <c r="H49">
        <v>50</v>
      </c>
      <c r="L49">
        <v>1000</v>
      </c>
    </row>
    <row r="50" spans="1:12" x14ac:dyDescent="0.25">
      <c r="A50" t="s">
        <v>1</v>
      </c>
      <c r="B50">
        <v>10</v>
      </c>
      <c r="C50">
        <v>24.83</v>
      </c>
      <c r="D50">
        <v>25.33</v>
      </c>
      <c r="E50">
        <v>25.08</v>
      </c>
      <c r="F50">
        <v>1100</v>
      </c>
      <c r="G50">
        <v>500</v>
      </c>
      <c r="H50">
        <v>20</v>
      </c>
      <c r="L50">
        <v>1000</v>
      </c>
    </row>
    <row r="51" spans="1:12" x14ac:dyDescent="0.25">
      <c r="A51" t="s">
        <v>1</v>
      </c>
      <c r="B51">
        <v>10</v>
      </c>
      <c r="C51">
        <v>25.33</v>
      </c>
      <c r="D51">
        <v>25.83</v>
      </c>
      <c r="E51">
        <v>25.58</v>
      </c>
      <c r="F51">
        <v>1100</v>
      </c>
      <c r="G51">
        <v>500</v>
      </c>
      <c r="H51">
        <v>20</v>
      </c>
      <c r="L51">
        <v>1000</v>
      </c>
    </row>
    <row r="52" spans="1:12" x14ac:dyDescent="0.25">
      <c r="A52" t="s">
        <v>1</v>
      </c>
      <c r="B52">
        <v>10</v>
      </c>
      <c r="C52">
        <v>25.83</v>
      </c>
      <c r="D52">
        <v>26.33</v>
      </c>
      <c r="E52">
        <v>26.08</v>
      </c>
      <c r="F52">
        <v>1100</v>
      </c>
      <c r="G52">
        <v>500</v>
      </c>
      <c r="H52">
        <v>10</v>
      </c>
      <c r="L52">
        <v>1000</v>
      </c>
    </row>
    <row r="53" spans="1:12" x14ac:dyDescent="0.25">
      <c r="A53" t="s">
        <v>1</v>
      </c>
      <c r="B53">
        <v>10</v>
      </c>
      <c r="C53">
        <v>26.33</v>
      </c>
      <c r="D53">
        <v>27.03</v>
      </c>
      <c r="E53">
        <v>26.68</v>
      </c>
      <c r="F53">
        <v>1100</v>
      </c>
      <c r="G53">
        <v>600</v>
      </c>
      <c r="H53">
        <v>40</v>
      </c>
      <c r="L53">
        <v>1000</v>
      </c>
    </row>
    <row r="54" spans="1:12" x14ac:dyDescent="0.25">
      <c r="A54" t="s">
        <v>1</v>
      </c>
      <c r="B54">
        <v>10</v>
      </c>
      <c r="C54">
        <v>27.03</v>
      </c>
      <c r="D54">
        <v>27.97</v>
      </c>
      <c r="E54">
        <v>27.5</v>
      </c>
      <c r="F54">
        <v>1100</v>
      </c>
      <c r="G54">
        <v>600</v>
      </c>
      <c r="H54">
        <v>50</v>
      </c>
      <c r="L54">
        <v>1000</v>
      </c>
    </row>
    <row r="55" spans="1:12" x14ac:dyDescent="0.25">
      <c r="A55" t="s">
        <v>1</v>
      </c>
      <c r="B55">
        <v>10</v>
      </c>
      <c r="C55">
        <v>27.97</v>
      </c>
      <c r="D55">
        <v>29</v>
      </c>
      <c r="E55">
        <v>28.484999999999999</v>
      </c>
      <c r="F55">
        <v>1200</v>
      </c>
      <c r="G55">
        <v>600</v>
      </c>
      <c r="H55">
        <v>30</v>
      </c>
      <c r="L55">
        <v>1000</v>
      </c>
    </row>
    <row r="56" spans="1:12" x14ac:dyDescent="0.25">
      <c r="A56" t="s">
        <v>1</v>
      </c>
      <c r="B56">
        <v>10</v>
      </c>
      <c r="C56">
        <v>29</v>
      </c>
      <c r="D56">
        <v>29.5</v>
      </c>
      <c r="E56">
        <v>29.25</v>
      </c>
      <c r="F56">
        <v>1200</v>
      </c>
      <c r="G56">
        <v>600</v>
      </c>
      <c r="H56">
        <v>40</v>
      </c>
      <c r="L56">
        <v>1000</v>
      </c>
    </row>
    <row r="57" spans="1:12" x14ac:dyDescent="0.25">
      <c r="A57" t="s">
        <v>1</v>
      </c>
      <c r="B57">
        <v>10</v>
      </c>
      <c r="C57">
        <v>29.5</v>
      </c>
      <c r="D57">
        <v>30.24</v>
      </c>
      <c r="E57">
        <v>29.869999999999997</v>
      </c>
      <c r="F57">
        <v>1200</v>
      </c>
      <c r="G57">
        <v>600</v>
      </c>
      <c r="H57">
        <v>40</v>
      </c>
      <c r="L57">
        <v>1000</v>
      </c>
    </row>
    <row r="58" spans="1:12" x14ac:dyDescent="0.25">
      <c r="A58" t="s">
        <v>1</v>
      </c>
      <c r="B58">
        <v>10</v>
      </c>
      <c r="C58">
        <v>30.24</v>
      </c>
      <c r="D58">
        <v>31.04</v>
      </c>
      <c r="E58">
        <v>30.64</v>
      </c>
      <c r="F58">
        <v>1200</v>
      </c>
      <c r="G58">
        <v>600</v>
      </c>
      <c r="H58">
        <v>30</v>
      </c>
      <c r="L58">
        <v>1000</v>
      </c>
    </row>
    <row r="59" spans="1:12" x14ac:dyDescent="0.25">
      <c r="A59" t="s">
        <v>1</v>
      </c>
      <c r="B59">
        <v>10</v>
      </c>
      <c r="C59">
        <v>31.04</v>
      </c>
      <c r="D59">
        <v>32.04</v>
      </c>
      <c r="E59">
        <v>31.54</v>
      </c>
      <c r="F59">
        <v>1200</v>
      </c>
      <c r="G59">
        <v>500</v>
      </c>
      <c r="H59">
        <v>20</v>
      </c>
      <c r="L59">
        <v>1000</v>
      </c>
    </row>
    <row r="60" spans="1:12" x14ac:dyDescent="0.25">
      <c r="A60" t="s">
        <v>1</v>
      </c>
      <c r="B60">
        <v>10</v>
      </c>
      <c r="C60">
        <v>32.04</v>
      </c>
      <c r="D60">
        <v>32.54</v>
      </c>
      <c r="E60">
        <v>32.29</v>
      </c>
      <c r="F60">
        <v>1200</v>
      </c>
      <c r="G60">
        <v>500</v>
      </c>
      <c r="H60">
        <v>20</v>
      </c>
      <c r="L60">
        <v>1000</v>
      </c>
    </row>
    <row r="61" spans="1:12" x14ac:dyDescent="0.25">
      <c r="A61" t="s">
        <v>1</v>
      </c>
      <c r="B61">
        <v>10</v>
      </c>
      <c r="C61">
        <v>32.54</v>
      </c>
      <c r="D61">
        <v>33.29</v>
      </c>
      <c r="E61">
        <v>32.914999999999999</v>
      </c>
      <c r="F61">
        <v>1200</v>
      </c>
      <c r="G61">
        <v>500</v>
      </c>
      <c r="H61">
        <v>20</v>
      </c>
      <c r="L61">
        <v>1000</v>
      </c>
    </row>
    <row r="62" spans="1:12" x14ac:dyDescent="0.25">
      <c r="A62" t="s">
        <v>1</v>
      </c>
      <c r="B62">
        <v>10</v>
      </c>
      <c r="C62">
        <v>33.29</v>
      </c>
      <c r="D62">
        <v>33.85</v>
      </c>
      <c r="E62">
        <v>33.57</v>
      </c>
      <c r="F62">
        <v>1200</v>
      </c>
      <c r="G62">
        <v>700</v>
      </c>
      <c r="H62">
        <v>50</v>
      </c>
      <c r="L62">
        <v>1000</v>
      </c>
    </row>
    <row r="63" spans="1:12" x14ac:dyDescent="0.25">
      <c r="A63" t="s">
        <v>1</v>
      </c>
      <c r="B63">
        <v>10</v>
      </c>
      <c r="C63">
        <v>33.85</v>
      </c>
      <c r="D63">
        <v>34.35</v>
      </c>
      <c r="E63">
        <v>34.1</v>
      </c>
      <c r="F63">
        <v>1200</v>
      </c>
      <c r="G63">
        <v>600</v>
      </c>
      <c r="H63">
        <v>30</v>
      </c>
      <c r="L63">
        <v>1000</v>
      </c>
    </row>
    <row r="64" spans="1:12" x14ac:dyDescent="0.25">
      <c r="A64" t="s">
        <v>1</v>
      </c>
      <c r="B64">
        <v>10</v>
      </c>
      <c r="C64">
        <v>34.35</v>
      </c>
      <c r="D64">
        <v>34.85</v>
      </c>
      <c r="E64">
        <v>34.6</v>
      </c>
      <c r="F64">
        <v>1200</v>
      </c>
      <c r="G64">
        <v>500</v>
      </c>
      <c r="H64">
        <v>20</v>
      </c>
      <c r="L64">
        <v>1000</v>
      </c>
    </row>
    <row r="65" spans="1:12" x14ac:dyDescent="0.25">
      <c r="A65" t="s">
        <v>1</v>
      </c>
      <c r="B65">
        <v>10</v>
      </c>
      <c r="C65">
        <v>34.85</v>
      </c>
      <c r="D65">
        <v>35.35</v>
      </c>
      <c r="E65">
        <v>35.1</v>
      </c>
      <c r="F65">
        <v>1100</v>
      </c>
      <c r="G65">
        <v>300</v>
      </c>
      <c r="H65">
        <v>10</v>
      </c>
      <c r="L65">
        <v>2000</v>
      </c>
    </row>
    <row r="66" spans="1:12" x14ac:dyDescent="0.25">
      <c r="A66" t="s">
        <v>1</v>
      </c>
      <c r="B66">
        <v>10</v>
      </c>
      <c r="C66">
        <v>35.35</v>
      </c>
      <c r="D66">
        <v>35.85</v>
      </c>
      <c r="E66">
        <v>35.6</v>
      </c>
      <c r="F66">
        <v>1100</v>
      </c>
      <c r="G66">
        <v>500</v>
      </c>
      <c r="H66">
        <v>30</v>
      </c>
      <c r="L66">
        <v>2000</v>
      </c>
    </row>
    <row r="67" spans="1:12" x14ac:dyDescent="0.25">
      <c r="A67" t="s">
        <v>1</v>
      </c>
      <c r="B67">
        <v>10</v>
      </c>
      <c r="C67">
        <v>35.85</v>
      </c>
      <c r="D67">
        <v>36.35</v>
      </c>
      <c r="E67">
        <v>36.1</v>
      </c>
      <c r="F67">
        <v>1100</v>
      </c>
      <c r="G67">
        <v>400</v>
      </c>
      <c r="H67">
        <v>20</v>
      </c>
      <c r="L67">
        <v>2000</v>
      </c>
    </row>
    <row r="68" spans="1:12" x14ac:dyDescent="0.25">
      <c r="A68" t="s">
        <v>1</v>
      </c>
      <c r="B68">
        <v>10</v>
      </c>
      <c r="C68">
        <v>36.35</v>
      </c>
      <c r="D68">
        <v>36.85</v>
      </c>
      <c r="E68">
        <v>36.6</v>
      </c>
      <c r="F68">
        <v>1100</v>
      </c>
      <c r="G68">
        <v>300</v>
      </c>
      <c r="H68">
        <v>10</v>
      </c>
      <c r="L68">
        <v>2000</v>
      </c>
    </row>
    <row r="69" spans="1:12" x14ac:dyDescent="0.25">
      <c r="A69" t="s">
        <v>1</v>
      </c>
      <c r="B69">
        <v>10</v>
      </c>
      <c r="C69">
        <v>36.85</v>
      </c>
      <c r="D69">
        <v>37.549999999999997</v>
      </c>
      <c r="E69">
        <v>37.200000000000003</v>
      </c>
      <c r="F69">
        <v>1100</v>
      </c>
      <c r="G69">
        <v>400</v>
      </c>
      <c r="H69">
        <v>20</v>
      </c>
      <c r="L69">
        <v>2000</v>
      </c>
    </row>
    <row r="70" spans="1:12" x14ac:dyDescent="0.25">
      <c r="A70" t="s">
        <v>1</v>
      </c>
      <c r="B70">
        <v>10</v>
      </c>
      <c r="C70">
        <v>37.549999999999997</v>
      </c>
      <c r="D70">
        <v>38.15</v>
      </c>
      <c r="E70">
        <v>37.849999999999994</v>
      </c>
      <c r="F70">
        <v>1100</v>
      </c>
      <c r="G70">
        <v>400</v>
      </c>
      <c r="H70">
        <v>20</v>
      </c>
      <c r="L70">
        <v>2000</v>
      </c>
    </row>
    <row r="71" spans="1:12" x14ac:dyDescent="0.25">
      <c r="A71" t="s">
        <v>1</v>
      </c>
      <c r="B71">
        <v>10</v>
      </c>
      <c r="C71">
        <v>38.15</v>
      </c>
      <c r="D71">
        <v>38.65</v>
      </c>
      <c r="E71">
        <v>38.4</v>
      </c>
      <c r="F71">
        <v>1100</v>
      </c>
      <c r="G71">
        <v>400</v>
      </c>
      <c r="H71">
        <v>10</v>
      </c>
      <c r="L71">
        <v>2000</v>
      </c>
    </row>
    <row r="72" spans="1:12" x14ac:dyDescent="0.25">
      <c r="A72" t="s">
        <v>1</v>
      </c>
      <c r="B72">
        <v>10</v>
      </c>
      <c r="C72">
        <v>38.65</v>
      </c>
      <c r="D72">
        <v>39.15</v>
      </c>
      <c r="E72">
        <v>38.9</v>
      </c>
      <c r="F72">
        <v>1000</v>
      </c>
      <c r="G72">
        <v>200</v>
      </c>
      <c r="H72">
        <v>10</v>
      </c>
      <c r="L72">
        <v>3000</v>
      </c>
    </row>
    <row r="73" spans="1:12" x14ac:dyDescent="0.25">
      <c r="A73" t="s">
        <v>1</v>
      </c>
      <c r="B73">
        <v>10</v>
      </c>
      <c r="C73">
        <v>39.15</v>
      </c>
      <c r="D73">
        <v>39.75</v>
      </c>
      <c r="E73">
        <v>39.450000000000003</v>
      </c>
      <c r="F73">
        <v>1100</v>
      </c>
      <c r="G73">
        <v>400</v>
      </c>
      <c r="H73">
        <v>20</v>
      </c>
      <c r="L73">
        <v>3000</v>
      </c>
    </row>
    <row r="74" spans="1:12" x14ac:dyDescent="0.25">
      <c r="A74" t="s">
        <v>1</v>
      </c>
      <c r="B74">
        <v>10</v>
      </c>
      <c r="C74">
        <v>39.75</v>
      </c>
      <c r="D74">
        <v>40</v>
      </c>
      <c r="E74">
        <v>39.875</v>
      </c>
      <c r="F74">
        <v>1100</v>
      </c>
      <c r="G74">
        <v>500</v>
      </c>
      <c r="H74">
        <v>30</v>
      </c>
      <c r="L74">
        <v>2000</v>
      </c>
    </row>
    <row r="75" spans="1:12" x14ac:dyDescent="0.25">
      <c r="A75" t="s">
        <v>1</v>
      </c>
      <c r="B75">
        <v>10</v>
      </c>
      <c r="C75">
        <v>40</v>
      </c>
      <c r="D75">
        <v>40.450000000000003</v>
      </c>
      <c r="E75">
        <v>40.225000000000001</v>
      </c>
      <c r="F75">
        <v>1100</v>
      </c>
      <c r="G75">
        <v>300</v>
      </c>
      <c r="H75">
        <v>10</v>
      </c>
      <c r="L75">
        <v>2000</v>
      </c>
    </row>
    <row r="76" spans="1:12" x14ac:dyDescent="0.25">
      <c r="A76" t="s">
        <v>1</v>
      </c>
      <c r="B76">
        <v>10</v>
      </c>
      <c r="C76">
        <v>40.450000000000003</v>
      </c>
      <c r="D76">
        <v>41.25</v>
      </c>
      <c r="E76">
        <v>40.85</v>
      </c>
      <c r="F76">
        <v>1100</v>
      </c>
      <c r="G76">
        <v>400</v>
      </c>
      <c r="H76">
        <v>20</v>
      </c>
      <c r="L76">
        <v>3000</v>
      </c>
    </row>
    <row r="77" spans="1:12" x14ac:dyDescent="0.25">
      <c r="A77" t="s">
        <v>1</v>
      </c>
      <c r="B77">
        <v>10</v>
      </c>
      <c r="C77">
        <v>41.25</v>
      </c>
      <c r="D77">
        <v>41.85</v>
      </c>
      <c r="E77">
        <v>41.55</v>
      </c>
      <c r="F77">
        <v>1000</v>
      </c>
      <c r="G77">
        <v>400</v>
      </c>
      <c r="H77">
        <v>20</v>
      </c>
      <c r="L77">
        <v>2000</v>
      </c>
    </row>
    <row r="78" spans="1:12" x14ac:dyDescent="0.25">
      <c r="A78" t="s">
        <v>1</v>
      </c>
      <c r="B78">
        <v>10</v>
      </c>
      <c r="C78">
        <v>41.85</v>
      </c>
      <c r="D78">
        <v>42.35</v>
      </c>
      <c r="E78">
        <v>42.1</v>
      </c>
      <c r="F78">
        <v>1000</v>
      </c>
      <c r="G78">
        <v>300</v>
      </c>
      <c r="H78">
        <v>20</v>
      </c>
      <c r="L78">
        <v>3000</v>
      </c>
    </row>
    <row r="79" spans="1:12" x14ac:dyDescent="0.25">
      <c r="A79" t="s">
        <v>1</v>
      </c>
      <c r="B79">
        <v>10</v>
      </c>
      <c r="C79">
        <v>42.35</v>
      </c>
      <c r="D79">
        <v>43.05</v>
      </c>
      <c r="E79">
        <v>42.7</v>
      </c>
      <c r="F79">
        <v>1000</v>
      </c>
      <c r="G79">
        <v>400</v>
      </c>
      <c r="H79">
        <v>10</v>
      </c>
      <c r="L79">
        <v>2000</v>
      </c>
    </row>
    <row r="80" spans="1:12" x14ac:dyDescent="0.25">
      <c r="A80" t="s">
        <v>1</v>
      </c>
      <c r="B80">
        <v>10</v>
      </c>
      <c r="C80">
        <v>43.05</v>
      </c>
      <c r="D80">
        <v>43.55</v>
      </c>
      <c r="E80">
        <v>43.3</v>
      </c>
      <c r="F80">
        <v>1000</v>
      </c>
      <c r="G80">
        <v>300</v>
      </c>
      <c r="H80">
        <v>10</v>
      </c>
      <c r="L80">
        <v>2000</v>
      </c>
    </row>
    <row r="81" spans="1:12" x14ac:dyDescent="0.25">
      <c r="A81" t="s">
        <v>1</v>
      </c>
      <c r="B81">
        <v>10</v>
      </c>
      <c r="C81">
        <v>43.55</v>
      </c>
      <c r="D81">
        <v>44.05</v>
      </c>
      <c r="E81">
        <v>43.8</v>
      </c>
      <c r="F81">
        <v>1000</v>
      </c>
      <c r="G81">
        <v>300</v>
      </c>
      <c r="H81">
        <v>10</v>
      </c>
      <c r="L81">
        <v>2000</v>
      </c>
    </row>
    <row r="82" spans="1:12" x14ac:dyDescent="0.25">
      <c r="A82" t="s">
        <v>1</v>
      </c>
      <c r="B82">
        <v>10</v>
      </c>
      <c r="C82">
        <v>44.05</v>
      </c>
      <c r="D82">
        <v>44.55</v>
      </c>
      <c r="E82">
        <v>44.3</v>
      </c>
      <c r="F82">
        <v>1000</v>
      </c>
      <c r="G82">
        <v>200</v>
      </c>
      <c r="H82">
        <v>10</v>
      </c>
      <c r="L82">
        <v>3000</v>
      </c>
    </row>
    <row r="83" spans="1:12" x14ac:dyDescent="0.25">
      <c r="A83" t="s">
        <v>1</v>
      </c>
      <c r="B83">
        <v>10</v>
      </c>
      <c r="C83">
        <v>44.55</v>
      </c>
      <c r="D83">
        <v>45.05</v>
      </c>
      <c r="E83">
        <v>44.8</v>
      </c>
      <c r="F83">
        <v>900</v>
      </c>
      <c r="G83">
        <v>200</v>
      </c>
      <c r="H83">
        <v>10</v>
      </c>
      <c r="L83">
        <v>3000</v>
      </c>
    </row>
    <row r="84" spans="1:12" x14ac:dyDescent="0.25">
      <c r="A84" t="s">
        <v>1</v>
      </c>
      <c r="B84">
        <v>10</v>
      </c>
      <c r="C84">
        <v>45.05</v>
      </c>
      <c r="D84">
        <v>45.55</v>
      </c>
      <c r="E84">
        <v>45.3</v>
      </c>
      <c r="F84">
        <v>900</v>
      </c>
      <c r="G84">
        <v>200</v>
      </c>
      <c r="H84">
        <v>10</v>
      </c>
      <c r="L84">
        <v>3000</v>
      </c>
    </row>
    <row r="85" spans="1:12" x14ac:dyDescent="0.25">
      <c r="A85" t="s">
        <v>1</v>
      </c>
      <c r="B85">
        <v>10</v>
      </c>
      <c r="C85">
        <v>45.55</v>
      </c>
      <c r="D85">
        <v>46.05</v>
      </c>
      <c r="E85">
        <v>45.8</v>
      </c>
      <c r="F85">
        <v>900</v>
      </c>
      <c r="G85">
        <v>200</v>
      </c>
      <c r="H85">
        <v>10</v>
      </c>
      <c r="L85">
        <v>3000</v>
      </c>
    </row>
    <row r="86" spans="1:12" x14ac:dyDescent="0.25">
      <c r="A86" t="s">
        <v>1</v>
      </c>
      <c r="B86">
        <v>10</v>
      </c>
      <c r="C86">
        <v>46.05</v>
      </c>
      <c r="D86">
        <v>46.55</v>
      </c>
      <c r="E86">
        <v>46.3</v>
      </c>
      <c r="F86">
        <v>1000</v>
      </c>
      <c r="G86">
        <v>300</v>
      </c>
      <c r="H86">
        <v>10</v>
      </c>
      <c r="L86">
        <v>2000</v>
      </c>
    </row>
    <row r="87" spans="1:12" x14ac:dyDescent="0.25">
      <c r="A87" t="s">
        <v>1</v>
      </c>
      <c r="B87">
        <v>10</v>
      </c>
      <c r="C87">
        <v>46.55</v>
      </c>
      <c r="D87">
        <v>47.05</v>
      </c>
      <c r="E87">
        <v>46.8</v>
      </c>
      <c r="F87">
        <v>1000</v>
      </c>
      <c r="G87">
        <v>300</v>
      </c>
      <c r="H87">
        <v>10</v>
      </c>
      <c r="L87">
        <v>3000</v>
      </c>
    </row>
    <row r="88" spans="1:12" x14ac:dyDescent="0.25">
      <c r="A88" t="s">
        <v>1</v>
      </c>
      <c r="B88">
        <v>10</v>
      </c>
      <c r="C88">
        <v>47.05</v>
      </c>
      <c r="D88">
        <v>47.55</v>
      </c>
      <c r="E88">
        <v>47.3</v>
      </c>
      <c r="F88">
        <v>1000</v>
      </c>
      <c r="G88">
        <v>400</v>
      </c>
      <c r="H88">
        <v>20</v>
      </c>
      <c r="L88">
        <v>2000</v>
      </c>
    </row>
    <row r="89" spans="1:12" x14ac:dyDescent="0.25">
      <c r="A89" t="s">
        <v>1</v>
      </c>
      <c r="B89">
        <v>10</v>
      </c>
      <c r="C89">
        <v>47.55</v>
      </c>
      <c r="D89">
        <v>48.05</v>
      </c>
      <c r="E89">
        <v>47.8</v>
      </c>
      <c r="F89">
        <v>900</v>
      </c>
      <c r="G89">
        <v>300</v>
      </c>
      <c r="H89">
        <v>20</v>
      </c>
      <c r="L89">
        <v>3000</v>
      </c>
    </row>
    <row r="90" spans="1:12" x14ac:dyDescent="0.25">
      <c r="A90" t="s">
        <v>1</v>
      </c>
      <c r="B90">
        <v>10</v>
      </c>
      <c r="C90">
        <v>48.05</v>
      </c>
      <c r="D90">
        <v>48.55</v>
      </c>
      <c r="E90">
        <v>48.3</v>
      </c>
      <c r="F90">
        <v>900</v>
      </c>
      <c r="G90">
        <v>300</v>
      </c>
      <c r="H90">
        <v>10</v>
      </c>
      <c r="L90">
        <v>3000</v>
      </c>
    </row>
    <row r="91" spans="1:12" x14ac:dyDescent="0.25">
      <c r="A91" t="s">
        <v>1</v>
      </c>
      <c r="B91">
        <v>10</v>
      </c>
      <c r="C91">
        <v>48.55</v>
      </c>
      <c r="D91">
        <v>49.05</v>
      </c>
      <c r="E91">
        <v>48.8</v>
      </c>
      <c r="F91">
        <v>900</v>
      </c>
      <c r="G91">
        <v>200</v>
      </c>
      <c r="H91">
        <v>10</v>
      </c>
      <c r="L91">
        <v>4000</v>
      </c>
    </row>
    <row r="92" spans="1:12" x14ac:dyDescent="0.25">
      <c r="A92" t="s">
        <v>1</v>
      </c>
      <c r="B92">
        <v>10</v>
      </c>
      <c r="C92">
        <v>49.05</v>
      </c>
      <c r="D92">
        <v>49.6</v>
      </c>
      <c r="E92">
        <v>49.325000000000003</v>
      </c>
      <c r="F92">
        <v>900</v>
      </c>
      <c r="G92">
        <v>300</v>
      </c>
      <c r="H92">
        <v>20</v>
      </c>
      <c r="L92">
        <v>4000</v>
      </c>
    </row>
    <row r="93" spans="1:12" x14ac:dyDescent="0.25">
      <c r="A93" t="s">
        <v>1</v>
      </c>
      <c r="B93">
        <v>10</v>
      </c>
      <c r="C93">
        <v>49.6</v>
      </c>
      <c r="D93">
        <v>50.15</v>
      </c>
      <c r="E93">
        <v>49.875</v>
      </c>
      <c r="F93">
        <v>900</v>
      </c>
      <c r="G93">
        <v>300</v>
      </c>
      <c r="H93">
        <v>10</v>
      </c>
      <c r="L93">
        <v>3000</v>
      </c>
    </row>
    <row r="94" spans="1:12" x14ac:dyDescent="0.25">
      <c r="A94" t="s">
        <v>1</v>
      </c>
      <c r="B94">
        <v>10</v>
      </c>
      <c r="C94">
        <v>50.15</v>
      </c>
      <c r="D94">
        <v>50.85</v>
      </c>
      <c r="E94">
        <v>50.5</v>
      </c>
      <c r="F94">
        <v>1000</v>
      </c>
      <c r="G94">
        <v>400</v>
      </c>
      <c r="H94">
        <v>20</v>
      </c>
      <c r="L94">
        <v>3000</v>
      </c>
    </row>
    <row r="95" spans="1:12" x14ac:dyDescent="0.25">
      <c r="A95" t="s">
        <v>1</v>
      </c>
      <c r="B95">
        <v>10</v>
      </c>
      <c r="C95">
        <v>50.85</v>
      </c>
      <c r="D95">
        <v>51.85</v>
      </c>
      <c r="E95">
        <v>51.35</v>
      </c>
      <c r="F95">
        <v>1200</v>
      </c>
      <c r="G95">
        <v>600</v>
      </c>
      <c r="H95">
        <v>40</v>
      </c>
      <c r="L95">
        <v>2000</v>
      </c>
    </row>
    <row r="96" spans="1:12" x14ac:dyDescent="0.25">
      <c r="A96" t="s">
        <v>1</v>
      </c>
      <c r="B96">
        <v>10</v>
      </c>
      <c r="C96">
        <v>51.85</v>
      </c>
      <c r="D96">
        <v>52.35</v>
      </c>
      <c r="E96">
        <v>52.1</v>
      </c>
      <c r="F96">
        <v>1000</v>
      </c>
      <c r="G96">
        <v>300</v>
      </c>
      <c r="H96">
        <v>20</v>
      </c>
      <c r="L96">
        <v>3000</v>
      </c>
    </row>
    <row r="97" spans="1:12" x14ac:dyDescent="0.25">
      <c r="A97" t="s">
        <v>1</v>
      </c>
      <c r="B97">
        <v>10</v>
      </c>
      <c r="C97">
        <v>52.35</v>
      </c>
      <c r="D97">
        <v>52.85</v>
      </c>
      <c r="E97">
        <v>52.6</v>
      </c>
      <c r="F97">
        <v>900</v>
      </c>
      <c r="G97">
        <v>200</v>
      </c>
      <c r="H97">
        <v>10</v>
      </c>
      <c r="L97">
        <v>3000</v>
      </c>
    </row>
    <row r="98" spans="1:12" x14ac:dyDescent="0.25">
      <c r="A98" t="s">
        <v>1</v>
      </c>
      <c r="B98">
        <v>10</v>
      </c>
      <c r="C98">
        <v>52.85</v>
      </c>
      <c r="D98">
        <v>53.35</v>
      </c>
      <c r="E98">
        <v>53.1</v>
      </c>
      <c r="F98">
        <v>900</v>
      </c>
      <c r="G98">
        <v>200</v>
      </c>
      <c r="H98">
        <v>10</v>
      </c>
      <c r="L98">
        <v>3000</v>
      </c>
    </row>
    <row r="99" spans="1:12" x14ac:dyDescent="0.25">
      <c r="A99" t="s">
        <v>1</v>
      </c>
      <c r="B99">
        <v>10</v>
      </c>
      <c r="C99">
        <v>53.35</v>
      </c>
      <c r="D99">
        <v>53.85</v>
      </c>
      <c r="E99">
        <v>53.6</v>
      </c>
      <c r="F99">
        <v>1100</v>
      </c>
      <c r="G99">
        <v>400</v>
      </c>
      <c r="H99">
        <v>30</v>
      </c>
      <c r="L99">
        <v>2000</v>
      </c>
    </row>
    <row r="100" spans="1:12" x14ac:dyDescent="0.25">
      <c r="A100" t="s">
        <v>1</v>
      </c>
      <c r="B100">
        <v>10</v>
      </c>
      <c r="C100">
        <v>53.85</v>
      </c>
      <c r="D100">
        <v>54.35</v>
      </c>
      <c r="E100">
        <v>54.1</v>
      </c>
      <c r="F100">
        <v>1000</v>
      </c>
      <c r="G100">
        <v>300</v>
      </c>
      <c r="H100">
        <v>10</v>
      </c>
      <c r="L100">
        <v>3000</v>
      </c>
    </row>
    <row r="101" spans="1:12" x14ac:dyDescent="0.25">
      <c r="A101" t="s">
        <v>1</v>
      </c>
      <c r="B101">
        <v>10</v>
      </c>
      <c r="C101">
        <v>54.35</v>
      </c>
      <c r="D101">
        <v>54.85</v>
      </c>
      <c r="E101">
        <v>54.6</v>
      </c>
      <c r="F101">
        <v>1000</v>
      </c>
      <c r="G101">
        <v>300</v>
      </c>
      <c r="H101">
        <v>20</v>
      </c>
      <c r="L101">
        <v>4000</v>
      </c>
    </row>
    <row r="102" spans="1:12" x14ac:dyDescent="0.25">
      <c r="A102" t="s">
        <v>1</v>
      </c>
      <c r="B102">
        <v>10</v>
      </c>
      <c r="C102">
        <v>54.85</v>
      </c>
      <c r="D102">
        <v>55.35</v>
      </c>
      <c r="E102">
        <v>55.1</v>
      </c>
      <c r="F102">
        <v>1000</v>
      </c>
      <c r="G102">
        <v>300</v>
      </c>
      <c r="H102">
        <v>20</v>
      </c>
      <c r="L102">
        <v>4000</v>
      </c>
    </row>
    <row r="103" spans="1:12" x14ac:dyDescent="0.25">
      <c r="A103" t="s">
        <v>1</v>
      </c>
      <c r="B103">
        <v>10</v>
      </c>
      <c r="C103">
        <v>55.35</v>
      </c>
      <c r="D103">
        <v>55.85</v>
      </c>
      <c r="E103">
        <v>55.6</v>
      </c>
      <c r="F103">
        <v>900</v>
      </c>
      <c r="G103">
        <v>300</v>
      </c>
      <c r="H103">
        <v>20</v>
      </c>
      <c r="L103">
        <v>4000</v>
      </c>
    </row>
    <row r="104" spans="1:12" x14ac:dyDescent="0.25">
      <c r="A104" t="s">
        <v>1</v>
      </c>
      <c r="B104">
        <v>10</v>
      </c>
      <c r="C104">
        <v>55.85</v>
      </c>
      <c r="D104">
        <v>56.35</v>
      </c>
      <c r="E104">
        <v>56.1</v>
      </c>
      <c r="F104">
        <v>800</v>
      </c>
      <c r="G104">
        <v>200</v>
      </c>
      <c r="H104">
        <v>10</v>
      </c>
      <c r="L104">
        <v>3000</v>
      </c>
    </row>
    <row r="105" spans="1:12" x14ac:dyDescent="0.25">
      <c r="A105" t="s">
        <v>1</v>
      </c>
      <c r="B105">
        <v>10</v>
      </c>
      <c r="C105">
        <v>56.35</v>
      </c>
      <c r="D105">
        <v>56.85</v>
      </c>
      <c r="E105">
        <v>56.6</v>
      </c>
      <c r="F105">
        <v>1000</v>
      </c>
      <c r="G105">
        <v>300</v>
      </c>
      <c r="H105">
        <v>10</v>
      </c>
      <c r="L105">
        <v>2000</v>
      </c>
    </row>
    <row r="106" spans="1:12" x14ac:dyDescent="0.25">
      <c r="A106" t="s">
        <v>1</v>
      </c>
      <c r="B106">
        <v>10</v>
      </c>
      <c r="C106">
        <v>56.85</v>
      </c>
      <c r="D106">
        <v>57.35</v>
      </c>
      <c r="E106">
        <v>57.1</v>
      </c>
      <c r="F106">
        <v>900</v>
      </c>
      <c r="G106">
        <v>200</v>
      </c>
      <c r="H106">
        <v>10</v>
      </c>
      <c r="L106">
        <v>4000</v>
      </c>
    </row>
    <row r="107" spans="1:12" x14ac:dyDescent="0.25">
      <c r="A107" t="s">
        <v>1</v>
      </c>
      <c r="B107">
        <v>10</v>
      </c>
      <c r="C107">
        <v>57.35</v>
      </c>
      <c r="D107">
        <v>57.85</v>
      </c>
      <c r="E107">
        <v>57.6</v>
      </c>
      <c r="F107">
        <v>900</v>
      </c>
      <c r="G107">
        <v>200</v>
      </c>
      <c r="H107">
        <v>10</v>
      </c>
      <c r="L107">
        <v>4000</v>
      </c>
    </row>
    <row r="108" spans="1:12" x14ac:dyDescent="0.25">
      <c r="A108" t="s">
        <v>1</v>
      </c>
      <c r="B108">
        <v>10</v>
      </c>
      <c r="C108">
        <v>57.85</v>
      </c>
      <c r="D108">
        <v>58.35</v>
      </c>
      <c r="E108">
        <v>58.1</v>
      </c>
      <c r="F108">
        <v>1100</v>
      </c>
      <c r="G108">
        <v>500</v>
      </c>
      <c r="H108">
        <v>40</v>
      </c>
      <c r="L108">
        <v>2000</v>
      </c>
    </row>
    <row r="109" spans="1:12" x14ac:dyDescent="0.25">
      <c r="A109" t="s">
        <v>1</v>
      </c>
      <c r="B109">
        <v>10</v>
      </c>
      <c r="C109">
        <v>58.35</v>
      </c>
      <c r="D109">
        <v>58.9</v>
      </c>
      <c r="E109">
        <v>58.625</v>
      </c>
      <c r="F109">
        <v>1100</v>
      </c>
      <c r="G109">
        <v>400</v>
      </c>
      <c r="H109">
        <v>30</v>
      </c>
      <c r="L109">
        <v>3000</v>
      </c>
    </row>
    <row r="110" spans="1:12" x14ac:dyDescent="0.25">
      <c r="A110" t="s">
        <v>1</v>
      </c>
      <c r="B110">
        <v>10</v>
      </c>
      <c r="C110">
        <v>58.9</v>
      </c>
      <c r="D110">
        <v>59.5</v>
      </c>
      <c r="E110">
        <v>59.2</v>
      </c>
      <c r="F110">
        <v>1100</v>
      </c>
      <c r="G110">
        <v>500</v>
      </c>
      <c r="H110">
        <v>30</v>
      </c>
      <c r="L110">
        <v>2000</v>
      </c>
    </row>
    <row r="111" spans="1:12" x14ac:dyDescent="0.25">
      <c r="A111" t="s">
        <v>1</v>
      </c>
      <c r="B111">
        <v>10</v>
      </c>
      <c r="C111">
        <v>59.5</v>
      </c>
      <c r="D111">
        <v>60</v>
      </c>
      <c r="E111">
        <v>59.75</v>
      </c>
      <c r="F111">
        <v>1000</v>
      </c>
      <c r="G111">
        <v>400</v>
      </c>
      <c r="H111">
        <v>20</v>
      </c>
      <c r="L111">
        <v>2000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L121"/>
  <sheetViews>
    <sheetView workbookViewId="0">
      <selection activeCell="L120" sqref="L120"/>
    </sheetView>
  </sheetViews>
  <sheetFormatPr baseColWidth="10" defaultRowHeight="15" x14ac:dyDescent="0.25"/>
  <cols>
    <col min="1" max="1" width="10.570312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2</v>
      </c>
      <c r="B2">
        <v>60</v>
      </c>
      <c r="C2">
        <v>0</v>
      </c>
      <c r="D2">
        <v>0.5</v>
      </c>
      <c r="E2">
        <v>0.25</v>
      </c>
      <c r="F2">
        <v>800</v>
      </c>
      <c r="G2">
        <v>100</v>
      </c>
      <c r="H2">
        <v>10</v>
      </c>
      <c r="L2">
        <v>4000</v>
      </c>
    </row>
    <row r="3" spans="1:12" x14ac:dyDescent="0.25">
      <c r="A3" t="s">
        <v>2</v>
      </c>
      <c r="B3">
        <v>60</v>
      </c>
      <c r="C3">
        <v>0.5</v>
      </c>
      <c r="D3">
        <v>1</v>
      </c>
      <c r="E3">
        <v>0.75</v>
      </c>
      <c r="F3">
        <v>800</v>
      </c>
      <c r="G3">
        <v>100</v>
      </c>
      <c r="H3">
        <v>10</v>
      </c>
      <c r="L3">
        <v>4000</v>
      </c>
    </row>
    <row r="4" spans="1:12" x14ac:dyDescent="0.25">
      <c r="A4" t="s">
        <v>2</v>
      </c>
      <c r="B4">
        <v>60</v>
      </c>
      <c r="C4">
        <v>1</v>
      </c>
      <c r="D4">
        <v>1.5</v>
      </c>
      <c r="E4">
        <v>1.25</v>
      </c>
      <c r="F4">
        <v>800</v>
      </c>
      <c r="G4">
        <v>100</v>
      </c>
      <c r="H4">
        <v>10</v>
      </c>
      <c r="L4">
        <v>4000</v>
      </c>
    </row>
    <row r="5" spans="1:12" x14ac:dyDescent="0.25">
      <c r="A5" t="s">
        <v>2</v>
      </c>
      <c r="B5">
        <v>40</v>
      </c>
      <c r="C5">
        <v>1.5</v>
      </c>
      <c r="D5">
        <v>2</v>
      </c>
      <c r="E5">
        <v>1.75</v>
      </c>
      <c r="F5">
        <v>800</v>
      </c>
      <c r="G5">
        <v>100</v>
      </c>
      <c r="H5">
        <v>10</v>
      </c>
      <c r="L5">
        <v>4000</v>
      </c>
    </row>
    <row r="6" spans="1:12" x14ac:dyDescent="0.25">
      <c r="A6" t="s">
        <v>2</v>
      </c>
      <c r="B6">
        <v>40</v>
      </c>
      <c r="C6">
        <v>2</v>
      </c>
      <c r="D6">
        <v>2.5</v>
      </c>
      <c r="E6">
        <v>2.25</v>
      </c>
      <c r="F6">
        <v>800</v>
      </c>
      <c r="G6">
        <v>100</v>
      </c>
      <c r="H6">
        <v>10</v>
      </c>
      <c r="L6">
        <v>4000</v>
      </c>
    </row>
    <row r="7" spans="1:12" x14ac:dyDescent="0.25">
      <c r="A7" t="s">
        <v>2</v>
      </c>
      <c r="B7">
        <v>40</v>
      </c>
      <c r="C7">
        <v>2.5</v>
      </c>
      <c r="D7">
        <v>3</v>
      </c>
      <c r="E7">
        <v>2.75</v>
      </c>
      <c r="F7">
        <v>800</v>
      </c>
      <c r="G7">
        <v>100</v>
      </c>
      <c r="H7">
        <v>10</v>
      </c>
      <c r="L7">
        <v>4000</v>
      </c>
    </row>
    <row r="8" spans="1:12" x14ac:dyDescent="0.25">
      <c r="A8" t="s">
        <v>2</v>
      </c>
      <c r="B8">
        <v>40</v>
      </c>
      <c r="C8">
        <v>3</v>
      </c>
      <c r="D8">
        <v>3.5</v>
      </c>
      <c r="E8">
        <v>3.25</v>
      </c>
      <c r="F8">
        <v>800</v>
      </c>
      <c r="G8">
        <v>100</v>
      </c>
      <c r="H8">
        <v>10</v>
      </c>
      <c r="L8">
        <v>4000</v>
      </c>
    </row>
    <row r="9" spans="1:12" x14ac:dyDescent="0.25">
      <c r="A9" t="s">
        <v>2</v>
      </c>
      <c r="B9">
        <v>40</v>
      </c>
      <c r="C9">
        <v>3.5</v>
      </c>
      <c r="D9">
        <v>4</v>
      </c>
      <c r="E9">
        <v>3.75</v>
      </c>
      <c r="F9">
        <v>800</v>
      </c>
      <c r="G9">
        <v>100</v>
      </c>
      <c r="H9">
        <v>10</v>
      </c>
      <c r="L9">
        <v>4000</v>
      </c>
    </row>
    <row r="10" spans="1:12" x14ac:dyDescent="0.25">
      <c r="A10" t="s">
        <v>2</v>
      </c>
      <c r="B10">
        <v>40</v>
      </c>
      <c r="C10">
        <v>4</v>
      </c>
      <c r="D10">
        <v>4.5</v>
      </c>
      <c r="E10">
        <v>4.25</v>
      </c>
      <c r="F10">
        <v>800</v>
      </c>
      <c r="G10">
        <v>100</v>
      </c>
      <c r="H10">
        <v>10</v>
      </c>
      <c r="L10">
        <v>4000</v>
      </c>
    </row>
    <row r="11" spans="1:12" x14ac:dyDescent="0.25">
      <c r="A11" t="s">
        <v>2</v>
      </c>
      <c r="B11">
        <v>50</v>
      </c>
      <c r="C11">
        <v>4.5</v>
      </c>
      <c r="D11">
        <v>5</v>
      </c>
      <c r="E11">
        <v>4.75</v>
      </c>
      <c r="F11">
        <v>800</v>
      </c>
      <c r="G11">
        <v>100</v>
      </c>
      <c r="H11">
        <v>10</v>
      </c>
      <c r="L11">
        <v>4000</v>
      </c>
    </row>
    <row r="12" spans="1:12" x14ac:dyDescent="0.25">
      <c r="A12" t="s">
        <v>2</v>
      </c>
      <c r="B12">
        <v>50</v>
      </c>
      <c r="C12">
        <v>5</v>
      </c>
      <c r="D12">
        <v>5.5</v>
      </c>
      <c r="E12">
        <v>5.25</v>
      </c>
      <c r="F12">
        <v>800</v>
      </c>
      <c r="G12">
        <v>100</v>
      </c>
      <c r="H12">
        <v>10</v>
      </c>
      <c r="L12">
        <v>4000</v>
      </c>
    </row>
    <row r="13" spans="1:12" x14ac:dyDescent="0.25">
      <c r="A13" t="s">
        <v>2</v>
      </c>
      <c r="B13">
        <v>40</v>
      </c>
      <c r="C13">
        <v>5.5</v>
      </c>
      <c r="D13">
        <v>6</v>
      </c>
      <c r="E13">
        <v>5.75</v>
      </c>
      <c r="F13">
        <v>1100</v>
      </c>
      <c r="G13">
        <v>300</v>
      </c>
      <c r="H13">
        <v>20</v>
      </c>
      <c r="L13">
        <v>3000</v>
      </c>
    </row>
    <row r="14" spans="1:12" x14ac:dyDescent="0.25">
      <c r="A14" t="s">
        <v>2</v>
      </c>
      <c r="B14">
        <v>40</v>
      </c>
      <c r="C14">
        <v>6</v>
      </c>
      <c r="D14">
        <v>6.5</v>
      </c>
      <c r="E14">
        <v>6.25</v>
      </c>
      <c r="F14">
        <v>1100</v>
      </c>
      <c r="G14">
        <v>200</v>
      </c>
      <c r="H14">
        <v>10</v>
      </c>
      <c r="L14">
        <v>3000</v>
      </c>
    </row>
    <row r="15" spans="1:12" x14ac:dyDescent="0.25">
      <c r="A15" t="s">
        <v>2</v>
      </c>
      <c r="B15">
        <v>40</v>
      </c>
      <c r="C15">
        <v>6.5</v>
      </c>
      <c r="D15">
        <v>7</v>
      </c>
      <c r="E15">
        <v>6.75</v>
      </c>
      <c r="F15">
        <v>1100</v>
      </c>
      <c r="G15">
        <v>200</v>
      </c>
      <c r="H15">
        <v>10</v>
      </c>
      <c r="L15">
        <v>3000</v>
      </c>
    </row>
    <row r="16" spans="1:12" x14ac:dyDescent="0.25">
      <c r="A16" t="s">
        <v>2</v>
      </c>
      <c r="B16">
        <v>40</v>
      </c>
      <c r="C16">
        <v>7</v>
      </c>
      <c r="D16">
        <v>7.5</v>
      </c>
      <c r="E16">
        <v>7.25</v>
      </c>
      <c r="F16">
        <v>1100</v>
      </c>
      <c r="G16">
        <v>200</v>
      </c>
      <c r="H16">
        <v>10</v>
      </c>
      <c r="L16">
        <v>4000</v>
      </c>
    </row>
    <row r="17" spans="1:12" x14ac:dyDescent="0.25">
      <c r="A17" t="s">
        <v>2</v>
      </c>
      <c r="B17">
        <v>40</v>
      </c>
      <c r="C17">
        <v>7.5</v>
      </c>
      <c r="D17">
        <v>8</v>
      </c>
      <c r="E17">
        <v>7.75</v>
      </c>
      <c r="F17">
        <v>1200</v>
      </c>
      <c r="G17">
        <v>300</v>
      </c>
      <c r="H17">
        <v>20</v>
      </c>
      <c r="L17">
        <v>4000</v>
      </c>
    </row>
    <row r="18" spans="1:12" x14ac:dyDescent="0.25">
      <c r="A18" t="s">
        <v>2</v>
      </c>
      <c r="B18">
        <v>40</v>
      </c>
      <c r="C18">
        <v>8</v>
      </c>
      <c r="D18">
        <v>8.5</v>
      </c>
      <c r="E18">
        <v>8.25</v>
      </c>
      <c r="F18">
        <v>1100</v>
      </c>
      <c r="G18">
        <v>200</v>
      </c>
      <c r="H18">
        <v>10</v>
      </c>
      <c r="L18">
        <v>4000</v>
      </c>
    </row>
    <row r="19" spans="1:12" x14ac:dyDescent="0.25">
      <c r="A19" t="s">
        <v>2</v>
      </c>
      <c r="B19">
        <v>40</v>
      </c>
      <c r="C19">
        <v>8.5</v>
      </c>
      <c r="D19">
        <v>9</v>
      </c>
      <c r="E19">
        <v>8.75</v>
      </c>
      <c r="F19">
        <v>1100</v>
      </c>
      <c r="G19">
        <v>200</v>
      </c>
      <c r="H19">
        <v>10</v>
      </c>
      <c r="L19">
        <v>4000</v>
      </c>
    </row>
    <row r="20" spans="1:12" x14ac:dyDescent="0.25">
      <c r="A20" t="s">
        <v>2</v>
      </c>
      <c r="B20">
        <v>40</v>
      </c>
      <c r="C20">
        <v>9</v>
      </c>
      <c r="D20">
        <v>9.5</v>
      </c>
      <c r="E20">
        <v>9.25</v>
      </c>
      <c r="F20">
        <v>1000</v>
      </c>
      <c r="G20">
        <v>300</v>
      </c>
      <c r="H20">
        <v>10</v>
      </c>
      <c r="L20">
        <v>3000</v>
      </c>
    </row>
    <row r="21" spans="1:12" x14ac:dyDescent="0.25">
      <c r="A21" t="s">
        <v>2</v>
      </c>
      <c r="B21">
        <v>40</v>
      </c>
      <c r="C21">
        <v>9.5</v>
      </c>
      <c r="D21">
        <v>10</v>
      </c>
      <c r="E21">
        <v>9.75</v>
      </c>
      <c r="F21">
        <v>1000</v>
      </c>
      <c r="G21">
        <v>200</v>
      </c>
      <c r="H21">
        <v>10</v>
      </c>
      <c r="L21">
        <v>3000</v>
      </c>
    </row>
    <row r="22" spans="1:12" x14ac:dyDescent="0.25">
      <c r="A22" t="s">
        <v>2</v>
      </c>
      <c r="B22">
        <v>40</v>
      </c>
      <c r="C22">
        <v>10</v>
      </c>
      <c r="D22">
        <v>10.5</v>
      </c>
      <c r="E22">
        <v>10.25</v>
      </c>
      <c r="F22">
        <v>1100</v>
      </c>
      <c r="G22">
        <v>400</v>
      </c>
      <c r="H22">
        <v>10</v>
      </c>
      <c r="L22">
        <v>3000</v>
      </c>
    </row>
    <row r="23" spans="1:12" x14ac:dyDescent="0.25">
      <c r="A23" t="s">
        <v>2</v>
      </c>
      <c r="B23">
        <v>40</v>
      </c>
      <c r="C23">
        <v>10.5</v>
      </c>
      <c r="D23">
        <v>11</v>
      </c>
      <c r="E23">
        <v>10.75</v>
      </c>
      <c r="F23">
        <v>1100</v>
      </c>
      <c r="G23">
        <v>400</v>
      </c>
      <c r="H23">
        <v>30</v>
      </c>
      <c r="L23">
        <v>3000</v>
      </c>
    </row>
    <row r="24" spans="1:12" x14ac:dyDescent="0.25">
      <c r="A24" t="s">
        <v>2</v>
      </c>
      <c r="B24">
        <v>40</v>
      </c>
      <c r="C24">
        <v>11</v>
      </c>
      <c r="D24">
        <v>11.5</v>
      </c>
      <c r="E24">
        <v>11.25</v>
      </c>
      <c r="F24">
        <v>1100</v>
      </c>
      <c r="G24">
        <v>300</v>
      </c>
      <c r="H24">
        <v>10</v>
      </c>
      <c r="L24">
        <v>4000</v>
      </c>
    </row>
    <row r="25" spans="1:12" x14ac:dyDescent="0.25">
      <c r="A25" t="s">
        <v>2</v>
      </c>
      <c r="B25">
        <v>40</v>
      </c>
      <c r="C25">
        <v>11.5</v>
      </c>
      <c r="D25">
        <v>12</v>
      </c>
      <c r="E25">
        <v>11.75</v>
      </c>
      <c r="F25">
        <v>1200</v>
      </c>
      <c r="G25">
        <v>300</v>
      </c>
      <c r="H25">
        <v>10</v>
      </c>
      <c r="L25">
        <v>3000</v>
      </c>
    </row>
    <row r="26" spans="1:12" x14ac:dyDescent="0.25">
      <c r="A26" t="s">
        <v>2</v>
      </c>
      <c r="B26">
        <v>40</v>
      </c>
      <c r="C26">
        <v>12</v>
      </c>
      <c r="D26">
        <v>12.5</v>
      </c>
      <c r="E26">
        <v>12.25</v>
      </c>
      <c r="F26">
        <v>1200</v>
      </c>
      <c r="G26">
        <v>400</v>
      </c>
      <c r="H26">
        <v>20</v>
      </c>
      <c r="L26">
        <v>4000</v>
      </c>
    </row>
    <row r="27" spans="1:12" x14ac:dyDescent="0.25">
      <c r="A27" t="s">
        <v>2</v>
      </c>
      <c r="B27">
        <v>40</v>
      </c>
      <c r="C27">
        <v>12.5</v>
      </c>
      <c r="D27">
        <v>13</v>
      </c>
      <c r="E27">
        <v>12.75</v>
      </c>
      <c r="F27">
        <v>1200</v>
      </c>
      <c r="G27">
        <v>500</v>
      </c>
      <c r="H27">
        <v>30</v>
      </c>
      <c r="L27">
        <v>3000</v>
      </c>
    </row>
    <row r="28" spans="1:12" x14ac:dyDescent="0.25">
      <c r="A28" t="s">
        <v>2</v>
      </c>
      <c r="B28">
        <v>40</v>
      </c>
      <c r="C28">
        <v>13</v>
      </c>
      <c r="D28">
        <v>13.5</v>
      </c>
      <c r="E28">
        <v>13.25</v>
      </c>
      <c r="F28">
        <v>1100</v>
      </c>
      <c r="G28">
        <v>300</v>
      </c>
      <c r="H28">
        <v>10</v>
      </c>
      <c r="L28">
        <v>3000</v>
      </c>
    </row>
    <row r="29" spans="1:12" x14ac:dyDescent="0.25">
      <c r="A29" t="s">
        <v>2</v>
      </c>
      <c r="B29">
        <v>40</v>
      </c>
      <c r="C29">
        <v>13.5</v>
      </c>
      <c r="D29">
        <v>14</v>
      </c>
      <c r="E29">
        <v>13.75</v>
      </c>
      <c r="F29">
        <v>1100</v>
      </c>
      <c r="G29">
        <v>200</v>
      </c>
      <c r="H29">
        <v>10</v>
      </c>
      <c r="L29">
        <v>3000</v>
      </c>
    </row>
    <row r="30" spans="1:12" x14ac:dyDescent="0.25">
      <c r="A30" t="s">
        <v>2</v>
      </c>
      <c r="B30">
        <v>40</v>
      </c>
      <c r="C30">
        <v>14</v>
      </c>
      <c r="D30">
        <v>14.5</v>
      </c>
      <c r="E30">
        <v>14.25</v>
      </c>
      <c r="F30">
        <v>1100</v>
      </c>
      <c r="G30">
        <v>300</v>
      </c>
      <c r="H30">
        <v>10</v>
      </c>
      <c r="L30">
        <v>3000</v>
      </c>
    </row>
    <row r="31" spans="1:12" x14ac:dyDescent="0.25">
      <c r="A31" t="s">
        <v>2</v>
      </c>
      <c r="B31">
        <v>40</v>
      </c>
      <c r="C31">
        <v>14.5</v>
      </c>
      <c r="D31">
        <v>15</v>
      </c>
      <c r="E31">
        <v>14.75</v>
      </c>
      <c r="F31">
        <v>1100</v>
      </c>
      <c r="G31">
        <v>200</v>
      </c>
      <c r="H31">
        <v>10</v>
      </c>
      <c r="L31">
        <v>3000</v>
      </c>
    </row>
    <row r="32" spans="1:12" x14ac:dyDescent="0.25">
      <c r="A32" t="s">
        <v>2</v>
      </c>
      <c r="B32">
        <v>40</v>
      </c>
      <c r="C32">
        <v>15</v>
      </c>
      <c r="D32">
        <v>15.5</v>
      </c>
      <c r="E32">
        <v>15.25</v>
      </c>
      <c r="F32">
        <v>1000</v>
      </c>
      <c r="G32">
        <v>300</v>
      </c>
      <c r="H32">
        <v>10</v>
      </c>
      <c r="L32">
        <v>3000</v>
      </c>
    </row>
    <row r="33" spans="1:12" x14ac:dyDescent="0.25">
      <c r="A33" t="s">
        <v>2</v>
      </c>
      <c r="B33">
        <v>40</v>
      </c>
      <c r="C33">
        <v>15.5</v>
      </c>
      <c r="D33">
        <v>16</v>
      </c>
      <c r="E33">
        <v>15.75</v>
      </c>
      <c r="F33">
        <v>900</v>
      </c>
      <c r="G33">
        <v>200</v>
      </c>
      <c r="H33">
        <v>10</v>
      </c>
      <c r="L33">
        <v>3000</v>
      </c>
    </row>
    <row r="34" spans="1:12" x14ac:dyDescent="0.25">
      <c r="A34" t="s">
        <v>2</v>
      </c>
      <c r="B34">
        <v>50</v>
      </c>
      <c r="C34">
        <v>16</v>
      </c>
      <c r="D34">
        <v>16.5</v>
      </c>
      <c r="E34">
        <v>16.25</v>
      </c>
      <c r="F34">
        <v>900</v>
      </c>
      <c r="G34">
        <v>200</v>
      </c>
      <c r="H34">
        <v>10</v>
      </c>
      <c r="L34">
        <v>3000</v>
      </c>
    </row>
    <row r="35" spans="1:12" x14ac:dyDescent="0.25">
      <c r="A35" t="s">
        <v>2</v>
      </c>
      <c r="B35">
        <v>50</v>
      </c>
      <c r="C35">
        <v>16.5</v>
      </c>
      <c r="D35">
        <v>17</v>
      </c>
      <c r="E35">
        <v>16.75</v>
      </c>
      <c r="F35">
        <v>900</v>
      </c>
      <c r="G35">
        <v>200</v>
      </c>
      <c r="H35">
        <v>10</v>
      </c>
      <c r="L35">
        <v>3000</v>
      </c>
    </row>
    <row r="36" spans="1:12" x14ac:dyDescent="0.25">
      <c r="A36" t="s">
        <v>2</v>
      </c>
      <c r="B36">
        <v>50</v>
      </c>
      <c r="C36">
        <v>17</v>
      </c>
      <c r="D36">
        <v>17.5</v>
      </c>
      <c r="E36">
        <v>17.25</v>
      </c>
      <c r="F36">
        <v>900</v>
      </c>
      <c r="G36">
        <v>200</v>
      </c>
      <c r="H36">
        <v>10</v>
      </c>
      <c r="L36">
        <v>3000</v>
      </c>
    </row>
    <row r="37" spans="1:12" x14ac:dyDescent="0.25">
      <c r="A37" t="s">
        <v>2</v>
      </c>
      <c r="B37">
        <v>50</v>
      </c>
      <c r="C37">
        <v>17.5</v>
      </c>
      <c r="D37">
        <v>18</v>
      </c>
      <c r="E37">
        <v>17.75</v>
      </c>
      <c r="F37">
        <v>900</v>
      </c>
      <c r="G37">
        <v>200</v>
      </c>
      <c r="H37">
        <v>10</v>
      </c>
      <c r="L37">
        <v>3000</v>
      </c>
    </row>
    <row r="38" spans="1:12" x14ac:dyDescent="0.25">
      <c r="A38" t="s">
        <v>2</v>
      </c>
      <c r="B38">
        <v>50</v>
      </c>
      <c r="C38">
        <v>18</v>
      </c>
      <c r="D38">
        <v>18.5</v>
      </c>
      <c r="E38">
        <v>18.25</v>
      </c>
      <c r="F38">
        <v>800</v>
      </c>
      <c r="G38">
        <v>200</v>
      </c>
      <c r="H38">
        <v>10</v>
      </c>
      <c r="L38">
        <v>3000</v>
      </c>
    </row>
    <row r="39" spans="1:12" x14ac:dyDescent="0.25">
      <c r="A39" t="s">
        <v>2</v>
      </c>
      <c r="B39">
        <v>50</v>
      </c>
      <c r="C39">
        <v>18.5</v>
      </c>
      <c r="D39">
        <v>19</v>
      </c>
      <c r="E39">
        <v>18.75</v>
      </c>
      <c r="F39">
        <v>900</v>
      </c>
      <c r="G39">
        <v>100</v>
      </c>
      <c r="H39">
        <v>10</v>
      </c>
      <c r="L39">
        <v>4000</v>
      </c>
    </row>
    <row r="40" spans="1:12" x14ac:dyDescent="0.25">
      <c r="A40" t="s">
        <v>2</v>
      </c>
      <c r="B40">
        <v>50</v>
      </c>
      <c r="C40">
        <v>19</v>
      </c>
      <c r="D40">
        <v>19.5</v>
      </c>
      <c r="E40">
        <v>19.25</v>
      </c>
      <c r="F40">
        <v>900</v>
      </c>
      <c r="G40">
        <v>200</v>
      </c>
      <c r="H40">
        <v>10</v>
      </c>
      <c r="L40">
        <v>4000</v>
      </c>
    </row>
    <row r="41" spans="1:12" x14ac:dyDescent="0.25">
      <c r="A41" t="s">
        <v>2</v>
      </c>
      <c r="B41">
        <v>50</v>
      </c>
      <c r="C41">
        <v>19.5</v>
      </c>
      <c r="D41">
        <v>20</v>
      </c>
      <c r="E41">
        <v>19.75</v>
      </c>
      <c r="F41">
        <v>900</v>
      </c>
      <c r="G41">
        <v>200</v>
      </c>
      <c r="H41">
        <v>10</v>
      </c>
      <c r="L41">
        <v>4000</v>
      </c>
    </row>
    <row r="42" spans="1:12" x14ac:dyDescent="0.25">
      <c r="A42" t="s">
        <v>2</v>
      </c>
      <c r="B42">
        <v>50</v>
      </c>
      <c r="C42">
        <v>20</v>
      </c>
      <c r="D42">
        <v>20.5</v>
      </c>
      <c r="E42">
        <v>20.25</v>
      </c>
      <c r="F42">
        <v>900</v>
      </c>
      <c r="G42">
        <v>200</v>
      </c>
      <c r="H42">
        <v>10</v>
      </c>
      <c r="L42">
        <v>4000</v>
      </c>
    </row>
    <row r="43" spans="1:12" x14ac:dyDescent="0.25">
      <c r="A43" t="s">
        <v>2</v>
      </c>
      <c r="B43">
        <v>50</v>
      </c>
      <c r="C43">
        <v>20.5</v>
      </c>
      <c r="D43">
        <v>21</v>
      </c>
      <c r="E43">
        <v>20.75</v>
      </c>
      <c r="F43">
        <v>900</v>
      </c>
      <c r="G43">
        <v>200</v>
      </c>
      <c r="H43">
        <v>10</v>
      </c>
      <c r="L43">
        <v>4000</v>
      </c>
    </row>
    <row r="44" spans="1:12" x14ac:dyDescent="0.25">
      <c r="A44" t="s">
        <v>2</v>
      </c>
      <c r="B44">
        <v>50</v>
      </c>
      <c r="C44">
        <v>21</v>
      </c>
      <c r="D44">
        <v>21.5</v>
      </c>
      <c r="E44">
        <v>21.25</v>
      </c>
      <c r="F44">
        <v>900</v>
      </c>
      <c r="G44">
        <v>200</v>
      </c>
      <c r="H44">
        <v>10</v>
      </c>
      <c r="L44">
        <v>4000</v>
      </c>
    </row>
    <row r="45" spans="1:12" x14ac:dyDescent="0.25">
      <c r="A45" t="s">
        <v>2</v>
      </c>
      <c r="B45">
        <v>50</v>
      </c>
      <c r="C45">
        <v>21.5</v>
      </c>
      <c r="D45">
        <v>22</v>
      </c>
      <c r="E45">
        <v>21.75</v>
      </c>
      <c r="F45">
        <v>900</v>
      </c>
      <c r="G45">
        <v>200</v>
      </c>
      <c r="H45">
        <v>10</v>
      </c>
      <c r="L45">
        <v>4000</v>
      </c>
    </row>
    <row r="46" spans="1:12" x14ac:dyDescent="0.25">
      <c r="A46" t="s">
        <v>2</v>
      </c>
      <c r="B46">
        <v>50</v>
      </c>
      <c r="C46">
        <v>22</v>
      </c>
      <c r="D46">
        <v>22.5</v>
      </c>
      <c r="E46">
        <v>22.25</v>
      </c>
      <c r="F46">
        <v>900</v>
      </c>
      <c r="G46">
        <v>200</v>
      </c>
      <c r="H46">
        <v>10</v>
      </c>
      <c r="L46">
        <v>4000</v>
      </c>
    </row>
    <row r="47" spans="1:12" x14ac:dyDescent="0.25">
      <c r="A47" t="s">
        <v>2</v>
      </c>
      <c r="B47">
        <v>50</v>
      </c>
      <c r="C47">
        <v>22.5</v>
      </c>
      <c r="D47">
        <v>23</v>
      </c>
      <c r="E47">
        <v>22.75</v>
      </c>
      <c r="F47">
        <v>900</v>
      </c>
      <c r="G47">
        <v>200</v>
      </c>
      <c r="H47">
        <v>10</v>
      </c>
      <c r="L47">
        <v>4000</v>
      </c>
    </row>
    <row r="48" spans="1:12" x14ac:dyDescent="0.25">
      <c r="A48" t="s">
        <v>2</v>
      </c>
      <c r="B48">
        <v>50</v>
      </c>
      <c r="C48">
        <v>23</v>
      </c>
      <c r="D48">
        <v>23.5</v>
      </c>
      <c r="E48">
        <v>23.25</v>
      </c>
      <c r="F48">
        <v>900</v>
      </c>
      <c r="G48">
        <v>200</v>
      </c>
      <c r="H48">
        <v>10</v>
      </c>
      <c r="L48">
        <v>4000</v>
      </c>
    </row>
    <row r="49" spans="1:12" x14ac:dyDescent="0.25">
      <c r="A49" t="s">
        <v>2</v>
      </c>
      <c r="B49">
        <v>50</v>
      </c>
      <c r="C49">
        <v>23.5</v>
      </c>
      <c r="D49">
        <v>24</v>
      </c>
      <c r="E49">
        <v>23.75</v>
      </c>
      <c r="F49">
        <v>900</v>
      </c>
      <c r="G49">
        <v>200</v>
      </c>
      <c r="H49">
        <v>10</v>
      </c>
      <c r="L49">
        <v>4000</v>
      </c>
    </row>
    <row r="50" spans="1:12" x14ac:dyDescent="0.25">
      <c r="A50" t="s">
        <v>2</v>
      </c>
      <c r="B50">
        <v>50</v>
      </c>
      <c r="C50">
        <v>24</v>
      </c>
      <c r="D50">
        <v>24.5</v>
      </c>
      <c r="E50">
        <v>24.25</v>
      </c>
      <c r="F50">
        <v>900</v>
      </c>
      <c r="G50">
        <v>100</v>
      </c>
      <c r="H50">
        <v>10</v>
      </c>
      <c r="L50">
        <v>4000</v>
      </c>
    </row>
    <row r="51" spans="1:12" x14ac:dyDescent="0.25">
      <c r="A51" t="s">
        <v>2</v>
      </c>
      <c r="B51">
        <v>50</v>
      </c>
      <c r="C51">
        <v>24.5</v>
      </c>
      <c r="D51">
        <v>25</v>
      </c>
      <c r="E51">
        <v>24.75</v>
      </c>
      <c r="F51">
        <v>900</v>
      </c>
      <c r="G51">
        <v>200</v>
      </c>
      <c r="H51">
        <v>10</v>
      </c>
      <c r="L51">
        <v>4000</v>
      </c>
    </row>
    <row r="52" spans="1:12" x14ac:dyDescent="0.25">
      <c r="A52" t="s">
        <v>2</v>
      </c>
      <c r="B52">
        <v>50</v>
      </c>
      <c r="C52">
        <v>25</v>
      </c>
      <c r="D52">
        <v>25.5</v>
      </c>
      <c r="E52">
        <v>25.25</v>
      </c>
      <c r="F52">
        <v>900</v>
      </c>
      <c r="G52">
        <v>200</v>
      </c>
      <c r="H52">
        <v>10</v>
      </c>
      <c r="L52">
        <v>4000</v>
      </c>
    </row>
    <row r="53" spans="1:12" x14ac:dyDescent="0.25">
      <c r="A53" t="s">
        <v>2</v>
      </c>
      <c r="B53">
        <v>50</v>
      </c>
      <c r="C53">
        <v>25.5</v>
      </c>
      <c r="D53">
        <v>26</v>
      </c>
      <c r="E53">
        <v>25.75</v>
      </c>
      <c r="F53">
        <v>900</v>
      </c>
      <c r="G53">
        <v>200</v>
      </c>
      <c r="H53">
        <v>10</v>
      </c>
      <c r="L53">
        <v>4000</v>
      </c>
    </row>
    <row r="54" spans="1:12" x14ac:dyDescent="0.25">
      <c r="A54" t="s">
        <v>2</v>
      </c>
      <c r="B54">
        <v>40</v>
      </c>
      <c r="C54">
        <v>26</v>
      </c>
      <c r="D54">
        <v>26.5</v>
      </c>
      <c r="E54">
        <v>26.25</v>
      </c>
      <c r="F54">
        <v>900</v>
      </c>
      <c r="G54">
        <v>200</v>
      </c>
      <c r="H54">
        <v>10</v>
      </c>
      <c r="L54">
        <v>4000</v>
      </c>
    </row>
    <row r="55" spans="1:12" x14ac:dyDescent="0.25">
      <c r="A55" t="s">
        <v>2</v>
      </c>
      <c r="B55">
        <v>40</v>
      </c>
      <c r="C55">
        <v>26.5</v>
      </c>
      <c r="D55">
        <v>27</v>
      </c>
      <c r="E55">
        <v>26.75</v>
      </c>
      <c r="F55">
        <v>900</v>
      </c>
      <c r="G55">
        <v>200</v>
      </c>
      <c r="H55">
        <v>10</v>
      </c>
      <c r="L55">
        <v>4000</v>
      </c>
    </row>
    <row r="56" spans="1:12" x14ac:dyDescent="0.25">
      <c r="A56" t="s">
        <v>2</v>
      </c>
      <c r="B56">
        <v>40</v>
      </c>
      <c r="C56">
        <v>27</v>
      </c>
      <c r="D56">
        <v>27.5</v>
      </c>
      <c r="E56">
        <v>27.25</v>
      </c>
      <c r="F56">
        <v>900</v>
      </c>
      <c r="G56">
        <v>200</v>
      </c>
      <c r="H56">
        <v>10</v>
      </c>
      <c r="L56">
        <v>4000</v>
      </c>
    </row>
    <row r="57" spans="1:12" x14ac:dyDescent="0.25">
      <c r="A57" t="s">
        <v>2</v>
      </c>
      <c r="B57">
        <v>40</v>
      </c>
      <c r="C57">
        <v>27.5</v>
      </c>
      <c r="D57">
        <v>28</v>
      </c>
      <c r="E57">
        <v>27.75</v>
      </c>
      <c r="F57">
        <v>900</v>
      </c>
      <c r="G57">
        <v>200</v>
      </c>
      <c r="H57">
        <v>10</v>
      </c>
      <c r="L57">
        <v>4000</v>
      </c>
    </row>
    <row r="58" spans="1:12" x14ac:dyDescent="0.25">
      <c r="A58" t="s">
        <v>2</v>
      </c>
      <c r="B58">
        <v>40</v>
      </c>
      <c r="C58">
        <v>28</v>
      </c>
      <c r="D58">
        <v>28.5</v>
      </c>
      <c r="E58">
        <v>28.25</v>
      </c>
      <c r="F58">
        <v>900</v>
      </c>
      <c r="G58">
        <v>100</v>
      </c>
      <c r="H58">
        <v>10</v>
      </c>
      <c r="L58">
        <v>4000</v>
      </c>
    </row>
    <row r="59" spans="1:12" x14ac:dyDescent="0.25">
      <c r="A59" t="s">
        <v>2</v>
      </c>
      <c r="B59">
        <v>40</v>
      </c>
      <c r="C59">
        <v>28.5</v>
      </c>
      <c r="D59">
        <v>29</v>
      </c>
      <c r="E59">
        <v>28.75</v>
      </c>
      <c r="F59">
        <v>900</v>
      </c>
      <c r="G59">
        <v>200</v>
      </c>
      <c r="H59">
        <v>10</v>
      </c>
      <c r="L59">
        <v>4000</v>
      </c>
    </row>
    <row r="60" spans="1:12" x14ac:dyDescent="0.25">
      <c r="A60" t="s">
        <v>2</v>
      </c>
      <c r="B60">
        <v>40</v>
      </c>
      <c r="C60">
        <v>29</v>
      </c>
      <c r="D60">
        <v>29.5</v>
      </c>
      <c r="E60">
        <v>29.25</v>
      </c>
      <c r="F60">
        <v>900</v>
      </c>
      <c r="G60">
        <v>200</v>
      </c>
      <c r="H60">
        <v>10</v>
      </c>
      <c r="L60">
        <v>4000</v>
      </c>
    </row>
    <row r="61" spans="1:12" x14ac:dyDescent="0.25">
      <c r="A61" t="s">
        <v>2</v>
      </c>
      <c r="B61">
        <v>40</v>
      </c>
      <c r="C61">
        <v>29.5</v>
      </c>
      <c r="D61">
        <v>30</v>
      </c>
      <c r="E61">
        <v>29.75</v>
      </c>
      <c r="F61">
        <v>900</v>
      </c>
      <c r="G61">
        <v>200</v>
      </c>
      <c r="H61">
        <v>10</v>
      </c>
      <c r="L61">
        <v>4000</v>
      </c>
    </row>
    <row r="62" spans="1:12" x14ac:dyDescent="0.25">
      <c r="A62" t="s">
        <v>2</v>
      </c>
      <c r="B62">
        <v>40</v>
      </c>
      <c r="C62">
        <v>30</v>
      </c>
      <c r="D62">
        <v>30.5</v>
      </c>
      <c r="E62">
        <v>30.25</v>
      </c>
      <c r="F62">
        <v>900</v>
      </c>
      <c r="G62">
        <v>200</v>
      </c>
      <c r="H62">
        <v>10</v>
      </c>
      <c r="L62">
        <v>4000</v>
      </c>
    </row>
    <row r="63" spans="1:12" x14ac:dyDescent="0.25">
      <c r="A63" t="s">
        <v>2</v>
      </c>
      <c r="B63">
        <v>40</v>
      </c>
      <c r="C63">
        <v>30.5</v>
      </c>
      <c r="D63">
        <v>31</v>
      </c>
      <c r="E63">
        <v>30.75</v>
      </c>
      <c r="F63">
        <v>900</v>
      </c>
      <c r="G63">
        <v>200</v>
      </c>
      <c r="H63">
        <v>10</v>
      </c>
      <c r="L63">
        <v>4000</v>
      </c>
    </row>
    <row r="64" spans="1:12" x14ac:dyDescent="0.25">
      <c r="A64" t="s">
        <v>2</v>
      </c>
      <c r="B64">
        <v>40</v>
      </c>
      <c r="C64">
        <v>31</v>
      </c>
      <c r="D64">
        <v>31.5</v>
      </c>
      <c r="E64">
        <v>31.25</v>
      </c>
      <c r="F64">
        <v>900</v>
      </c>
      <c r="G64">
        <v>200</v>
      </c>
      <c r="H64">
        <v>10</v>
      </c>
      <c r="L64">
        <v>4000</v>
      </c>
    </row>
    <row r="65" spans="1:12" x14ac:dyDescent="0.25">
      <c r="A65" t="s">
        <v>2</v>
      </c>
      <c r="B65">
        <v>40</v>
      </c>
      <c r="C65">
        <v>31.5</v>
      </c>
      <c r="D65">
        <v>32</v>
      </c>
      <c r="E65">
        <v>31.75</v>
      </c>
      <c r="F65">
        <v>900</v>
      </c>
      <c r="G65">
        <v>200</v>
      </c>
      <c r="H65">
        <v>10</v>
      </c>
      <c r="L65">
        <v>4000</v>
      </c>
    </row>
    <row r="66" spans="1:12" x14ac:dyDescent="0.25">
      <c r="A66" t="s">
        <v>2</v>
      </c>
      <c r="B66">
        <v>40</v>
      </c>
      <c r="C66">
        <v>32</v>
      </c>
      <c r="D66">
        <v>32.5</v>
      </c>
      <c r="E66">
        <v>32.25</v>
      </c>
      <c r="F66">
        <v>900</v>
      </c>
      <c r="G66">
        <v>200</v>
      </c>
      <c r="H66">
        <v>10</v>
      </c>
      <c r="L66">
        <v>3000</v>
      </c>
    </row>
    <row r="67" spans="1:12" x14ac:dyDescent="0.25">
      <c r="A67" t="s">
        <v>2</v>
      </c>
      <c r="B67">
        <v>40</v>
      </c>
      <c r="C67">
        <v>32.5</v>
      </c>
      <c r="D67">
        <v>33</v>
      </c>
      <c r="E67">
        <v>32.75</v>
      </c>
      <c r="F67">
        <v>900</v>
      </c>
      <c r="G67">
        <v>200</v>
      </c>
      <c r="H67">
        <v>10</v>
      </c>
      <c r="L67">
        <v>3000</v>
      </c>
    </row>
    <row r="68" spans="1:12" x14ac:dyDescent="0.25">
      <c r="A68" t="s">
        <v>2</v>
      </c>
      <c r="B68">
        <v>40</v>
      </c>
      <c r="C68">
        <v>33</v>
      </c>
      <c r="D68">
        <v>33.5</v>
      </c>
      <c r="E68">
        <v>33.25</v>
      </c>
      <c r="F68">
        <v>900</v>
      </c>
      <c r="G68">
        <v>200</v>
      </c>
      <c r="H68">
        <v>10</v>
      </c>
      <c r="L68">
        <v>3000</v>
      </c>
    </row>
    <row r="69" spans="1:12" x14ac:dyDescent="0.25">
      <c r="A69" t="s">
        <v>2</v>
      </c>
      <c r="B69">
        <v>40</v>
      </c>
      <c r="C69">
        <v>33.5</v>
      </c>
      <c r="D69">
        <v>34</v>
      </c>
      <c r="E69">
        <v>33.75</v>
      </c>
      <c r="F69">
        <v>900</v>
      </c>
      <c r="G69">
        <v>200</v>
      </c>
      <c r="H69">
        <v>10</v>
      </c>
      <c r="L69">
        <v>3000</v>
      </c>
    </row>
    <row r="70" spans="1:12" x14ac:dyDescent="0.25">
      <c r="A70" t="s">
        <v>2</v>
      </c>
      <c r="B70">
        <v>40</v>
      </c>
      <c r="C70">
        <v>34</v>
      </c>
      <c r="D70">
        <v>34.5</v>
      </c>
      <c r="E70">
        <v>34.25</v>
      </c>
      <c r="F70">
        <v>900</v>
      </c>
      <c r="G70">
        <v>200</v>
      </c>
      <c r="H70">
        <v>10</v>
      </c>
      <c r="L70">
        <v>3000</v>
      </c>
    </row>
    <row r="71" spans="1:12" x14ac:dyDescent="0.25">
      <c r="A71" t="s">
        <v>2</v>
      </c>
      <c r="B71">
        <v>40</v>
      </c>
      <c r="C71">
        <v>34.5</v>
      </c>
      <c r="D71">
        <v>35</v>
      </c>
      <c r="E71">
        <v>34.75</v>
      </c>
      <c r="F71">
        <v>800</v>
      </c>
      <c r="G71">
        <v>200</v>
      </c>
      <c r="H71">
        <v>10</v>
      </c>
      <c r="L71">
        <v>3000</v>
      </c>
    </row>
    <row r="72" spans="1:12" x14ac:dyDescent="0.25">
      <c r="A72" t="s">
        <v>2</v>
      </c>
      <c r="B72">
        <v>40</v>
      </c>
      <c r="C72">
        <v>35</v>
      </c>
      <c r="D72">
        <v>35.5</v>
      </c>
      <c r="E72">
        <v>35.25</v>
      </c>
      <c r="F72">
        <v>900</v>
      </c>
      <c r="G72">
        <v>200</v>
      </c>
      <c r="H72">
        <v>10</v>
      </c>
      <c r="L72">
        <v>3000</v>
      </c>
    </row>
    <row r="73" spans="1:12" x14ac:dyDescent="0.25">
      <c r="A73" t="s">
        <v>2</v>
      </c>
      <c r="B73">
        <v>40</v>
      </c>
      <c r="C73">
        <v>35.5</v>
      </c>
      <c r="D73">
        <v>36</v>
      </c>
      <c r="E73">
        <v>35.75</v>
      </c>
      <c r="F73">
        <v>800</v>
      </c>
      <c r="G73">
        <v>200</v>
      </c>
      <c r="H73">
        <v>10</v>
      </c>
      <c r="L73">
        <v>3000</v>
      </c>
    </row>
    <row r="74" spans="1:12" x14ac:dyDescent="0.25">
      <c r="A74" t="s">
        <v>2</v>
      </c>
      <c r="B74">
        <v>40</v>
      </c>
      <c r="C74">
        <v>36</v>
      </c>
      <c r="D74">
        <v>36.5</v>
      </c>
      <c r="E74">
        <v>36.25</v>
      </c>
      <c r="F74">
        <v>900</v>
      </c>
      <c r="G74">
        <v>200</v>
      </c>
      <c r="H74">
        <v>10</v>
      </c>
      <c r="L74">
        <v>3000</v>
      </c>
    </row>
    <row r="75" spans="1:12" x14ac:dyDescent="0.25">
      <c r="A75" t="s">
        <v>2</v>
      </c>
      <c r="B75">
        <v>40</v>
      </c>
      <c r="C75">
        <v>36.5</v>
      </c>
      <c r="D75">
        <v>37</v>
      </c>
      <c r="E75">
        <v>36.75</v>
      </c>
      <c r="F75">
        <v>900</v>
      </c>
      <c r="G75">
        <v>200</v>
      </c>
      <c r="H75">
        <v>10</v>
      </c>
      <c r="L75">
        <v>3000</v>
      </c>
    </row>
    <row r="76" spans="1:12" x14ac:dyDescent="0.25">
      <c r="A76" t="s">
        <v>2</v>
      </c>
      <c r="B76">
        <v>40</v>
      </c>
      <c r="C76">
        <v>37</v>
      </c>
      <c r="D76">
        <v>37.5</v>
      </c>
      <c r="E76">
        <v>37.25</v>
      </c>
      <c r="F76">
        <v>900</v>
      </c>
      <c r="G76">
        <v>200</v>
      </c>
      <c r="H76">
        <v>10</v>
      </c>
      <c r="L76">
        <v>3000</v>
      </c>
    </row>
    <row r="77" spans="1:12" x14ac:dyDescent="0.25">
      <c r="A77" t="s">
        <v>2</v>
      </c>
      <c r="B77">
        <v>40</v>
      </c>
      <c r="C77">
        <v>37.5</v>
      </c>
      <c r="D77">
        <v>38</v>
      </c>
      <c r="E77">
        <v>37.75</v>
      </c>
      <c r="F77">
        <v>1000</v>
      </c>
      <c r="G77">
        <v>300</v>
      </c>
      <c r="H77">
        <v>10</v>
      </c>
      <c r="L77">
        <v>3000</v>
      </c>
    </row>
    <row r="78" spans="1:12" x14ac:dyDescent="0.25">
      <c r="A78" t="s">
        <v>2</v>
      </c>
      <c r="B78">
        <v>40</v>
      </c>
      <c r="C78">
        <v>38</v>
      </c>
      <c r="D78">
        <v>38.5</v>
      </c>
      <c r="E78">
        <v>38.25</v>
      </c>
      <c r="F78">
        <v>800</v>
      </c>
      <c r="G78">
        <v>200</v>
      </c>
      <c r="H78">
        <v>10</v>
      </c>
      <c r="L78">
        <v>4000</v>
      </c>
    </row>
    <row r="79" spans="1:12" x14ac:dyDescent="0.25">
      <c r="A79" t="s">
        <v>2</v>
      </c>
      <c r="B79">
        <v>40</v>
      </c>
      <c r="C79">
        <v>38.5</v>
      </c>
      <c r="D79">
        <v>39</v>
      </c>
      <c r="E79">
        <v>38.75</v>
      </c>
      <c r="F79">
        <v>1000</v>
      </c>
      <c r="G79">
        <v>200</v>
      </c>
      <c r="H79">
        <v>10</v>
      </c>
      <c r="L79">
        <v>4000</v>
      </c>
    </row>
    <row r="80" spans="1:12" x14ac:dyDescent="0.25">
      <c r="A80" t="s">
        <v>2</v>
      </c>
      <c r="B80">
        <v>40</v>
      </c>
      <c r="C80">
        <v>39</v>
      </c>
      <c r="D80">
        <v>39.5</v>
      </c>
      <c r="E80">
        <v>39.25</v>
      </c>
      <c r="F80">
        <v>1000</v>
      </c>
      <c r="G80">
        <v>200</v>
      </c>
      <c r="H80">
        <v>10</v>
      </c>
      <c r="L80">
        <v>4000</v>
      </c>
    </row>
    <row r="81" spans="1:12" x14ac:dyDescent="0.25">
      <c r="A81" t="s">
        <v>2</v>
      </c>
      <c r="B81">
        <v>40</v>
      </c>
      <c r="C81">
        <v>39.5</v>
      </c>
      <c r="D81">
        <v>40</v>
      </c>
      <c r="E81">
        <v>39.75</v>
      </c>
      <c r="F81">
        <v>1000</v>
      </c>
      <c r="G81">
        <v>300</v>
      </c>
      <c r="H81">
        <v>10</v>
      </c>
      <c r="L81">
        <v>3000</v>
      </c>
    </row>
    <row r="82" spans="1:12" x14ac:dyDescent="0.25">
      <c r="A82" t="s">
        <v>2</v>
      </c>
      <c r="B82">
        <v>40</v>
      </c>
      <c r="C82">
        <v>40</v>
      </c>
      <c r="D82">
        <v>40.5</v>
      </c>
      <c r="E82">
        <v>40.25</v>
      </c>
      <c r="F82">
        <v>1000</v>
      </c>
      <c r="G82">
        <v>200</v>
      </c>
      <c r="H82">
        <v>10</v>
      </c>
      <c r="L82">
        <v>3000</v>
      </c>
    </row>
    <row r="83" spans="1:12" x14ac:dyDescent="0.25">
      <c r="A83" t="s">
        <v>2</v>
      </c>
      <c r="B83">
        <v>40</v>
      </c>
      <c r="C83">
        <v>40.5</v>
      </c>
      <c r="D83">
        <v>41</v>
      </c>
      <c r="E83">
        <v>40.75</v>
      </c>
      <c r="F83">
        <v>1000</v>
      </c>
      <c r="G83">
        <v>200</v>
      </c>
      <c r="H83">
        <v>10</v>
      </c>
      <c r="L83">
        <v>3000</v>
      </c>
    </row>
    <row r="84" spans="1:12" x14ac:dyDescent="0.25">
      <c r="A84" t="s">
        <v>2</v>
      </c>
      <c r="B84">
        <v>40</v>
      </c>
      <c r="C84">
        <v>41</v>
      </c>
      <c r="D84">
        <v>41.5</v>
      </c>
      <c r="E84">
        <v>41.25</v>
      </c>
      <c r="F84">
        <v>1000</v>
      </c>
      <c r="G84">
        <v>300</v>
      </c>
      <c r="H84">
        <v>10</v>
      </c>
      <c r="L84">
        <v>3000</v>
      </c>
    </row>
    <row r="85" spans="1:12" x14ac:dyDescent="0.25">
      <c r="A85" t="s">
        <v>2</v>
      </c>
      <c r="B85">
        <v>40</v>
      </c>
      <c r="C85">
        <v>41.5</v>
      </c>
      <c r="D85">
        <v>42</v>
      </c>
      <c r="E85">
        <v>41.75</v>
      </c>
      <c r="F85">
        <v>1000</v>
      </c>
      <c r="G85">
        <v>200</v>
      </c>
      <c r="H85">
        <v>10</v>
      </c>
      <c r="L85">
        <v>3000</v>
      </c>
    </row>
    <row r="86" spans="1:12" x14ac:dyDescent="0.25">
      <c r="A86" t="s">
        <v>2</v>
      </c>
      <c r="B86">
        <v>40</v>
      </c>
      <c r="C86">
        <v>42</v>
      </c>
      <c r="D86">
        <v>42.5</v>
      </c>
      <c r="E86">
        <v>42.25</v>
      </c>
      <c r="F86">
        <v>1000</v>
      </c>
      <c r="G86">
        <v>200</v>
      </c>
      <c r="H86">
        <v>10</v>
      </c>
      <c r="L86">
        <v>3000</v>
      </c>
    </row>
    <row r="87" spans="1:12" x14ac:dyDescent="0.25">
      <c r="A87" t="s">
        <v>2</v>
      </c>
      <c r="B87">
        <v>40</v>
      </c>
      <c r="C87">
        <v>42.5</v>
      </c>
      <c r="D87">
        <v>43</v>
      </c>
      <c r="E87">
        <v>42.75</v>
      </c>
      <c r="F87">
        <v>1000</v>
      </c>
      <c r="G87">
        <v>200</v>
      </c>
      <c r="H87">
        <v>10</v>
      </c>
      <c r="L87">
        <v>3000</v>
      </c>
    </row>
    <row r="88" spans="1:12" x14ac:dyDescent="0.25">
      <c r="A88" t="s">
        <v>2</v>
      </c>
      <c r="B88">
        <v>20</v>
      </c>
      <c r="C88">
        <v>43</v>
      </c>
      <c r="D88">
        <v>43.5</v>
      </c>
      <c r="E88">
        <v>43.25</v>
      </c>
      <c r="F88">
        <v>800</v>
      </c>
      <c r="G88">
        <v>200</v>
      </c>
      <c r="H88">
        <v>10</v>
      </c>
      <c r="L88">
        <v>3000</v>
      </c>
    </row>
    <row r="89" spans="1:12" x14ac:dyDescent="0.25">
      <c r="A89" t="s">
        <v>2</v>
      </c>
      <c r="B89">
        <v>20</v>
      </c>
      <c r="C89">
        <v>43.5</v>
      </c>
      <c r="D89">
        <v>44</v>
      </c>
      <c r="E89">
        <v>43.75</v>
      </c>
      <c r="F89">
        <v>800</v>
      </c>
      <c r="G89">
        <v>200</v>
      </c>
      <c r="H89">
        <v>10</v>
      </c>
      <c r="L89">
        <v>3000</v>
      </c>
    </row>
    <row r="90" spans="1:12" x14ac:dyDescent="0.25">
      <c r="A90" t="s">
        <v>2</v>
      </c>
      <c r="B90">
        <v>20</v>
      </c>
      <c r="C90">
        <v>44</v>
      </c>
      <c r="D90">
        <v>44.5</v>
      </c>
      <c r="E90">
        <v>44.25</v>
      </c>
      <c r="F90">
        <v>800</v>
      </c>
      <c r="G90">
        <v>200</v>
      </c>
      <c r="H90">
        <v>10</v>
      </c>
      <c r="L90">
        <v>3000</v>
      </c>
    </row>
    <row r="91" spans="1:12" x14ac:dyDescent="0.25">
      <c r="A91" t="s">
        <v>2</v>
      </c>
      <c r="B91">
        <v>20</v>
      </c>
      <c r="C91">
        <v>44.5</v>
      </c>
      <c r="D91">
        <v>45</v>
      </c>
      <c r="E91">
        <v>44.75</v>
      </c>
      <c r="F91">
        <v>800</v>
      </c>
      <c r="G91">
        <v>200</v>
      </c>
      <c r="H91">
        <v>10</v>
      </c>
      <c r="L91">
        <v>3000</v>
      </c>
    </row>
    <row r="92" spans="1:12" x14ac:dyDescent="0.25">
      <c r="A92" t="s">
        <v>2</v>
      </c>
      <c r="B92">
        <v>20</v>
      </c>
      <c r="C92">
        <v>45</v>
      </c>
      <c r="D92">
        <v>45.5</v>
      </c>
      <c r="E92">
        <v>45.25</v>
      </c>
      <c r="F92">
        <v>900</v>
      </c>
      <c r="G92">
        <v>200</v>
      </c>
      <c r="H92">
        <v>10</v>
      </c>
      <c r="L92">
        <v>3000</v>
      </c>
    </row>
    <row r="93" spans="1:12" x14ac:dyDescent="0.25">
      <c r="A93" t="s">
        <v>2</v>
      </c>
      <c r="B93">
        <v>20</v>
      </c>
      <c r="C93">
        <v>45.5</v>
      </c>
      <c r="D93">
        <v>46</v>
      </c>
      <c r="E93">
        <v>45.75</v>
      </c>
      <c r="F93">
        <v>900</v>
      </c>
      <c r="G93">
        <v>200</v>
      </c>
      <c r="H93">
        <v>10</v>
      </c>
      <c r="L93">
        <v>3000</v>
      </c>
    </row>
    <row r="94" spans="1:12" x14ac:dyDescent="0.25">
      <c r="A94" t="s">
        <v>2</v>
      </c>
      <c r="B94">
        <v>20</v>
      </c>
      <c r="C94">
        <v>46</v>
      </c>
      <c r="D94">
        <v>46.5</v>
      </c>
      <c r="E94">
        <v>46.25</v>
      </c>
      <c r="F94">
        <v>900</v>
      </c>
      <c r="G94">
        <v>200</v>
      </c>
      <c r="H94">
        <v>10</v>
      </c>
      <c r="L94">
        <v>3000</v>
      </c>
    </row>
    <row r="95" spans="1:12" x14ac:dyDescent="0.25">
      <c r="A95" t="s">
        <v>2</v>
      </c>
      <c r="B95">
        <v>20</v>
      </c>
      <c r="C95">
        <v>46.5</v>
      </c>
      <c r="D95">
        <v>47</v>
      </c>
      <c r="E95">
        <v>46.75</v>
      </c>
      <c r="F95">
        <v>900</v>
      </c>
      <c r="G95">
        <v>200</v>
      </c>
      <c r="H95">
        <v>10</v>
      </c>
      <c r="L95">
        <v>3000</v>
      </c>
    </row>
    <row r="96" spans="1:12" x14ac:dyDescent="0.25">
      <c r="A96" t="s">
        <v>2</v>
      </c>
      <c r="B96">
        <v>20</v>
      </c>
      <c r="C96">
        <v>47</v>
      </c>
      <c r="D96">
        <v>47.5</v>
      </c>
      <c r="E96">
        <v>47.25</v>
      </c>
      <c r="F96">
        <v>900</v>
      </c>
      <c r="G96">
        <v>200</v>
      </c>
      <c r="H96">
        <v>10</v>
      </c>
      <c r="L96">
        <v>3000</v>
      </c>
    </row>
    <row r="97" spans="1:12" x14ac:dyDescent="0.25">
      <c r="A97" t="s">
        <v>2</v>
      </c>
      <c r="B97">
        <v>20</v>
      </c>
      <c r="C97">
        <v>47.5</v>
      </c>
      <c r="D97">
        <v>48</v>
      </c>
      <c r="E97">
        <v>47.75</v>
      </c>
      <c r="F97">
        <v>900</v>
      </c>
      <c r="G97">
        <v>300</v>
      </c>
      <c r="H97">
        <v>10</v>
      </c>
      <c r="L97">
        <v>3000</v>
      </c>
    </row>
    <row r="98" spans="1:12" x14ac:dyDescent="0.25">
      <c r="A98" t="s">
        <v>2</v>
      </c>
      <c r="B98">
        <v>20</v>
      </c>
      <c r="C98">
        <v>48</v>
      </c>
      <c r="D98">
        <v>48.5</v>
      </c>
      <c r="E98">
        <v>48.25</v>
      </c>
      <c r="F98">
        <v>900</v>
      </c>
      <c r="G98">
        <v>300</v>
      </c>
      <c r="H98">
        <v>10</v>
      </c>
      <c r="L98">
        <v>3000</v>
      </c>
    </row>
    <row r="99" spans="1:12" x14ac:dyDescent="0.25">
      <c r="A99" t="s">
        <v>2</v>
      </c>
      <c r="B99">
        <v>20</v>
      </c>
      <c r="C99">
        <v>48.5</v>
      </c>
      <c r="D99">
        <v>49</v>
      </c>
      <c r="E99">
        <v>48.75</v>
      </c>
      <c r="F99">
        <v>900</v>
      </c>
      <c r="G99">
        <v>200</v>
      </c>
      <c r="H99">
        <v>10</v>
      </c>
      <c r="L99">
        <v>3000</v>
      </c>
    </row>
    <row r="100" spans="1:12" x14ac:dyDescent="0.25">
      <c r="A100" t="s">
        <v>2</v>
      </c>
      <c r="B100">
        <v>20</v>
      </c>
      <c r="C100">
        <v>49</v>
      </c>
      <c r="D100">
        <v>49.5</v>
      </c>
      <c r="E100">
        <v>49.25</v>
      </c>
      <c r="F100">
        <v>900</v>
      </c>
      <c r="G100">
        <v>200</v>
      </c>
      <c r="H100">
        <v>10</v>
      </c>
      <c r="L100">
        <v>4000</v>
      </c>
    </row>
    <row r="101" spans="1:12" x14ac:dyDescent="0.25">
      <c r="A101" t="s">
        <v>2</v>
      </c>
      <c r="B101">
        <v>20</v>
      </c>
      <c r="C101">
        <v>49.5</v>
      </c>
      <c r="D101">
        <v>50</v>
      </c>
      <c r="E101">
        <v>49.75</v>
      </c>
      <c r="F101">
        <v>900</v>
      </c>
      <c r="G101">
        <v>200</v>
      </c>
      <c r="H101">
        <v>10</v>
      </c>
      <c r="L101">
        <v>4000</v>
      </c>
    </row>
    <row r="102" spans="1:12" x14ac:dyDescent="0.25">
      <c r="A102" t="s">
        <v>2</v>
      </c>
      <c r="B102">
        <v>20</v>
      </c>
      <c r="C102">
        <v>50</v>
      </c>
      <c r="D102">
        <v>50.5</v>
      </c>
      <c r="E102">
        <v>50.25</v>
      </c>
      <c r="F102">
        <v>900</v>
      </c>
      <c r="G102">
        <v>200</v>
      </c>
      <c r="H102">
        <v>10</v>
      </c>
      <c r="L102">
        <v>4000</v>
      </c>
    </row>
    <row r="103" spans="1:12" x14ac:dyDescent="0.25">
      <c r="A103" t="s">
        <v>2</v>
      </c>
      <c r="B103">
        <v>20</v>
      </c>
      <c r="C103">
        <v>50.5</v>
      </c>
      <c r="D103">
        <v>51</v>
      </c>
      <c r="E103">
        <v>50.75</v>
      </c>
      <c r="F103">
        <v>900</v>
      </c>
      <c r="G103">
        <v>200</v>
      </c>
      <c r="H103">
        <v>10</v>
      </c>
      <c r="L103">
        <v>3000</v>
      </c>
    </row>
    <row r="104" spans="1:12" x14ac:dyDescent="0.25">
      <c r="A104" t="s">
        <v>2</v>
      </c>
      <c r="B104">
        <v>20</v>
      </c>
      <c r="C104">
        <v>51</v>
      </c>
      <c r="D104">
        <v>51.5</v>
      </c>
      <c r="E104">
        <v>51.25</v>
      </c>
      <c r="F104">
        <v>900</v>
      </c>
      <c r="G104">
        <v>200</v>
      </c>
      <c r="H104">
        <v>10</v>
      </c>
      <c r="L104">
        <v>4000</v>
      </c>
    </row>
    <row r="105" spans="1:12" x14ac:dyDescent="0.25">
      <c r="A105" t="s">
        <v>2</v>
      </c>
      <c r="B105">
        <v>20</v>
      </c>
      <c r="C105">
        <v>51.5</v>
      </c>
      <c r="D105">
        <v>52</v>
      </c>
      <c r="E105">
        <v>51.75</v>
      </c>
      <c r="F105">
        <v>900</v>
      </c>
      <c r="G105">
        <v>300</v>
      </c>
      <c r="H105">
        <v>20</v>
      </c>
      <c r="L105">
        <v>4000</v>
      </c>
    </row>
    <row r="106" spans="1:12" x14ac:dyDescent="0.25">
      <c r="A106" t="s">
        <v>2</v>
      </c>
      <c r="B106">
        <v>20</v>
      </c>
      <c r="C106">
        <v>52</v>
      </c>
      <c r="D106">
        <v>52.5</v>
      </c>
      <c r="E106">
        <v>52.25</v>
      </c>
      <c r="F106">
        <v>900</v>
      </c>
      <c r="G106">
        <v>200</v>
      </c>
      <c r="H106">
        <v>10</v>
      </c>
      <c r="L106">
        <v>3000</v>
      </c>
    </row>
    <row r="107" spans="1:12" x14ac:dyDescent="0.25">
      <c r="A107" t="s">
        <v>2</v>
      </c>
      <c r="B107">
        <v>20</v>
      </c>
      <c r="C107">
        <v>52.5</v>
      </c>
      <c r="D107">
        <v>53</v>
      </c>
      <c r="E107">
        <v>52.75</v>
      </c>
      <c r="F107">
        <v>900</v>
      </c>
      <c r="G107">
        <v>200</v>
      </c>
      <c r="H107">
        <v>10</v>
      </c>
      <c r="L107">
        <v>4000</v>
      </c>
    </row>
    <row r="108" spans="1:12" x14ac:dyDescent="0.25">
      <c r="A108" t="s">
        <v>2</v>
      </c>
      <c r="B108">
        <v>20</v>
      </c>
      <c r="C108">
        <v>53</v>
      </c>
      <c r="D108">
        <v>53.5</v>
      </c>
      <c r="E108">
        <v>53.25</v>
      </c>
      <c r="F108">
        <v>900</v>
      </c>
      <c r="G108">
        <v>300</v>
      </c>
      <c r="H108">
        <v>20</v>
      </c>
      <c r="L108">
        <v>4000</v>
      </c>
    </row>
    <row r="109" spans="1:12" x14ac:dyDescent="0.25">
      <c r="A109" t="s">
        <v>2</v>
      </c>
      <c r="B109">
        <v>20</v>
      </c>
      <c r="C109">
        <v>53.5</v>
      </c>
      <c r="D109">
        <v>54</v>
      </c>
      <c r="E109">
        <v>53.75</v>
      </c>
      <c r="F109">
        <v>900</v>
      </c>
      <c r="G109">
        <v>200</v>
      </c>
      <c r="H109">
        <v>10</v>
      </c>
      <c r="L109">
        <v>4000</v>
      </c>
    </row>
    <row r="110" spans="1:12" x14ac:dyDescent="0.25">
      <c r="A110" t="s">
        <v>2</v>
      </c>
      <c r="B110">
        <v>20</v>
      </c>
      <c r="C110">
        <v>54</v>
      </c>
      <c r="D110">
        <v>54.5</v>
      </c>
      <c r="E110">
        <v>54.25</v>
      </c>
      <c r="F110">
        <v>900</v>
      </c>
      <c r="G110">
        <v>300</v>
      </c>
      <c r="H110">
        <v>20</v>
      </c>
      <c r="L110">
        <v>4000</v>
      </c>
    </row>
    <row r="111" spans="1:12" x14ac:dyDescent="0.25">
      <c r="A111" t="s">
        <v>2</v>
      </c>
      <c r="B111">
        <v>20</v>
      </c>
      <c r="C111">
        <v>54.5</v>
      </c>
      <c r="D111">
        <v>55</v>
      </c>
      <c r="E111">
        <v>54.75</v>
      </c>
      <c r="F111">
        <v>900</v>
      </c>
      <c r="G111">
        <v>300</v>
      </c>
      <c r="H111">
        <v>20</v>
      </c>
      <c r="L111">
        <v>4000</v>
      </c>
    </row>
    <row r="112" spans="1:12" x14ac:dyDescent="0.25">
      <c r="A112" t="s">
        <v>2</v>
      </c>
      <c r="B112">
        <v>20</v>
      </c>
      <c r="C112">
        <v>55</v>
      </c>
      <c r="D112">
        <v>55.5</v>
      </c>
      <c r="E112">
        <v>55.25</v>
      </c>
      <c r="F112">
        <v>900</v>
      </c>
      <c r="G112">
        <v>300</v>
      </c>
      <c r="H112">
        <v>20</v>
      </c>
      <c r="L112">
        <v>4000</v>
      </c>
    </row>
    <row r="113" spans="1:12" x14ac:dyDescent="0.25">
      <c r="A113" t="s">
        <v>2</v>
      </c>
      <c r="B113">
        <v>20</v>
      </c>
      <c r="C113">
        <v>55.5</v>
      </c>
      <c r="D113">
        <v>56</v>
      </c>
      <c r="E113">
        <v>55.75</v>
      </c>
      <c r="F113">
        <v>900</v>
      </c>
      <c r="G113">
        <v>200</v>
      </c>
      <c r="H113">
        <v>10</v>
      </c>
      <c r="L113">
        <v>4000</v>
      </c>
    </row>
    <row r="114" spans="1:12" x14ac:dyDescent="0.25">
      <c r="A114" t="s">
        <v>2</v>
      </c>
      <c r="B114">
        <v>20</v>
      </c>
      <c r="C114">
        <v>56</v>
      </c>
      <c r="D114">
        <v>56.5</v>
      </c>
      <c r="E114">
        <v>56.25</v>
      </c>
      <c r="F114">
        <v>900</v>
      </c>
      <c r="G114">
        <v>200</v>
      </c>
      <c r="H114">
        <v>10</v>
      </c>
      <c r="L114">
        <v>4000</v>
      </c>
    </row>
    <row r="115" spans="1:12" x14ac:dyDescent="0.25">
      <c r="A115" t="s">
        <v>2</v>
      </c>
      <c r="B115">
        <v>20</v>
      </c>
      <c r="C115">
        <v>56.5</v>
      </c>
      <c r="D115">
        <v>57</v>
      </c>
      <c r="E115">
        <v>56.75</v>
      </c>
      <c r="F115">
        <v>900</v>
      </c>
      <c r="G115">
        <v>200</v>
      </c>
      <c r="H115">
        <v>10</v>
      </c>
      <c r="L115">
        <v>4000</v>
      </c>
    </row>
    <row r="116" spans="1:12" x14ac:dyDescent="0.25">
      <c r="A116" t="s">
        <v>2</v>
      </c>
      <c r="B116">
        <v>20</v>
      </c>
      <c r="C116">
        <v>57</v>
      </c>
      <c r="D116">
        <v>57.5</v>
      </c>
      <c r="E116">
        <v>57.25</v>
      </c>
      <c r="F116">
        <v>900</v>
      </c>
      <c r="G116">
        <v>200</v>
      </c>
      <c r="H116">
        <v>10</v>
      </c>
      <c r="L116">
        <v>4000</v>
      </c>
    </row>
    <row r="117" spans="1:12" x14ac:dyDescent="0.25">
      <c r="A117" t="s">
        <v>2</v>
      </c>
      <c r="B117">
        <v>20</v>
      </c>
      <c r="C117">
        <v>57.5</v>
      </c>
      <c r="D117">
        <v>58</v>
      </c>
      <c r="E117">
        <v>57.75</v>
      </c>
      <c r="F117">
        <v>900</v>
      </c>
      <c r="G117">
        <v>200</v>
      </c>
      <c r="H117">
        <v>10</v>
      </c>
      <c r="L117">
        <v>4000</v>
      </c>
    </row>
    <row r="118" spans="1:12" x14ac:dyDescent="0.25">
      <c r="A118" t="s">
        <v>2</v>
      </c>
      <c r="B118">
        <v>20</v>
      </c>
      <c r="C118">
        <v>58</v>
      </c>
      <c r="D118">
        <v>58.5</v>
      </c>
      <c r="E118">
        <v>58.25</v>
      </c>
      <c r="F118">
        <v>900</v>
      </c>
      <c r="G118">
        <v>200</v>
      </c>
      <c r="H118">
        <v>10</v>
      </c>
      <c r="L118">
        <v>4000</v>
      </c>
    </row>
    <row r="119" spans="1:12" x14ac:dyDescent="0.25">
      <c r="A119" t="s">
        <v>2</v>
      </c>
      <c r="B119">
        <v>20</v>
      </c>
      <c r="C119">
        <v>58.5</v>
      </c>
      <c r="D119">
        <v>59</v>
      </c>
      <c r="E119">
        <v>58.75</v>
      </c>
      <c r="F119">
        <v>900</v>
      </c>
      <c r="G119">
        <v>200</v>
      </c>
      <c r="H119">
        <v>10</v>
      </c>
      <c r="L119">
        <v>4000</v>
      </c>
    </row>
    <row r="120" spans="1:12" x14ac:dyDescent="0.25">
      <c r="A120" t="s">
        <v>2</v>
      </c>
      <c r="B120">
        <v>20</v>
      </c>
      <c r="C120">
        <v>59</v>
      </c>
      <c r="D120">
        <v>59.5</v>
      </c>
      <c r="E120">
        <v>59.25</v>
      </c>
      <c r="F120">
        <v>900</v>
      </c>
      <c r="G120">
        <v>200</v>
      </c>
      <c r="H120">
        <v>10</v>
      </c>
      <c r="L120">
        <v>4000</v>
      </c>
    </row>
    <row r="121" spans="1:12" x14ac:dyDescent="0.25">
      <c r="A121" t="s">
        <v>2</v>
      </c>
      <c r="B121">
        <v>20</v>
      </c>
      <c r="C121">
        <v>59.5</v>
      </c>
      <c r="D121">
        <v>60</v>
      </c>
      <c r="E121">
        <v>59.75</v>
      </c>
      <c r="F121">
        <v>900</v>
      </c>
      <c r="G121">
        <v>300</v>
      </c>
      <c r="H121">
        <v>10</v>
      </c>
      <c r="L121">
        <v>2000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L121"/>
  <sheetViews>
    <sheetView topLeftCell="A84" workbookViewId="0">
      <selection activeCell="L112" sqref="L112"/>
    </sheetView>
  </sheetViews>
  <sheetFormatPr baseColWidth="10" defaultRowHeight="15" x14ac:dyDescent="0.25"/>
  <cols>
    <col min="1" max="1" width="10.570312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3</v>
      </c>
      <c r="B2">
        <v>60</v>
      </c>
      <c r="C2">
        <v>0</v>
      </c>
      <c r="D2">
        <v>0.5</v>
      </c>
      <c r="E2">
        <v>0.25</v>
      </c>
      <c r="F2">
        <v>800</v>
      </c>
      <c r="G2">
        <v>100</v>
      </c>
      <c r="H2">
        <v>10</v>
      </c>
      <c r="L2">
        <v>4000</v>
      </c>
    </row>
    <row r="3" spans="1:12" x14ac:dyDescent="0.25">
      <c r="A3" t="s">
        <v>3</v>
      </c>
      <c r="B3">
        <v>60</v>
      </c>
      <c r="C3">
        <v>0.5</v>
      </c>
      <c r="D3">
        <v>1</v>
      </c>
      <c r="E3">
        <v>0.75</v>
      </c>
      <c r="F3">
        <v>800</v>
      </c>
      <c r="G3">
        <v>100</v>
      </c>
      <c r="H3">
        <v>10</v>
      </c>
      <c r="L3">
        <v>4000</v>
      </c>
    </row>
    <row r="4" spans="1:12" x14ac:dyDescent="0.25">
      <c r="A4" t="s">
        <v>3</v>
      </c>
      <c r="B4">
        <v>60</v>
      </c>
      <c r="C4">
        <v>1</v>
      </c>
      <c r="D4">
        <v>1.5</v>
      </c>
      <c r="E4">
        <v>1.25</v>
      </c>
      <c r="F4">
        <v>800</v>
      </c>
      <c r="G4">
        <v>100</v>
      </c>
      <c r="H4">
        <v>10</v>
      </c>
      <c r="L4">
        <v>4000</v>
      </c>
    </row>
    <row r="5" spans="1:12" x14ac:dyDescent="0.25">
      <c r="A5" t="s">
        <v>3</v>
      </c>
      <c r="B5">
        <v>60</v>
      </c>
      <c r="C5">
        <v>1.5</v>
      </c>
      <c r="D5">
        <v>2</v>
      </c>
      <c r="E5">
        <v>1.75</v>
      </c>
      <c r="F5">
        <v>800</v>
      </c>
      <c r="G5">
        <v>100</v>
      </c>
      <c r="H5">
        <v>10</v>
      </c>
      <c r="L5">
        <v>4000</v>
      </c>
    </row>
    <row r="6" spans="1:12" x14ac:dyDescent="0.25">
      <c r="A6" t="s">
        <v>3</v>
      </c>
      <c r="B6">
        <v>60</v>
      </c>
      <c r="C6">
        <v>2</v>
      </c>
      <c r="D6">
        <v>2.5</v>
      </c>
      <c r="E6">
        <v>2.25</v>
      </c>
      <c r="F6">
        <v>800</v>
      </c>
      <c r="G6">
        <v>100</v>
      </c>
      <c r="H6">
        <v>10</v>
      </c>
      <c r="L6">
        <v>4000</v>
      </c>
    </row>
    <row r="7" spans="1:12" x14ac:dyDescent="0.25">
      <c r="A7" t="s">
        <v>3</v>
      </c>
      <c r="B7">
        <v>60</v>
      </c>
      <c r="C7">
        <v>2.5</v>
      </c>
      <c r="D7">
        <v>3</v>
      </c>
      <c r="E7">
        <v>2.75</v>
      </c>
      <c r="F7">
        <v>800</v>
      </c>
      <c r="G7">
        <v>100</v>
      </c>
      <c r="H7">
        <v>10</v>
      </c>
      <c r="L7">
        <v>4000</v>
      </c>
    </row>
    <row r="8" spans="1:12" x14ac:dyDescent="0.25">
      <c r="A8" t="s">
        <v>3</v>
      </c>
      <c r="B8">
        <v>60</v>
      </c>
      <c r="C8">
        <v>3</v>
      </c>
      <c r="D8">
        <v>3.5</v>
      </c>
      <c r="E8">
        <v>3.25</v>
      </c>
      <c r="F8">
        <v>800</v>
      </c>
      <c r="G8">
        <v>100</v>
      </c>
      <c r="H8">
        <v>10</v>
      </c>
      <c r="L8">
        <v>4000</v>
      </c>
    </row>
    <row r="9" spans="1:12" x14ac:dyDescent="0.25">
      <c r="A9" t="s">
        <v>3</v>
      </c>
      <c r="B9">
        <v>60</v>
      </c>
      <c r="C9">
        <v>3.5</v>
      </c>
      <c r="D9">
        <v>4</v>
      </c>
      <c r="E9">
        <v>3.75</v>
      </c>
      <c r="F9">
        <v>800</v>
      </c>
      <c r="G9">
        <v>100</v>
      </c>
      <c r="H9">
        <v>10</v>
      </c>
      <c r="L9">
        <v>4000</v>
      </c>
    </row>
    <row r="10" spans="1:12" x14ac:dyDescent="0.25">
      <c r="A10" t="s">
        <v>3</v>
      </c>
      <c r="B10">
        <v>40</v>
      </c>
      <c r="C10">
        <v>4</v>
      </c>
      <c r="D10">
        <v>4.5</v>
      </c>
      <c r="E10">
        <v>4.25</v>
      </c>
      <c r="F10">
        <v>900</v>
      </c>
      <c r="G10">
        <v>200</v>
      </c>
      <c r="H10">
        <v>10</v>
      </c>
      <c r="L10">
        <v>3000</v>
      </c>
    </row>
    <row r="11" spans="1:12" x14ac:dyDescent="0.25">
      <c r="A11" t="s">
        <v>3</v>
      </c>
      <c r="B11">
        <v>40</v>
      </c>
      <c r="C11">
        <v>4.5</v>
      </c>
      <c r="D11">
        <v>5</v>
      </c>
      <c r="E11">
        <v>4.75</v>
      </c>
      <c r="F11">
        <v>900</v>
      </c>
      <c r="G11">
        <v>200</v>
      </c>
      <c r="H11">
        <v>20</v>
      </c>
      <c r="L11">
        <v>4000</v>
      </c>
    </row>
    <row r="12" spans="1:12" x14ac:dyDescent="0.25">
      <c r="A12" t="s">
        <v>3</v>
      </c>
      <c r="B12">
        <v>40</v>
      </c>
      <c r="C12">
        <v>5</v>
      </c>
      <c r="D12">
        <v>5.5</v>
      </c>
      <c r="E12">
        <v>5.25</v>
      </c>
      <c r="F12">
        <v>900</v>
      </c>
      <c r="G12">
        <v>200</v>
      </c>
      <c r="H12">
        <v>20</v>
      </c>
      <c r="L12">
        <v>3000</v>
      </c>
    </row>
    <row r="13" spans="1:12" x14ac:dyDescent="0.25">
      <c r="A13" t="s">
        <v>3</v>
      </c>
      <c r="B13">
        <v>40</v>
      </c>
      <c r="C13">
        <v>5.5</v>
      </c>
      <c r="D13">
        <v>6</v>
      </c>
      <c r="E13">
        <v>5.75</v>
      </c>
      <c r="F13">
        <v>900</v>
      </c>
      <c r="G13">
        <v>200</v>
      </c>
      <c r="H13">
        <v>10</v>
      </c>
      <c r="L13">
        <v>3000</v>
      </c>
    </row>
    <row r="14" spans="1:12" x14ac:dyDescent="0.25">
      <c r="A14" t="s">
        <v>3</v>
      </c>
      <c r="B14">
        <v>40</v>
      </c>
      <c r="C14">
        <v>6</v>
      </c>
      <c r="D14">
        <v>6.5</v>
      </c>
      <c r="E14">
        <v>6.25</v>
      </c>
      <c r="F14">
        <v>900</v>
      </c>
      <c r="G14">
        <v>200</v>
      </c>
      <c r="H14">
        <v>10</v>
      </c>
      <c r="L14">
        <v>3000</v>
      </c>
    </row>
    <row r="15" spans="1:12" x14ac:dyDescent="0.25">
      <c r="A15" t="s">
        <v>3</v>
      </c>
      <c r="B15">
        <v>40</v>
      </c>
      <c r="C15">
        <v>6.5</v>
      </c>
      <c r="D15">
        <v>7</v>
      </c>
      <c r="E15">
        <v>6.75</v>
      </c>
      <c r="F15">
        <v>900</v>
      </c>
      <c r="G15">
        <v>200</v>
      </c>
      <c r="H15">
        <v>10</v>
      </c>
      <c r="L15">
        <v>4000</v>
      </c>
    </row>
    <row r="16" spans="1:12" x14ac:dyDescent="0.25">
      <c r="A16" t="s">
        <v>3</v>
      </c>
      <c r="B16">
        <v>40</v>
      </c>
      <c r="C16">
        <v>7</v>
      </c>
      <c r="D16">
        <v>7.5</v>
      </c>
      <c r="E16">
        <v>7.25</v>
      </c>
      <c r="F16">
        <v>900</v>
      </c>
      <c r="G16">
        <v>200</v>
      </c>
      <c r="H16">
        <v>20</v>
      </c>
      <c r="L16">
        <v>3000</v>
      </c>
    </row>
    <row r="17" spans="1:12" x14ac:dyDescent="0.25">
      <c r="A17" t="s">
        <v>3</v>
      </c>
      <c r="B17">
        <v>40</v>
      </c>
      <c r="C17">
        <v>7.5</v>
      </c>
      <c r="D17">
        <v>8</v>
      </c>
      <c r="E17">
        <v>7.75</v>
      </c>
      <c r="F17">
        <v>900</v>
      </c>
      <c r="G17">
        <v>200</v>
      </c>
      <c r="H17">
        <v>20</v>
      </c>
      <c r="L17">
        <v>3000</v>
      </c>
    </row>
    <row r="18" spans="1:12" x14ac:dyDescent="0.25">
      <c r="A18" t="s">
        <v>3</v>
      </c>
      <c r="B18">
        <v>40</v>
      </c>
      <c r="C18">
        <v>8</v>
      </c>
      <c r="D18">
        <v>8.5</v>
      </c>
      <c r="E18">
        <v>8.25</v>
      </c>
      <c r="F18">
        <v>900</v>
      </c>
      <c r="G18">
        <v>200</v>
      </c>
      <c r="H18">
        <v>20</v>
      </c>
      <c r="L18">
        <v>4000</v>
      </c>
    </row>
    <row r="19" spans="1:12" x14ac:dyDescent="0.25">
      <c r="A19" t="s">
        <v>3</v>
      </c>
      <c r="B19">
        <v>40</v>
      </c>
      <c r="C19">
        <v>8.5</v>
      </c>
      <c r="D19">
        <v>9</v>
      </c>
      <c r="E19">
        <v>8.75</v>
      </c>
      <c r="F19">
        <v>900</v>
      </c>
      <c r="G19">
        <v>300</v>
      </c>
      <c r="H19">
        <v>30</v>
      </c>
      <c r="L19">
        <v>3000</v>
      </c>
    </row>
    <row r="20" spans="1:12" x14ac:dyDescent="0.25">
      <c r="A20" t="s">
        <v>3</v>
      </c>
      <c r="B20">
        <v>40</v>
      </c>
      <c r="C20">
        <v>9</v>
      </c>
      <c r="D20">
        <v>9.5</v>
      </c>
      <c r="E20">
        <v>9.25</v>
      </c>
      <c r="F20">
        <v>800</v>
      </c>
      <c r="G20">
        <v>200</v>
      </c>
      <c r="H20">
        <v>10</v>
      </c>
      <c r="L20">
        <v>3000</v>
      </c>
    </row>
    <row r="21" spans="1:12" x14ac:dyDescent="0.25">
      <c r="A21" t="s">
        <v>3</v>
      </c>
      <c r="B21">
        <v>40</v>
      </c>
      <c r="C21">
        <v>9.5</v>
      </c>
      <c r="D21">
        <v>10</v>
      </c>
      <c r="E21">
        <v>9.75</v>
      </c>
      <c r="F21">
        <v>800</v>
      </c>
      <c r="G21">
        <v>100</v>
      </c>
      <c r="H21">
        <v>10</v>
      </c>
      <c r="L21">
        <v>4000</v>
      </c>
    </row>
    <row r="22" spans="1:12" x14ac:dyDescent="0.25">
      <c r="A22" t="s">
        <v>3</v>
      </c>
      <c r="B22">
        <v>40</v>
      </c>
      <c r="C22">
        <v>10</v>
      </c>
      <c r="D22">
        <v>10.5</v>
      </c>
      <c r="E22">
        <v>10.25</v>
      </c>
      <c r="F22">
        <v>800</v>
      </c>
      <c r="G22">
        <v>100</v>
      </c>
      <c r="H22">
        <v>10</v>
      </c>
      <c r="L22">
        <v>4000</v>
      </c>
    </row>
    <row r="23" spans="1:12" x14ac:dyDescent="0.25">
      <c r="A23" t="s">
        <v>3</v>
      </c>
      <c r="B23">
        <v>40</v>
      </c>
      <c r="C23">
        <v>10.5</v>
      </c>
      <c r="D23">
        <v>11</v>
      </c>
      <c r="E23">
        <v>10.75</v>
      </c>
      <c r="F23">
        <v>800</v>
      </c>
      <c r="G23">
        <v>200</v>
      </c>
      <c r="H23">
        <v>10</v>
      </c>
      <c r="L23">
        <v>4000</v>
      </c>
    </row>
    <row r="24" spans="1:12" x14ac:dyDescent="0.25">
      <c r="A24" t="s">
        <v>3</v>
      </c>
      <c r="B24">
        <v>40</v>
      </c>
      <c r="C24">
        <v>11</v>
      </c>
      <c r="D24">
        <v>11.5</v>
      </c>
      <c r="E24">
        <v>11.25</v>
      </c>
      <c r="F24">
        <v>800</v>
      </c>
      <c r="G24">
        <v>100</v>
      </c>
      <c r="H24">
        <v>10</v>
      </c>
      <c r="L24">
        <v>4000</v>
      </c>
    </row>
    <row r="25" spans="1:12" x14ac:dyDescent="0.25">
      <c r="A25" t="s">
        <v>3</v>
      </c>
      <c r="B25">
        <v>40</v>
      </c>
      <c r="C25">
        <v>11.5</v>
      </c>
      <c r="D25">
        <v>12</v>
      </c>
      <c r="E25">
        <v>11.75</v>
      </c>
      <c r="F25">
        <v>800</v>
      </c>
      <c r="G25">
        <v>100</v>
      </c>
      <c r="H25">
        <v>10</v>
      </c>
      <c r="L25">
        <v>4000</v>
      </c>
    </row>
    <row r="26" spans="1:12" x14ac:dyDescent="0.25">
      <c r="A26" t="s">
        <v>3</v>
      </c>
      <c r="B26">
        <v>40</v>
      </c>
      <c r="C26">
        <v>12</v>
      </c>
      <c r="D26">
        <v>12.5</v>
      </c>
      <c r="E26">
        <v>12.25</v>
      </c>
      <c r="F26">
        <v>900</v>
      </c>
      <c r="G26">
        <v>100</v>
      </c>
      <c r="H26">
        <v>10</v>
      </c>
      <c r="L26">
        <v>4000</v>
      </c>
    </row>
    <row r="27" spans="1:12" x14ac:dyDescent="0.25">
      <c r="A27" t="s">
        <v>3</v>
      </c>
      <c r="B27">
        <v>40</v>
      </c>
      <c r="C27">
        <v>12.5</v>
      </c>
      <c r="D27">
        <v>13</v>
      </c>
      <c r="E27">
        <v>12.75</v>
      </c>
      <c r="F27">
        <v>900</v>
      </c>
      <c r="G27">
        <v>100</v>
      </c>
      <c r="H27">
        <v>10</v>
      </c>
      <c r="L27">
        <v>3000</v>
      </c>
    </row>
    <row r="28" spans="1:12" x14ac:dyDescent="0.25">
      <c r="A28" t="s">
        <v>3</v>
      </c>
      <c r="B28">
        <v>30</v>
      </c>
      <c r="C28">
        <v>13</v>
      </c>
      <c r="D28">
        <v>13.5</v>
      </c>
      <c r="E28">
        <v>13.25</v>
      </c>
      <c r="F28">
        <v>900</v>
      </c>
      <c r="G28">
        <v>300</v>
      </c>
      <c r="H28">
        <v>20</v>
      </c>
      <c r="L28">
        <v>3000</v>
      </c>
    </row>
    <row r="29" spans="1:12" x14ac:dyDescent="0.25">
      <c r="A29" t="s">
        <v>3</v>
      </c>
      <c r="B29">
        <v>30</v>
      </c>
      <c r="C29">
        <v>13.5</v>
      </c>
      <c r="D29">
        <v>14</v>
      </c>
      <c r="E29">
        <v>13.75</v>
      </c>
      <c r="F29">
        <v>800</v>
      </c>
      <c r="G29">
        <v>200</v>
      </c>
      <c r="H29">
        <v>20</v>
      </c>
      <c r="L29">
        <v>3000</v>
      </c>
    </row>
    <row r="30" spans="1:12" x14ac:dyDescent="0.25">
      <c r="A30" t="s">
        <v>3</v>
      </c>
      <c r="B30">
        <v>30</v>
      </c>
      <c r="C30">
        <v>14</v>
      </c>
      <c r="D30">
        <v>14.5</v>
      </c>
      <c r="E30">
        <v>14.25</v>
      </c>
      <c r="F30">
        <v>800</v>
      </c>
      <c r="G30">
        <v>200</v>
      </c>
      <c r="H30">
        <v>10</v>
      </c>
      <c r="L30">
        <v>3000</v>
      </c>
    </row>
    <row r="31" spans="1:12" x14ac:dyDescent="0.25">
      <c r="A31" t="s">
        <v>3</v>
      </c>
      <c r="B31">
        <v>20</v>
      </c>
      <c r="C31">
        <v>14.5</v>
      </c>
      <c r="D31">
        <v>15</v>
      </c>
      <c r="E31">
        <v>14.75</v>
      </c>
      <c r="F31">
        <v>800</v>
      </c>
      <c r="G31">
        <v>300</v>
      </c>
      <c r="H31">
        <v>20</v>
      </c>
      <c r="L31">
        <v>3000</v>
      </c>
    </row>
    <row r="32" spans="1:12" x14ac:dyDescent="0.25">
      <c r="A32" t="s">
        <v>3</v>
      </c>
      <c r="B32">
        <v>20</v>
      </c>
      <c r="C32">
        <v>15</v>
      </c>
      <c r="D32">
        <v>15.5</v>
      </c>
      <c r="E32">
        <v>15.25</v>
      </c>
      <c r="F32">
        <v>800</v>
      </c>
      <c r="G32">
        <v>300</v>
      </c>
      <c r="H32">
        <v>10</v>
      </c>
      <c r="L32">
        <v>3000</v>
      </c>
    </row>
    <row r="33" spans="1:12" x14ac:dyDescent="0.25">
      <c r="A33" t="s">
        <v>3</v>
      </c>
      <c r="B33">
        <v>20</v>
      </c>
      <c r="C33">
        <v>15.5</v>
      </c>
      <c r="D33">
        <v>16</v>
      </c>
      <c r="E33">
        <v>15.75</v>
      </c>
      <c r="F33">
        <v>800</v>
      </c>
      <c r="G33">
        <v>200</v>
      </c>
      <c r="H33">
        <v>10</v>
      </c>
      <c r="L33">
        <v>3000</v>
      </c>
    </row>
    <row r="34" spans="1:12" x14ac:dyDescent="0.25">
      <c r="A34" t="s">
        <v>3</v>
      </c>
      <c r="B34">
        <v>20</v>
      </c>
      <c r="C34">
        <v>16</v>
      </c>
      <c r="D34">
        <v>16.5</v>
      </c>
      <c r="E34">
        <v>16.25</v>
      </c>
      <c r="F34">
        <v>800</v>
      </c>
      <c r="G34">
        <v>200</v>
      </c>
      <c r="H34">
        <v>10</v>
      </c>
      <c r="L34">
        <v>3000</v>
      </c>
    </row>
    <row r="35" spans="1:12" x14ac:dyDescent="0.25">
      <c r="A35" t="s">
        <v>3</v>
      </c>
      <c r="B35">
        <v>20</v>
      </c>
      <c r="C35">
        <v>16.5</v>
      </c>
      <c r="D35">
        <v>17</v>
      </c>
      <c r="E35">
        <v>16.75</v>
      </c>
      <c r="F35">
        <v>800</v>
      </c>
      <c r="G35">
        <v>300</v>
      </c>
      <c r="H35">
        <v>20</v>
      </c>
      <c r="L35">
        <v>3000</v>
      </c>
    </row>
    <row r="36" spans="1:12" x14ac:dyDescent="0.25">
      <c r="A36" t="s">
        <v>3</v>
      </c>
      <c r="B36">
        <v>20</v>
      </c>
      <c r="C36">
        <v>17</v>
      </c>
      <c r="D36">
        <v>17.5</v>
      </c>
      <c r="E36">
        <v>17.25</v>
      </c>
      <c r="F36">
        <v>800</v>
      </c>
      <c r="G36">
        <v>200</v>
      </c>
      <c r="H36">
        <v>10</v>
      </c>
      <c r="L36">
        <v>3000</v>
      </c>
    </row>
    <row r="37" spans="1:12" x14ac:dyDescent="0.25">
      <c r="A37" t="s">
        <v>3</v>
      </c>
      <c r="B37">
        <v>20</v>
      </c>
      <c r="C37">
        <v>17.5</v>
      </c>
      <c r="D37">
        <v>18</v>
      </c>
      <c r="E37">
        <v>17.75</v>
      </c>
      <c r="F37">
        <v>800</v>
      </c>
      <c r="G37">
        <v>300</v>
      </c>
      <c r="H37">
        <v>20</v>
      </c>
      <c r="L37">
        <v>3000</v>
      </c>
    </row>
    <row r="38" spans="1:12" x14ac:dyDescent="0.25">
      <c r="A38" t="s">
        <v>3</v>
      </c>
      <c r="B38">
        <v>20</v>
      </c>
      <c r="C38">
        <v>18</v>
      </c>
      <c r="D38">
        <v>18.5</v>
      </c>
      <c r="E38">
        <v>18.25</v>
      </c>
      <c r="F38">
        <v>800</v>
      </c>
      <c r="G38">
        <v>200</v>
      </c>
      <c r="H38">
        <v>10</v>
      </c>
      <c r="L38">
        <v>3000</v>
      </c>
    </row>
    <row r="39" spans="1:12" x14ac:dyDescent="0.25">
      <c r="A39" t="s">
        <v>3</v>
      </c>
      <c r="B39">
        <v>20</v>
      </c>
      <c r="C39">
        <v>18.5</v>
      </c>
      <c r="D39">
        <v>19</v>
      </c>
      <c r="E39">
        <v>18.75</v>
      </c>
      <c r="F39">
        <v>800</v>
      </c>
      <c r="G39">
        <v>300</v>
      </c>
      <c r="H39">
        <v>20</v>
      </c>
      <c r="L39">
        <v>3000</v>
      </c>
    </row>
    <row r="40" spans="1:12" x14ac:dyDescent="0.25">
      <c r="A40" t="s">
        <v>3</v>
      </c>
      <c r="B40">
        <v>20</v>
      </c>
      <c r="C40">
        <v>19</v>
      </c>
      <c r="D40">
        <v>19.5</v>
      </c>
      <c r="E40">
        <v>19.25</v>
      </c>
      <c r="F40">
        <v>800</v>
      </c>
      <c r="G40">
        <v>300</v>
      </c>
      <c r="H40">
        <v>20</v>
      </c>
      <c r="L40">
        <v>3000</v>
      </c>
    </row>
    <row r="41" spans="1:12" x14ac:dyDescent="0.25">
      <c r="A41" t="s">
        <v>3</v>
      </c>
      <c r="B41">
        <v>20</v>
      </c>
      <c r="C41">
        <v>19.5</v>
      </c>
      <c r="D41">
        <v>20</v>
      </c>
      <c r="E41">
        <v>19.75</v>
      </c>
      <c r="F41">
        <v>800</v>
      </c>
      <c r="G41">
        <v>200</v>
      </c>
      <c r="H41">
        <v>10</v>
      </c>
      <c r="L41">
        <v>4000</v>
      </c>
    </row>
    <row r="42" spans="1:12" x14ac:dyDescent="0.25">
      <c r="A42" t="s">
        <v>3</v>
      </c>
      <c r="B42">
        <v>20</v>
      </c>
      <c r="C42">
        <v>20</v>
      </c>
      <c r="D42">
        <v>20.5</v>
      </c>
      <c r="E42">
        <v>20.25</v>
      </c>
      <c r="F42">
        <v>800</v>
      </c>
      <c r="G42">
        <v>200</v>
      </c>
      <c r="H42">
        <v>10</v>
      </c>
      <c r="L42">
        <v>3000</v>
      </c>
    </row>
    <row r="43" spans="1:12" x14ac:dyDescent="0.25">
      <c r="A43" t="s">
        <v>3</v>
      </c>
      <c r="B43">
        <v>20</v>
      </c>
      <c r="C43">
        <v>20.5</v>
      </c>
      <c r="D43">
        <v>21</v>
      </c>
      <c r="E43">
        <v>20.75</v>
      </c>
      <c r="F43">
        <v>800</v>
      </c>
      <c r="G43">
        <v>300</v>
      </c>
      <c r="H43">
        <v>20</v>
      </c>
      <c r="L43">
        <v>3000</v>
      </c>
    </row>
    <row r="44" spans="1:12" x14ac:dyDescent="0.25">
      <c r="A44" t="s">
        <v>3</v>
      </c>
      <c r="B44">
        <v>20</v>
      </c>
      <c r="C44">
        <v>21</v>
      </c>
      <c r="D44">
        <v>21.5</v>
      </c>
      <c r="E44">
        <v>21.25</v>
      </c>
      <c r="F44">
        <v>800</v>
      </c>
      <c r="G44">
        <v>300</v>
      </c>
      <c r="H44">
        <v>20</v>
      </c>
      <c r="L44">
        <v>4000</v>
      </c>
    </row>
    <row r="45" spans="1:12" x14ac:dyDescent="0.25">
      <c r="A45" t="s">
        <v>3</v>
      </c>
      <c r="B45">
        <v>20</v>
      </c>
      <c r="C45">
        <v>21.5</v>
      </c>
      <c r="D45">
        <v>22</v>
      </c>
      <c r="E45">
        <v>21.75</v>
      </c>
      <c r="F45">
        <v>800</v>
      </c>
      <c r="G45">
        <v>200</v>
      </c>
      <c r="H45">
        <v>10</v>
      </c>
      <c r="L45">
        <v>4000</v>
      </c>
    </row>
    <row r="46" spans="1:12" x14ac:dyDescent="0.25">
      <c r="A46" t="s">
        <v>3</v>
      </c>
      <c r="B46">
        <v>20</v>
      </c>
      <c r="C46">
        <v>22</v>
      </c>
      <c r="D46">
        <v>22.5</v>
      </c>
      <c r="E46">
        <v>22.25</v>
      </c>
      <c r="F46">
        <v>800</v>
      </c>
      <c r="G46">
        <v>400</v>
      </c>
      <c r="H46">
        <v>40</v>
      </c>
      <c r="L46">
        <v>4000</v>
      </c>
    </row>
    <row r="47" spans="1:12" x14ac:dyDescent="0.25">
      <c r="A47" t="s">
        <v>3</v>
      </c>
      <c r="B47">
        <v>20</v>
      </c>
      <c r="C47">
        <v>22.5</v>
      </c>
      <c r="D47">
        <v>23</v>
      </c>
      <c r="E47">
        <v>22.75</v>
      </c>
      <c r="F47">
        <v>1100</v>
      </c>
      <c r="G47">
        <v>400</v>
      </c>
      <c r="H47">
        <v>30</v>
      </c>
      <c r="L47">
        <v>4000</v>
      </c>
    </row>
    <row r="48" spans="1:12" x14ac:dyDescent="0.25">
      <c r="A48" t="s">
        <v>3</v>
      </c>
      <c r="B48">
        <v>20</v>
      </c>
      <c r="C48">
        <v>23</v>
      </c>
      <c r="D48">
        <v>23.5</v>
      </c>
      <c r="E48">
        <v>23.25</v>
      </c>
      <c r="F48">
        <v>1100</v>
      </c>
      <c r="G48">
        <v>500</v>
      </c>
      <c r="H48">
        <v>50</v>
      </c>
      <c r="L48">
        <v>3000</v>
      </c>
    </row>
    <row r="49" spans="1:12" x14ac:dyDescent="0.25">
      <c r="A49" t="s">
        <v>3</v>
      </c>
      <c r="B49">
        <v>20</v>
      </c>
      <c r="C49">
        <v>23.5</v>
      </c>
      <c r="D49">
        <v>24</v>
      </c>
      <c r="E49">
        <v>23.75</v>
      </c>
      <c r="F49">
        <v>1100</v>
      </c>
      <c r="G49">
        <v>400</v>
      </c>
      <c r="H49">
        <v>30</v>
      </c>
      <c r="L49">
        <v>3000</v>
      </c>
    </row>
    <row r="50" spans="1:12" x14ac:dyDescent="0.25">
      <c r="A50" t="s">
        <v>3</v>
      </c>
      <c r="B50">
        <v>20</v>
      </c>
      <c r="C50">
        <v>24</v>
      </c>
      <c r="D50">
        <v>24.5</v>
      </c>
      <c r="E50">
        <v>24.25</v>
      </c>
      <c r="F50">
        <v>1100</v>
      </c>
      <c r="G50">
        <v>400</v>
      </c>
      <c r="H50">
        <v>30</v>
      </c>
      <c r="L50">
        <v>3000</v>
      </c>
    </row>
    <row r="51" spans="1:12" x14ac:dyDescent="0.25">
      <c r="A51" t="s">
        <v>3</v>
      </c>
      <c r="B51">
        <v>20</v>
      </c>
      <c r="C51">
        <v>24.5</v>
      </c>
      <c r="D51">
        <v>25</v>
      </c>
      <c r="E51">
        <v>24.75</v>
      </c>
      <c r="F51">
        <v>1100</v>
      </c>
      <c r="G51">
        <v>400</v>
      </c>
      <c r="H51">
        <v>30</v>
      </c>
      <c r="L51">
        <v>3000</v>
      </c>
    </row>
    <row r="52" spans="1:12" x14ac:dyDescent="0.25">
      <c r="A52" t="s">
        <v>3</v>
      </c>
      <c r="B52">
        <v>20</v>
      </c>
      <c r="C52">
        <v>25</v>
      </c>
      <c r="D52">
        <v>25.5</v>
      </c>
      <c r="E52">
        <v>25.25</v>
      </c>
      <c r="F52">
        <v>1100</v>
      </c>
      <c r="G52">
        <v>400</v>
      </c>
      <c r="H52">
        <v>30</v>
      </c>
      <c r="L52">
        <v>3000</v>
      </c>
    </row>
    <row r="53" spans="1:12" x14ac:dyDescent="0.25">
      <c r="A53" t="s">
        <v>3</v>
      </c>
      <c r="B53">
        <v>20</v>
      </c>
      <c r="C53">
        <v>25.5</v>
      </c>
      <c r="D53">
        <v>26</v>
      </c>
      <c r="E53">
        <v>25.75</v>
      </c>
      <c r="F53">
        <v>1100</v>
      </c>
      <c r="G53">
        <v>400</v>
      </c>
      <c r="H53">
        <v>30</v>
      </c>
      <c r="L53">
        <v>3000</v>
      </c>
    </row>
    <row r="54" spans="1:12" x14ac:dyDescent="0.25">
      <c r="A54" t="s">
        <v>3</v>
      </c>
      <c r="B54">
        <v>20</v>
      </c>
      <c r="C54">
        <v>26</v>
      </c>
      <c r="D54">
        <v>26.5</v>
      </c>
      <c r="E54">
        <v>26.25</v>
      </c>
      <c r="F54">
        <v>1100</v>
      </c>
      <c r="G54">
        <v>500</v>
      </c>
      <c r="H54">
        <v>40</v>
      </c>
      <c r="L54">
        <v>3000</v>
      </c>
    </row>
    <row r="55" spans="1:12" x14ac:dyDescent="0.25">
      <c r="A55" t="s">
        <v>3</v>
      </c>
      <c r="B55">
        <v>20</v>
      </c>
      <c r="C55">
        <v>26.5</v>
      </c>
      <c r="D55">
        <v>27</v>
      </c>
      <c r="E55">
        <v>26.75</v>
      </c>
      <c r="F55">
        <v>1100</v>
      </c>
      <c r="G55">
        <v>500</v>
      </c>
      <c r="H55">
        <v>30</v>
      </c>
      <c r="L55">
        <v>3000</v>
      </c>
    </row>
    <row r="56" spans="1:12" x14ac:dyDescent="0.25">
      <c r="A56" t="s">
        <v>3</v>
      </c>
      <c r="B56">
        <v>20</v>
      </c>
      <c r="C56">
        <v>27</v>
      </c>
      <c r="D56">
        <v>27.5</v>
      </c>
      <c r="E56">
        <v>27.25</v>
      </c>
      <c r="F56">
        <v>1100</v>
      </c>
      <c r="G56">
        <v>500</v>
      </c>
      <c r="H56">
        <v>40</v>
      </c>
      <c r="L56">
        <v>3000</v>
      </c>
    </row>
    <row r="57" spans="1:12" x14ac:dyDescent="0.25">
      <c r="A57" t="s">
        <v>3</v>
      </c>
      <c r="B57">
        <v>20</v>
      </c>
      <c r="C57">
        <v>27.5</v>
      </c>
      <c r="D57">
        <v>28</v>
      </c>
      <c r="E57">
        <v>27.75</v>
      </c>
      <c r="F57">
        <v>1100</v>
      </c>
      <c r="G57">
        <v>500</v>
      </c>
      <c r="H57">
        <v>50</v>
      </c>
      <c r="L57">
        <v>3000</v>
      </c>
    </row>
    <row r="58" spans="1:12" x14ac:dyDescent="0.25">
      <c r="A58" t="s">
        <v>3</v>
      </c>
      <c r="B58">
        <v>20</v>
      </c>
      <c r="C58">
        <v>28</v>
      </c>
      <c r="D58">
        <v>28.5</v>
      </c>
      <c r="E58">
        <v>28.25</v>
      </c>
      <c r="F58">
        <v>1100</v>
      </c>
      <c r="G58">
        <v>500</v>
      </c>
      <c r="H58">
        <v>50</v>
      </c>
      <c r="L58">
        <v>3000</v>
      </c>
    </row>
    <row r="59" spans="1:12" x14ac:dyDescent="0.25">
      <c r="A59" t="s">
        <v>3</v>
      </c>
      <c r="B59">
        <v>20</v>
      </c>
      <c r="C59">
        <v>28.5</v>
      </c>
      <c r="D59">
        <v>29</v>
      </c>
      <c r="E59">
        <v>28.75</v>
      </c>
      <c r="F59">
        <v>1100</v>
      </c>
      <c r="G59">
        <v>400</v>
      </c>
      <c r="H59">
        <v>30</v>
      </c>
      <c r="L59">
        <v>3000</v>
      </c>
    </row>
    <row r="60" spans="1:12" x14ac:dyDescent="0.25">
      <c r="A60" t="s">
        <v>3</v>
      </c>
      <c r="B60">
        <v>20</v>
      </c>
      <c r="C60">
        <v>29</v>
      </c>
      <c r="D60">
        <v>29.5</v>
      </c>
      <c r="E60">
        <v>29.25</v>
      </c>
      <c r="F60">
        <v>1100</v>
      </c>
      <c r="G60">
        <v>300</v>
      </c>
      <c r="H60">
        <v>20</v>
      </c>
      <c r="L60">
        <v>4000</v>
      </c>
    </row>
    <row r="61" spans="1:12" x14ac:dyDescent="0.25">
      <c r="A61" t="s">
        <v>3</v>
      </c>
      <c r="B61">
        <v>20</v>
      </c>
      <c r="C61">
        <v>29.5</v>
      </c>
      <c r="D61">
        <v>30</v>
      </c>
      <c r="E61">
        <v>29.75</v>
      </c>
      <c r="F61">
        <v>1100</v>
      </c>
      <c r="G61">
        <v>400</v>
      </c>
      <c r="H61">
        <v>20</v>
      </c>
      <c r="L61">
        <v>4000</v>
      </c>
    </row>
    <row r="62" spans="1:12" x14ac:dyDescent="0.25">
      <c r="A62" t="s">
        <v>3</v>
      </c>
      <c r="B62">
        <v>10</v>
      </c>
      <c r="C62">
        <v>30</v>
      </c>
      <c r="D62">
        <v>30.5</v>
      </c>
      <c r="E62">
        <v>30.25</v>
      </c>
      <c r="F62">
        <v>800</v>
      </c>
      <c r="G62">
        <v>400</v>
      </c>
      <c r="H62">
        <v>40</v>
      </c>
      <c r="L62">
        <v>4000</v>
      </c>
    </row>
    <row r="63" spans="1:12" x14ac:dyDescent="0.25">
      <c r="A63" t="s">
        <v>3</v>
      </c>
      <c r="B63">
        <v>20</v>
      </c>
      <c r="C63">
        <v>30.5</v>
      </c>
      <c r="D63">
        <v>31</v>
      </c>
      <c r="E63">
        <v>30.75</v>
      </c>
      <c r="F63">
        <v>800</v>
      </c>
      <c r="G63">
        <v>300</v>
      </c>
      <c r="H63">
        <v>10</v>
      </c>
      <c r="L63">
        <v>3000</v>
      </c>
    </row>
    <row r="64" spans="1:12" x14ac:dyDescent="0.25">
      <c r="A64" t="s">
        <v>3</v>
      </c>
      <c r="B64">
        <v>20</v>
      </c>
      <c r="C64">
        <v>31</v>
      </c>
      <c r="D64">
        <v>31.5</v>
      </c>
      <c r="E64">
        <v>31.25</v>
      </c>
      <c r="F64">
        <v>800</v>
      </c>
      <c r="G64">
        <v>300</v>
      </c>
      <c r="H64">
        <v>20</v>
      </c>
      <c r="L64">
        <v>3000</v>
      </c>
    </row>
    <row r="65" spans="1:12" x14ac:dyDescent="0.25">
      <c r="A65" t="s">
        <v>3</v>
      </c>
      <c r="B65">
        <v>20</v>
      </c>
      <c r="C65">
        <v>31.5</v>
      </c>
      <c r="D65">
        <v>32</v>
      </c>
      <c r="E65">
        <v>31.75</v>
      </c>
      <c r="F65">
        <v>900</v>
      </c>
      <c r="G65">
        <v>300</v>
      </c>
      <c r="H65">
        <v>20</v>
      </c>
      <c r="L65">
        <v>4000</v>
      </c>
    </row>
    <row r="66" spans="1:12" x14ac:dyDescent="0.25">
      <c r="A66" t="s">
        <v>3</v>
      </c>
      <c r="B66">
        <v>20</v>
      </c>
      <c r="C66">
        <v>32</v>
      </c>
      <c r="D66">
        <v>32.5</v>
      </c>
      <c r="E66">
        <v>32.25</v>
      </c>
      <c r="F66">
        <v>900</v>
      </c>
      <c r="G66">
        <v>300</v>
      </c>
      <c r="H66">
        <v>10</v>
      </c>
      <c r="L66">
        <v>3000</v>
      </c>
    </row>
    <row r="67" spans="1:12" x14ac:dyDescent="0.25">
      <c r="A67" t="s">
        <v>3</v>
      </c>
      <c r="B67">
        <v>20</v>
      </c>
      <c r="C67">
        <v>32.5</v>
      </c>
      <c r="D67">
        <v>33</v>
      </c>
      <c r="E67">
        <v>32.75</v>
      </c>
      <c r="F67">
        <v>1000</v>
      </c>
      <c r="G67">
        <v>300</v>
      </c>
      <c r="H67">
        <v>20</v>
      </c>
      <c r="L67">
        <v>3000</v>
      </c>
    </row>
    <row r="68" spans="1:12" x14ac:dyDescent="0.25">
      <c r="A68" t="s">
        <v>3</v>
      </c>
      <c r="B68">
        <v>20</v>
      </c>
      <c r="C68">
        <v>33</v>
      </c>
      <c r="D68">
        <v>33.5</v>
      </c>
      <c r="E68">
        <v>33.25</v>
      </c>
      <c r="F68">
        <v>1000</v>
      </c>
      <c r="G68">
        <v>500</v>
      </c>
      <c r="H68">
        <v>50</v>
      </c>
      <c r="L68">
        <v>3000</v>
      </c>
    </row>
    <row r="69" spans="1:12" x14ac:dyDescent="0.25">
      <c r="A69" t="s">
        <v>3</v>
      </c>
      <c r="B69">
        <v>20</v>
      </c>
      <c r="C69">
        <v>33.5</v>
      </c>
      <c r="D69">
        <v>34</v>
      </c>
      <c r="E69">
        <v>33.75</v>
      </c>
      <c r="F69">
        <v>1000</v>
      </c>
      <c r="G69">
        <v>400</v>
      </c>
      <c r="H69">
        <v>30</v>
      </c>
      <c r="L69">
        <v>2000</v>
      </c>
    </row>
    <row r="70" spans="1:12" x14ac:dyDescent="0.25">
      <c r="A70" t="s">
        <v>3</v>
      </c>
      <c r="B70">
        <v>20</v>
      </c>
      <c r="C70">
        <v>34</v>
      </c>
      <c r="D70">
        <v>34.5</v>
      </c>
      <c r="E70">
        <v>34.25</v>
      </c>
      <c r="F70">
        <v>900</v>
      </c>
      <c r="G70">
        <v>200</v>
      </c>
      <c r="H70">
        <v>10</v>
      </c>
      <c r="L70">
        <v>3000</v>
      </c>
    </row>
    <row r="71" spans="1:12" x14ac:dyDescent="0.25">
      <c r="A71" t="s">
        <v>3</v>
      </c>
      <c r="B71">
        <v>20</v>
      </c>
      <c r="C71">
        <v>34.5</v>
      </c>
      <c r="D71">
        <v>35</v>
      </c>
      <c r="E71">
        <v>34.75</v>
      </c>
      <c r="F71">
        <v>1000</v>
      </c>
      <c r="G71">
        <v>400</v>
      </c>
      <c r="H71">
        <v>20</v>
      </c>
      <c r="L71">
        <v>3000</v>
      </c>
    </row>
    <row r="72" spans="1:12" x14ac:dyDescent="0.25">
      <c r="A72" t="s">
        <v>3</v>
      </c>
      <c r="B72">
        <v>20</v>
      </c>
      <c r="C72">
        <v>35</v>
      </c>
      <c r="D72">
        <v>35.5</v>
      </c>
      <c r="E72">
        <v>35.25</v>
      </c>
      <c r="F72">
        <v>1000</v>
      </c>
      <c r="G72">
        <v>300</v>
      </c>
      <c r="H72">
        <v>10</v>
      </c>
      <c r="L72">
        <v>3000</v>
      </c>
    </row>
    <row r="73" spans="1:12" x14ac:dyDescent="0.25">
      <c r="A73" t="s">
        <v>3</v>
      </c>
      <c r="B73">
        <v>20</v>
      </c>
      <c r="C73">
        <v>35.5</v>
      </c>
      <c r="D73">
        <v>36</v>
      </c>
      <c r="E73">
        <v>35.75</v>
      </c>
      <c r="F73">
        <v>800</v>
      </c>
      <c r="G73">
        <v>200</v>
      </c>
      <c r="H73">
        <v>10</v>
      </c>
      <c r="L73">
        <v>3000</v>
      </c>
    </row>
    <row r="74" spans="1:12" x14ac:dyDescent="0.25">
      <c r="A74" t="s">
        <v>3</v>
      </c>
      <c r="B74">
        <v>20</v>
      </c>
      <c r="C74">
        <v>36</v>
      </c>
      <c r="D74">
        <v>36.5</v>
      </c>
      <c r="E74">
        <v>36.25</v>
      </c>
      <c r="F74">
        <v>800</v>
      </c>
      <c r="G74">
        <v>200</v>
      </c>
      <c r="H74">
        <v>10</v>
      </c>
      <c r="L74">
        <v>4000</v>
      </c>
    </row>
    <row r="75" spans="1:12" x14ac:dyDescent="0.25">
      <c r="A75" t="s">
        <v>3</v>
      </c>
      <c r="B75">
        <v>20</v>
      </c>
      <c r="C75">
        <v>36.5</v>
      </c>
      <c r="D75">
        <v>37</v>
      </c>
      <c r="E75">
        <v>36.75</v>
      </c>
      <c r="F75">
        <v>800</v>
      </c>
      <c r="G75">
        <v>400</v>
      </c>
      <c r="H75">
        <v>30</v>
      </c>
      <c r="L75">
        <v>2000</v>
      </c>
    </row>
    <row r="76" spans="1:12" x14ac:dyDescent="0.25">
      <c r="A76" t="s">
        <v>3</v>
      </c>
      <c r="B76">
        <v>20</v>
      </c>
      <c r="C76">
        <v>37</v>
      </c>
      <c r="D76">
        <v>37.5</v>
      </c>
      <c r="E76">
        <v>37.25</v>
      </c>
      <c r="F76">
        <v>800</v>
      </c>
      <c r="G76">
        <v>300</v>
      </c>
      <c r="H76">
        <v>10</v>
      </c>
      <c r="L76">
        <v>3000</v>
      </c>
    </row>
    <row r="77" spans="1:12" x14ac:dyDescent="0.25">
      <c r="A77" t="s">
        <v>3</v>
      </c>
      <c r="B77">
        <v>20</v>
      </c>
      <c r="C77">
        <v>37.5</v>
      </c>
      <c r="D77">
        <v>38</v>
      </c>
      <c r="E77">
        <v>37.75</v>
      </c>
      <c r="F77">
        <v>800</v>
      </c>
      <c r="G77">
        <v>200</v>
      </c>
      <c r="H77">
        <v>10</v>
      </c>
      <c r="L77">
        <v>3000</v>
      </c>
    </row>
    <row r="78" spans="1:12" x14ac:dyDescent="0.25">
      <c r="A78" t="s">
        <v>3</v>
      </c>
      <c r="B78">
        <v>20</v>
      </c>
      <c r="C78">
        <v>38</v>
      </c>
      <c r="D78">
        <v>38.5</v>
      </c>
      <c r="E78">
        <v>38.25</v>
      </c>
      <c r="F78">
        <v>1000</v>
      </c>
      <c r="G78">
        <v>400</v>
      </c>
      <c r="H78">
        <v>30</v>
      </c>
      <c r="L78">
        <v>3000</v>
      </c>
    </row>
    <row r="79" spans="1:12" x14ac:dyDescent="0.25">
      <c r="A79" t="s">
        <v>3</v>
      </c>
      <c r="B79">
        <v>40</v>
      </c>
      <c r="C79">
        <v>38.5</v>
      </c>
      <c r="D79">
        <v>39</v>
      </c>
      <c r="E79">
        <v>38.75</v>
      </c>
      <c r="F79">
        <v>800</v>
      </c>
      <c r="G79">
        <v>400</v>
      </c>
      <c r="H79">
        <v>30</v>
      </c>
      <c r="L79">
        <v>3000</v>
      </c>
    </row>
    <row r="80" spans="1:12" x14ac:dyDescent="0.25">
      <c r="A80" t="s">
        <v>3</v>
      </c>
      <c r="B80">
        <v>30</v>
      </c>
      <c r="C80">
        <v>39</v>
      </c>
      <c r="D80">
        <v>39.5</v>
      </c>
      <c r="E80">
        <v>39.25</v>
      </c>
      <c r="F80">
        <v>1100</v>
      </c>
      <c r="G80">
        <v>400</v>
      </c>
      <c r="H80">
        <v>20</v>
      </c>
      <c r="L80">
        <v>2000</v>
      </c>
    </row>
    <row r="81" spans="1:12" x14ac:dyDescent="0.25">
      <c r="A81" t="s">
        <v>3</v>
      </c>
      <c r="B81">
        <v>40</v>
      </c>
      <c r="C81">
        <v>39.5</v>
      </c>
      <c r="D81">
        <v>40</v>
      </c>
      <c r="E81">
        <v>39.75</v>
      </c>
      <c r="F81">
        <v>1000</v>
      </c>
      <c r="G81">
        <v>500</v>
      </c>
      <c r="H81">
        <v>30</v>
      </c>
      <c r="L81">
        <v>2000</v>
      </c>
    </row>
    <row r="82" spans="1:12" x14ac:dyDescent="0.25">
      <c r="A82" t="s">
        <v>3</v>
      </c>
      <c r="B82">
        <v>30</v>
      </c>
      <c r="C82">
        <v>40</v>
      </c>
      <c r="D82">
        <v>40.5</v>
      </c>
      <c r="E82">
        <v>40.25</v>
      </c>
      <c r="F82">
        <v>1100</v>
      </c>
      <c r="G82">
        <v>300</v>
      </c>
      <c r="H82">
        <v>20</v>
      </c>
      <c r="L82">
        <v>2000</v>
      </c>
    </row>
    <row r="83" spans="1:12" x14ac:dyDescent="0.25">
      <c r="A83" t="s">
        <v>3</v>
      </c>
      <c r="B83">
        <v>30</v>
      </c>
      <c r="C83">
        <v>40.5</v>
      </c>
      <c r="D83">
        <v>41</v>
      </c>
      <c r="E83">
        <v>40.75</v>
      </c>
      <c r="F83">
        <v>1100</v>
      </c>
      <c r="G83">
        <v>300</v>
      </c>
      <c r="H83">
        <v>10</v>
      </c>
      <c r="L83">
        <v>2000</v>
      </c>
    </row>
    <row r="84" spans="1:12" x14ac:dyDescent="0.25">
      <c r="A84" t="s">
        <v>3</v>
      </c>
      <c r="B84">
        <v>40</v>
      </c>
      <c r="C84">
        <v>41</v>
      </c>
      <c r="D84">
        <v>41.5</v>
      </c>
      <c r="E84">
        <v>41.25</v>
      </c>
      <c r="F84">
        <v>1100</v>
      </c>
      <c r="G84">
        <v>500</v>
      </c>
      <c r="H84">
        <v>30</v>
      </c>
      <c r="L84">
        <v>2000</v>
      </c>
    </row>
    <row r="85" spans="1:12" x14ac:dyDescent="0.25">
      <c r="A85" t="s">
        <v>3</v>
      </c>
      <c r="B85">
        <v>40</v>
      </c>
      <c r="C85">
        <v>41.5</v>
      </c>
      <c r="D85">
        <v>42</v>
      </c>
      <c r="E85">
        <v>41.75</v>
      </c>
      <c r="F85">
        <v>1100</v>
      </c>
      <c r="G85">
        <v>400</v>
      </c>
      <c r="H85">
        <v>30</v>
      </c>
      <c r="L85">
        <v>2000</v>
      </c>
    </row>
    <row r="86" spans="1:12" x14ac:dyDescent="0.25">
      <c r="A86" t="s">
        <v>3</v>
      </c>
      <c r="B86">
        <v>30</v>
      </c>
      <c r="C86">
        <v>42</v>
      </c>
      <c r="D86">
        <v>42.5</v>
      </c>
      <c r="E86">
        <v>42.25</v>
      </c>
      <c r="F86">
        <v>1100</v>
      </c>
      <c r="G86">
        <v>300</v>
      </c>
      <c r="H86">
        <v>20</v>
      </c>
      <c r="L86">
        <v>3000</v>
      </c>
    </row>
    <row r="87" spans="1:12" x14ac:dyDescent="0.25">
      <c r="A87" t="s">
        <v>3</v>
      </c>
      <c r="B87">
        <v>30</v>
      </c>
      <c r="C87">
        <v>42.5</v>
      </c>
      <c r="D87">
        <v>43</v>
      </c>
      <c r="E87">
        <v>42.75</v>
      </c>
      <c r="F87">
        <v>800</v>
      </c>
      <c r="G87">
        <v>200</v>
      </c>
      <c r="H87">
        <v>10</v>
      </c>
      <c r="L87">
        <v>3000</v>
      </c>
    </row>
    <row r="88" spans="1:12" x14ac:dyDescent="0.25">
      <c r="A88" t="s">
        <v>3</v>
      </c>
      <c r="B88">
        <v>30</v>
      </c>
      <c r="C88">
        <v>43</v>
      </c>
      <c r="D88">
        <v>43.5</v>
      </c>
      <c r="E88">
        <v>43.25</v>
      </c>
      <c r="F88">
        <v>800</v>
      </c>
      <c r="G88">
        <v>200</v>
      </c>
      <c r="H88">
        <v>10</v>
      </c>
      <c r="L88">
        <v>3000</v>
      </c>
    </row>
    <row r="89" spans="1:12" x14ac:dyDescent="0.25">
      <c r="A89" t="s">
        <v>3</v>
      </c>
      <c r="B89">
        <v>30</v>
      </c>
      <c r="C89">
        <v>43.5</v>
      </c>
      <c r="D89">
        <v>44</v>
      </c>
      <c r="E89">
        <v>43.75</v>
      </c>
      <c r="F89">
        <v>800</v>
      </c>
      <c r="G89">
        <v>100</v>
      </c>
      <c r="H89">
        <v>10</v>
      </c>
      <c r="L89">
        <v>4000</v>
      </c>
    </row>
    <row r="90" spans="1:12" x14ac:dyDescent="0.25">
      <c r="A90" t="s">
        <v>3</v>
      </c>
      <c r="B90">
        <v>30</v>
      </c>
      <c r="C90">
        <v>44</v>
      </c>
      <c r="D90">
        <v>44.5</v>
      </c>
      <c r="E90">
        <v>44.25</v>
      </c>
      <c r="F90">
        <v>800</v>
      </c>
      <c r="G90">
        <v>100</v>
      </c>
      <c r="H90">
        <v>10</v>
      </c>
      <c r="L90">
        <v>4000</v>
      </c>
    </row>
    <row r="91" spans="1:12" x14ac:dyDescent="0.25">
      <c r="A91" t="s">
        <v>3</v>
      </c>
      <c r="B91">
        <v>30</v>
      </c>
      <c r="C91">
        <v>44.5</v>
      </c>
      <c r="D91">
        <v>45</v>
      </c>
      <c r="E91">
        <v>44.75</v>
      </c>
      <c r="F91">
        <v>800</v>
      </c>
      <c r="G91">
        <v>100</v>
      </c>
      <c r="H91">
        <v>10</v>
      </c>
      <c r="L91">
        <v>4000</v>
      </c>
    </row>
    <row r="92" spans="1:12" x14ac:dyDescent="0.25">
      <c r="A92" t="s">
        <v>3</v>
      </c>
      <c r="B92">
        <v>30</v>
      </c>
      <c r="C92">
        <v>45</v>
      </c>
      <c r="D92">
        <v>45.5</v>
      </c>
      <c r="E92">
        <v>45.25</v>
      </c>
      <c r="F92">
        <v>800</v>
      </c>
      <c r="G92">
        <v>200</v>
      </c>
      <c r="H92">
        <v>10</v>
      </c>
      <c r="L92">
        <v>3000</v>
      </c>
    </row>
    <row r="93" spans="1:12" x14ac:dyDescent="0.25">
      <c r="A93" t="s">
        <v>3</v>
      </c>
      <c r="B93">
        <v>30</v>
      </c>
      <c r="C93">
        <v>45.5</v>
      </c>
      <c r="D93">
        <v>46</v>
      </c>
      <c r="E93">
        <v>45.75</v>
      </c>
      <c r="F93">
        <v>800</v>
      </c>
      <c r="G93">
        <v>200</v>
      </c>
      <c r="H93">
        <v>10</v>
      </c>
      <c r="L93">
        <v>3000</v>
      </c>
    </row>
    <row r="94" spans="1:12" x14ac:dyDescent="0.25">
      <c r="A94" t="s">
        <v>3</v>
      </c>
      <c r="B94">
        <v>30</v>
      </c>
      <c r="C94">
        <v>46</v>
      </c>
      <c r="D94">
        <v>46.5</v>
      </c>
      <c r="E94">
        <v>46.25</v>
      </c>
      <c r="F94">
        <v>800</v>
      </c>
      <c r="G94">
        <v>200</v>
      </c>
      <c r="H94">
        <v>10</v>
      </c>
      <c r="L94">
        <v>3000</v>
      </c>
    </row>
    <row r="95" spans="1:12" x14ac:dyDescent="0.25">
      <c r="A95" t="s">
        <v>3</v>
      </c>
      <c r="B95">
        <v>30</v>
      </c>
      <c r="C95">
        <v>46.5</v>
      </c>
      <c r="D95">
        <v>47</v>
      </c>
      <c r="E95">
        <v>46.75</v>
      </c>
      <c r="F95">
        <v>800</v>
      </c>
      <c r="G95">
        <v>200</v>
      </c>
      <c r="H95">
        <v>10</v>
      </c>
      <c r="L95">
        <v>3000</v>
      </c>
    </row>
    <row r="96" spans="1:12" x14ac:dyDescent="0.25">
      <c r="A96" t="s">
        <v>3</v>
      </c>
      <c r="B96">
        <v>30</v>
      </c>
      <c r="C96">
        <v>47</v>
      </c>
      <c r="D96">
        <v>47.5</v>
      </c>
      <c r="E96">
        <v>47.25</v>
      </c>
      <c r="F96">
        <v>800</v>
      </c>
      <c r="G96">
        <v>200</v>
      </c>
      <c r="H96">
        <v>10</v>
      </c>
      <c r="L96">
        <v>3000</v>
      </c>
    </row>
    <row r="97" spans="1:12" x14ac:dyDescent="0.25">
      <c r="A97" t="s">
        <v>3</v>
      </c>
      <c r="B97">
        <v>30</v>
      </c>
      <c r="C97">
        <v>47.5</v>
      </c>
      <c r="D97">
        <v>48</v>
      </c>
      <c r="E97">
        <v>47.75</v>
      </c>
      <c r="F97">
        <v>800</v>
      </c>
      <c r="G97">
        <v>200</v>
      </c>
      <c r="H97">
        <v>10</v>
      </c>
      <c r="L97">
        <v>3000</v>
      </c>
    </row>
    <row r="98" spans="1:12" x14ac:dyDescent="0.25">
      <c r="A98" t="s">
        <v>3</v>
      </c>
      <c r="B98">
        <v>30</v>
      </c>
      <c r="C98">
        <v>48</v>
      </c>
      <c r="D98">
        <v>48.5</v>
      </c>
      <c r="E98">
        <v>48.25</v>
      </c>
      <c r="F98">
        <v>900</v>
      </c>
      <c r="G98">
        <v>200</v>
      </c>
      <c r="H98">
        <v>10</v>
      </c>
      <c r="L98">
        <v>3000</v>
      </c>
    </row>
    <row r="99" spans="1:12" x14ac:dyDescent="0.25">
      <c r="A99" t="s">
        <v>3</v>
      </c>
      <c r="B99">
        <v>30</v>
      </c>
      <c r="C99">
        <v>48.5</v>
      </c>
      <c r="D99">
        <v>49</v>
      </c>
      <c r="E99">
        <v>48.75</v>
      </c>
      <c r="F99">
        <v>900</v>
      </c>
      <c r="G99">
        <v>200</v>
      </c>
      <c r="H99">
        <v>10</v>
      </c>
      <c r="L99">
        <v>3000</v>
      </c>
    </row>
    <row r="100" spans="1:12" x14ac:dyDescent="0.25">
      <c r="A100" t="s">
        <v>3</v>
      </c>
      <c r="B100">
        <v>30</v>
      </c>
      <c r="C100">
        <v>49</v>
      </c>
      <c r="D100">
        <v>49.5</v>
      </c>
      <c r="E100">
        <v>49.25</v>
      </c>
      <c r="F100">
        <v>900</v>
      </c>
      <c r="G100">
        <v>200</v>
      </c>
      <c r="H100">
        <v>10</v>
      </c>
      <c r="L100">
        <v>3000</v>
      </c>
    </row>
    <row r="101" spans="1:12" x14ac:dyDescent="0.25">
      <c r="A101" t="s">
        <v>3</v>
      </c>
      <c r="B101">
        <v>30</v>
      </c>
      <c r="C101">
        <v>49.5</v>
      </c>
      <c r="D101">
        <v>50</v>
      </c>
      <c r="E101">
        <v>49.75</v>
      </c>
      <c r="F101">
        <v>1000</v>
      </c>
      <c r="G101">
        <v>200</v>
      </c>
      <c r="H101">
        <v>10</v>
      </c>
      <c r="L101">
        <v>3000</v>
      </c>
    </row>
    <row r="102" spans="1:12" x14ac:dyDescent="0.25">
      <c r="A102" t="s">
        <v>3</v>
      </c>
      <c r="B102">
        <v>30</v>
      </c>
      <c r="C102">
        <v>50</v>
      </c>
      <c r="D102">
        <v>50.5</v>
      </c>
      <c r="E102">
        <v>50.25</v>
      </c>
      <c r="F102">
        <v>1000</v>
      </c>
      <c r="G102">
        <v>200</v>
      </c>
      <c r="H102">
        <v>10</v>
      </c>
      <c r="L102">
        <v>3000</v>
      </c>
    </row>
    <row r="103" spans="1:12" x14ac:dyDescent="0.25">
      <c r="A103" t="s">
        <v>3</v>
      </c>
      <c r="B103">
        <v>30</v>
      </c>
      <c r="C103">
        <v>50.5</v>
      </c>
      <c r="D103">
        <v>51</v>
      </c>
      <c r="E103">
        <v>50.75</v>
      </c>
      <c r="F103">
        <v>1000</v>
      </c>
      <c r="G103">
        <v>200</v>
      </c>
      <c r="H103">
        <v>10</v>
      </c>
      <c r="L103">
        <v>3000</v>
      </c>
    </row>
    <row r="104" spans="1:12" x14ac:dyDescent="0.25">
      <c r="A104" t="s">
        <v>3</v>
      </c>
      <c r="B104">
        <v>30</v>
      </c>
      <c r="C104">
        <v>51</v>
      </c>
      <c r="D104">
        <v>51.5</v>
      </c>
      <c r="E104">
        <v>51.25</v>
      </c>
      <c r="F104">
        <v>1000</v>
      </c>
      <c r="G104">
        <v>200</v>
      </c>
      <c r="H104">
        <v>10</v>
      </c>
      <c r="L104">
        <v>3000</v>
      </c>
    </row>
    <row r="105" spans="1:12" x14ac:dyDescent="0.25">
      <c r="A105" t="s">
        <v>3</v>
      </c>
      <c r="B105">
        <v>30</v>
      </c>
      <c r="C105">
        <v>51.5</v>
      </c>
      <c r="D105">
        <v>52</v>
      </c>
      <c r="E105">
        <v>51.75</v>
      </c>
      <c r="F105">
        <v>1000</v>
      </c>
      <c r="G105">
        <v>200</v>
      </c>
      <c r="H105">
        <v>10</v>
      </c>
      <c r="L105">
        <v>3000</v>
      </c>
    </row>
    <row r="106" spans="1:12" x14ac:dyDescent="0.25">
      <c r="A106" t="s">
        <v>3</v>
      </c>
      <c r="B106">
        <v>30</v>
      </c>
      <c r="C106">
        <v>52</v>
      </c>
      <c r="D106">
        <v>52.5</v>
      </c>
      <c r="E106">
        <v>52.25</v>
      </c>
      <c r="F106">
        <v>1000</v>
      </c>
      <c r="G106">
        <v>200</v>
      </c>
      <c r="H106">
        <v>10</v>
      </c>
      <c r="L106">
        <v>3000</v>
      </c>
    </row>
    <row r="107" spans="1:12" x14ac:dyDescent="0.25">
      <c r="A107" t="s">
        <v>3</v>
      </c>
      <c r="B107">
        <v>30</v>
      </c>
      <c r="C107">
        <v>52.5</v>
      </c>
      <c r="D107">
        <v>53</v>
      </c>
      <c r="E107">
        <v>52.75</v>
      </c>
      <c r="F107">
        <v>1000</v>
      </c>
      <c r="G107">
        <v>200</v>
      </c>
      <c r="H107">
        <v>10</v>
      </c>
      <c r="L107">
        <v>3000</v>
      </c>
    </row>
    <row r="108" spans="1:12" x14ac:dyDescent="0.25">
      <c r="A108" t="s">
        <v>3</v>
      </c>
      <c r="B108">
        <v>30</v>
      </c>
      <c r="C108">
        <v>53</v>
      </c>
      <c r="D108">
        <v>53.5</v>
      </c>
      <c r="E108">
        <v>53.25</v>
      </c>
      <c r="F108">
        <v>900</v>
      </c>
      <c r="G108">
        <v>200</v>
      </c>
      <c r="H108">
        <v>10</v>
      </c>
      <c r="L108">
        <v>3000</v>
      </c>
    </row>
    <row r="109" spans="1:12" x14ac:dyDescent="0.25">
      <c r="A109" t="s">
        <v>3</v>
      </c>
      <c r="B109">
        <v>30</v>
      </c>
      <c r="C109">
        <v>53.5</v>
      </c>
      <c r="D109">
        <v>54</v>
      </c>
      <c r="E109">
        <v>53.75</v>
      </c>
      <c r="F109">
        <v>900</v>
      </c>
      <c r="G109">
        <v>200</v>
      </c>
      <c r="H109">
        <v>10</v>
      </c>
      <c r="L109">
        <v>3000</v>
      </c>
    </row>
    <row r="110" spans="1:12" x14ac:dyDescent="0.25">
      <c r="A110" t="s">
        <v>3</v>
      </c>
      <c r="B110">
        <v>30</v>
      </c>
      <c r="C110">
        <v>54</v>
      </c>
      <c r="D110">
        <v>54.5</v>
      </c>
      <c r="E110">
        <v>54.25</v>
      </c>
      <c r="F110">
        <v>900</v>
      </c>
      <c r="G110">
        <v>200</v>
      </c>
      <c r="H110">
        <v>10</v>
      </c>
      <c r="L110">
        <v>3000</v>
      </c>
    </row>
    <row r="111" spans="1:12" x14ac:dyDescent="0.25">
      <c r="A111" t="s">
        <v>3</v>
      </c>
      <c r="B111">
        <v>30</v>
      </c>
      <c r="C111">
        <v>54.5</v>
      </c>
      <c r="D111">
        <v>55</v>
      </c>
      <c r="E111">
        <v>54.75</v>
      </c>
      <c r="F111">
        <v>900</v>
      </c>
      <c r="G111">
        <v>200</v>
      </c>
      <c r="H111">
        <v>10</v>
      </c>
      <c r="L111">
        <v>3000</v>
      </c>
    </row>
    <row r="112" spans="1:12" x14ac:dyDescent="0.25">
      <c r="A112" t="s">
        <v>3</v>
      </c>
      <c r="B112">
        <v>30</v>
      </c>
      <c r="C112">
        <v>55</v>
      </c>
      <c r="D112">
        <v>55.5</v>
      </c>
      <c r="E112">
        <v>55.25</v>
      </c>
      <c r="F112">
        <v>900</v>
      </c>
      <c r="G112">
        <v>200</v>
      </c>
      <c r="H112">
        <v>10</v>
      </c>
      <c r="L112">
        <v>3000</v>
      </c>
    </row>
    <row r="113" spans="1:12" x14ac:dyDescent="0.25">
      <c r="A113" t="s">
        <v>3</v>
      </c>
      <c r="B113">
        <v>30</v>
      </c>
      <c r="C113">
        <v>55.5</v>
      </c>
      <c r="D113">
        <v>56</v>
      </c>
      <c r="E113">
        <v>55.75</v>
      </c>
      <c r="F113">
        <v>800</v>
      </c>
      <c r="G113">
        <v>200</v>
      </c>
      <c r="H113">
        <v>10</v>
      </c>
      <c r="L113">
        <v>3000</v>
      </c>
    </row>
    <row r="114" spans="1:12" x14ac:dyDescent="0.25">
      <c r="A114" t="s">
        <v>3</v>
      </c>
      <c r="B114">
        <v>30</v>
      </c>
      <c r="C114">
        <v>56</v>
      </c>
      <c r="D114">
        <v>56.5</v>
      </c>
      <c r="E114">
        <v>56.25</v>
      </c>
      <c r="F114">
        <v>900</v>
      </c>
      <c r="G114">
        <v>200</v>
      </c>
      <c r="H114">
        <v>10</v>
      </c>
      <c r="L114">
        <v>3000</v>
      </c>
    </row>
    <row r="115" spans="1:12" x14ac:dyDescent="0.25">
      <c r="A115" t="s">
        <v>3</v>
      </c>
      <c r="B115">
        <v>30</v>
      </c>
      <c r="C115">
        <v>56.5</v>
      </c>
      <c r="D115">
        <v>57</v>
      </c>
      <c r="E115">
        <v>56.75</v>
      </c>
      <c r="F115">
        <v>900</v>
      </c>
      <c r="G115">
        <v>200</v>
      </c>
      <c r="H115">
        <v>10</v>
      </c>
      <c r="L115">
        <v>3000</v>
      </c>
    </row>
    <row r="116" spans="1:12" x14ac:dyDescent="0.25">
      <c r="A116" t="s">
        <v>3</v>
      </c>
      <c r="B116">
        <v>30</v>
      </c>
      <c r="C116">
        <v>57</v>
      </c>
      <c r="D116">
        <v>57.5</v>
      </c>
      <c r="E116">
        <v>57.25</v>
      </c>
      <c r="F116">
        <v>900</v>
      </c>
      <c r="G116">
        <v>200</v>
      </c>
      <c r="H116">
        <v>10</v>
      </c>
      <c r="L116">
        <v>3000</v>
      </c>
    </row>
    <row r="117" spans="1:12" x14ac:dyDescent="0.25">
      <c r="A117" t="s">
        <v>3</v>
      </c>
      <c r="B117">
        <v>30</v>
      </c>
      <c r="C117">
        <v>57.5</v>
      </c>
      <c r="D117">
        <v>58</v>
      </c>
      <c r="E117">
        <v>57.75</v>
      </c>
      <c r="F117">
        <v>900</v>
      </c>
      <c r="G117">
        <v>200</v>
      </c>
      <c r="H117">
        <v>10</v>
      </c>
      <c r="L117">
        <v>3000</v>
      </c>
    </row>
    <row r="118" spans="1:12" x14ac:dyDescent="0.25">
      <c r="A118" t="s">
        <v>3</v>
      </c>
      <c r="B118">
        <v>30</v>
      </c>
      <c r="C118">
        <v>58</v>
      </c>
      <c r="D118">
        <v>58.5</v>
      </c>
      <c r="E118">
        <v>58.25</v>
      </c>
      <c r="F118">
        <v>900</v>
      </c>
      <c r="G118">
        <v>200</v>
      </c>
      <c r="H118">
        <v>10</v>
      </c>
      <c r="L118">
        <v>3000</v>
      </c>
    </row>
    <row r="119" spans="1:12" x14ac:dyDescent="0.25">
      <c r="A119" t="s">
        <v>3</v>
      </c>
      <c r="B119">
        <v>30</v>
      </c>
      <c r="C119">
        <v>58.5</v>
      </c>
      <c r="D119">
        <v>59</v>
      </c>
      <c r="E119">
        <v>58.75</v>
      </c>
      <c r="F119">
        <v>900</v>
      </c>
      <c r="G119">
        <v>200</v>
      </c>
      <c r="H119">
        <v>10</v>
      </c>
      <c r="L119">
        <v>3000</v>
      </c>
    </row>
    <row r="120" spans="1:12" x14ac:dyDescent="0.25">
      <c r="A120" t="s">
        <v>3</v>
      </c>
      <c r="B120">
        <v>30</v>
      </c>
      <c r="C120">
        <v>59</v>
      </c>
      <c r="D120">
        <v>59.5</v>
      </c>
      <c r="E120">
        <v>59.25</v>
      </c>
      <c r="F120">
        <v>800</v>
      </c>
      <c r="G120">
        <v>200</v>
      </c>
      <c r="H120">
        <v>10</v>
      </c>
      <c r="L120">
        <v>3000</v>
      </c>
    </row>
    <row r="121" spans="1:12" x14ac:dyDescent="0.25">
      <c r="A121" t="s">
        <v>3</v>
      </c>
      <c r="B121">
        <v>30</v>
      </c>
      <c r="C121">
        <v>59.5</v>
      </c>
      <c r="D121">
        <v>60</v>
      </c>
      <c r="E121">
        <v>59.75</v>
      </c>
      <c r="F121">
        <v>800</v>
      </c>
      <c r="G121">
        <v>200</v>
      </c>
      <c r="H121">
        <v>10</v>
      </c>
      <c r="L121">
        <v>3000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L81"/>
  <sheetViews>
    <sheetView workbookViewId="0">
      <selection activeCell="L2" sqref="L2"/>
    </sheetView>
  </sheetViews>
  <sheetFormatPr baseColWidth="10" defaultRowHeight="15" x14ac:dyDescent="0.25"/>
  <cols>
    <col min="1" max="1" width="10.570312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9</v>
      </c>
      <c r="B2">
        <v>60</v>
      </c>
      <c r="C2">
        <v>0</v>
      </c>
      <c r="D2">
        <v>0.5</v>
      </c>
      <c r="E2">
        <v>0.25</v>
      </c>
      <c r="F2">
        <v>800</v>
      </c>
      <c r="G2">
        <v>300</v>
      </c>
      <c r="H2">
        <v>20</v>
      </c>
      <c r="L2">
        <v>4000</v>
      </c>
    </row>
    <row r="3" spans="1:12" x14ac:dyDescent="0.25">
      <c r="A3" t="s">
        <v>9</v>
      </c>
      <c r="B3">
        <v>60</v>
      </c>
      <c r="C3">
        <v>0.5</v>
      </c>
      <c r="D3">
        <v>1</v>
      </c>
      <c r="E3">
        <v>0.75</v>
      </c>
      <c r="F3">
        <v>800</v>
      </c>
      <c r="G3">
        <v>200</v>
      </c>
      <c r="H3">
        <v>10</v>
      </c>
      <c r="L3">
        <v>4000</v>
      </c>
    </row>
    <row r="4" spans="1:12" x14ac:dyDescent="0.25">
      <c r="A4" t="s">
        <v>9</v>
      </c>
      <c r="B4">
        <v>60</v>
      </c>
      <c r="C4">
        <v>1</v>
      </c>
      <c r="D4">
        <v>1.5</v>
      </c>
      <c r="E4">
        <v>1.25</v>
      </c>
      <c r="F4">
        <v>800</v>
      </c>
      <c r="G4">
        <v>200</v>
      </c>
      <c r="H4">
        <v>10</v>
      </c>
      <c r="L4">
        <v>4000</v>
      </c>
    </row>
    <row r="5" spans="1:12" x14ac:dyDescent="0.25">
      <c r="A5" t="s">
        <v>9</v>
      </c>
      <c r="B5">
        <v>60</v>
      </c>
      <c r="C5">
        <v>1.5</v>
      </c>
      <c r="D5">
        <v>2</v>
      </c>
      <c r="E5">
        <v>1.75</v>
      </c>
      <c r="F5">
        <v>800</v>
      </c>
      <c r="G5">
        <v>200</v>
      </c>
      <c r="H5">
        <v>10</v>
      </c>
      <c r="L5">
        <v>4000</v>
      </c>
    </row>
    <row r="6" spans="1:12" x14ac:dyDescent="0.25">
      <c r="A6" t="s">
        <v>9</v>
      </c>
      <c r="B6">
        <v>40</v>
      </c>
      <c r="C6">
        <v>2</v>
      </c>
      <c r="D6">
        <v>2.5</v>
      </c>
      <c r="E6">
        <v>2.25</v>
      </c>
      <c r="F6">
        <v>1200</v>
      </c>
      <c r="G6">
        <v>300</v>
      </c>
      <c r="H6">
        <v>10</v>
      </c>
      <c r="L6">
        <v>4000</v>
      </c>
    </row>
    <row r="7" spans="1:12" x14ac:dyDescent="0.25">
      <c r="A7" t="s">
        <v>9</v>
      </c>
      <c r="B7">
        <v>40</v>
      </c>
      <c r="C7">
        <v>2.5</v>
      </c>
      <c r="D7">
        <v>3</v>
      </c>
      <c r="E7">
        <v>2.75</v>
      </c>
      <c r="F7">
        <v>1100</v>
      </c>
      <c r="G7">
        <v>300</v>
      </c>
      <c r="H7">
        <v>10</v>
      </c>
      <c r="L7">
        <v>4000</v>
      </c>
    </row>
    <row r="8" spans="1:12" x14ac:dyDescent="0.25">
      <c r="A8" t="s">
        <v>9</v>
      </c>
      <c r="B8">
        <v>40</v>
      </c>
      <c r="C8">
        <v>3</v>
      </c>
      <c r="D8">
        <v>3.5</v>
      </c>
      <c r="E8">
        <v>3.25</v>
      </c>
      <c r="F8">
        <v>1100</v>
      </c>
      <c r="G8">
        <v>300</v>
      </c>
      <c r="H8">
        <v>10</v>
      </c>
      <c r="L8">
        <v>4000</v>
      </c>
    </row>
    <row r="9" spans="1:12" x14ac:dyDescent="0.25">
      <c r="A9" t="s">
        <v>9</v>
      </c>
      <c r="B9">
        <v>40</v>
      </c>
      <c r="C9">
        <v>3.5</v>
      </c>
      <c r="D9">
        <v>4</v>
      </c>
      <c r="E9">
        <v>3.75</v>
      </c>
      <c r="F9">
        <v>1100</v>
      </c>
      <c r="G9">
        <v>300</v>
      </c>
      <c r="H9">
        <v>10</v>
      </c>
      <c r="L9">
        <v>3000</v>
      </c>
    </row>
    <row r="10" spans="1:12" x14ac:dyDescent="0.25">
      <c r="A10" t="s">
        <v>9</v>
      </c>
      <c r="B10">
        <v>40</v>
      </c>
      <c r="C10">
        <v>4</v>
      </c>
      <c r="D10">
        <v>4.5</v>
      </c>
      <c r="E10">
        <v>4.25</v>
      </c>
      <c r="F10">
        <v>1300</v>
      </c>
      <c r="G10">
        <v>500</v>
      </c>
      <c r="H10">
        <v>30</v>
      </c>
      <c r="L10">
        <v>4000</v>
      </c>
    </row>
    <row r="11" spans="1:12" x14ac:dyDescent="0.25">
      <c r="A11" t="s">
        <v>9</v>
      </c>
      <c r="B11">
        <v>40</v>
      </c>
      <c r="C11">
        <v>4.5</v>
      </c>
      <c r="D11">
        <v>5</v>
      </c>
      <c r="E11">
        <v>4.75</v>
      </c>
      <c r="F11">
        <v>1000</v>
      </c>
      <c r="G11">
        <v>200</v>
      </c>
      <c r="H11">
        <v>10</v>
      </c>
      <c r="L11">
        <v>4000</v>
      </c>
    </row>
    <row r="12" spans="1:12" x14ac:dyDescent="0.25">
      <c r="A12" t="s">
        <v>9</v>
      </c>
      <c r="B12">
        <v>40</v>
      </c>
      <c r="C12">
        <v>5</v>
      </c>
      <c r="D12">
        <v>5.5</v>
      </c>
      <c r="E12">
        <v>5.25</v>
      </c>
      <c r="F12">
        <v>900</v>
      </c>
      <c r="G12">
        <v>200</v>
      </c>
      <c r="H12">
        <v>10</v>
      </c>
      <c r="L12">
        <v>4000</v>
      </c>
    </row>
    <row r="13" spans="1:12" x14ac:dyDescent="0.25">
      <c r="A13" t="s">
        <v>9</v>
      </c>
      <c r="B13">
        <v>40</v>
      </c>
      <c r="C13">
        <v>5.5</v>
      </c>
      <c r="D13">
        <v>6</v>
      </c>
      <c r="E13">
        <v>5.75</v>
      </c>
      <c r="F13">
        <v>800</v>
      </c>
      <c r="G13">
        <v>200</v>
      </c>
      <c r="H13">
        <v>10</v>
      </c>
      <c r="L13">
        <v>4000</v>
      </c>
    </row>
    <row r="14" spans="1:12" x14ac:dyDescent="0.25">
      <c r="A14" t="s">
        <v>9</v>
      </c>
      <c r="B14">
        <v>40</v>
      </c>
      <c r="C14">
        <v>6</v>
      </c>
      <c r="D14">
        <v>6.5</v>
      </c>
      <c r="E14">
        <v>6.25</v>
      </c>
      <c r="F14">
        <v>1000</v>
      </c>
      <c r="G14">
        <v>300</v>
      </c>
      <c r="H14">
        <v>10</v>
      </c>
      <c r="L14">
        <v>3000</v>
      </c>
    </row>
    <row r="15" spans="1:12" x14ac:dyDescent="0.25">
      <c r="A15" t="s">
        <v>9</v>
      </c>
      <c r="B15">
        <v>40</v>
      </c>
      <c r="C15">
        <v>6.5</v>
      </c>
      <c r="D15">
        <v>7</v>
      </c>
      <c r="E15">
        <v>6.75</v>
      </c>
      <c r="F15">
        <v>1100</v>
      </c>
      <c r="G15">
        <v>400</v>
      </c>
      <c r="H15">
        <v>20</v>
      </c>
      <c r="L15">
        <v>2000</v>
      </c>
    </row>
    <row r="16" spans="1:12" x14ac:dyDescent="0.25">
      <c r="A16" t="s">
        <v>9</v>
      </c>
      <c r="B16">
        <v>40</v>
      </c>
      <c r="C16">
        <v>7</v>
      </c>
      <c r="D16">
        <v>7.5</v>
      </c>
      <c r="E16">
        <v>7.25</v>
      </c>
      <c r="F16">
        <v>1100</v>
      </c>
      <c r="G16">
        <v>400</v>
      </c>
      <c r="H16">
        <v>20</v>
      </c>
      <c r="L16">
        <v>4000</v>
      </c>
    </row>
    <row r="17" spans="1:12" x14ac:dyDescent="0.25">
      <c r="A17" t="s">
        <v>9</v>
      </c>
      <c r="B17">
        <v>40</v>
      </c>
      <c r="C17">
        <v>7.5</v>
      </c>
      <c r="D17">
        <v>8</v>
      </c>
      <c r="E17">
        <v>7.75</v>
      </c>
      <c r="F17">
        <v>1200</v>
      </c>
      <c r="G17">
        <v>500</v>
      </c>
      <c r="H17">
        <v>20</v>
      </c>
      <c r="L17">
        <v>2000</v>
      </c>
    </row>
    <row r="18" spans="1:12" x14ac:dyDescent="0.25">
      <c r="A18" t="s">
        <v>9</v>
      </c>
      <c r="B18">
        <v>40</v>
      </c>
      <c r="C18">
        <v>8</v>
      </c>
      <c r="D18">
        <v>8.5</v>
      </c>
      <c r="E18">
        <v>8.25</v>
      </c>
      <c r="F18">
        <v>1200</v>
      </c>
      <c r="G18">
        <v>400</v>
      </c>
      <c r="H18">
        <v>20</v>
      </c>
      <c r="L18">
        <v>3000</v>
      </c>
    </row>
    <row r="19" spans="1:12" x14ac:dyDescent="0.25">
      <c r="A19" t="s">
        <v>9</v>
      </c>
      <c r="B19">
        <v>40</v>
      </c>
      <c r="C19">
        <v>8.5</v>
      </c>
      <c r="D19">
        <v>9</v>
      </c>
      <c r="E19">
        <v>8.75</v>
      </c>
      <c r="F19">
        <v>1100</v>
      </c>
      <c r="G19">
        <v>300</v>
      </c>
      <c r="H19">
        <v>10</v>
      </c>
      <c r="L19">
        <v>3000</v>
      </c>
    </row>
    <row r="20" spans="1:12" x14ac:dyDescent="0.25">
      <c r="A20" t="s">
        <v>9</v>
      </c>
      <c r="B20">
        <v>40</v>
      </c>
      <c r="C20">
        <v>9</v>
      </c>
      <c r="D20">
        <v>9.5</v>
      </c>
      <c r="E20">
        <v>9.25</v>
      </c>
      <c r="F20">
        <v>1000</v>
      </c>
      <c r="G20">
        <v>200</v>
      </c>
      <c r="H20">
        <v>10</v>
      </c>
      <c r="L20">
        <v>3000</v>
      </c>
    </row>
    <row r="21" spans="1:12" x14ac:dyDescent="0.25">
      <c r="A21" t="s">
        <v>9</v>
      </c>
      <c r="B21">
        <v>40</v>
      </c>
      <c r="C21">
        <v>9.5</v>
      </c>
      <c r="D21">
        <v>10</v>
      </c>
      <c r="E21">
        <v>9.75</v>
      </c>
      <c r="F21">
        <v>1000</v>
      </c>
      <c r="G21">
        <v>300</v>
      </c>
      <c r="H21">
        <v>10</v>
      </c>
      <c r="L21">
        <v>4000</v>
      </c>
    </row>
    <row r="22" spans="1:12" x14ac:dyDescent="0.25">
      <c r="A22" t="s">
        <v>9</v>
      </c>
      <c r="B22">
        <v>40</v>
      </c>
      <c r="C22">
        <v>10</v>
      </c>
      <c r="D22">
        <v>10.5</v>
      </c>
      <c r="E22">
        <v>10.25</v>
      </c>
      <c r="F22">
        <v>1000</v>
      </c>
      <c r="G22">
        <v>300</v>
      </c>
      <c r="H22">
        <v>10</v>
      </c>
      <c r="L22">
        <v>4000</v>
      </c>
    </row>
    <row r="23" spans="1:12" x14ac:dyDescent="0.25">
      <c r="A23" t="s">
        <v>9</v>
      </c>
      <c r="B23">
        <v>40</v>
      </c>
      <c r="C23">
        <v>10.5</v>
      </c>
      <c r="D23">
        <v>11</v>
      </c>
      <c r="E23">
        <v>10.75</v>
      </c>
      <c r="F23">
        <v>800</v>
      </c>
      <c r="G23">
        <v>200</v>
      </c>
      <c r="H23">
        <v>10</v>
      </c>
      <c r="L23">
        <v>4000</v>
      </c>
    </row>
    <row r="24" spans="1:12" x14ac:dyDescent="0.25">
      <c r="A24" t="s">
        <v>9</v>
      </c>
      <c r="B24">
        <v>40</v>
      </c>
      <c r="C24">
        <v>11</v>
      </c>
      <c r="D24">
        <v>11.5</v>
      </c>
      <c r="E24">
        <v>11.25</v>
      </c>
      <c r="F24">
        <v>900</v>
      </c>
      <c r="G24">
        <v>300</v>
      </c>
      <c r="H24">
        <v>10</v>
      </c>
      <c r="L24">
        <v>3000</v>
      </c>
    </row>
    <row r="25" spans="1:12" x14ac:dyDescent="0.25">
      <c r="A25" t="s">
        <v>9</v>
      </c>
      <c r="B25">
        <v>40</v>
      </c>
      <c r="C25">
        <v>11.5</v>
      </c>
      <c r="D25">
        <v>12</v>
      </c>
      <c r="E25">
        <v>11.75</v>
      </c>
      <c r="F25">
        <v>900</v>
      </c>
      <c r="G25">
        <v>200</v>
      </c>
      <c r="H25">
        <v>10</v>
      </c>
      <c r="L25">
        <v>3000</v>
      </c>
    </row>
    <row r="26" spans="1:12" x14ac:dyDescent="0.25">
      <c r="A26" t="s">
        <v>9</v>
      </c>
      <c r="B26">
        <v>50</v>
      </c>
      <c r="C26">
        <v>12</v>
      </c>
      <c r="D26">
        <v>12.5</v>
      </c>
      <c r="E26">
        <v>12.25</v>
      </c>
      <c r="F26">
        <v>900</v>
      </c>
      <c r="G26">
        <v>200</v>
      </c>
      <c r="H26">
        <v>10</v>
      </c>
      <c r="L26">
        <v>4000</v>
      </c>
    </row>
    <row r="27" spans="1:12" x14ac:dyDescent="0.25">
      <c r="A27" t="s">
        <v>9</v>
      </c>
      <c r="B27">
        <v>50</v>
      </c>
      <c r="C27">
        <v>12.5</v>
      </c>
      <c r="D27">
        <v>13</v>
      </c>
      <c r="E27">
        <v>12.75</v>
      </c>
      <c r="F27">
        <v>800</v>
      </c>
      <c r="G27">
        <v>300</v>
      </c>
      <c r="H27">
        <v>10</v>
      </c>
      <c r="L27">
        <v>2000</v>
      </c>
    </row>
    <row r="28" spans="1:12" x14ac:dyDescent="0.25">
      <c r="A28" t="s">
        <v>9</v>
      </c>
      <c r="B28">
        <v>50</v>
      </c>
      <c r="C28">
        <v>13</v>
      </c>
      <c r="D28">
        <v>13.5</v>
      </c>
      <c r="E28">
        <v>13.25</v>
      </c>
      <c r="F28">
        <v>1200</v>
      </c>
      <c r="G28">
        <v>500</v>
      </c>
      <c r="H28">
        <v>40</v>
      </c>
      <c r="L28">
        <v>3000</v>
      </c>
    </row>
    <row r="29" spans="1:12" x14ac:dyDescent="0.25">
      <c r="A29" t="s">
        <v>9</v>
      </c>
      <c r="B29">
        <v>50</v>
      </c>
      <c r="C29">
        <v>13.5</v>
      </c>
      <c r="D29">
        <v>14</v>
      </c>
      <c r="E29">
        <v>13.75</v>
      </c>
      <c r="F29">
        <v>1200</v>
      </c>
      <c r="G29">
        <v>400</v>
      </c>
      <c r="H29">
        <v>10</v>
      </c>
      <c r="L29">
        <v>4000</v>
      </c>
    </row>
    <row r="30" spans="1:12" x14ac:dyDescent="0.25">
      <c r="A30" t="s">
        <v>9</v>
      </c>
      <c r="B30">
        <v>50</v>
      </c>
      <c r="C30">
        <v>14</v>
      </c>
      <c r="D30">
        <v>14.5</v>
      </c>
      <c r="E30">
        <v>14.25</v>
      </c>
      <c r="F30">
        <v>1200</v>
      </c>
      <c r="G30">
        <v>500</v>
      </c>
      <c r="H30">
        <v>40</v>
      </c>
      <c r="L30">
        <v>4000</v>
      </c>
    </row>
    <row r="31" spans="1:12" x14ac:dyDescent="0.25">
      <c r="A31" t="s">
        <v>9</v>
      </c>
      <c r="B31">
        <v>50</v>
      </c>
      <c r="C31">
        <v>14.5</v>
      </c>
      <c r="D31">
        <v>15</v>
      </c>
      <c r="E31">
        <v>14.75</v>
      </c>
      <c r="F31">
        <v>1000</v>
      </c>
      <c r="G31">
        <v>200</v>
      </c>
      <c r="H31">
        <v>10</v>
      </c>
      <c r="L31">
        <v>4000</v>
      </c>
    </row>
    <row r="32" spans="1:12" x14ac:dyDescent="0.25">
      <c r="A32" t="s">
        <v>9</v>
      </c>
      <c r="B32">
        <v>50</v>
      </c>
      <c r="C32">
        <v>15</v>
      </c>
      <c r="D32">
        <v>15.5</v>
      </c>
      <c r="E32">
        <v>15.25</v>
      </c>
      <c r="F32">
        <v>900</v>
      </c>
      <c r="G32">
        <v>200</v>
      </c>
      <c r="H32">
        <v>10</v>
      </c>
      <c r="L32">
        <v>4000</v>
      </c>
    </row>
    <row r="33" spans="1:12" x14ac:dyDescent="0.25">
      <c r="A33" t="s">
        <v>9</v>
      </c>
      <c r="B33">
        <v>50</v>
      </c>
      <c r="C33">
        <v>15.5</v>
      </c>
      <c r="D33">
        <v>16</v>
      </c>
      <c r="E33">
        <v>15.75</v>
      </c>
      <c r="F33">
        <v>1000</v>
      </c>
      <c r="G33">
        <v>300</v>
      </c>
      <c r="H33">
        <v>30</v>
      </c>
      <c r="L33">
        <v>4000</v>
      </c>
    </row>
    <row r="34" spans="1:12" x14ac:dyDescent="0.25">
      <c r="A34" t="s">
        <v>9</v>
      </c>
      <c r="B34">
        <v>50</v>
      </c>
      <c r="C34">
        <v>16</v>
      </c>
      <c r="D34">
        <v>16.5</v>
      </c>
      <c r="E34">
        <v>16.25</v>
      </c>
      <c r="F34">
        <v>800</v>
      </c>
      <c r="G34">
        <v>100</v>
      </c>
      <c r="H34">
        <v>10</v>
      </c>
      <c r="L34">
        <v>4000</v>
      </c>
    </row>
    <row r="35" spans="1:12" x14ac:dyDescent="0.25">
      <c r="A35" t="s">
        <v>9</v>
      </c>
      <c r="B35">
        <v>50</v>
      </c>
      <c r="C35">
        <v>16.5</v>
      </c>
      <c r="D35">
        <v>17</v>
      </c>
      <c r="E35">
        <v>16.75</v>
      </c>
      <c r="F35">
        <v>800</v>
      </c>
      <c r="G35">
        <v>100</v>
      </c>
      <c r="H35">
        <v>10</v>
      </c>
      <c r="L35">
        <v>4000</v>
      </c>
    </row>
    <row r="36" spans="1:12" x14ac:dyDescent="0.25">
      <c r="A36" t="s">
        <v>9</v>
      </c>
      <c r="B36">
        <v>50</v>
      </c>
      <c r="C36">
        <v>17</v>
      </c>
      <c r="D36">
        <v>17.5</v>
      </c>
      <c r="E36">
        <v>17.25</v>
      </c>
      <c r="F36">
        <v>1000</v>
      </c>
      <c r="G36">
        <v>200</v>
      </c>
      <c r="H36">
        <v>10</v>
      </c>
      <c r="L36">
        <v>3000</v>
      </c>
    </row>
    <row r="37" spans="1:12" x14ac:dyDescent="0.25">
      <c r="A37" t="s">
        <v>9</v>
      </c>
      <c r="B37">
        <v>50</v>
      </c>
      <c r="C37">
        <v>17.5</v>
      </c>
      <c r="D37">
        <v>18</v>
      </c>
      <c r="E37">
        <v>17.75</v>
      </c>
      <c r="F37">
        <v>1000</v>
      </c>
      <c r="G37">
        <v>200</v>
      </c>
      <c r="H37">
        <v>20</v>
      </c>
      <c r="L37">
        <v>3000</v>
      </c>
    </row>
    <row r="38" spans="1:12" x14ac:dyDescent="0.25">
      <c r="A38" t="s">
        <v>9</v>
      </c>
      <c r="B38">
        <v>50</v>
      </c>
      <c r="C38">
        <v>18</v>
      </c>
      <c r="D38">
        <v>18.5</v>
      </c>
      <c r="E38">
        <v>18.25</v>
      </c>
      <c r="F38">
        <v>1000</v>
      </c>
      <c r="G38">
        <v>200</v>
      </c>
      <c r="H38">
        <v>20</v>
      </c>
      <c r="L38">
        <v>3000</v>
      </c>
    </row>
    <row r="39" spans="1:12" x14ac:dyDescent="0.25">
      <c r="A39" t="s">
        <v>9</v>
      </c>
      <c r="B39">
        <v>50</v>
      </c>
      <c r="C39">
        <v>18.5</v>
      </c>
      <c r="D39">
        <v>19</v>
      </c>
      <c r="E39">
        <v>18.75</v>
      </c>
      <c r="F39">
        <v>1000</v>
      </c>
      <c r="G39">
        <v>200</v>
      </c>
      <c r="H39">
        <v>20</v>
      </c>
      <c r="L39">
        <v>3000</v>
      </c>
    </row>
    <row r="40" spans="1:12" x14ac:dyDescent="0.25">
      <c r="A40" t="s">
        <v>9</v>
      </c>
      <c r="B40">
        <v>50</v>
      </c>
      <c r="C40">
        <v>19</v>
      </c>
      <c r="D40">
        <v>19.5</v>
      </c>
      <c r="E40">
        <v>19.25</v>
      </c>
      <c r="F40">
        <v>1000</v>
      </c>
      <c r="G40">
        <v>300</v>
      </c>
      <c r="H40">
        <v>30</v>
      </c>
      <c r="L40">
        <v>3000</v>
      </c>
    </row>
    <row r="41" spans="1:12" x14ac:dyDescent="0.25">
      <c r="A41" t="s">
        <v>9</v>
      </c>
      <c r="B41">
        <v>50</v>
      </c>
      <c r="C41">
        <v>19.5</v>
      </c>
      <c r="D41">
        <v>20</v>
      </c>
      <c r="E41">
        <v>19.75</v>
      </c>
      <c r="F41">
        <v>1000</v>
      </c>
      <c r="G41">
        <v>100</v>
      </c>
      <c r="H41">
        <v>10</v>
      </c>
      <c r="L41">
        <v>3000</v>
      </c>
    </row>
    <row r="42" spans="1:12" x14ac:dyDescent="0.25">
      <c r="A42" t="s">
        <v>9</v>
      </c>
      <c r="B42">
        <v>50</v>
      </c>
      <c r="C42">
        <v>20</v>
      </c>
      <c r="D42">
        <v>20.5</v>
      </c>
      <c r="E42">
        <v>20.25</v>
      </c>
      <c r="F42">
        <v>1000</v>
      </c>
      <c r="G42">
        <v>200</v>
      </c>
      <c r="H42">
        <v>20</v>
      </c>
      <c r="L42">
        <v>3000</v>
      </c>
    </row>
    <row r="43" spans="1:12" x14ac:dyDescent="0.25">
      <c r="A43" t="s">
        <v>9</v>
      </c>
      <c r="B43">
        <v>50</v>
      </c>
      <c r="C43">
        <v>20.5</v>
      </c>
      <c r="D43">
        <v>21</v>
      </c>
      <c r="E43">
        <v>20.75</v>
      </c>
      <c r="F43">
        <v>1000</v>
      </c>
      <c r="G43">
        <v>400</v>
      </c>
      <c r="H43">
        <v>20</v>
      </c>
      <c r="L43">
        <v>3000</v>
      </c>
    </row>
    <row r="44" spans="1:12" x14ac:dyDescent="0.25">
      <c r="A44" t="s">
        <v>9</v>
      </c>
      <c r="B44">
        <v>50</v>
      </c>
      <c r="C44">
        <v>21</v>
      </c>
      <c r="D44">
        <v>21.5</v>
      </c>
      <c r="E44">
        <v>21.25</v>
      </c>
      <c r="F44">
        <v>1000</v>
      </c>
      <c r="G44">
        <v>300</v>
      </c>
      <c r="H44">
        <v>20</v>
      </c>
      <c r="L44">
        <v>3000</v>
      </c>
    </row>
    <row r="45" spans="1:12" x14ac:dyDescent="0.25">
      <c r="A45" t="s">
        <v>9</v>
      </c>
      <c r="B45">
        <v>50</v>
      </c>
      <c r="C45">
        <v>21.5</v>
      </c>
      <c r="D45">
        <v>22</v>
      </c>
      <c r="E45">
        <v>21.75</v>
      </c>
      <c r="F45">
        <v>1000</v>
      </c>
      <c r="G45">
        <v>400</v>
      </c>
      <c r="H45">
        <v>30</v>
      </c>
      <c r="L45">
        <v>3000</v>
      </c>
    </row>
    <row r="46" spans="1:12" x14ac:dyDescent="0.25">
      <c r="A46" t="s">
        <v>9</v>
      </c>
      <c r="B46">
        <v>50</v>
      </c>
      <c r="C46">
        <v>22</v>
      </c>
      <c r="D46">
        <v>22.5</v>
      </c>
      <c r="E46">
        <v>22.25</v>
      </c>
      <c r="F46">
        <v>1000</v>
      </c>
      <c r="G46">
        <v>300</v>
      </c>
      <c r="H46">
        <v>20</v>
      </c>
      <c r="L46">
        <v>3000</v>
      </c>
    </row>
    <row r="47" spans="1:12" x14ac:dyDescent="0.25">
      <c r="A47" t="s">
        <v>9</v>
      </c>
      <c r="B47">
        <v>50</v>
      </c>
      <c r="C47">
        <v>22.5</v>
      </c>
      <c r="D47">
        <v>23</v>
      </c>
      <c r="E47">
        <v>22.75</v>
      </c>
      <c r="F47">
        <v>1000</v>
      </c>
      <c r="G47">
        <v>300</v>
      </c>
      <c r="H47">
        <v>30</v>
      </c>
      <c r="L47">
        <v>3000</v>
      </c>
    </row>
    <row r="48" spans="1:12" x14ac:dyDescent="0.25">
      <c r="A48" t="s">
        <v>9</v>
      </c>
      <c r="B48">
        <v>50</v>
      </c>
      <c r="C48">
        <v>23</v>
      </c>
      <c r="D48">
        <v>23.5</v>
      </c>
      <c r="E48">
        <v>23.25</v>
      </c>
      <c r="F48">
        <v>1000</v>
      </c>
      <c r="G48">
        <v>300</v>
      </c>
      <c r="H48">
        <v>20</v>
      </c>
      <c r="L48">
        <v>4000</v>
      </c>
    </row>
    <row r="49" spans="1:12" x14ac:dyDescent="0.25">
      <c r="A49" t="s">
        <v>9</v>
      </c>
      <c r="B49">
        <v>50</v>
      </c>
      <c r="C49">
        <v>23.5</v>
      </c>
      <c r="D49">
        <v>24</v>
      </c>
      <c r="E49">
        <v>23.75</v>
      </c>
      <c r="F49">
        <v>1000</v>
      </c>
      <c r="G49">
        <v>300</v>
      </c>
      <c r="H49">
        <v>10</v>
      </c>
      <c r="L49">
        <v>3000</v>
      </c>
    </row>
    <row r="50" spans="1:12" x14ac:dyDescent="0.25">
      <c r="A50" t="s">
        <v>9</v>
      </c>
      <c r="B50">
        <v>50</v>
      </c>
      <c r="C50">
        <v>24</v>
      </c>
      <c r="D50">
        <v>24.5</v>
      </c>
      <c r="E50">
        <v>24.25</v>
      </c>
      <c r="F50">
        <v>900</v>
      </c>
      <c r="G50">
        <v>400</v>
      </c>
      <c r="H50">
        <v>30</v>
      </c>
      <c r="L50">
        <v>4000</v>
      </c>
    </row>
    <row r="51" spans="1:12" x14ac:dyDescent="0.25">
      <c r="A51" t="s">
        <v>9</v>
      </c>
      <c r="B51">
        <v>50</v>
      </c>
      <c r="C51">
        <v>24.5</v>
      </c>
      <c r="D51">
        <v>25</v>
      </c>
      <c r="E51">
        <v>24.75</v>
      </c>
      <c r="F51">
        <v>900</v>
      </c>
      <c r="G51">
        <v>300</v>
      </c>
      <c r="H51">
        <v>10</v>
      </c>
      <c r="L51">
        <v>4000</v>
      </c>
    </row>
    <row r="52" spans="1:12" x14ac:dyDescent="0.25">
      <c r="A52" t="s">
        <v>9</v>
      </c>
      <c r="B52">
        <v>50</v>
      </c>
      <c r="C52">
        <v>25</v>
      </c>
      <c r="D52">
        <v>25.5</v>
      </c>
      <c r="E52">
        <v>25.25</v>
      </c>
      <c r="F52">
        <v>900</v>
      </c>
      <c r="G52">
        <v>300</v>
      </c>
      <c r="H52">
        <v>20</v>
      </c>
      <c r="L52">
        <v>4000</v>
      </c>
    </row>
    <row r="53" spans="1:12" x14ac:dyDescent="0.25">
      <c r="A53" t="s">
        <v>9</v>
      </c>
      <c r="B53">
        <v>50</v>
      </c>
      <c r="C53">
        <v>25.5</v>
      </c>
      <c r="D53">
        <v>26</v>
      </c>
      <c r="E53">
        <v>25.75</v>
      </c>
      <c r="F53">
        <v>900</v>
      </c>
      <c r="G53">
        <v>200</v>
      </c>
      <c r="H53">
        <v>10</v>
      </c>
      <c r="L53">
        <v>4000</v>
      </c>
    </row>
    <row r="54" spans="1:12" x14ac:dyDescent="0.25">
      <c r="A54" t="s">
        <v>9</v>
      </c>
      <c r="B54">
        <v>40</v>
      </c>
      <c r="C54">
        <v>26</v>
      </c>
      <c r="D54">
        <v>26.5</v>
      </c>
      <c r="E54">
        <v>26.25</v>
      </c>
      <c r="F54">
        <v>900</v>
      </c>
      <c r="G54">
        <v>200</v>
      </c>
      <c r="H54">
        <v>10</v>
      </c>
      <c r="L54">
        <v>3000</v>
      </c>
    </row>
    <row r="55" spans="1:12" x14ac:dyDescent="0.25">
      <c r="A55" t="s">
        <v>9</v>
      </c>
      <c r="B55">
        <v>40</v>
      </c>
      <c r="C55">
        <v>26.5</v>
      </c>
      <c r="D55">
        <v>27</v>
      </c>
      <c r="E55">
        <v>26.75</v>
      </c>
      <c r="F55">
        <v>1000</v>
      </c>
      <c r="G55">
        <v>200</v>
      </c>
      <c r="H55">
        <v>10</v>
      </c>
      <c r="L55">
        <v>3000</v>
      </c>
    </row>
    <row r="56" spans="1:12" x14ac:dyDescent="0.25">
      <c r="A56" t="s">
        <v>9</v>
      </c>
      <c r="B56">
        <v>40</v>
      </c>
      <c r="C56">
        <v>27</v>
      </c>
      <c r="D56">
        <v>27.5</v>
      </c>
      <c r="E56">
        <v>27.25</v>
      </c>
      <c r="F56">
        <v>1000</v>
      </c>
      <c r="G56">
        <v>300</v>
      </c>
      <c r="H56">
        <v>20</v>
      </c>
      <c r="L56">
        <v>3000</v>
      </c>
    </row>
    <row r="57" spans="1:12" x14ac:dyDescent="0.25">
      <c r="A57" t="s">
        <v>9</v>
      </c>
      <c r="B57">
        <v>40</v>
      </c>
      <c r="C57">
        <v>27.5</v>
      </c>
      <c r="D57">
        <v>28</v>
      </c>
      <c r="E57">
        <v>27.75</v>
      </c>
      <c r="F57">
        <v>900</v>
      </c>
      <c r="G57">
        <v>200</v>
      </c>
      <c r="H57">
        <v>10</v>
      </c>
      <c r="L57">
        <v>4000</v>
      </c>
    </row>
    <row r="58" spans="1:12" x14ac:dyDescent="0.25">
      <c r="A58" t="s">
        <v>9</v>
      </c>
      <c r="B58">
        <v>40</v>
      </c>
      <c r="C58">
        <v>28</v>
      </c>
      <c r="D58">
        <v>28.5</v>
      </c>
      <c r="E58">
        <v>28.25</v>
      </c>
      <c r="F58">
        <v>900</v>
      </c>
      <c r="G58">
        <v>200</v>
      </c>
      <c r="H58">
        <v>10</v>
      </c>
      <c r="L58">
        <v>4000</v>
      </c>
    </row>
    <row r="59" spans="1:12" x14ac:dyDescent="0.25">
      <c r="A59" t="s">
        <v>9</v>
      </c>
      <c r="B59">
        <v>40</v>
      </c>
      <c r="C59">
        <v>28.5</v>
      </c>
      <c r="D59">
        <v>29</v>
      </c>
      <c r="E59">
        <v>28.75</v>
      </c>
      <c r="F59">
        <v>900</v>
      </c>
      <c r="G59">
        <v>200</v>
      </c>
      <c r="H59">
        <v>10</v>
      </c>
      <c r="L59">
        <v>4000</v>
      </c>
    </row>
    <row r="60" spans="1:12" x14ac:dyDescent="0.25">
      <c r="A60" t="s">
        <v>9</v>
      </c>
      <c r="B60">
        <v>40</v>
      </c>
      <c r="C60">
        <v>29</v>
      </c>
      <c r="D60">
        <v>29.5</v>
      </c>
      <c r="E60">
        <v>29.25</v>
      </c>
      <c r="F60">
        <v>900</v>
      </c>
      <c r="G60">
        <v>300</v>
      </c>
      <c r="H60">
        <v>10</v>
      </c>
      <c r="L60">
        <v>3000</v>
      </c>
    </row>
    <row r="61" spans="1:12" x14ac:dyDescent="0.25">
      <c r="A61" t="s">
        <v>9</v>
      </c>
      <c r="B61">
        <v>40</v>
      </c>
      <c r="C61">
        <v>29.5</v>
      </c>
      <c r="D61">
        <v>30</v>
      </c>
      <c r="E61">
        <v>29.75</v>
      </c>
      <c r="F61">
        <v>900</v>
      </c>
      <c r="G61">
        <v>300</v>
      </c>
      <c r="H61">
        <v>10</v>
      </c>
      <c r="L61">
        <v>3000</v>
      </c>
    </row>
    <row r="62" spans="1:12" x14ac:dyDescent="0.25">
      <c r="A62" t="s">
        <v>9</v>
      </c>
      <c r="B62">
        <v>40</v>
      </c>
      <c r="C62">
        <v>30</v>
      </c>
      <c r="D62">
        <v>30.5</v>
      </c>
      <c r="E62">
        <v>30.25</v>
      </c>
      <c r="F62">
        <v>900</v>
      </c>
      <c r="G62">
        <v>300</v>
      </c>
      <c r="H62">
        <v>10</v>
      </c>
      <c r="L62">
        <v>4000</v>
      </c>
    </row>
    <row r="63" spans="1:12" x14ac:dyDescent="0.25">
      <c r="A63" t="s">
        <v>9</v>
      </c>
      <c r="B63">
        <v>40</v>
      </c>
      <c r="C63">
        <v>30.5</v>
      </c>
      <c r="D63">
        <v>31</v>
      </c>
      <c r="E63">
        <v>30.75</v>
      </c>
      <c r="F63">
        <v>900</v>
      </c>
      <c r="G63">
        <v>300</v>
      </c>
      <c r="H63">
        <v>10</v>
      </c>
      <c r="L63">
        <v>4000</v>
      </c>
    </row>
    <row r="64" spans="1:12" x14ac:dyDescent="0.25">
      <c r="A64" t="s">
        <v>9</v>
      </c>
      <c r="B64">
        <v>40</v>
      </c>
      <c r="C64">
        <v>31</v>
      </c>
      <c r="D64">
        <v>31.5</v>
      </c>
      <c r="E64">
        <v>31.25</v>
      </c>
      <c r="F64">
        <v>1000</v>
      </c>
      <c r="G64">
        <v>400</v>
      </c>
      <c r="H64">
        <v>30</v>
      </c>
      <c r="L64">
        <v>3000</v>
      </c>
    </row>
    <row r="65" spans="1:12" x14ac:dyDescent="0.25">
      <c r="A65" t="s">
        <v>9</v>
      </c>
      <c r="B65">
        <v>40</v>
      </c>
      <c r="C65">
        <v>31.5</v>
      </c>
      <c r="D65">
        <v>32</v>
      </c>
      <c r="E65">
        <v>31.75</v>
      </c>
      <c r="F65">
        <v>1000</v>
      </c>
      <c r="G65">
        <v>400</v>
      </c>
      <c r="H65">
        <v>30</v>
      </c>
      <c r="L65">
        <v>3000</v>
      </c>
    </row>
    <row r="66" spans="1:12" x14ac:dyDescent="0.25">
      <c r="A66" t="s">
        <v>9</v>
      </c>
      <c r="B66">
        <v>40</v>
      </c>
      <c r="C66">
        <v>32</v>
      </c>
      <c r="D66">
        <v>32.5</v>
      </c>
      <c r="E66">
        <v>32.25</v>
      </c>
      <c r="F66">
        <v>1000</v>
      </c>
      <c r="G66">
        <v>400</v>
      </c>
      <c r="H66">
        <v>10</v>
      </c>
      <c r="L66">
        <v>2000</v>
      </c>
    </row>
    <row r="67" spans="1:12" x14ac:dyDescent="0.25">
      <c r="A67" t="s">
        <v>9</v>
      </c>
      <c r="B67">
        <v>40</v>
      </c>
      <c r="C67">
        <v>32.5</v>
      </c>
      <c r="D67">
        <v>33</v>
      </c>
      <c r="E67">
        <v>32.75</v>
      </c>
      <c r="F67">
        <v>1000</v>
      </c>
      <c r="G67">
        <v>400</v>
      </c>
      <c r="H67">
        <v>30</v>
      </c>
      <c r="L67">
        <v>2000</v>
      </c>
    </row>
    <row r="68" spans="1:12" x14ac:dyDescent="0.25">
      <c r="A68" t="s">
        <v>9</v>
      </c>
      <c r="B68">
        <v>40</v>
      </c>
      <c r="C68">
        <v>33</v>
      </c>
      <c r="D68">
        <v>33.5</v>
      </c>
      <c r="E68">
        <v>33.25</v>
      </c>
      <c r="F68">
        <v>1000</v>
      </c>
      <c r="G68">
        <v>300</v>
      </c>
      <c r="H68">
        <v>10</v>
      </c>
      <c r="L68">
        <v>3000</v>
      </c>
    </row>
    <row r="69" spans="1:12" x14ac:dyDescent="0.25">
      <c r="A69" t="s">
        <v>9</v>
      </c>
      <c r="B69">
        <v>40</v>
      </c>
      <c r="C69">
        <v>33.5</v>
      </c>
      <c r="D69">
        <v>34</v>
      </c>
      <c r="E69">
        <v>33.75</v>
      </c>
      <c r="F69">
        <v>1000</v>
      </c>
      <c r="G69">
        <v>200</v>
      </c>
      <c r="H69">
        <v>10</v>
      </c>
      <c r="L69">
        <v>4000</v>
      </c>
    </row>
    <row r="70" spans="1:12" x14ac:dyDescent="0.25">
      <c r="A70" t="s">
        <v>9</v>
      </c>
      <c r="B70">
        <v>40</v>
      </c>
      <c r="C70">
        <v>34</v>
      </c>
      <c r="D70">
        <v>34.5</v>
      </c>
      <c r="E70">
        <v>34.25</v>
      </c>
      <c r="F70">
        <v>1000</v>
      </c>
      <c r="G70">
        <v>200</v>
      </c>
      <c r="H70">
        <v>10</v>
      </c>
      <c r="L70">
        <v>4000</v>
      </c>
    </row>
    <row r="71" spans="1:12" x14ac:dyDescent="0.25">
      <c r="A71" t="s">
        <v>9</v>
      </c>
      <c r="B71">
        <v>40</v>
      </c>
      <c r="C71">
        <v>34.5</v>
      </c>
      <c r="D71">
        <v>35</v>
      </c>
      <c r="E71">
        <v>34.75</v>
      </c>
      <c r="F71">
        <v>1000</v>
      </c>
      <c r="G71">
        <v>200</v>
      </c>
      <c r="H71">
        <v>10</v>
      </c>
      <c r="L71">
        <v>4000</v>
      </c>
    </row>
    <row r="72" spans="1:12" x14ac:dyDescent="0.25">
      <c r="A72" t="s">
        <v>9</v>
      </c>
      <c r="B72">
        <v>40</v>
      </c>
      <c r="C72">
        <v>35</v>
      </c>
      <c r="D72">
        <v>35.5</v>
      </c>
      <c r="E72">
        <v>35.25</v>
      </c>
      <c r="F72">
        <v>1000</v>
      </c>
      <c r="G72">
        <v>200</v>
      </c>
      <c r="H72">
        <v>10</v>
      </c>
      <c r="L72">
        <v>3000</v>
      </c>
    </row>
    <row r="73" spans="1:12" x14ac:dyDescent="0.25">
      <c r="A73" t="s">
        <v>9</v>
      </c>
      <c r="B73">
        <v>40</v>
      </c>
      <c r="C73">
        <v>35.5</v>
      </c>
      <c r="D73">
        <v>36</v>
      </c>
      <c r="E73">
        <v>35.75</v>
      </c>
      <c r="F73">
        <v>1000</v>
      </c>
      <c r="G73">
        <v>300</v>
      </c>
      <c r="H73">
        <v>10</v>
      </c>
      <c r="L73">
        <v>3000</v>
      </c>
    </row>
    <row r="74" spans="1:12" x14ac:dyDescent="0.25">
      <c r="A74" t="s">
        <v>9</v>
      </c>
      <c r="B74">
        <v>40</v>
      </c>
      <c r="C74">
        <v>36</v>
      </c>
      <c r="D74">
        <v>36.5</v>
      </c>
      <c r="E74">
        <v>36.25</v>
      </c>
      <c r="F74">
        <v>1000</v>
      </c>
      <c r="G74">
        <v>100</v>
      </c>
      <c r="H74">
        <v>10</v>
      </c>
      <c r="L74">
        <v>4000</v>
      </c>
    </row>
    <row r="75" spans="1:12" x14ac:dyDescent="0.25">
      <c r="A75" t="s">
        <v>9</v>
      </c>
      <c r="B75">
        <v>40</v>
      </c>
      <c r="C75">
        <v>36.5</v>
      </c>
      <c r="D75">
        <v>37</v>
      </c>
      <c r="E75">
        <v>36.75</v>
      </c>
      <c r="F75">
        <v>1000</v>
      </c>
      <c r="G75">
        <v>100</v>
      </c>
      <c r="H75">
        <v>10</v>
      </c>
      <c r="L75">
        <v>4000</v>
      </c>
    </row>
    <row r="76" spans="1:12" x14ac:dyDescent="0.25">
      <c r="A76" t="s">
        <v>9</v>
      </c>
      <c r="B76">
        <v>40</v>
      </c>
      <c r="C76">
        <v>37</v>
      </c>
      <c r="D76">
        <v>37.5</v>
      </c>
      <c r="E76">
        <v>37.25</v>
      </c>
      <c r="F76">
        <v>1000</v>
      </c>
      <c r="G76">
        <v>300</v>
      </c>
      <c r="H76">
        <v>10</v>
      </c>
      <c r="L76">
        <v>3000</v>
      </c>
    </row>
    <row r="77" spans="1:12" x14ac:dyDescent="0.25">
      <c r="A77" t="s">
        <v>9</v>
      </c>
      <c r="B77">
        <v>40</v>
      </c>
      <c r="C77">
        <v>37.5</v>
      </c>
      <c r="D77">
        <v>38</v>
      </c>
      <c r="E77">
        <v>37.75</v>
      </c>
      <c r="F77">
        <v>1200</v>
      </c>
      <c r="G77">
        <v>400</v>
      </c>
      <c r="H77">
        <v>20</v>
      </c>
      <c r="L77">
        <v>4000</v>
      </c>
    </row>
    <row r="78" spans="1:12" x14ac:dyDescent="0.25">
      <c r="A78" t="s">
        <v>9</v>
      </c>
      <c r="B78">
        <v>40</v>
      </c>
      <c r="C78">
        <v>38</v>
      </c>
      <c r="D78">
        <v>38.5</v>
      </c>
      <c r="E78">
        <v>38.25</v>
      </c>
      <c r="F78">
        <v>1000</v>
      </c>
      <c r="G78">
        <v>200</v>
      </c>
      <c r="H78">
        <v>10</v>
      </c>
      <c r="L78">
        <v>4000</v>
      </c>
    </row>
    <row r="79" spans="1:12" x14ac:dyDescent="0.25">
      <c r="A79" t="s">
        <v>9</v>
      </c>
      <c r="B79">
        <v>40</v>
      </c>
      <c r="C79">
        <v>38.5</v>
      </c>
      <c r="D79">
        <v>39</v>
      </c>
      <c r="E79">
        <v>38.75</v>
      </c>
      <c r="F79">
        <v>1000</v>
      </c>
      <c r="G79">
        <v>300</v>
      </c>
      <c r="H79">
        <v>20</v>
      </c>
      <c r="L79">
        <v>3000</v>
      </c>
    </row>
    <row r="80" spans="1:12" x14ac:dyDescent="0.25">
      <c r="A80" t="s">
        <v>9</v>
      </c>
      <c r="B80">
        <v>40</v>
      </c>
      <c r="C80">
        <v>39</v>
      </c>
      <c r="D80">
        <v>39.5</v>
      </c>
      <c r="E80">
        <v>39.25</v>
      </c>
      <c r="F80">
        <v>1000</v>
      </c>
      <c r="G80">
        <v>200</v>
      </c>
      <c r="H80">
        <v>10</v>
      </c>
      <c r="L80">
        <v>3000</v>
      </c>
    </row>
    <row r="81" spans="1:12" x14ac:dyDescent="0.25">
      <c r="A81" t="s">
        <v>9</v>
      </c>
      <c r="B81">
        <v>40</v>
      </c>
      <c r="C81">
        <v>39.5</v>
      </c>
      <c r="D81">
        <v>40</v>
      </c>
      <c r="E81">
        <v>39.75</v>
      </c>
      <c r="F81">
        <v>1000</v>
      </c>
      <c r="G81">
        <v>300</v>
      </c>
      <c r="H81">
        <v>10</v>
      </c>
      <c r="L81">
        <v>3000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90"/>
  <sheetViews>
    <sheetView workbookViewId="0">
      <selection activeCell="L5" sqref="L5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10</v>
      </c>
      <c r="B2">
        <v>50</v>
      </c>
      <c r="C2">
        <v>0</v>
      </c>
      <c r="D2">
        <v>0.5</v>
      </c>
      <c r="E2">
        <v>0.25</v>
      </c>
      <c r="F2">
        <v>800</v>
      </c>
      <c r="G2">
        <v>200</v>
      </c>
      <c r="H2">
        <v>10</v>
      </c>
      <c r="I2">
        <v>50</v>
      </c>
      <c r="J2">
        <v>30</v>
      </c>
      <c r="K2">
        <v>10</v>
      </c>
      <c r="L2">
        <v>4000</v>
      </c>
    </row>
    <row r="3" spans="1:12" x14ac:dyDescent="0.25">
      <c r="A3" t="s">
        <v>10</v>
      </c>
      <c r="B3">
        <v>50</v>
      </c>
      <c r="C3">
        <v>0.5</v>
      </c>
      <c r="D3">
        <v>1.1000000000000001</v>
      </c>
      <c r="E3">
        <v>0.8</v>
      </c>
      <c r="F3">
        <v>800</v>
      </c>
      <c r="G3">
        <v>200</v>
      </c>
      <c r="H3">
        <v>10</v>
      </c>
      <c r="I3">
        <v>50</v>
      </c>
      <c r="J3">
        <v>30</v>
      </c>
      <c r="K3">
        <v>10</v>
      </c>
      <c r="L3">
        <v>4000</v>
      </c>
    </row>
    <row r="4" spans="1:12" x14ac:dyDescent="0.25">
      <c r="A4" t="s">
        <v>10</v>
      </c>
      <c r="B4">
        <v>50</v>
      </c>
      <c r="C4">
        <v>1.1000000000000001</v>
      </c>
      <c r="D4">
        <v>1.7</v>
      </c>
      <c r="E4">
        <v>1.4</v>
      </c>
      <c r="F4">
        <v>800</v>
      </c>
      <c r="G4">
        <v>200</v>
      </c>
      <c r="H4">
        <v>10</v>
      </c>
      <c r="I4">
        <v>50</v>
      </c>
      <c r="J4">
        <v>30</v>
      </c>
      <c r="K4">
        <v>10</v>
      </c>
      <c r="L4">
        <v>4000</v>
      </c>
    </row>
    <row r="5" spans="1:12" x14ac:dyDescent="0.25">
      <c r="A5" t="s">
        <v>10</v>
      </c>
      <c r="B5">
        <v>50</v>
      </c>
      <c r="C5">
        <v>1.7</v>
      </c>
      <c r="D5">
        <v>2.15</v>
      </c>
      <c r="E5">
        <v>1.9249999999999998</v>
      </c>
      <c r="F5">
        <v>800</v>
      </c>
      <c r="G5">
        <v>200</v>
      </c>
      <c r="H5">
        <v>10</v>
      </c>
      <c r="I5">
        <v>50</v>
      </c>
      <c r="J5">
        <v>30</v>
      </c>
      <c r="K5">
        <v>10</v>
      </c>
      <c r="L5">
        <v>4000</v>
      </c>
    </row>
    <row r="6" spans="1:12" x14ac:dyDescent="0.25">
      <c r="A6" t="s">
        <v>10</v>
      </c>
      <c r="B6">
        <v>50</v>
      </c>
      <c r="C6">
        <v>2.15</v>
      </c>
      <c r="D6">
        <v>2.8</v>
      </c>
      <c r="E6">
        <v>2.4749999999999996</v>
      </c>
      <c r="F6">
        <v>800</v>
      </c>
      <c r="G6">
        <v>200</v>
      </c>
      <c r="H6">
        <v>10</v>
      </c>
      <c r="I6">
        <v>60</v>
      </c>
      <c r="J6">
        <v>30</v>
      </c>
      <c r="K6">
        <v>10</v>
      </c>
      <c r="L6">
        <v>4000</v>
      </c>
    </row>
    <row r="7" spans="1:12" x14ac:dyDescent="0.25">
      <c r="A7" t="s">
        <v>10</v>
      </c>
      <c r="B7">
        <v>50</v>
      </c>
      <c r="C7">
        <v>2.8</v>
      </c>
      <c r="D7">
        <v>3.3</v>
      </c>
      <c r="E7">
        <v>3.05</v>
      </c>
      <c r="F7">
        <v>800</v>
      </c>
      <c r="G7">
        <v>200</v>
      </c>
      <c r="H7">
        <v>10</v>
      </c>
      <c r="I7">
        <v>60</v>
      </c>
      <c r="J7">
        <v>30</v>
      </c>
      <c r="K7">
        <v>10</v>
      </c>
      <c r="L7">
        <v>4000</v>
      </c>
    </row>
    <row r="8" spans="1:12" x14ac:dyDescent="0.25">
      <c r="A8" t="s">
        <v>10</v>
      </c>
      <c r="B8">
        <v>50</v>
      </c>
      <c r="C8">
        <v>3.3</v>
      </c>
      <c r="D8">
        <v>3.9</v>
      </c>
      <c r="E8">
        <v>3.5999999999999996</v>
      </c>
      <c r="F8">
        <v>800</v>
      </c>
      <c r="G8">
        <v>200</v>
      </c>
      <c r="H8">
        <v>10</v>
      </c>
      <c r="I8">
        <v>70</v>
      </c>
      <c r="J8">
        <v>20</v>
      </c>
      <c r="K8">
        <v>10</v>
      </c>
      <c r="L8">
        <v>4000</v>
      </c>
    </row>
    <row r="9" spans="1:12" x14ac:dyDescent="0.25">
      <c r="A9" t="s">
        <v>10</v>
      </c>
      <c r="B9">
        <v>50</v>
      </c>
      <c r="C9">
        <v>3.9</v>
      </c>
      <c r="D9">
        <v>4.5</v>
      </c>
      <c r="E9">
        <v>4.2</v>
      </c>
      <c r="F9">
        <v>800</v>
      </c>
      <c r="G9">
        <v>200</v>
      </c>
      <c r="H9">
        <v>10</v>
      </c>
      <c r="I9">
        <v>70</v>
      </c>
      <c r="J9">
        <v>20</v>
      </c>
      <c r="K9">
        <v>10</v>
      </c>
      <c r="L9">
        <v>4000</v>
      </c>
    </row>
    <row r="10" spans="1:12" x14ac:dyDescent="0.25">
      <c r="A10" t="s">
        <v>10</v>
      </c>
      <c r="B10">
        <v>50</v>
      </c>
      <c r="C10">
        <v>4.5</v>
      </c>
      <c r="D10">
        <v>6.15</v>
      </c>
      <c r="E10">
        <v>5.3250000000000002</v>
      </c>
      <c r="F10">
        <v>800</v>
      </c>
      <c r="G10">
        <v>200</v>
      </c>
      <c r="H10">
        <v>10</v>
      </c>
      <c r="I10">
        <v>60</v>
      </c>
      <c r="J10">
        <v>30</v>
      </c>
      <c r="K10">
        <v>10</v>
      </c>
      <c r="L10">
        <v>4000</v>
      </c>
    </row>
    <row r="11" spans="1:12" x14ac:dyDescent="0.25">
      <c r="A11" t="s">
        <v>10</v>
      </c>
      <c r="B11">
        <v>40</v>
      </c>
      <c r="C11">
        <v>6.15</v>
      </c>
      <c r="D11">
        <v>7.05</v>
      </c>
      <c r="E11">
        <v>6.6</v>
      </c>
      <c r="F11">
        <v>1100</v>
      </c>
      <c r="G11">
        <v>200</v>
      </c>
      <c r="H11">
        <v>10</v>
      </c>
      <c r="I11">
        <v>60</v>
      </c>
      <c r="J11">
        <v>30</v>
      </c>
      <c r="K11">
        <v>10</v>
      </c>
      <c r="L11">
        <v>4000</v>
      </c>
    </row>
    <row r="12" spans="1:12" x14ac:dyDescent="0.25">
      <c r="A12" t="s">
        <v>10</v>
      </c>
      <c r="B12">
        <v>40</v>
      </c>
      <c r="C12">
        <v>7.05</v>
      </c>
      <c r="D12">
        <v>7.65</v>
      </c>
      <c r="E12">
        <v>7.35</v>
      </c>
      <c r="F12">
        <v>1100</v>
      </c>
      <c r="G12">
        <v>400</v>
      </c>
      <c r="H12">
        <v>10</v>
      </c>
      <c r="I12">
        <v>20</v>
      </c>
      <c r="J12">
        <v>90</v>
      </c>
      <c r="K12">
        <v>10</v>
      </c>
      <c r="L12">
        <v>3000</v>
      </c>
    </row>
    <row r="13" spans="1:12" x14ac:dyDescent="0.25">
      <c r="A13" t="s">
        <v>10</v>
      </c>
      <c r="B13">
        <v>40</v>
      </c>
      <c r="C13">
        <v>7.65</v>
      </c>
      <c r="D13">
        <v>8.3000000000000007</v>
      </c>
      <c r="E13">
        <v>7.9750000000000005</v>
      </c>
      <c r="F13">
        <v>1100</v>
      </c>
      <c r="G13">
        <v>400</v>
      </c>
      <c r="H13">
        <v>10</v>
      </c>
      <c r="I13">
        <v>20</v>
      </c>
      <c r="J13">
        <v>90</v>
      </c>
      <c r="K13">
        <v>10</v>
      </c>
      <c r="L13">
        <v>3000</v>
      </c>
    </row>
    <row r="14" spans="1:12" x14ac:dyDescent="0.25">
      <c r="A14" t="s">
        <v>10</v>
      </c>
      <c r="B14">
        <v>40</v>
      </c>
      <c r="C14">
        <v>8.3000000000000007</v>
      </c>
      <c r="D14">
        <v>8.6999999999999993</v>
      </c>
      <c r="E14">
        <v>8.5</v>
      </c>
      <c r="F14">
        <v>900</v>
      </c>
      <c r="G14">
        <v>200</v>
      </c>
      <c r="H14">
        <v>10</v>
      </c>
      <c r="I14">
        <v>10</v>
      </c>
      <c r="J14">
        <v>90</v>
      </c>
      <c r="K14">
        <v>10</v>
      </c>
      <c r="L14">
        <v>3000</v>
      </c>
    </row>
    <row r="15" spans="1:12" x14ac:dyDescent="0.25">
      <c r="A15" t="s">
        <v>10</v>
      </c>
      <c r="B15">
        <v>40</v>
      </c>
      <c r="C15">
        <v>8.6999999999999993</v>
      </c>
      <c r="D15">
        <v>8.9</v>
      </c>
      <c r="E15">
        <v>8.8000000000000007</v>
      </c>
      <c r="F15">
        <v>1000</v>
      </c>
      <c r="G15">
        <v>200</v>
      </c>
      <c r="H15">
        <v>10</v>
      </c>
      <c r="I15">
        <v>10</v>
      </c>
      <c r="J15">
        <v>90</v>
      </c>
      <c r="K15">
        <v>10</v>
      </c>
      <c r="L15">
        <v>3000</v>
      </c>
    </row>
    <row r="16" spans="1:12" x14ac:dyDescent="0.25">
      <c r="A16" t="s">
        <v>10</v>
      </c>
      <c r="B16">
        <v>40</v>
      </c>
      <c r="C16">
        <v>8.9</v>
      </c>
      <c r="D16">
        <v>9.35</v>
      </c>
      <c r="E16">
        <v>9.125</v>
      </c>
      <c r="F16">
        <v>900</v>
      </c>
      <c r="G16">
        <v>200</v>
      </c>
      <c r="H16">
        <v>10</v>
      </c>
      <c r="I16">
        <v>10</v>
      </c>
      <c r="J16">
        <v>90</v>
      </c>
      <c r="K16">
        <v>10</v>
      </c>
      <c r="L16">
        <v>3000</v>
      </c>
    </row>
    <row r="17" spans="1:12" x14ac:dyDescent="0.25">
      <c r="A17" t="s">
        <v>10</v>
      </c>
      <c r="B17">
        <v>40</v>
      </c>
      <c r="C17">
        <v>9.35</v>
      </c>
      <c r="D17">
        <v>9.8000000000000007</v>
      </c>
      <c r="E17">
        <v>9.5749999999999993</v>
      </c>
      <c r="F17">
        <v>1100</v>
      </c>
      <c r="G17">
        <v>400</v>
      </c>
      <c r="H17">
        <v>30</v>
      </c>
      <c r="I17">
        <v>20</v>
      </c>
      <c r="J17">
        <v>90</v>
      </c>
      <c r="K17">
        <v>10</v>
      </c>
      <c r="L17">
        <v>2000</v>
      </c>
    </row>
    <row r="18" spans="1:12" x14ac:dyDescent="0.25">
      <c r="A18" t="s">
        <v>10</v>
      </c>
      <c r="B18">
        <v>40</v>
      </c>
      <c r="C18">
        <v>9.8000000000000007</v>
      </c>
      <c r="D18">
        <v>10.7</v>
      </c>
      <c r="E18">
        <v>10.25</v>
      </c>
      <c r="F18">
        <v>1100</v>
      </c>
      <c r="G18">
        <v>400</v>
      </c>
      <c r="H18">
        <v>10</v>
      </c>
      <c r="I18">
        <v>20</v>
      </c>
      <c r="J18">
        <v>90</v>
      </c>
      <c r="K18">
        <v>10</v>
      </c>
      <c r="L18">
        <v>2000</v>
      </c>
    </row>
    <row r="19" spans="1:12" x14ac:dyDescent="0.25">
      <c r="A19" t="s">
        <v>10</v>
      </c>
      <c r="B19">
        <v>40</v>
      </c>
      <c r="C19">
        <v>10.7</v>
      </c>
      <c r="D19">
        <v>11.1</v>
      </c>
      <c r="E19">
        <v>10.899999999999999</v>
      </c>
      <c r="F19">
        <v>1100</v>
      </c>
      <c r="G19">
        <v>400</v>
      </c>
      <c r="H19">
        <v>20</v>
      </c>
      <c r="I19">
        <v>20</v>
      </c>
      <c r="J19">
        <v>90</v>
      </c>
      <c r="K19">
        <v>10</v>
      </c>
      <c r="L19">
        <v>2000</v>
      </c>
    </row>
    <row r="20" spans="1:12" x14ac:dyDescent="0.25">
      <c r="A20" t="s">
        <v>10</v>
      </c>
      <c r="B20">
        <v>40</v>
      </c>
      <c r="C20">
        <v>11.1</v>
      </c>
      <c r="D20">
        <v>11.35</v>
      </c>
      <c r="E20">
        <v>11.225</v>
      </c>
      <c r="F20">
        <v>1100</v>
      </c>
      <c r="G20">
        <v>400</v>
      </c>
      <c r="H20">
        <v>20</v>
      </c>
      <c r="I20">
        <v>20</v>
      </c>
      <c r="J20">
        <v>80</v>
      </c>
      <c r="K20">
        <v>10</v>
      </c>
      <c r="L20">
        <v>2000</v>
      </c>
    </row>
    <row r="21" spans="1:12" x14ac:dyDescent="0.25">
      <c r="A21" t="s">
        <v>10</v>
      </c>
      <c r="B21">
        <v>40</v>
      </c>
      <c r="C21">
        <v>11.35</v>
      </c>
      <c r="D21">
        <v>11.8</v>
      </c>
      <c r="E21">
        <v>11.574999999999999</v>
      </c>
      <c r="F21">
        <v>1000</v>
      </c>
      <c r="G21">
        <v>200</v>
      </c>
      <c r="H21">
        <v>10</v>
      </c>
      <c r="I21">
        <v>20</v>
      </c>
      <c r="J21">
        <v>80</v>
      </c>
      <c r="K21">
        <v>10</v>
      </c>
      <c r="L21">
        <v>3000</v>
      </c>
    </row>
    <row r="22" spans="1:12" x14ac:dyDescent="0.25">
      <c r="A22" t="s">
        <v>10</v>
      </c>
      <c r="B22">
        <v>40</v>
      </c>
      <c r="C22">
        <v>11.8</v>
      </c>
      <c r="D22">
        <v>12.3</v>
      </c>
      <c r="E22">
        <v>12.05</v>
      </c>
      <c r="F22">
        <v>1200</v>
      </c>
      <c r="G22">
        <v>400</v>
      </c>
      <c r="H22">
        <v>20</v>
      </c>
      <c r="I22">
        <v>20</v>
      </c>
      <c r="J22">
        <v>80</v>
      </c>
      <c r="K22">
        <v>10</v>
      </c>
      <c r="L22">
        <v>2000</v>
      </c>
    </row>
    <row r="23" spans="1:12" x14ac:dyDescent="0.25">
      <c r="A23" t="s">
        <v>10</v>
      </c>
      <c r="B23">
        <v>40</v>
      </c>
      <c r="C23">
        <v>12.3</v>
      </c>
      <c r="D23">
        <v>12.9</v>
      </c>
      <c r="E23">
        <v>12.600000000000001</v>
      </c>
      <c r="F23">
        <v>1100</v>
      </c>
      <c r="G23">
        <v>300</v>
      </c>
      <c r="H23">
        <v>10</v>
      </c>
      <c r="I23">
        <v>20</v>
      </c>
      <c r="J23">
        <v>90</v>
      </c>
      <c r="K23">
        <v>10</v>
      </c>
      <c r="L23">
        <v>2000</v>
      </c>
    </row>
    <row r="24" spans="1:12" x14ac:dyDescent="0.25">
      <c r="A24" t="s">
        <v>10</v>
      </c>
      <c r="B24">
        <v>40</v>
      </c>
      <c r="C24">
        <v>12.9</v>
      </c>
      <c r="D24">
        <v>13.2</v>
      </c>
      <c r="E24">
        <v>13.05</v>
      </c>
      <c r="F24">
        <v>1000</v>
      </c>
      <c r="G24">
        <v>200</v>
      </c>
      <c r="H24">
        <v>10</v>
      </c>
      <c r="I24">
        <v>20</v>
      </c>
      <c r="J24">
        <v>90</v>
      </c>
      <c r="K24">
        <v>10</v>
      </c>
      <c r="L24">
        <v>3000</v>
      </c>
    </row>
    <row r="25" spans="1:12" x14ac:dyDescent="0.25">
      <c r="A25" t="s">
        <v>10</v>
      </c>
      <c r="B25">
        <v>40</v>
      </c>
      <c r="C25">
        <v>13.2</v>
      </c>
      <c r="D25">
        <v>13.45</v>
      </c>
      <c r="E25">
        <v>13.324999999999999</v>
      </c>
      <c r="F25">
        <v>1000</v>
      </c>
      <c r="G25">
        <v>200</v>
      </c>
      <c r="H25">
        <v>10</v>
      </c>
      <c r="I25">
        <v>20</v>
      </c>
      <c r="J25">
        <v>90</v>
      </c>
      <c r="K25">
        <v>10</v>
      </c>
      <c r="L25">
        <v>3000</v>
      </c>
    </row>
    <row r="26" spans="1:12" x14ac:dyDescent="0.25">
      <c r="A26" t="s">
        <v>10</v>
      </c>
      <c r="B26">
        <v>40</v>
      </c>
      <c r="C26">
        <v>13.45</v>
      </c>
      <c r="D26">
        <v>13.75</v>
      </c>
      <c r="E26">
        <v>13.6</v>
      </c>
      <c r="F26">
        <v>1000</v>
      </c>
      <c r="G26">
        <v>200</v>
      </c>
      <c r="H26">
        <v>10</v>
      </c>
      <c r="I26">
        <v>20</v>
      </c>
      <c r="J26">
        <v>90</v>
      </c>
      <c r="K26">
        <v>10</v>
      </c>
      <c r="L26">
        <v>3000</v>
      </c>
    </row>
    <row r="27" spans="1:12" x14ac:dyDescent="0.25">
      <c r="A27" t="s">
        <v>10</v>
      </c>
      <c r="B27">
        <v>50</v>
      </c>
      <c r="C27">
        <v>13.75</v>
      </c>
      <c r="D27">
        <v>14.75</v>
      </c>
      <c r="E27">
        <v>14.25</v>
      </c>
      <c r="F27">
        <v>900</v>
      </c>
      <c r="G27">
        <v>200</v>
      </c>
      <c r="H27">
        <v>10</v>
      </c>
      <c r="I27">
        <v>20</v>
      </c>
      <c r="J27">
        <v>90</v>
      </c>
      <c r="K27">
        <v>10</v>
      </c>
      <c r="L27">
        <v>4000</v>
      </c>
    </row>
    <row r="28" spans="1:12" x14ac:dyDescent="0.25">
      <c r="A28" t="s">
        <v>10</v>
      </c>
      <c r="B28">
        <v>70</v>
      </c>
      <c r="C28">
        <v>14.75</v>
      </c>
      <c r="D28">
        <v>15.4</v>
      </c>
      <c r="E28">
        <v>15.074999999999999</v>
      </c>
      <c r="F28">
        <v>900</v>
      </c>
      <c r="G28">
        <v>200</v>
      </c>
      <c r="H28">
        <v>10</v>
      </c>
      <c r="I28">
        <v>40</v>
      </c>
      <c r="J28">
        <v>50</v>
      </c>
      <c r="K28">
        <v>10</v>
      </c>
      <c r="L28">
        <v>4000</v>
      </c>
    </row>
    <row r="29" spans="1:12" x14ac:dyDescent="0.25">
      <c r="A29" t="s">
        <v>10</v>
      </c>
      <c r="B29">
        <v>70</v>
      </c>
      <c r="C29">
        <v>15.4</v>
      </c>
      <c r="D29">
        <v>16.2</v>
      </c>
      <c r="E29">
        <v>15.8</v>
      </c>
      <c r="F29">
        <v>900</v>
      </c>
      <c r="G29">
        <v>200</v>
      </c>
      <c r="H29">
        <v>10</v>
      </c>
      <c r="I29">
        <v>30</v>
      </c>
      <c r="J29">
        <v>50</v>
      </c>
      <c r="K29">
        <v>10</v>
      </c>
      <c r="L29">
        <v>4000</v>
      </c>
    </row>
    <row r="30" spans="1:12" x14ac:dyDescent="0.25">
      <c r="A30" t="s">
        <v>10</v>
      </c>
      <c r="B30">
        <v>70</v>
      </c>
      <c r="C30">
        <v>16.2</v>
      </c>
      <c r="D30">
        <v>17.75</v>
      </c>
      <c r="E30">
        <v>16.975000000000001</v>
      </c>
      <c r="F30">
        <v>900</v>
      </c>
      <c r="G30">
        <v>300</v>
      </c>
      <c r="H30">
        <v>20</v>
      </c>
      <c r="I30">
        <v>30</v>
      </c>
      <c r="J30">
        <v>50</v>
      </c>
      <c r="K30">
        <v>10</v>
      </c>
      <c r="L30">
        <v>3000</v>
      </c>
    </row>
    <row r="31" spans="1:12" x14ac:dyDescent="0.25">
      <c r="A31" t="s">
        <v>10</v>
      </c>
      <c r="B31">
        <v>70</v>
      </c>
      <c r="C31">
        <v>17.75</v>
      </c>
      <c r="D31">
        <v>19.350000000000001</v>
      </c>
      <c r="E31">
        <v>18.55</v>
      </c>
      <c r="F31">
        <v>900</v>
      </c>
      <c r="G31">
        <v>400</v>
      </c>
      <c r="H31">
        <v>30</v>
      </c>
      <c r="I31">
        <v>30</v>
      </c>
      <c r="J31">
        <v>50</v>
      </c>
      <c r="K31">
        <v>10</v>
      </c>
      <c r="L31">
        <v>3000</v>
      </c>
    </row>
    <row r="32" spans="1:12" x14ac:dyDescent="0.25">
      <c r="A32" t="s">
        <v>10</v>
      </c>
      <c r="B32">
        <v>70</v>
      </c>
      <c r="C32">
        <v>19.350000000000001</v>
      </c>
      <c r="D32">
        <v>20.75</v>
      </c>
      <c r="E32">
        <v>20.05</v>
      </c>
      <c r="F32">
        <v>1000</v>
      </c>
      <c r="G32">
        <v>400</v>
      </c>
      <c r="H32">
        <v>30</v>
      </c>
      <c r="I32">
        <v>20</v>
      </c>
      <c r="J32">
        <v>50</v>
      </c>
      <c r="K32">
        <v>10</v>
      </c>
      <c r="L32">
        <v>3000</v>
      </c>
    </row>
    <row r="33" spans="1:12" x14ac:dyDescent="0.25">
      <c r="A33" t="s">
        <v>10</v>
      </c>
      <c r="B33">
        <v>70</v>
      </c>
      <c r="C33">
        <v>20.75</v>
      </c>
      <c r="D33">
        <v>22.35</v>
      </c>
      <c r="E33">
        <v>21.55</v>
      </c>
      <c r="F33">
        <v>1000</v>
      </c>
      <c r="G33">
        <v>400</v>
      </c>
      <c r="H33">
        <v>30</v>
      </c>
      <c r="I33">
        <v>20</v>
      </c>
      <c r="J33">
        <v>60</v>
      </c>
      <c r="K33">
        <v>10</v>
      </c>
      <c r="L33">
        <v>3000</v>
      </c>
    </row>
    <row r="34" spans="1:12" x14ac:dyDescent="0.25">
      <c r="A34" t="s">
        <v>10</v>
      </c>
      <c r="B34">
        <v>30</v>
      </c>
      <c r="C34">
        <v>22.35</v>
      </c>
      <c r="D34">
        <v>23.85</v>
      </c>
      <c r="E34">
        <v>23.1</v>
      </c>
      <c r="F34">
        <v>1100</v>
      </c>
      <c r="G34">
        <v>400</v>
      </c>
      <c r="H34">
        <v>20</v>
      </c>
      <c r="I34">
        <v>20</v>
      </c>
      <c r="J34">
        <v>50</v>
      </c>
      <c r="K34">
        <v>10</v>
      </c>
      <c r="L34">
        <v>3000</v>
      </c>
    </row>
    <row r="35" spans="1:12" x14ac:dyDescent="0.25">
      <c r="A35" t="s">
        <v>10</v>
      </c>
      <c r="B35">
        <v>30</v>
      </c>
      <c r="C35">
        <v>23.85</v>
      </c>
      <c r="D35">
        <v>25</v>
      </c>
      <c r="E35">
        <v>24.425000000000001</v>
      </c>
      <c r="F35">
        <v>1100</v>
      </c>
      <c r="G35">
        <v>400</v>
      </c>
      <c r="H35">
        <v>20</v>
      </c>
      <c r="I35">
        <v>20</v>
      </c>
      <c r="J35">
        <v>70</v>
      </c>
      <c r="K35">
        <v>10</v>
      </c>
      <c r="L35">
        <v>3000</v>
      </c>
    </row>
    <row r="36" spans="1:12" x14ac:dyDescent="0.25">
      <c r="A36" t="s">
        <v>10</v>
      </c>
      <c r="B36">
        <v>20</v>
      </c>
      <c r="C36">
        <v>25</v>
      </c>
      <c r="D36">
        <v>26.6</v>
      </c>
      <c r="E36">
        <v>25.8</v>
      </c>
      <c r="F36">
        <v>1000</v>
      </c>
      <c r="G36">
        <v>400</v>
      </c>
      <c r="H36">
        <v>20</v>
      </c>
      <c r="I36">
        <v>30</v>
      </c>
      <c r="J36">
        <v>50</v>
      </c>
      <c r="K36">
        <v>10</v>
      </c>
      <c r="L36">
        <v>3000</v>
      </c>
    </row>
    <row r="37" spans="1:12" x14ac:dyDescent="0.25">
      <c r="A37" t="s">
        <v>10</v>
      </c>
      <c r="B37">
        <v>20</v>
      </c>
      <c r="C37">
        <v>26.6</v>
      </c>
      <c r="D37">
        <v>27.85</v>
      </c>
      <c r="E37">
        <v>27.225000000000001</v>
      </c>
      <c r="F37">
        <v>1000</v>
      </c>
      <c r="G37">
        <v>300</v>
      </c>
      <c r="H37">
        <v>10</v>
      </c>
      <c r="I37">
        <v>40</v>
      </c>
      <c r="J37">
        <v>40</v>
      </c>
      <c r="K37">
        <v>10</v>
      </c>
      <c r="L37">
        <v>3000</v>
      </c>
    </row>
    <row r="38" spans="1:12" x14ac:dyDescent="0.25">
      <c r="A38" t="s">
        <v>10</v>
      </c>
      <c r="B38">
        <v>40</v>
      </c>
      <c r="C38">
        <v>27.85</v>
      </c>
      <c r="D38">
        <v>29.6</v>
      </c>
      <c r="E38">
        <v>28.725000000000001</v>
      </c>
      <c r="F38">
        <v>1000</v>
      </c>
      <c r="G38">
        <v>300</v>
      </c>
      <c r="H38">
        <v>10</v>
      </c>
      <c r="I38">
        <v>30</v>
      </c>
      <c r="J38">
        <v>50</v>
      </c>
      <c r="K38">
        <v>10</v>
      </c>
      <c r="L38">
        <v>3000</v>
      </c>
    </row>
    <row r="39" spans="1:12" x14ac:dyDescent="0.25">
      <c r="A39" t="s">
        <v>10</v>
      </c>
      <c r="B39">
        <v>30</v>
      </c>
      <c r="C39">
        <v>29.6</v>
      </c>
      <c r="D39">
        <v>30.85</v>
      </c>
      <c r="E39">
        <v>30.225000000000001</v>
      </c>
      <c r="F39">
        <v>1000</v>
      </c>
      <c r="G39">
        <v>400</v>
      </c>
      <c r="H39">
        <v>20</v>
      </c>
      <c r="I39">
        <v>30</v>
      </c>
      <c r="J39">
        <v>60</v>
      </c>
      <c r="K39">
        <v>10</v>
      </c>
      <c r="L39">
        <v>3000</v>
      </c>
    </row>
    <row r="40" spans="1:12" x14ac:dyDescent="0.25">
      <c r="A40" t="s">
        <v>10</v>
      </c>
      <c r="B40">
        <v>30</v>
      </c>
      <c r="C40">
        <v>30.85</v>
      </c>
      <c r="D40">
        <v>32.75</v>
      </c>
      <c r="E40">
        <v>31.8</v>
      </c>
      <c r="F40">
        <v>1000</v>
      </c>
      <c r="G40">
        <v>400</v>
      </c>
      <c r="H40">
        <v>30</v>
      </c>
      <c r="I40">
        <v>30</v>
      </c>
      <c r="J40">
        <v>40</v>
      </c>
      <c r="K40">
        <v>20</v>
      </c>
      <c r="L40">
        <v>3000</v>
      </c>
    </row>
    <row r="41" spans="1:12" x14ac:dyDescent="0.25">
      <c r="A41" t="s">
        <v>10</v>
      </c>
      <c r="B41">
        <v>30</v>
      </c>
      <c r="C41">
        <v>32.75</v>
      </c>
      <c r="D41">
        <v>34.35</v>
      </c>
      <c r="E41">
        <v>33.549999999999997</v>
      </c>
      <c r="F41">
        <v>900</v>
      </c>
      <c r="G41">
        <v>200</v>
      </c>
      <c r="H41">
        <v>10</v>
      </c>
      <c r="I41">
        <v>20</v>
      </c>
      <c r="J41">
        <v>80</v>
      </c>
      <c r="K41">
        <v>10</v>
      </c>
      <c r="L41">
        <v>4000</v>
      </c>
    </row>
    <row r="42" spans="1:12" x14ac:dyDescent="0.25">
      <c r="A42" t="s">
        <v>10</v>
      </c>
      <c r="B42">
        <v>30</v>
      </c>
      <c r="C42">
        <v>34.35</v>
      </c>
      <c r="D42">
        <v>35.299999999999997</v>
      </c>
      <c r="E42">
        <v>34.825000000000003</v>
      </c>
      <c r="F42">
        <v>1100</v>
      </c>
      <c r="G42">
        <v>300</v>
      </c>
      <c r="H42">
        <v>10</v>
      </c>
      <c r="I42">
        <v>40</v>
      </c>
      <c r="J42">
        <v>40</v>
      </c>
      <c r="K42">
        <v>10</v>
      </c>
      <c r="L42">
        <v>4000</v>
      </c>
    </row>
    <row r="43" spans="1:12" x14ac:dyDescent="0.25">
      <c r="A43" t="s">
        <v>10</v>
      </c>
      <c r="B43">
        <v>30</v>
      </c>
      <c r="C43">
        <v>35.299999999999997</v>
      </c>
      <c r="D43">
        <v>36.799999999999997</v>
      </c>
      <c r="E43">
        <v>36.049999999999997</v>
      </c>
      <c r="F43">
        <v>1100</v>
      </c>
      <c r="G43">
        <v>400</v>
      </c>
      <c r="H43">
        <v>20</v>
      </c>
      <c r="I43">
        <v>20</v>
      </c>
      <c r="J43">
        <v>90</v>
      </c>
      <c r="K43">
        <v>10</v>
      </c>
      <c r="L43">
        <v>3000</v>
      </c>
    </row>
    <row r="44" spans="1:12" x14ac:dyDescent="0.25">
      <c r="A44" t="s">
        <v>10</v>
      </c>
      <c r="B44">
        <v>30</v>
      </c>
      <c r="C44">
        <v>36.799999999999997</v>
      </c>
      <c r="D44">
        <v>37.85</v>
      </c>
      <c r="E44">
        <v>37.325000000000003</v>
      </c>
      <c r="F44">
        <v>1100</v>
      </c>
      <c r="G44">
        <v>300</v>
      </c>
      <c r="H44">
        <v>10</v>
      </c>
      <c r="I44">
        <v>30</v>
      </c>
      <c r="J44">
        <v>60</v>
      </c>
      <c r="K44">
        <v>10</v>
      </c>
      <c r="L44">
        <v>4000</v>
      </c>
    </row>
    <row r="45" spans="1:12" x14ac:dyDescent="0.25">
      <c r="A45" t="s">
        <v>10</v>
      </c>
      <c r="B45">
        <v>30</v>
      </c>
      <c r="C45">
        <v>37.85</v>
      </c>
      <c r="D45">
        <v>39.549999999999997</v>
      </c>
      <c r="E45">
        <v>38.700000000000003</v>
      </c>
      <c r="F45">
        <v>1100</v>
      </c>
      <c r="G45">
        <v>400</v>
      </c>
      <c r="H45">
        <v>20</v>
      </c>
      <c r="I45">
        <v>30</v>
      </c>
      <c r="J45">
        <v>60</v>
      </c>
      <c r="K45">
        <v>10</v>
      </c>
      <c r="L45">
        <v>3000</v>
      </c>
    </row>
    <row r="46" spans="1:12" x14ac:dyDescent="0.25">
      <c r="A46" t="s">
        <v>10</v>
      </c>
      <c r="B46">
        <v>30</v>
      </c>
      <c r="C46">
        <v>39.549999999999997</v>
      </c>
      <c r="D46">
        <v>40.85</v>
      </c>
      <c r="E46">
        <v>40.200000000000003</v>
      </c>
      <c r="F46">
        <v>1100</v>
      </c>
      <c r="G46">
        <v>400</v>
      </c>
      <c r="H46">
        <v>30</v>
      </c>
      <c r="I46">
        <v>30</v>
      </c>
      <c r="J46">
        <v>60</v>
      </c>
      <c r="K46">
        <v>10</v>
      </c>
      <c r="L46">
        <v>3000</v>
      </c>
    </row>
    <row r="47" spans="1:12" x14ac:dyDescent="0.25">
      <c r="A47" t="s">
        <v>10</v>
      </c>
      <c r="B47">
        <v>30</v>
      </c>
      <c r="C47">
        <v>40.85</v>
      </c>
      <c r="D47">
        <v>42.15</v>
      </c>
      <c r="E47">
        <v>41.5</v>
      </c>
      <c r="F47">
        <v>1000</v>
      </c>
      <c r="G47">
        <v>300</v>
      </c>
      <c r="H47">
        <v>10</v>
      </c>
      <c r="I47">
        <v>30</v>
      </c>
      <c r="J47">
        <v>60</v>
      </c>
      <c r="K47">
        <v>10</v>
      </c>
      <c r="L47">
        <v>4000</v>
      </c>
    </row>
    <row r="48" spans="1:12" x14ac:dyDescent="0.25">
      <c r="A48" t="s">
        <v>10</v>
      </c>
      <c r="B48">
        <v>30</v>
      </c>
      <c r="C48">
        <v>42.15</v>
      </c>
      <c r="D48">
        <v>43.05</v>
      </c>
      <c r="E48">
        <v>42.599999999999994</v>
      </c>
      <c r="F48">
        <v>1000</v>
      </c>
      <c r="G48">
        <v>300</v>
      </c>
      <c r="H48">
        <v>10</v>
      </c>
      <c r="I48">
        <v>30</v>
      </c>
      <c r="J48">
        <v>60</v>
      </c>
      <c r="K48">
        <v>10</v>
      </c>
      <c r="L48">
        <v>3000</v>
      </c>
    </row>
    <row r="49" spans="1:12" x14ac:dyDescent="0.25">
      <c r="A49" t="s">
        <v>10</v>
      </c>
      <c r="B49">
        <v>30</v>
      </c>
      <c r="C49">
        <v>43.05</v>
      </c>
      <c r="D49">
        <v>44.15</v>
      </c>
      <c r="E49">
        <v>43.599999999999994</v>
      </c>
      <c r="F49">
        <v>1300</v>
      </c>
      <c r="G49">
        <v>400</v>
      </c>
      <c r="H49">
        <v>20</v>
      </c>
      <c r="I49">
        <v>20</v>
      </c>
      <c r="J49">
        <v>90</v>
      </c>
      <c r="K49">
        <v>10</v>
      </c>
      <c r="L49">
        <v>4000</v>
      </c>
    </row>
    <row r="50" spans="1:12" x14ac:dyDescent="0.25">
      <c r="A50" t="s">
        <v>10</v>
      </c>
      <c r="B50">
        <v>30</v>
      </c>
      <c r="C50">
        <v>44.15</v>
      </c>
      <c r="D50">
        <v>45.3</v>
      </c>
      <c r="E50">
        <v>44.724999999999994</v>
      </c>
      <c r="F50">
        <v>1300</v>
      </c>
      <c r="G50">
        <v>500</v>
      </c>
      <c r="H50">
        <v>20</v>
      </c>
      <c r="I50">
        <v>20</v>
      </c>
      <c r="J50">
        <v>80</v>
      </c>
      <c r="K50">
        <v>10</v>
      </c>
      <c r="L50">
        <v>3000</v>
      </c>
    </row>
    <row r="51" spans="1:12" x14ac:dyDescent="0.25">
      <c r="A51" t="s">
        <v>10</v>
      </c>
      <c r="B51">
        <v>30</v>
      </c>
      <c r="C51">
        <v>45.3</v>
      </c>
      <c r="D51">
        <v>47.05</v>
      </c>
      <c r="E51">
        <v>46.174999999999997</v>
      </c>
      <c r="F51">
        <v>1000</v>
      </c>
      <c r="G51">
        <v>300</v>
      </c>
      <c r="H51">
        <v>20</v>
      </c>
      <c r="I51">
        <v>20</v>
      </c>
      <c r="J51">
        <v>80</v>
      </c>
      <c r="K51">
        <v>10</v>
      </c>
      <c r="L51">
        <v>3000</v>
      </c>
    </row>
    <row r="52" spans="1:12" x14ac:dyDescent="0.25">
      <c r="A52" t="s">
        <v>10</v>
      </c>
      <c r="B52">
        <v>30</v>
      </c>
      <c r="C52">
        <v>47.05</v>
      </c>
      <c r="D52">
        <v>47.75</v>
      </c>
      <c r="E52">
        <v>47.4</v>
      </c>
      <c r="F52">
        <v>900</v>
      </c>
      <c r="G52">
        <v>200</v>
      </c>
      <c r="H52">
        <v>10</v>
      </c>
      <c r="I52">
        <v>20</v>
      </c>
      <c r="J52">
        <v>80</v>
      </c>
      <c r="K52">
        <v>10</v>
      </c>
      <c r="L52">
        <v>4000</v>
      </c>
    </row>
    <row r="53" spans="1:12" x14ac:dyDescent="0.25">
      <c r="A53" t="s">
        <v>10</v>
      </c>
      <c r="B53">
        <v>30</v>
      </c>
      <c r="C53">
        <v>47.75</v>
      </c>
      <c r="D53">
        <v>48.4</v>
      </c>
      <c r="E53">
        <v>48.075000000000003</v>
      </c>
      <c r="F53">
        <v>1000</v>
      </c>
      <c r="G53">
        <v>200</v>
      </c>
      <c r="H53">
        <v>10</v>
      </c>
      <c r="I53">
        <v>20</v>
      </c>
      <c r="J53">
        <v>80</v>
      </c>
      <c r="K53">
        <v>10</v>
      </c>
      <c r="L53">
        <v>4000</v>
      </c>
    </row>
    <row r="54" spans="1:12" x14ac:dyDescent="0.25">
      <c r="A54" t="s">
        <v>10</v>
      </c>
      <c r="B54">
        <v>40</v>
      </c>
      <c r="C54">
        <v>48.4</v>
      </c>
      <c r="D54">
        <v>48.65</v>
      </c>
      <c r="E54">
        <v>48.524999999999999</v>
      </c>
      <c r="F54">
        <v>900</v>
      </c>
      <c r="G54">
        <v>200</v>
      </c>
      <c r="H54">
        <v>10</v>
      </c>
      <c r="I54">
        <v>10</v>
      </c>
      <c r="J54">
        <v>90</v>
      </c>
      <c r="K54">
        <v>10</v>
      </c>
      <c r="L54">
        <v>3000</v>
      </c>
    </row>
    <row r="55" spans="1:12" x14ac:dyDescent="0.25">
      <c r="A55" t="s">
        <v>10</v>
      </c>
      <c r="B55">
        <v>40</v>
      </c>
      <c r="C55">
        <v>48.65</v>
      </c>
      <c r="D55">
        <v>49.05</v>
      </c>
      <c r="E55">
        <v>48.849999999999994</v>
      </c>
      <c r="F55">
        <v>1100</v>
      </c>
      <c r="G55">
        <v>300</v>
      </c>
      <c r="H55">
        <v>20</v>
      </c>
      <c r="I55">
        <v>10</v>
      </c>
      <c r="J55">
        <v>90</v>
      </c>
      <c r="K55">
        <v>10</v>
      </c>
      <c r="L55">
        <v>3000</v>
      </c>
    </row>
    <row r="56" spans="1:12" x14ac:dyDescent="0.25">
      <c r="A56" t="s">
        <v>10</v>
      </c>
      <c r="B56">
        <v>40</v>
      </c>
      <c r="C56">
        <v>49.05</v>
      </c>
      <c r="D56">
        <v>50.45</v>
      </c>
      <c r="E56">
        <v>49.75</v>
      </c>
      <c r="F56">
        <v>1100</v>
      </c>
      <c r="G56">
        <v>400</v>
      </c>
      <c r="H56">
        <v>10</v>
      </c>
      <c r="I56">
        <v>20</v>
      </c>
      <c r="J56">
        <v>90</v>
      </c>
      <c r="K56">
        <v>10</v>
      </c>
      <c r="L56">
        <v>3000</v>
      </c>
    </row>
    <row r="57" spans="1:12" x14ac:dyDescent="0.25">
      <c r="A57" t="s">
        <v>10</v>
      </c>
      <c r="B57">
        <v>40</v>
      </c>
      <c r="C57">
        <v>50.45</v>
      </c>
      <c r="D57">
        <v>51.15</v>
      </c>
      <c r="E57">
        <v>50.8</v>
      </c>
      <c r="F57">
        <v>1100</v>
      </c>
      <c r="G57">
        <v>300</v>
      </c>
      <c r="H57">
        <v>10</v>
      </c>
      <c r="I57">
        <v>20</v>
      </c>
      <c r="J57">
        <v>90</v>
      </c>
      <c r="K57">
        <v>10</v>
      </c>
      <c r="L57">
        <v>3000</v>
      </c>
    </row>
    <row r="58" spans="1:12" x14ac:dyDescent="0.25">
      <c r="A58" t="s">
        <v>10</v>
      </c>
      <c r="B58">
        <v>30</v>
      </c>
      <c r="C58">
        <v>51.15</v>
      </c>
      <c r="D58">
        <v>52.05</v>
      </c>
      <c r="E58">
        <v>51.599999999999994</v>
      </c>
      <c r="F58">
        <v>1100</v>
      </c>
      <c r="G58">
        <v>300</v>
      </c>
      <c r="H58">
        <v>10</v>
      </c>
      <c r="I58">
        <v>20</v>
      </c>
      <c r="J58">
        <v>90</v>
      </c>
      <c r="K58">
        <v>10</v>
      </c>
      <c r="L58">
        <v>3000</v>
      </c>
    </row>
    <row r="59" spans="1:12" x14ac:dyDescent="0.25">
      <c r="A59" t="s">
        <v>10</v>
      </c>
      <c r="B59">
        <v>40</v>
      </c>
      <c r="C59">
        <v>52.05</v>
      </c>
      <c r="D59">
        <v>52.65</v>
      </c>
      <c r="E59">
        <v>52.349999999999994</v>
      </c>
      <c r="F59">
        <v>1100</v>
      </c>
      <c r="G59">
        <v>300</v>
      </c>
      <c r="H59">
        <v>10</v>
      </c>
      <c r="I59">
        <v>20</v>
      </c>
      <c r="J59">
        <v>90</v>
      </c>
      <c r="K59">
        <v>10</v>
      </c>
      <c r="L59">
        <v>3000</v>
      </c>
    </row>
    <row r="60" spans="1:12" x14ac:dyDescent="0.25">
      <c r="A60" t="s">
        <v>10</v>
      </c>
      <c r="B60">
        <v>40</v>
      </c>
      <c r="C60">
        <v>52.65</v>
      </c>
      <c r="D60">
        <v>53.35</v>
      </c>
      <c r="E60">
        <v>53</v>
      </c>
      <c r="F60">
        <v>1100</v>
      </c>
      <c r="G60">
        <v>400</v>
      </c>
      <c r="H60">
        <v>10</v>
      </c>
      <c r="I60">
        <v>20</v>
      </c>
      <c r="J60">
        <v>90</v>
      </c>
      <c r="K60">
        <v>10</v>
      </c>
      <c r="L60">
        <v>3000</v>
      </c>
    </row>
    <row r="61" spans="1:12" x14ac:dyDescent="0.25">
      <c r="A61" t="s">
        <v>10</v>
      </c>
      <c r="B61">
        <v>40</v>
      </c>
      <c r="C61">
        <v>53.35</v>
      </c>
      <c r="D61">
        <v>54.05</v>
      </c>
      <c r="E61">
        <v>53.7</v>
      </c>
      <c r="F61">
        <v>1100</v>
      </c>
      <c r="G61">
        <v>400</v>
      </c>
      <c r="H61">
        <v>20</v>
      </c>
      <c r="I61">
        <v>10</v>
      </c>
      <c r="J61">
        <v>90</v>
      </c>
      <c r="K61">
        <v>10</v>
      </c>
      <c r="L61">
        <v>3000</v>
      </c>
    </row>
    <row r="62" spans="1:12" x14ac:dyDescent="0.25">
      <c r="A62" t="s">
        <v>10</v>
      </c>
      <c r="B62">
        <v>40</v>
      </c>
      <c r="C62">
        <v>54.05</v>
      </c>
      <c r="D62">
        <v>54.65</v>
      </c>
      <c r="E62">
        <v>54.349999999999994</v>
      </c>
      <c r="F62">
        <v>1100</v>
      </c>
      <c r="G62">
        <v>400</v>
      </c>
      <c r="H62">
        <v>10</v>
      </c>
      <c r="I62">
        <v>20</v>
      </c>
      <c r="J62">
        <v>90</v>
      </c>
      <c r="K62">
        <v>10</v>
      </c>
      <c r="L62">
        <v>3000</v>
      </c>
    </row>
    <row r="63" spans="1:12" x14ac:dyDescent="0.25">
      <c r="A63" t="s">
        <v>10</v>
      </c>
      <c r="B63">
        <v>30</v>
      </c>
      <c r="C63">
        <v>54.65</v>
      </c>
      <c r="D63">
        <v>55.2</v>
      </c>
      <c r="E63">
        <v>54.924999999999997</v>
      </c>
      <c r="F63">
        <v>1100</v>
      </c>
      <c r="G63">
        <v>300</v>
      </c>
      <c r="H63">
        <v>10</v>
      </c>
      <c r="I63">
        <v>20</v>
      </c>
      <c r="J63">
        <v>90</v>
      </c>
      <c r="K63">
        <v>10</v>
      </c>
      <c r="L63">
        <v>3000</v>
      </c>
    </row>
    <row r="64" spans="1:12" x14ac:dyDescent="0.25">
      <c r="A64" t="s">
        <v>10</v>
      </c>
      <c r="B64">
        <v>30</v>
      </c>
      <c r="C64">
        <v>55.2</v>
      </c>
      <c r="D64">
        <v>55.85</v>
      </c>
      <c r="E64">
        <v>55.525000000000006</v>
      </c>
      <c r="F64">
        <v>1100</v>
      </c>
      <c r="G64">
        <v>300</v>
      </c>
      <c r="H64">
        <v>10</v>
      </c>
      <c r="I64">
        <v>20</v>
      </c>
      <c r="J64">
        <v>90</v>
      </c>
      <c r="K64">
        <v>10</v>
      </c>
      <c r="L64">
        <v>3000</v>
      </c>
    </row>
    <row r="65" spans="1:12" x14ac:dyDescent="0.25">
      <c r="A65" t="s">
        <v>10</v>
      </c>
      <c r="B65">
        <v>30</v>
      </c>
      <c r="C65">
        <v>55.85</v>
      </c>
      <c r="D65">
        <v>56.55</v>
      </c>
      <c r="E65">
        <v>56.2</v>
      </c>
      <c r="F65">
        <v>1100</v>
      </c>
      <c r="G65">
        <v>300</v>
      </c>
      <c r="H65">
        <v>10</v>
      </c>
      <c r="I65">
        <v>20</v>
      </c>
      <c r="J65">
        <v>90</v>
      </c>
      <c r="K65">
        <v>10</v>
      </c>
      <c r="L65">
        <v>3000</v>
      </c>
    </row>
    <row r="66" spans="1:12" x14ac:dyDescent="0.25">
      <c r="A66" t="s">
        <v>10</v>
      </c>
      <c r="B66">
        <v>30</v>
      </c>
      <c r="C66">
        <v>56.55</v>
      </c>
      <c r="D66">
        <v>57.15</v>
      </c>
      <c r="E66">
        <v>56.849999999999994</v>
      </c>
      <c r="F66">
        <v>1100</v>
      </c>
      <c r="G66">
        <v>200</v>
      </c>
      <c r="H66">
        <v>10</v>
      </c>
      <c r="I66">
        <v>20</v>
      </c>
      <c r="J66">
        <v>80</v>
      </c>
      <c r="K66">
        <v>10</v>
      </c>
      <c r="L66">
        <v>4000</v>
      </c>
    </row>
    <row r="67" spans="1:12" x14ac:dyDescent="0.25">
      <c r="A67" t="s">
        <v>10</v>
      </c>
      <c r="B67">
        <v>30</v>
      </c>
      <c r="C67">
        <v>57.15</v>
      </c>
      <c r="D67">
        <v>57.85</v>
      </c>
      <c r="E67">
        <v>57.5</v>
      </c>
      <c r="F67">
        <v>1100</v>
      </c>
      <c r="G67">
        <v>400</v>
      </c>
      <c r="H67">
        <v>20</v>
      </c>
      <c r="I67">
        <v>30</v>
      </c>
      <c r="J67">
        <v>70</v>
      </c>
      <c r="K67">
        <v>10</v>
      </c>
      <c r="L67">
        <v>3000</v>
      </c>
    </row>
    <row r="68" spans="1:12" x14ac:dyDescent="0.25">
      <c r="A68" t="s">
        <v>10</v>
      </c>
      <c r="B68">
        <v>30</v>
      </c>
      <c r="C68">
        <v>57.85</v>
      </c>
      <c r="D68">
        <v>58.45</v>
      </c>
      <c r="E68">
        <v>58.150000000000006</v>
      </c>
      <c r="F68">
        <v>1100</v>
      </c>
      <c r="G68">
        <v>300</v>
      </c>
      <c r="H68">
        <v>10</v>
      </c>
      <c r="I68">
        <v>30</v>
      </c>
      <c r="J68">
        <v>70</v>
      </c>
      <c r="K68">
        <v>10</v>
      </c>
      <c r="L68">
        <v>4000</v>
      </c>
    </row>
    <row r="69" spans="1:12" x14ac:dyDescent="0.25">
      <c r="A69" t="s">
        <v>10</v>
      </c>
      <c r="B69">
        <v>50</v>
      </c>
      <c r="C69">
        <v>58.45</v>
      </c>
      <c r="D69">
        <v>59.3</v>
      </c>
      <c r="E69">
        <v>58.875</v>
      </c>
      <c r="F69">
        <v>800</v>
      </c>
      <c r="G69">
        <v>200</v>
      </c>
      <c r="H69">
        <v>10</v>
      </c>
      <c r="I69">
        <v>40</v>
      </c>
      <c r="J69">
        <v>30</v>
      </c>
      <c r="K69">
        <v>20</v>
      </c>
      <c r="L69">
        <v>4000</v>
      </c>
    </row>
    <row r="70" spans="1:12" x14ac:dyDescent="0.25">
      <c r="A70" t="s">
        <v>10</v>
      </c>
      <c r="B70">
        <v>30</v>
      </c>
      <c r="C70">
        <v>59.3</v>
      </c>
      <c r="D70">
        <v>60.25</v>
      </c>
      <c r="E70">
        <v>59.774999999999999</v>
      </c>
      <c r="F70">
        <v>1300</v>
      </c>
      <c r="G70">
        <v>500</v>
      </c>
      <c r="H70">
        <v>20</v>
      </c>
      <c r="I70">
        <v>30</v>
      </c>
      <c r="J70">
        <v>60</v>
      </c>
      <c r="K70">
        <v>10</v>
      </c>
      <c r="L70">
        <v>3000</v>
      </c>
    </row>
    <row r="71" spans="1:12" x14ac:dyDescent="0.25">
      <c r="A71" t="s">
        <v>10</v>
      </c>
      <c r="B71">
        <v>30</v>
      </c>
      <c r="C71">
        <v>60.25</v>
      </c>
      <c r="D71">
        <v>61.35</v>
      </c>
      <c r="E71">
        <v>60.8</v>
      </c>
      <c r="F71">
        <v>1300</v>
      </c>
      <c r="G71">
        <v>400</v>
      </c>
      <c r="H71">
        <v>10</v>
      </c>
      <c r="I71">
        <v>20</v>
      </c>
      <c r="J71">
        <v>90</v>
      </c>
      <c r="K71">
        <v>10</v>
      </c>
      <c r="L71">
        <v>3000</v>
      </c>
    </row>
    <row r="72" spans="1:12" x14ac:dyDescent="0.25">
      <c r="A72" t="s">
        <v>10</v>
      </c>
      <c r="B72">
        <v>30</v>
      </c>
      <c r="C72">
        <v>61.35</v>
      </c>
      <c r="D72">
        <v>62.25</v>
      </c>
      <c r="E72">
        <v>61.8</v>
      </c>
      <c r="F72">
        <v>1300</v>
      </c>
      <c r="G72">
        <v>400</v>
      </c>
      <c r="H72">
        <v>10</v>
      </c>
      <c r="I72">
        <v>20</v>
      </c>
      <c r="J72">
        <v>80</v>
      </c>
      <c r="K72">
        <v>10</v>
      </c>
      <c r="L72">
        <v>3000</v>
      </c>
    </row>
    <row r="73" spans="1:12" x14ac:dyDescent="0.25">
      <c r="A73" t="s">
        <v>10</v>
      </c>
      <c r="B73">
        <v>30</v>
      </c>
      <c r="C73">
        <v>62.25</v>
      </c>
      <c r="D73">
        <v>62.9</v>
      </c>
      <c r="E73">
        <v>62.575000000000003</v>
      </c>
      <c r="F73">
        <v>1100</v>
      </c>
      <c r="G73">
        <v>500</v>
      </c>
      <c r="H73">
        <v>30</v>
      </c>
      <c r="I73">
        <v>50</v>
      </c>
      <c r="J73">
        <v>30</v>
      </c>
      <c r="K73">
        <v>10</v>
      </c>
      <c r="L73">
        <v>3000</v>
      </c>
    </row>
    <row r="74" spans="1:12" x14ac:dyDescent="0.25">
      <c r="A74" t="s">
        <v>10</v>
      </c>
      <c r="B74">
        <v>30</v>
      </c>
      <c r="C74">
        <v>62.9</v>
      </c>
      <c r="D74">
        <v>63.4</v>
      </c>
      <c r="E74">
        <v>63.15</v>
      </c>
      <c r="F74">
        <v>1100</v>
      </c>
      <c r="G74">
        <v>400</v>
      </c>
      <c r="H74">
        <v>30</v>
      </c>
      <c r="I74">
        <v>50</v>
      </c>
      <c r="J74">
        <v>30</v>
      </c>
      <c r="K74">
        <v>10</v>
      </c>
      <c r="L74">
        <v>3000</v>
      </c>
    </row>
    <row r="75" spans="1:12" x14ac:dyDescent="0.25">
      <c r="A75" t="s">
        <v>10</v>
      </c>
      <c r="B75">
        <v>30</v>
      </c>
      <c r="C75">
        <v>63.4</v>
      </c>
      <c r="D75">
        <v>64.5</v>
      </c>
      <c r="E75">
        <v>63.95</v>
      </c>
      <c r="F75">
        <v>1000</v>
      </c>
      <c r="G75">
        <v>200</v>
      </c>
      <c r="H75">
        <v>10</v>
      </c>
      <c r="I75">
        <v>20</v>
      </c>
      <c r="J75">
        <v>90</v>
      </c>
      <c r="K75">
        <v>10</v>
      </c>
      <c r="L75">
        <v>4000</v>
      </c>
    </row>
    <row r="76" spans="1:12" x14ac:dyDescent="0.25">
      <c r="A76" t="s">
        <v>10</v>
      </c>
      <c r="B76">
        <v>50</v>
      </c>
      <c r="C76">
        <v>64.5</v>
      </c>
      <c r="D76">
        <v>65.5</v>
      </c>
      <c r="E76">
        <v>65</v>
      </c>
      <c r="F76">
        <v>1000</v>
      </c>
      <c r="G76">
        <v>200</v>
      </c>
      <c r="H76">
        <v>10</v>
      </c>
      <c r="I76">
        <v>60</v>
      </c>
      <c r="J76">
        <v>30</v>
      </c>
      <c r="K76">
        <v>10</v>
      </c>
      <c r="L76">
        <v>4000</v>
      </c>
    </row>
    <row r="77" spans="1:12" x14ac:dyDescent="0.25">
      <c r="A77" t="s">
        <v>10</v>
      </c>
      <c r="B77">
        <v>20</v>
      </c>
      <c r="C77">
        <v>65.5</v>
      </c>
      <c r="D77">
        <v>66.84</v>
      </c>
      <c r="E77">
        <v>66.17</v>
      </c>
      <c r="F77">
        <v>1000</v>
      </c>
      <c r="G77">
        <v>200</v>
      </c>
      <c r="H77">
        <v>10</v>
      </c>
      <c r="I77">
        <v>50</v>
      </c>
      <c r="J77">
        <v>30</v>
      </c>
      <c r="K77">
        <v>10</v>
      </c>
      <c r="L77">
        <v>4000</v>
      </c>
    </row>
    <row r="78" spans="1:12" x14ac:dyDescent="0.25">
      <c r="A78" t="s">
        <v>10</v>
      </c>
      <c r="B78">
        <v>20</v>
      </c>
      <c r="C78">
        <v>66.84</v>
      </c>
      <c r="D78">
        <v>67.34</v>
      </c>
      <c r="E78">
        <v>67.09</v>
      </c>
      <c r="F78">
        <v>1000</v>
      </c>
      <c r="G78">
        <v>400</v>
      </c>
      <c r="H78">
        <v>30</v>
      </c>
      <c r="I78">
        <v>30</v>
      </c>
      <c r="J78">
        <v>60</v>
      </c>
      <c r="K78">
        <v>10</v>
      </c>
      <c r="L78">
        <v>4000</v>
      </c>
    </row>
    <row r="79" spans="1:12" x14ac:dyDescent="0.25">
      <c r="A79" t="s">
        <v>10</v>
      </c>
      <c r="B79">
        <v>20</v>
      </c>
      <c r="C79">
        <v>67.34</v>
      </c>
      <c r="D79">
        <v>68.040000000000006</v>
      </c>
      <c r="E79">
        <v>67.69</v>
      </c>
      <c r="F79">
        <v>900</v>
      </c>
      <c r="G79">
        <v>300</v>
      </c>
      <c r="H79">
        <v>10</v>
      </c>
      <c r="I79">
        <v>20</v>
      </c>
      <c r="J79">
        <v>70</v>
      </c>
      <c r="K79">
        <v>10</v>
      </c>
      <c r="L79">
        <v>3000</v>
      </c>
    </row>
    <row r="80" spans="1:12" x14ac:dyDescent="0.25">
      <c r="A80" t="s">
        <v>10</v>
      </c>
      <c r="B80">
        <v>20</v>
      </c>
      <c r="C80">
        <v>68.040000000000006</v>
      </c>
      <c r="D80">
        <v>68.34</v>
      </c>
      <c r="E80">
        <v>68.19</v>
      </c>
      <c r="F80">
        <v>800</v>
      </c>
      <c r="G80">
        <v>200</v>
      </c>
      <c r="H80">
        <v>10</v>
      </c>
      <c r="I80">
        <v>20</v>
      </c>
      <c r="J80">
        <v>50</v>
      </c>
      <c r="K80">
        <v>20</v>
      </c>
      <c r="L80">
        <v>3000</v>
      </c>
    </row>
    <row r="81" spans="1:12" x14ac:dyDescent="0.25">
      <c r="A81" t="s">
        <v>10</v>
      </c>
      <c r="B81">
        <v>20</v>
      </c>
      <c r="C81">
        <v>68.34</v>
      </c>
      <c r="D81">
        <v>70.239999999999995</v>
      </c>
      <c r="E81">
        <v>69.289999999999992</v>
      </c>
      <c r="F81">
        <v>1000</v>
      </c>
      <c r="G81">
        <v>300</v>
      </c>
      <c r="H81">
        <v>10</v>
      </c>
      <c r="I81">
        <v>20</v>
      </c>
      <c r="J81">
        <v>50</v>
      </c>
      <c r="K81">
        <v>20</v>
      </c>
      <c r="L81">
        <v>3000</v>
      </c>
    </row>
    <row r="82" spans="1:12" x14ac:dyDescent="0.25">
      <c r="A82" t="s">
        <v>10</v>
      </c>
      <c r="B82">
        <v>20</v>
      </c>
      <c r="C82">
        <v>70.239999999999995</v>
      </c>
      <c r="D82">
        <v>71.34</v>
      </c>
      <c r="E82">
        <v>70.789999999999992</v>
      </c>
      <c r="F82">
        <v>1000</v>
      </c>
      <c r="G82">
        <v>300</v>
      </c>
      <c r="H82">
        <v>10</v>
      </c>
      <c r="I82">
        <v>20</v>
      </c>
      <c r="J82">
        <v>40</v>
      </c>
      <c r="K82">
        <v>30</v>
      </c>
      <c r="L82">
        <v>3000</v>
      </c>
    </row>
    <row r="83" spans="1:12" x14ac:dyDescent="0.25">
      <c r="A83" t="s">
        <v>10</v>
      </c>
      <c r="B83">
        <v>10</v>
      </c>
      <c r="C83">
        <v>71.34</v>
      </c>
      <c r="D83">
        <v>71.94</v>
      </c>
      <c r="E83">
        <v>71.64</v>
      </c>
      <c r="F83">
        <v>1000</v>
      </c>
      <c r="G83">
        <v>300</v>
      </c>
      <c r="H83">
        <v>10</v>
      </c>
      <c r="I83">
        <v>20</v>
      </c>
      <c r="J83">
        <v>40</v>
      </c>
      <c r="K83">
        <v>30</v>
      </c>
      <c r="L83">
        <v>3000</v>
      </c>
    </row>
    <row r="84" spans="1:12" x14ac:dyDescent="0.25">
      <c r="A84" t="s">
        <v>10</v>
      </c>
      <c r="B84">
        <v>10</v>
      </c>
      <c r="C84">
        <v>71.94</v>
      </c>
      <c r="D84">
        <v>72.790000000000006</v>
      </c>
      <c r="E84">
        <v>72.365000000000009</v>
      </c>
      <c r="F84">
        <v>1000</v>
      </c>
      <c r="G84">
        <v>300</v>
      </c>
      <c r="H84">
        <v>10</v>
      </c>
      <c r="I84">
        <v>20</v>
      </c>
      <c r="J84">
        <v>40</v>
      </c>
      <c r="K84">
        <v>30</v>
      </c>
      <c r="L84">
        <v>3000</v>
      </c>
    </row>
    <row r="85" spans="1:12" x14ac:dyDescent="0.25">
      <c r="A85" t="s">
        <v>10</v>
      </c>
      <c r="B85">
        <v>10</v>
      </c>
      <c r="C85">
        <v>72.790000000000006</v>
      </c>
      <c r="D85">
        <v>73.39</v>
      </c>
      <c r="E85">
        <v>73.09</v>
      </c>
      <c r="F85">
        <v>800</v>
      </c>
      <c r="G85">
        <v>200</v>
      </c>
      <c r="H85">
        <v>10</v>
      </c>
      <c r="I85">
        <v>20</v>
      </c>
      <c r="J85">
        <v>40</v>
      </c>
      <c r="K85">
        <v>30</v>
      </c>
      <c r="L85">
        <v>4000</v>
      </c>
    </row>
    <row r="86" spans="1:12" x14ac:dyDescent="0.25">
      <c r="A86" t="s">
        <v>10</v>
      </c>
      <c r="B86">
        <v>10</v>
      </c>
      <c r="C86">
        <v>73.39</v>
      </c>
      <c r="D86">
        <v>74.89</v>
      </c>
      <c r="E86">
        <v>74.14</v>
      </c>
      <c r="F86">
        <v>1200</v>
      </c>
      <c r="G86">
        <v>500</v>
      </c>
      <c r="H86">
        <v>30</v>
      </c>
      <c r="I86">
        <v>20</v>
      </c>
      <c r="J86">
        <v>40</v>
      </c>
      <c r="K86">
        <v>40</v>
      </c>
      <c r="L86">
        <v>2000</v>
      </c>
    </row>
    <row r="87" spans="1:12" x14ac:dyDescent="0.25">
      <c r="A87" t="s">
        <v>10</v>
      </c>
      <c r="B87">
        <v>10</v>
      </c>
      <c r="C87">
        <v>74.89</v>
      </c>
      <c r="D87">
        <v>75.84</v>
      </c>
      <c r="E87">
        <v>75.365000000000009</v>
      </c>
      <c r="F87">
        <v>1200</v>
      </c>
      <c r="G87">
        <v>500</v>
      </c>
      <c r="H87">
        <v>20</v>
      </c>
      <c r="I87">
        <v>20</v>
      </c>
      <c r="J87">
        <v>40</v>
      </c>
      <c r="K87">
        <v>40</v>
      </c>
      <c r="L87">
        <v>2000</v>
      </c>
    </row>
    <row r="88" spans="1:12" x14ac:dyDescent="0.25">
      <c r="A88" t="s">
        <v>10</v>
      </c>
      <c r="B88">
        <v>10</v>
      </c>
      <c r="C88">
        <v>75.84</v>
      </c>
      <c r="D88">
        <v>77.39</v>
      </c>
      <c r="E88">
        <v>76.615000000000009</v>
      </c>
      <c r="F88">
        <v>1200</v>
      </c>
      <c r="G88">
        <v>500</v>
      </c>
      <c r="H88">
        <v>30</v>
      </c>
      <c r="I88">
        <v>20</v>
      </c>
      <c r="J88">
        <v>40</v>
      </c>
      <c r="K88">
        <v>40</v>
      </c>
      <c r="L88">
        <v>2000</v>
      </c>
    </row>
    <row r="89" spans="1:12" x14ac:dyDescent="0.25">
      <c r="A89" t="s">
        <v>10</v>
      </c>
      <c r="B89">
        <v>10</v>
      </c>
      <c r="C89">
        <v>77.39</v>
      </c>
      <c r="D89">
        <v>78.62</v>
      </c>
      <c r="E89">
        <v>78.004999999999995</v>
      </c>
      <c r="F89">
        <v>1200</v>
      </c>
      <c r="G89">
        <v>600</v>
      </c>
      <c r="H89">
        <v>40</v>
      </c>
      <c r="I89">
        <v>20</v>
      </c>
      <c r="J89">
        <v>40</v>
      </c>
      <c r="K89">
        <v>40</v>
      </c>
      <c r="L89">
        <v>2000</v>
      </c>
    </row>
    <row r="90" spans="1:12" x14ac:dyDescent="0.25">
      <c r="A90" t="s">
        <v>10</v>
      </c>
      <c r="B90">
        <v>10</v>
      </c>
      <c r="C90">
        <v>78.62</v>
      </c>
      <c r="D90">
        <v>80.510000000000005</v>
      </c>
      <c r="E90">
        <v>79.564999999999998</v>
      </c>
      <c r="F90">
        <v>1200</v>
      </c>
      <c r="G90">
        <v>600</v>
      </c>
      <c r="H90">
        <v>40</v>
      </c>
      <c r="I90">
        <v>20</v>
      </c>
      <c r="J90">
        <v>40</v>
      </c>
      <c r="K90">
        <v>40</v>
      </c>
      <c r="L90">
        <v>2000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L80"/>
  <sheetViews>
    <sheetView workbookViewId="0">
      <selection activeCell="N22" sqref="N22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11</v>
      </c>
      <c r="B2">
        <v>60</v>
      </c>
      <c r="C2">
        <v>0</v>
      </c>
      <c r="D2">
        <v>0.75</v>
      </c>
      <c r="E2">
        <v>0.375</v>
      </c>
      <c r="F2">
        <v>800</v>
      </c>
      <c r="G2">
        <v>200</v>
      </c>
      <c r="H2">
        <v>10</v>
      </c>
      <c r="I2">
        <v>40</v>
      </c>
      <c r="J2">
        <v>50</v>
      </c>
      <c r="K2">
        <v>10</v>
      </c>
      <c r="L2">
        <v>4000</v>
      </c>
    </row>
    <row r="3" spans="1:12" x14ac:dyDescent="0.25">
      <c r="A3" t="s">
        <v>11</v>
      </c>
      <c r="B3">
        <v>60</v>
      </c>
      <c r="C3">
        <v>0.75</v>
      </c>
      <c r="D3">
        <v>1.5</v>
      </c>
      <c r="E3">
        <v>1.125</v>
      </c>
      <c r="F3">
        <v>800</v>
      </c>
      <c r="G3">
        <v>200</v>
      </c>
      <c r="H3">
        <v>10</v>
      </c>
      <c r="I3">
        <v>40</v>
      </c>
      <c r="J3">
        <v>50</v>
      </c>
      <c r="K3">
        <v>10</v>
      </c>
      <c r="L3">
        <v>4000</v>
      </c>
    </row>
    <row r="4" spans="1:12" x14ac:dyDescent="0.25">
      <c r="A4" t="s">
        <v>11</v>
      </c>
      <c r="B4">
        <v>60</v>
      </c>
      <c r="C4">
        <v>1.5</v>
      </c>
      <c r="D4">
        <v>2.25</v>
      </c>
      <c r="E4">
        <v>1.875</v>
      </c>
      <c r="F4">
        <v>800</v>
      </c>
      <c r="G4">
        <v>200</v>
      </c>
      <c r="H4">
        <v>10</v>
      </c>
      <c r="I4">
        <v>40</v>
      </c>
      <c r="J4">
        <v>60</v>
      </c>
      <c r="K4">
        <v>10</v>
      </c>
      <c r="L4">
        <v>4000</v>
      </c>
    </row>
    <row r="5" spans="1:12" x14ac:dyDescent="0.25">
      <c r="A5" t="s">
        <v>11</v>
      </c>
      <c r="B5">
        <v>60</v>
      </c>
      <c r="C5">
        <v>2.25</v>
      </c>
      <c r="D5">
        <v>3.25</v>
      </c>
      <c r="E5">
        <v>2.75</v>
      </c>
      <c r="F5">
        <v>800</v>
      </c>
      <c r="G5">
        <v>200</v>
      </c>
      <c r="H5">
        <v>10</v>
      </c>
      <c r="I5">
        <v>40</v>
      </c>
      <c r="J5">
        <v>60</v>
      </c>
      <c r="K5">
        <v>10</v>
      </c>
      <c r="L5">
        <v>4000</v>
      </c>
    </row>
    <row r="6" spans="1:12" x14ac:dyDescent="0.25">
      <c r="A6" t="s">
        <v>11</v>
      </c>
      <c r="B6">
        <v>60</v>
      </c>
      <c r="C6">
        <v>3.25</v>
      </c>
      <c r="D6">
        <v>4.3499999999999996</v>
      </c>
      <c r="E6">
        <v>3.8</v>
      </c>
      <c r="F6">
        <v>1200</v>
      </c>
      <c r="G6">
        <v>400</v>
      </c>
      <c r="H6">
        <v>20</v>
      </c>
      <c r="I6">
        <v>20</v>
      </c>
      <c r="J6">
        <v>80</v>
      </c>
      <c r="K6">
        <v>10</v>
      </c>
      <c r="L6">
        <v>3000</v>
      </c>
    </row>
    <row r="7" spans="1:12" x14ac:dyDescent="0.25">
      <c r="A7" t="s">
        <v>11</v>
      </c>
      <c r="B7">
        <v>40</v>
      </c>
      <c r="C7">
        <v>4.3499999999999996</v>
      </c>
      <c r="D7">
        <v>4.95</v>
      </c>
      <c r="E7">
        <v>4.6500000000000004</v>
      </c>
      <c r="F7">
        <v>1300</v>
      </c>
      <c r="G7">
        <v>500</v>
      </c>
      <c r="H7">
        <v>20</v>
      </c>
      <c r="I7">
        <v>20</v>
      </c>
      <c r="J7">
        <v>90</v>
      </c>
      <c r="K7">
        <v>10</v>
      </c>
      <c r="L7">
        <v>3000</v>
      </c>
    </row>
    <row r="8" spans="1:12" x14ac:dyDescent="0.25">
      <c r="A8" t="s">
        <v>11</v>
      </c>
      <c r="B8">
        <v>40</v>
      </c>
      <c r="C8">
        <v>4.95</v>
      </c>
      <c r="D8">
        <v>5.75</v>
      </c>
      <c r="E8">
        <v>5.35</v>
      </c>
      <c r="F8">
        <v>1300</v>
      </c>
      <c r="G8">
        <v>500</v>
      </c>
      <c r="H8">
        <v>20</v>
      </c>
      <c r="I8">
        <v>20</v>
      </c>
      <c r="J8">
        <v>90</v>
      </c>
      <c r="K8">
        <v>10</v>
      </c>
      <c r="L8">
        <v>3000</v>
      </c>
    </row>
    <row r="9" spans="1:12" x14ac:dyDescent="0.25">
      <c r="A9" t="s">
        <v>11</v>
      </c>
      <c r="B9">
        <v>40</v>
      </c>
      <c r="C9">
        <v>5.75</v>
      </c>
      <c r="D9">
        <v>6.65</v>
      </c>
      <c r="E9">
        <v>6.2</v>
      </c>
      <c r="F9">
        <v>1300</v>
      </c>
      <c r="G9">
        <v>500</v>
      </c>
      <c r="H9">
        <v>20</v>
      </c>
      <c r="I9">
        <v>30</v>
      </c>
      <c r="J9">
        <v>70</v>
      </c>
      <c r="K9">
        <v>10</v>
      </c>
      <c r="L9">
        <v>3000</v>
      </c>
    </row>
    <row r="10" spans="1:12" x14ac:dyDescent="0.25">
      <c r="A10" t="s">
        <v>11</v>
      </c>
      <c r="B10">
        <v>40</v>
      </c>
      <c r="C10">
        <v>6.65</v>
      </c>
      <c r="D10">
        <v>7.28</v>
      </c>
      <c r="E10">
        <v>6.9649999999999999</v>
      </c>
      <c r="F10">
        <v>1300</v>
      </c>
      <c r="G10">
        <v>500</v>
      </c>
      <c r="H10">
        <v>30</v>
      </c>
      <c r="I10">
        <v>20</v>
      </c>
      <c r="J10">
        <v>90</v>
      </c>
      <c r="K10">
        <v>10</v>
      </c>
      <c r="L10">
        <v>3000</v>
      </c>
    </row>
    <row r="11" spans="1:12" x14ac:dyDescent="0.25">
      <c r="A11" t="s">
        <v>11</v>
      </c>
      <c r="B11">
        <v>40</v>
      </c>
      <c r="C11">
        <v>7.28</v>
      </c>
      <c r="D11">
        <v>7.66</v>
      </c>
      <c r="E11">
        <v>7.4700000000000006</v>
      </c>
      <c r="F11">
        <v>1300</v>
      </c>
      <c r="G11">
        <v>600</v>
      </c>
      <c r="H11">
        <v>30</v>
      </c>
      <c r="I11">
        <v>20</v>
      </c>
      <c r="J11">
        <v>80</v>
      </c>
      <c r="K11">
        <v>10</v>
      </c>
      <c r="L11">
        <v>3000</v>
      </c>
    </row>
    <row r="12" spans="1:12" x14ac:dyDescent="0.25">
      <c r="A12" t="s">
        <v>11</v>
      </c>
      <c r="B12">
        <v>40</v>
      </c>
      <c r="C12">
        <v>7.66</v>
      </c>
      <c r="D12">
        <v>8.56</v>
      </c>
      <c r="E12">
        <v>8.11</v>
      </c>
      <c r="F12">
        <v>1300</v>
      </c>
      <c r="G12">
        <v>400</v>
      </c>
      <c r="H12">
        <v>10</v>
      </c>
      <c r="I12">
        <v>20</v>
      </c>
      <c r="J12">
        <v>80</v>
      </c>
      <c r="K12">
        <v>10</v>
      </c>
      <c r="L12">
        <v>3000</v>
      </c>
    </row>
    <row r="13" spans="1:12" x14ac:dyDescent="0.25">
      <c r="A13" t="s">
        <v>11</v>
      </c>
      <c r="B13">
        <v>40</v>
      </c>
      <c r="C13">
        <v>8.56</v>
      </c>
      <c r="D13">
        <v>9.4600000000000009</v>
      </c>
      <c r="E13">
        <v>9.0100000000000016</v>
      </c>
      <c r="F13">
        <v>1300</v>
      </c>
      <c r="G13">
        <v>500</v>
      </c>
      <c r="H13">
        <v>30</v>
      </c>
      <c r="I13">
        <v>20</v>
      </c>
      <c r="J13">
        <v>90</v>
      </c>
      <c r="K13">
        <v>10</v>
      </c>
      <c r="L13">
        <v>3000</v>
      </c>
    </row>
    <row r="14" spans="1:12" x14ac:dyDescent="0.25">
      <c r="A14" t="s">
        <v>11</v>
      </c>
      <c r="B14">
        <v>40</v>
      </c>
      <c r="C14">
        <v>9.4600000000000009</v>
      </c>
      <c r="D14">
        <v>9.86</v>
      </c>
      <c r="E14">
        <v>9.66</v>
      </c>
      <c r="F14">
        <v>1300</v>
      </c>
      <c r="G14">
        <v>500</v>
      </c>
      <c r="H14">
        <v>20</v>
      </c>
      <c r="I14">
        <v>10</v>
      </c>
      <c r="J14">
        <v>90</v>
      </c>
      <c r="K14">
        <v>10</v>
      </c>
      <c r="L14">
        <v>3000</v>
      </c>
    </row>
    <row r="15" spans="1:12" x14ac:dyDescent="0.25">
      <c r="A15" t="s">
        <v>11</v>
      </c>
      <c r="B15">
        <v>40</v>
      </c>
      <c r="C15">
        <v>9.86</v>
      </c>
      <c r="D15">
        <v>10.46</v>
      </c>
      <c r="E15">
        <v>10.16</v>
      </c>
      <c r="F15">
        <v>1300</v>
      </c>
      <c r="G15">
        <v>400</v>
      </c>
      <c r="H15">
        <v>10</v>
      </c>
      <c r="I15">
        <v>10</v>
      </c>
      <c r="J15">
        <v>90</v>
      </c>
      <c r="K15">
        <v>10</v>
      </c>
      <c r="L15">
        <v>3000</v>
      </c>
    </row>
    <row r="16" spans="1:12" x14ac:dyDescent="0.25">
      <c r="A16" t="s">
        <v>11</v>
      </c>
      <c r="B16">
        <v>40</v>
      </c>
      <c r="C16">
        <v>10.46</v>
      </c>
      <c r="D16">
        <v>11.36</v>
      </c>
      <c r="E16">
        <v>10.91</v>
      </c>
      <c r="F16">
        <v>1300</v>
      </c>
      <c r="G16">
        <v>500</v>
      </c>
      <c r="H16">
        <v>30</v>
      </c>
      <c r="I16">
        <v>20</v>
      </c>
      <c r="J16">
        <v>80</v>
      </c>
      <c r="K16">
        <v>10</v>
      </c>
      <c r="L16">
        <v>3000</v>
      </c>
    </row>
    <row r="17" spans="1:12" x14ac:dyDescent="0.25">
      <c r="A17" t="s">
        <v>11</v>
      </c>
      <c r="B17">
        <v>40</v>
      </c>
      <c r="C17">
        <v>11.36</v>
      </c>
      <c r="D17">
        <v>13.06</v>
      </c>
      <c r="E17">
        <v>12.21</v>
      </c>
      <c r="F17">
        <v>1300</v>
      </c>
      <c r="G17">
        <v>500</v>
      </c>
      <c r="H17">
        <v>20</v>
      </c>
      <c r="I17">
        <v>20</v>
      </c>
      <c r="J17">
        <v>90</v>
      </c>
      <c r="K17">
        <v>10</v>
      </c>
      <c r="L17">
        <v>3000</v>
      </c>
    </row>
    <row r="18" spans="1:12" x14ac:dyDescent="0.25">
      <c r="A18" t="s">
        <v>11</v>
      </c>
      <c r="B18">
        <v>40</v>
      </c>
      <c r="C18">
        <v>13.06</v>
      </c>
      <c r="D18">
        <v>13.76</v>
      </c>
      <c r="E18">
        <v>13.41</v>
      </c>
      <c r="F18">
        <v>1300</v>
      </c>
      <c r="G18">
        <v>400</v>
      </c>
      <c r="H18">
        <v>10</v>
      </c>
      <c r="I18">
        <v>40</v>
      </c>
      <c r="J18">
        <v>60</v>
      </c>
      <c r="K18">
        <v>10</v>
      </c>
      <c r="L18">
        <v>3000</v>
      </c>
    </row>
    <row r="19" spans="1:12" x14ac:dyDescent="0.25">
      <c r="A19" t="s">
        <v>11</v>
      </c>
      <c r="B19">
        <v>50</v>
      </c>
      <c r="C19">
        <v>13.76</v>
      </c>
      <c r="D19">
        <v>14.6</v>
      </c>
      <c r="E19">
        <v>14.18</v>
      </c>
      <c r="F19">
        <v>1000</v>
      </c>
      <c r="G19">
        <v>300</v>
      </c>
      <c r="H19">
        <v>10</v>
      </c>
      <c r="I19">
        <v>40</v>
      </c>
      <c r="J19">
        <v>60</v>
      </c>
      <c r="K19">
        <v>10</v>
      </c>
      <c r="L19">
        <v>3000</v>
      </c>
    </row>
    <row r="20" spans="1:12" x14ac:dyDescent="0.25">
      <c r="A20" t="s">
        <v>11</v>
      </c>
      <c r="B20">
        <v>50</v>
      </c>
      <c r="C20">
        <v>14.6</v>
      </c>
      <c r="D20">
        <v>15.35</v>
      </c>
      <c r="E20">
        <v>14.975</v>
      </c>
      <c r="F20">
        <v>1000</v>
      </c>
      <c r="G20">
        <v>200</v>
      </c>
      <c r="H20">
        <v>10</v>
      </c>
      <c r="I20">
        <v>80</v>
      </c>
      <c r="J20">
        <v>20</v>
      </c>
      <c r="K20">
        <v>10</v>
      </c>
      <c r="L20">
        <v>3000</v>
      </c>
    </row>
    <row r="21" spans="1:12" x14ac:dyDescent="0.25">
      <c r="A21" t="s">
        <v>11</v>
      </c>
      <c r="B21">
        <v>50</v>
      </c>
      <c r="C21">
        <v>15.35</v>
      </c>
      <c r="D21">
        <v>16.57</v>
      </c>
      <c r="E21">
        <v>15.96</v>
      </c>
      <c r="F21">
        <v>1000</v>
      </c>
      <c r="G21">
        <v>200</v>
      </c>
      <c r="H21">
        <v>10</v>
      </c>
      <c r="I21">
        <v>80</v>
      </c>
      <c r="J21">
        <v>10</v>
      </c>
      <c r="K21">
        <v>10</v>
      </c>
      <c r="L21">
        <v>4000</v>
      </c>
    </row>
    <row r="22" spans="1:12" x14ac:dyDescent="0.25">
      <c r="A22" t="s">
        <v>11</v>
      </c>
      <c r="B22">
        <v>50</v>
      </c>
      <c r="C22">
        <v>16.57</v>
      </c>
      <c r="D22">
        <v>18.489999999999998</v>
      </c>
      <c r="E22">
        <v>17.53</v>
      </c>
      <c r="F22">
        <v>900</v>
      </c>
      <c r="G22">
        <v>300</v>
      </c>
      <c r="H22">
        <v>20</v>
      </c>
      <c r="I22">
        <v>80</v>
      </c>
      <c r="J22">
        <v>10</v>
      </c>
      <c r="K22">
        <v>10</v>
      </c>
      <c r="L22">
        <v>3000</v>
      </c>
    </row>
    <row r="23" spans="1:12" x14ac:dyDescent="0.25">
      <c r="A23" t="s">
        <v>11</v>
      </c>
      <c r="B23">
        <v>50</v>
      </c>
      <c r="C23">
        <v>18.489999999999998</v>
      </c>
      <c r="D23">
        <v>19.670000000000002</v>
      </c>
      <c r="E23">
        <v>19.079999999999998</v>
      </c>
      <c r="F23">
        <v>900</v>
      </c>
      <c r="G23">
        <v>300</v>
      </c>
      <c r="H23">
        <v>10</v>
      </c>
      <c r="I23">
        <v>80</v>
      </c>
      <c r="J23">
        <v>10</v>
      </c>
      <c r="K23">
        <v>10</v>
      </c>
      <c r="L23">
        <v>3000</v>
      </c>
    </row>
    <row r="24" spans="1:12" x14ac:dyDescent="0.25">
      <c r="A24" t="s">
        <v>11</v>
      </c>
      <c r="B24">
        <v>50</v>
      </c>
      <c r="C24">
        <v>19.670000000000002</v>
      </c>
      <c r="D24">
        <v>21.17</v>
      </c>
      <c r="E24">
        <v>20.420000000000002</v>
      </c>
      <c r="F24">
        <v>900</v>
      </c>
      <c r="G24">
        <v>200</v>
      </c>
      <c r="H24">
        <v>10</v>
      </c>
      <c r="I24">
        <v>80</v>
      </c>
      <c r="J24">
        <v>10</v>
      </c>
      <c r="K24">
        <v>10</v>
      </c>
      <c r="L24">
        <v>4000</v>
      </c>
    </row>
    <row r="25" spans="1:12" x14ac:dyDescent="0.25">
      <c r="A25" t="s">
        <v>11</v>
      </c>
      <c r="B25">
        <v>50</v>
      </c>
      <c r="C25">
        <v>21.17</v>
      </c>
      <c r="D25">
        <v>22.97</v>
      </c>
      <c r="E25">
        <v>22.07</v>
      </c>
      <c r="F25">
        <v>900</v>
      </c>
      <c r="G25">
        <v>300</v>
      </c>
      <c r="H25">
        <v>20</v>
      </c>
      <c r="I25">
        <v>80</v>
      </c>
      <c r="J25">
        <v>10</v>
      </c>
      <c r="K25">
        <v>10</v>
      </c>
      <c r="L25">
        <v>3000</v>
      </c>
    </row>
    <row r="26" spans="1:12" x14ac:dyDescent="0.25">
      <c r="A26" t="s">
        <v>11</v>
      </c>
      <c r="B26">
        <v>50</v>
      </c>
      <c r="C26">
        <v>22.97</v>
      </c>
      <c r="D26">
        <v>23.97</v>
      </c>
      <c r="E26">
        <v>23.47</v>
      </c>
      <c r="F26">
        <v>900</v>
      </c>
      <c r="G26">
        <v>200</v>
      </c>
      <c r="H26">
        <v>10</v>
      </c>
      <c r="I26">
        <v>80</v>
      </c>
      <c r="J26">
        <v>10</v>
      </c>
      <c r="K26">
        <v>10</v>
      </c>
      <c r="L26">
        <v>4000</v>
      </c>
    </row>
    <row r="27" spans="1:12" x14ac:dyDescent="0.25">
      <c r="A27" t="s">
        <v>11</v>
      </c>
      <c r="B27">
        <v>50</v>
      </c>
      <c r="C27">
        <v>23.97</v>
      </c>
      <c r="D27">
        <v>25.9</v>
      </c>
      <c r="E27">
        <v>24.934999999999999</v>
      </c>
      <c r="F27">
        <v>900</v>
      </c>
      <c r="G27">
        <v>300</v>
      </c>
      <c r="H27">
        <v>20</v>
      </c>
      <c r="I27">
        <v>80</v>
      </c>
      <c r="J27">
        <v>10</v>
      </c>
      <c r="K27">
        <v>10</v>
      </c>
      <c r="L27">
        <v>3000</v>
      </c>
    </row>
    <row r="28" spans="1:12" x14ac:dyDescent="0.25">
      <c r="A28" t="s">
        <v>11</v>
      </c>
      <c r="B28">
        <v>50</v>
      </c>
      <c r="C28">
        <v>25.77</v>
      </c>
      <c r="D28">
        <v>26.07</v>
      </c>
      <c r="E28">
        <v>25.92</v>
      </c>
      <c r="F28">
        <v>900</v>
      </c>
      <c r="G28">
        <v>200</v>
      </c>
      <c r="H28">
        <v>10</v>
      </c>
      <c r="I28">
        <v>70</v>
      </c>
      <c r="J28">
        <v>20</v>
      </c>
      <c r="K28">
        <v>10</v>
      </c>
      <c r="L28">
        <v>4000</v>
      </c>
    </row>
    <row r="29" spans="1:12" x14ac:dyDescent="0.25">
      <c r="A29" t="s">
        <v>11</v>
      </c>
      <c r="B29">
        <v>50</v>
      </c>
      <c r="C29">
        <v>26.07</v>
      </c>
      <c r="D29">
        <v>26.77</v>
      </c>
      <c r="E29">
        <v>26.42</v>
      </c>
      <c r="F29">
        <v>900</v>
      </c>
      <c r="G29">
        <v>200</v>
      </c>
      <c r="H29">
        <v>10</v>
      </c>
      <c r="I29">
        <v>70</v>
      </c>
      <c r="J29">
        <v>10</v>
      </c>
      <c r="K29">
        <v>10</v>
      </c>
      <c r="L29">
        <v>4000</v>
      </c>
    </row>
    <row r="30" spans="1:12" x14ac:dyDescent="0.25">
      <c r="A30" t="s">
        <v>11</v>
      </c>
      <c r="B30">
        <v>50</v>
      </c>
      <c r="C30">
        <v>26.77</v>
      </c>
      <c r="D30">
        <v>27.97</v>
      </c>
      <c r="E30">
        <v>27.369999999999997</v>
      </c>
      <c r="F30">
        <v>900</v>
      </c>
      <c r="G30">
        <v>200</v>
      </c>
      <c r="H30">
        <v>10</v>
      </c>
      <c r="I30">
        <v>70</v>
      </c>
      <c r="J30">
        <v>10</v>
      </c>
      <c r="K30">
        <v>10</v>
      </c>
      <c r="L30">
        <v>3000</v>
      </c>
    </row>
    <row r="31" spans="1:12" x14ac:dyDescent="0.25">
      <c r="A31" t="s">
        <v>11</v>
      </c>
      <c r="B31">
        <v>50</v>
      </c>
      <c r="C31">
        <v>27.97</v>
      </c>
      <c r="D31">
        <v>29.12</v>
      </c>
      <c r="E31">
        <v>28.545000000000002</v>
      </c>
      <c r="F31">
        <v>900</v>
      </c>
      <c r="G31">
        <v>300</v>
      </c>
      <c r="H31">
        <v>10</v>
      </c>
      <c r="I31">
        <v>70</v>
      </c>
      <c r="J31">
        <v>10</v>
      </c>
      <c r="K31">
        <v>10</v>
      </c>
      <c r="L31">
        <v>3000</v>
      </c>
    </row>
    <row r="32" spans="1:12" x14ac:dyDescent="0.25">
      <c r="A32" t="s">
        <v>11</v>
      </c>
      <c r="B32">
        <v>50</v>
      </c>
      <c r="C32">
        <v>29.12</v>
      </c>
      <c r="D32">
        <v>31.12</v>
      </c>
      <c r="E32">
        <v>30.12</v>
      </c>
      <c r="F32">
        <v>900</v>
      </c>
      <c r="G32">
        <v>300</v>
      </c>
      <c r="H32">
        <v>20</v>
      </c>
      <c r="I32">
        <v>80</v>
      </c>
      <c r="J32">
        <v>10</v>
      </c>
      <c r="K32">
        <v>10</v>
      </c>
      <c r="L32">
        <v>3000</v>
      </c>
    </row>
    <row r="33" spans="1:12" x14ac:dyDescent="0.25">
      <c r="A33" t="s">
        <v>11</v>
      </c>
      <c r="B33">
        <v>50</v>
      </c>
      <c r="C33">
        <v>31.12</v>
      </c>
      <c r="D33">
        <v>33.72</v>
      </c>
      <c r="E33">
        <v>32.42</v>
      </c>
      <c r="F33">
        <v>900</v>
      </c>
      <c r="G33">
        <v>300</v>
      </c>
      <c r="H33">
        <v>10</v>
      </c>
      <c r="I33">
        <v>80</v>
      </c>
      <c r="J33">
        <v>10</v>
      </c>
      <c r="K33">
        <v>10</v>
      </c>
      <c r="L33">
        <v>3000</v>
      </c>
    </row>
    <row r="34" spans="1:12" x14ac:dyDescent="0.25">
      <c r="A34" t="s">
        <v>11</v>
      </c>
      <c r="B34">
        <v>50</v>
      </c>
      <c r="C34">
        <v>33.72</v>
      </c>
      <c r="D34">
        <v>34.76</v>
      </c>
      <c r="E34">
        <v>34.239999999999995</v>
      </c>
      <c r="F34">
        <v>900</v>
      </c>
      <c r="G34">
        <v>300</v>
      </c>
      <c r="H34">
        <v>20</v>
      </c>
      <c r="I34">
        <v>70</v>
      </c>
      <c r="J34">
        <v>10</v>
      </c>
      <c r="K34">
        <v>10</v>
      </c>
      <c r="L34">
        <v>3000</v>
      </c>
    </row>
    <row r="35" spans="1:12" x14ac:dyDescent="0.25">
      <c r="A35" t="s">
        <v>11</v>
      </c>
      <c r="B35">
        <v>50</v>
      </c>
      <c r="C35">
        <v>34.76</v>
      </c>
      <c r="D35">
        <v>35.32</v>
      </c>
      <c r="E35">
        <v>35.04</v>
      </c>
      <c r="F35">
        <v>900</v>
      </c>
      <c r="G35">
        <v>300</v>
      </c>
      <c r="H35">
        <v>10</v>
      </c>
      <c r="I35">
        <v>60</v>
      </c>
      <c r="J35">
        <v>30</v>
      </c>
      <c r="K35">
        <v>10</v>
      </c>
      <c r="L35">
        <v>3000</v>
      </c>
    </row>
    <row r="36" spans="1:12" x14ac:dyDescent="0.25">
      <c r="A36" t="s">
        <v>11</v>
      </c>
      <c r="B36">
        <v>40</v>
      </c>
      <c r="C36">
        <v>35.32</v>
      </c>
      <c r="D36">
        <v>35.92</v>
      </c>
      <c r="E36">
        <v>35.620000000000005</v>
      </c>
      <c r="F36">
        <v>900</v>
      </c>
      <c r="G36">
        <v>200</v>
      </c>
      <c r="H36">
        <v>10</v>
      </c>
      <c r="I36">
        <v>20</v>
      </c>
      <c r="J36">
        <v>80</v>
      </c>
      <c r="K36">
        <v>10</v>
      </c>
      <c r="L36">
        <v>3000</v>
      </c>
    </row>
    <row r="37" spans="1:12" x14ac:dyDescent="0.25">
      <c r="A37" t="s">
        <v>11</v>
      </c>
      <c r="B37">
        <v>40</v>
      </c>
      <c r="C37">
        <v>35.92</v>
      </c>
      <c r="D37">
        <v>36.270000000000003</v>
      </c>
      <c r="E37">
        <v>36.094999999999999</v>
      </c>
      <c r="F37">
        <v>1000</v>
      </c>
      <c r="G37">
        <v>200</v>
      </c>
      <c r="H37">
        <v>10</v>
      </c>
      <c r="I37">
        <v>20</v>
      </c>
      <c r="J37">
        <v>80</v>
      </c>
      <c r="K37">
        <v>10</v>
      </c>
      <c r="L37">
        <v>3000</v>
      </c>
    </row>
    <row r="38" spans="1:12" x14ac:dyDescent="0.25">
      <c r="A38" t="s">
        <v>11</v>
      </c>
      <c r="B38">
        <v>40</v>
      </c>
      <c r="C38">
        <v>36.270000000000003</v>
      </c>
      <c r="D38">
        <v>37.020000000000003</v>
      </c>
      <c r="E38">
        <v>36.645000000000003</v>
      </c>
      <c r="F38">
        <v>1000</v>
      </c>
      <c r="G38">
        <v>300</v>
      </c>
      <c r="H38">
        <v>20</v>
      </c>
      <c r="I38">
        <v>20</v>
      </c>
      <c r="J38">
        <v>80</v>
      </c>
      <c r="K38">
        <v>10</v>
      </c>
      <c r="L38">
        <v>3000</v>
      </c>
    </row>
    <row r="39" spans="1:12" x14ac:dyDescent="0.25">
      <c r="A39" t="s">
        <v>11</v>
      </c>
      <c r="B39">
        <v>40</v>
      </c>
      <c r="C39">
        <v>37.020000000000003</v>
      </c>
      <c r="D39">
        <v>37.92</v>
      </c>
      <c r="E39">
        <v>37.47</v>
      </c>
      <c r="F39">
        <v>1000</v>
      </c>
      <c r="G39">
        <v>200</v>
      </c>
      <c r="H39">
        <v>10</v>
      </c>
      <c r="I39">
        <v>20</v>
      </c>
      <c r="J39">
        <v>80</v>
      </c>
      <c r="K39">
        <v>10</v>
      </c>
      <c r="L39">
        <v>3000</v>
      </c>
    </row>
    <row r="40" spans="1:12" x14ac:dyDescent="0.25">
      <c r="A40" t="s">
        <v>11</v>
      </c>
      <c r="B40">
        <v>40</v>
      </c>
      <c r="C40">
        <v>37.92</v>
      </c>
      <c r="D40">
        <v>38.82</v>
      </c>
      <c r="E40">
        <v>38.370000000000005</v>
      </c>
      <c r="F40">
        <v>1000</v>
      </c>
      <c r="G40">
        <v>200</v>
      </c>
      <c r="H40">
        <v>10</v>
      </c>
      <c r="I40">
        <v>20</v>
      </c>
      <c r="J40">
        <v>80</v>
      </c>
      <c r="K40">
        <v>10</v>
      </c>
      <c r="L40">
        <v>3000</v>
      </c>
    </row>
    <row r="41" spans="1:12" x14ac:dyDescent="0.25">
      <c r="A41" t="s">
        <v>11</v>
      </c>
      <c r="B41">
        <v>40</v>
      </c>
      <c r="C41">
        <v>38.82</v>
      </c>
      <c r="D41">
        <v>39.619999999999997</v>
      </c>
      <c r="E41">
        <v>39.22</v>
      </c>
      <c r="F41">
        <v>1000</v>
      </c>
      <c r="G41">
        <v>200</v>
      </c>
      <c r="H41">
        <v>10</v>
      </c>
      <c r="I41">
        <v>20</v>
      </c>
      <c r="J41">
        <v>90</v>
      </c>
      <c r="K41">
        <v>10</v>
      </c>
      <c r="L41">
        <v>3000</v>
      </c>
    </row>
    <row r="42" spans="1:12" x14ac:dyDescent="0.25">
      <c r="A42" t="s">
        <v>11</v>
      </c>
      <c r="B42">
        <v>50</v>
      </c>
      <c r="C42">
        <v>39.619999999999997</v>
      </c>
      <c r="D42">
        <v>40.270000000000003</v>
      </c>
      <c r="E42">
        <v>39.945</v>
      </c>
      <c r="F42">
        <v>1000</v>
      </c>
      <c r="G42">
        <v>300</v>
      </c>
      <c r="H42">
        <v>10</v>
      </c>
      <c r="I42">
        <v>50</v>
      </c>
      <c r="J42">
        <v>50</v>
      </c>
      <c r="K42">
        <v>10</v>
      </c>
      <c r="L42">
        <v>3000</v>
      </c>
    </row>
    <row r="43" spans="1:12" x14ac:dyDescent="0.25">
      <c r="A43" t="s">
        <v>11</v>
      </c>
      <c r="B43">
        <v>50</v>
      </c>
      <c r="C43">
        <v>40.270000000000003</v>
      </c>
      <c r="D43">
        <v>40.97</v>
      </c>
      <c r="E43">
        <v>40.620000000000005</v>
      </c>
      <c r="F43">
        <v>1000</v>
      </c>
      <c r="G43">
        <v>300</v>
      </c>
      <c r="H43">
        <v>10</v>
      </c>
      <c r="I43">
        <v>40</v>
      </c>
      <c r="J43">
        <v>60</v>
      </c>
      <c r="K43">
        <v>10</v>
      </c>
      <c r="L43">
        <v>3000</v>
      </c>
    </row>
    <row r="44" spans="1:12" x14ac:dyDescent="0.25">
      <c r="A44" t="s">
        <v>11</v>
      </c>
      <c r="B44">
        <v>50</v>
      </c>
      <c r="C44">
        <v>40.97</v>
      </c>
      <c r="D44">
        <v>41.37</v>
      </c>
      <c r="E44">
        <v>41.17</v>
      </c>
      <c r="F44">
        <v>1000</v>
      </c>
      <c r="G44">
        <v>200</v>
      </c>
      <c r="H44">
        <v>10</v>
      </c>
      <c r="I44">
        <v>40</v>
      </c>
      <c r="J44">
        <v>60</v>
      </c>
      <c r="K44">
        <v>10</v>
      </c>
      <c r="L44">
        <v>3000</v>
      </c>
    </row>
    <row r="45" spans="1:12" x14ac:dyDescent="0.25">
      <c r="A45" t="s">
        <v>11</v>
      </c>
      <c r="B45">
        <v>50</v>
      </c>
      <c r="C45">
        <v>41.37</v>
      </c>
      <c r="D45">
        <v>42.17</v>
      </c>
      <c r="E45">
        <v>41.769999999999996</v>
      </c>
      <c r="F45">
        <v>1000</v>
      </c>
      <c r="G45">
        <v>200</v>
      </c>
      <c r="H45">
        <v>10</v>
      </c>
      <c r="I45">
        <v>40</v>
      </c>
      <c r="J45">
        <v>60</v>
      </c>
      <c r="K45">
        <v>10</v>
      </c>
      <c r="L45">
        <v>3000</v>
      </c>
    </row>
    <row r="46" spans="1:12" x14ac:dyDescent="0.25">
      <c r="A46" t="s">
        <v>11</v>
      </c>
      <c r="B46">
        <v>40</v>
      </c>
      <c r="C46">
        <v>42.17</v>
      </c>
      <c r="D46">
        <v>43.17</v>
      </c>
      <c r="E46">
        <v>42.67</v>
      </c>
      <c r="F46">
        <v>1000</v>
      </c>
      <c r="G46">
        <v>200</v>
      </c>
      <c r="H46">
        <v>10</v>
      </c>
      <c r="I46">
        <v>20</v>
      </c>
      <c r="J46">
        <v>80</v>
      </c>
      <c r="K46">
        <v>10</v>
      </c>
      <c r="L46">
        <v>3000</v>
      </c>
    </row>
    <row r="47" spans="1:12" x14ac:dyDescent="0.25">
      <c r="A47" t="s">
        <v>11</v>
      </c>
      <c r="B47">
        <v>40</v>
      </c>
      <c r="C47">
        <v>43.17</v>
      </c>
      <c r="D47">
        <v>44.67</v>
      </c>
      <c r="E47">
        <v>43.92</v>
      </c>
      <c r="F47">
        <v>1000</v>
      </c>
      <c r="G47">
        <v>200</v>
      </c>
      <c r="H47">
        <v>10</v>
      </c>
      <c r="I47">
        <v>30</v>
      </c>
      <c r="J47">
        <v>70</v>
      </c>
      <c r="K47">
        <v>10</v>
      </c>
      <c r="L47">
        <v>3000</v>
      </c>
    </row>
    <row r="48" spans="1:12" x14ac:dyDescent="0.25">
      <c r="A48" t="s">
        <v>11</v>
      </c>
      <c r="B48">
        <v>40</v>
      </c>
      <c r="C48">
        <v>44.67</v>
      </c>
      <c r="D48">
        <v>45.57</v>
      </c>
      <c r="E48">
        <v>45.120000000000005</v>
      </c>
      <c r="F48">
        <v>900</v>
      </c>
      <c r="G48">
        <v>200</v>
      </c>
      <c r="H48">
        <v>10</v>
      </c>
      <c r="I48">
        <v>30</v>
      </c>
      <c r="J48">
        <v>70</v>
      </c>
      <c r="K48">
        <v>10</v>
      </c>
      <c r="L48">
        <v>3000</v>
      </c>
    </row>
    <row r="49" spans="1:12" x14ac:dyDescent="0.25">
      <c r="A49" t="s">
        <v>11</v>
      </c>
      <c r="B49">
        <v>40</v>
      </c>
      <c r="C49">
        <v>45.57</v>
      </c>
      <c r="D49">
        <v>46.17</v>
      </c>
      <c r="E49">
        <v>45.870000000000005</v>
      </c>
      <c r="F49">
        <v>1000</v>
      </c>
      <c r="G49">
        <v>200</v>
      </c>
      <c r="H49">
        <v>10</v>
      </c>
      <c r="I49">
        <v>30</v>
      </c>
      <c r="J49">
        <v>60</v>
      </c>
      <c r="K49">
        <v>10</v>
      </c>
      <c r="L49">
        <v>3000</v>
      </c>
    </row>
    <row r="50" spans="1:12" x14ac:dyDescent="0.25">
      <c r="A50" t="s">
        <v>11</v>
      </c>
      <c r="B50">
        <v>40</v>
      </c>
      <c r="C50">
        <v>46.17</v>
      </c>
      <c r="D50">
        <v>46.67</v>
      </c>
      <c r="E50">
        <v>46.42</v>
      </c>
      <c r="F50">
        <v>1000</v>
      </c>
      <c r="G50">
        <v>300</v>
      </c>
      <c r="H50">
        <v>10</v>
      </c>
      <c r="I50">
        <v>20</v>
      </c>
      <c r="J50">
        <v>80</v>
      </c>
      <c r="K50">
        <v>10</v>
      </c>
      <c r="L50">
        <v>3000</v>
      </c>
    </row>
    <row r="51" spans="1:12" x14ac:dyDescent="0.25">
      <c r="A51" t="s">
        <v>11</v>
      </c>
      <c r="B51">
        <v>40</v>
      </c>
      <c r="C51">
        <v>46.67</v>
      </c>
      <c r="D51">
        <v>47.47</v>
      </c>
      <c r="E51">
        <v>47.07</v>
      </c>
      <c r="F51">
        <v>1000</v>
      </c>
      <c r="G51">
        <v>200</v>
      </c>
      <c r="H51">
        <v>10</v>
      </c>
      <c r="I51">
        <v>20</v>
      </c>
      <c r="J51">
        <v>80</v>
      </c>
      <c r="K51">
        <v>10</v>
      </c>
      <c r="L51">
        <v>3000</v>
      </c>
    </row>
    <row r="52" spans="1:12" x14ac:dyDescent="0.25">
      <c r="A52" t="s">
        <v>11</v>
      </c>
      <c r="B52">
        <v>40</v>
      </c>
      <c r="C52">
        <v>47.47</v>
      </c>
      <c r="D52">
        <v>48.32</v>
      </c>
      <c r="E52">
        <v>47.894999999999996</v>
      </c>
      <c r="F52">
        <v>1000</v>
      </c>
      <c r="G52">
        <v>200</v>
      </c>
      <c r="H52">
        <v>10</v>
      </c>
      <c r="I52">
        <v>20</v>
      </c>
      <c r="J52">
        <v>80</v>
      </c>
      <c r="K52">
        <v>10</v>
      </c>
      <c r="L52">
        <v>3000</v>
      </c>
    </row>
    <row r="53" spans="1:12" x14ac:dyDescent="0.25">
      <c r="A53" t="s">
        <v>11</v>
      </c>
      <c r="B53">
        <v>40</v>
      </c>
      <c r="C53">
        <v>48.32</v>
      </c>
      <c r="D53">
        <v>48.87</v>
      </c>
      <c r="E53">
        <v>48.594999999999999</v>
      </c>
      <c r="F53">
        <v>1000</v>
      </c>
      <c r="G53">
        <v>200</v>
      </c>
      <c r="H53">
        <v>10</v>
      </c>
      <c r="I53">
        <v>20</v>
      </c>
      <c r="J53">
        <v>80</v>
      </c>
      <c r="K53">
        <v>10</v>
      </c>
      <c r="L53">
        <v>3000</v>
      </c>
    </row>
    <row r="54" spans="1:12" x14ac:dyDescent="0.25">
      <c r="A54" t="s">
        <v>11</v>
      </c>
      <c r="B54">
        <v>40</v>
      </c>
      <c r="C54">
        <v>48.87</v>
      </c>
      <c r="D54">
        <v>49.57</v>
      </c>
      <c r="E54">
        <v>49.22</v>
      </c>
      <c r="F54">
        <v>1000</v>
      </c>
      <c r="G54">
        <v>200</v>
      </c>
      <c r="H54">
        <v>10</v>
      </c>
      <c r="I54">
        <v>20</v>
      </c>
      <c r="J54">
        <v>80</v>
      </c>
      <c r="K54">
        <v>10</v>
      </c>
      <c r="L54">
        <v>3000</v>
      </c>
    </row>
    <row r="55" spans="1:12" x14ac:dyDescent="0.25">
      <c r="A55" t="s">
        <v>11</v>
      </c>
      <c r="B55">
        <v>40</v>
      </c>
      <c r="C55">
        <v>49.57</v>
      </c>
      <c r="D55">
        <v>50.72</v>
      </c>
      <c r="E55">
        <v>50.144999999999996</v>
      </c>
      <c r="F55">
        <v>1300</v>
      </c>
      <c r="G55">
        <v>400</v>
      </c>
      <c r="H55">
        <v>20</v>
      </c>
      <c r="I55">
        <v>20</v>
      </c>
      <c r="J55">
        <v>90</v>
      </c>
      <c r="K55">
        <v>10</v>
      </c>
      <c r="L55">
        <v>3000</v>
      </c>
    </row>
    <row r="56" spans="1:12" x14ac:dyDescent="0.25">
      <c r="A56" t="s">
        <v>11</v>
      </c>
      <c r="B56">
        <v>40</v>
      </c>
      <c r="C56">
        <v>50.72</v>
      </c>
      <c r="D56">
        <v>52.08</v>
      </c>
      <c r="E56">
        <v>51.4</v>
      </c>
      <c r="F56">
        <v>1300</v>
      </c>
      <c r="G56">
        <v>500</v>
      </c>
      <c r="H56">
        <v>20</v>
      </c>
      <c r="I56">
        <v>20</v>
      </c>
      <c r="J56">
        <v>90</v>
      </c>
      <c r="K56">
        <v>10</v>
      </c>
      <c r="L56">
        <v>3000</v>
      </c>
    </row>
    <row r="57" spans="1:12" x14ac:dyDescent="0.25">
      <c r="A57" t="s">
        <v>11</v>
      </c>
      <c r="B57">
        <v>40</v>
      </c>
      <c r="C57">
        <v>52.08</v>
      </c>
      <c r="D57">
        <v>53.13</v>
      </c>
      <c r="E57">
        <v>52.605000000000004</v>
      </c>
      <c r="F57">
        <v>1300</v>
      </c>
      <c r="G57">
        <v>500</v>
      </c>
      <c r="H57">
        <v>20</v>
      </c>
      <c r="I57">
        <v>20</v>
      </c>
      <c r="J57">
        <v>90</v>
      </c>
      <c r="K57">
        <v>10</v>
      </c>
      <c r="L57">
        <v>3000</v>
      </c>
    </row>
    <row r="58" spans="1:12" x14ac:dyDescent="0.25">
      <c r="A58" t="s">
        <v>11</v>
      </c>
      <c r="B58">
        <v>40</v>
      </c>
      <c r="C58">
        <v>53.13</v>
      </c>
      <c r="D58">
        <v>54.03</v>
      </c>
      <c r="E58">
        <v>53.58</v>
      </c>
      <c r="F58">
        <v>1100</v>
      </c>
      <c r="G58">
        <v>300</v>
      </c>
      <c r="H58">
        <v>10</v>
      </c>
      <c r="I58">
        <v>20</v>
      </c>
      <c r="J58">
        <v>80</v>
      </c>
      <c r="K58">
        <v>10</v>
      </c>
      <c r="L58">
        <v>3000</v>
      </c>
    </row>
    <row r="59" spans="1:12" x14ac:dyDescent="0.25">
      <c r="A59" t="s">
        <v>11</v>
      </c>
      <c r="B59">
        <v>40</v>
      </c>
      <c r="C59">
        <v>54.03</v>
      </c>
      <c r="D59">
        <v>55.03</v>
      </c>
      <c r="E59">
        <v>54.53</v>
      </c>
      <c r="F59">
        <v>1100</v>
      </c>
      <c r="G59">
        <v>300</v>
      </c>
      <c r="H59">
        <v>10</v>
      </c>
      <c r="I59">
        <v>20</v>
      </c>
      <c r="J59">
        <v>90</v>
      </c>
      <c r="K59">
        <v>10</v>
      </c>
      <c r="L59">
        <v>3000</v>
      </c>
    </row>
    <row r="60" spans="1:12" x14ac:dyDescent="0.25">
      <c r="A60" t="s">
        <v>11</v>
      </c>
      <c r="B60">
        <v>40</v>
      </c>
      <c r="C60">
        <v>55.03</v>
      </c>
      <c r="D60">
        <v>55.43</v>
      </c>
      <c r="E60">
        <v>55.230000000000004</v>
      </c>
      <c r="F60">
        <v>1100</v>
      </c>
      <c r="G60">
        <v>200</v>
      </c>
      <c r="H60">
        <v>10</v>
      </c>
      <c r="I60">
        <v>30</v>
      </c>
      <c r="J60">
        <v>80</v>
      </c>
      <c r="K60">
        <v>10</v>
      </c>
      <c r="L60">
        <v>3000</v>
      </c>
    </row>
    <row r="61" spans="1:12" x14ac:dyDescent="0.25">
      <c r="A61" t="s">
        <v>11</v>
      </c>
      <c r="B61">
        <v>40</v>
      </c>
      <c r="C61">
        <v>55.43</v>
      </c>
      <c r="D61">
        <v>55.93</v>
      </c>
      <c r="E61">
        <v>55.68</v>
      </c>
      <c r="F61">
        <v>1000</v>
      </c>
      <c r="G61">
        <v>200</v>
      </c>
      <c r="H61">
        <v>10</v>
      </c>
      <c r="I61">
        <v>30</v>
      </c>
      <c r="J61">
        <v>80</v>
      </c>
      <c r="K61">
        <v>10</v>
      </c>
      <c r="L61">
        <v>3000</v>
      </c>
    </row>
    <row r="62" spans="1:12" x14ac:dyDescent="0.25">
      <c r="A62" t="s">
        <v>11</v>
      </c>
      <c r="B62">
        <v>40</v>
      </c>
      <c r="C62">
        <v>55.93</v>
      </c>
      <c r="D62">
        <v>56.98</v>
      </c>
      <c r="E62">
        <v>56.454999999999998</v>
      </c>
      <c r="F62">
        <v>1000</v>
      </c>
      <c r="G62">
        <v>200</v>
      </c>
      <c r="H62">
        <v>10</v>
      </c>
      <c r="I62">
        <v>30</v>
      </c>
      <c r="J62">
        <v>80</v>
      </c>
      <c r="K62">
        <v>10</v>
      </c>
      <c r="L62">
        <v>4000</v>
      </c>
    </row>
    <row r="63" spans="1:12" x14ac:dyDescent="0.25">
      <c r="A63" t="s">
        <v>11</v>
      </c>
      <c r="B63">
        <v>40</v>
      </c>
      <c r="C63">
        <v>56.98</v>
      </c>
      <c r="D63">
        <v>57.08</v>
      </c>
      <c r="E63">
        <v>57.03</v>
      </c>
      <c r="F63">
        <v>1000</v>
      </c>
      <c r="G63">
        <v>200</v>
      </c>
      <c r="H63">
        <v>10</v>
      </c>
      <c r="I63">
        <v>20</v>
      </c>
      <c r="J63">
        <v>80</v>
      </c>
      <c r="K63">
        <v>10</v>
      </c>
      <c r="L63">
        <v>3000</v>
      </c>
    </row>
    <row r="64" spans="1:12" x14ac:dyDescent="0.25">
      <c r="A64" t="s">
        <v>11</v>
      </c>
      <c r="B64">
        <v>40</v>
      </c>
      <c r="C64">
        <v>57.08</v>
      </c>
      <c r="D64">
        <v>57.48</v>
      </c>
      <c r="E64">
        <v>57.28</v>
      </c>
      <c r="F64">
        <v>900</v>
      </c>
      <c r="G64">
        <v>200</v>
      </c>
      <c r="H64">
        <v>10</v>
      </c>
      <c r="I64">
        <v>20</v>
      </c>
      <c r="J64">
        <v>80</v>
      </c>
      <c r="K64">
        <v>10</v>
      </c>
      <c r="L64">
        <v>4000</v>
      </c>
    </row>
    <row r="65" spans="1:12" x14ac:dyDescent="0.25">
      <c r="A65" t="s">
        <v>11</v>
      </c>
      <c r="B65">
        <v>40</v>
      </c>
      <c r="C65">
        <v>57.48</v>
      </c>
      <c r="D65">
        <v>58.28</v>
      </c>
      <c r="E65">
        <v>57.879999999999995</v>
      </c>
      <c r="F65">
        <v>900</v>
      </c>
      <c r="G65">
        <v>300</v>
      </c>
      <c r="H65">
        <v>10</v>
      </c>
      <c r="I65">
        <v>20</v>
      </c>
      <c r="J65">
        <v>80</v>
      </c>
      <c r="K65">
        <v>10</v>
      </c>
      <c r="L65">
        <v>3000</v>
      </c>
    </row>
    <row r="66" spans="1:12" x14ac:dyDescent="0.25">
      <c r="A66" t="s">
        <v>11</v>
      </c>
      <c r="B66">
        <v>30</v>
      </c>
      <c r="C66">
        <v>58.28</v>
      </c>
      <c r="D66">
        <v>59.48</v>
      </c>
      <c r="E66">
        <v>58.879999999999995</v>
      </c>
      <c r="F66">
        <v>900</v>
      </c>
      <c r="G66">
        <v>200</v>
      </c>
      <c r="H66">
        <v>10</v>
      </c>
      <c r="I66">
        <v>20</v>
      </c>
      <c r="J66">
        <v>80</v>
      </c>
      <c r="K66">
        <v>10</v>
      </c>
      <c r="L66">
        <v>4000</v>
      </c>
    </row>
    <row r="67" spans="1:12" x14ac:dyDescent="0.25">
      <c r="A67" t="s">
        <v>11</v>
      </c>
      <c r="B67">
        <v>30</v>
      </c>
      <c r="C67">
        <v>59.48</v>
      </c>
      <c r="D67">
        <v>60.98</v>
      </c>
      <c r="E67">
        <v>60.23</v>
      </c>
      <c r="F67">
        <v>900</v>
      </c>
      <c r="G67">
        <v>300</v>
      </c>
      <c r="H67">
        <v>10</v>
      </c>
      <c r="I67">
        <v>20</v>
      </c>
      <c r="J67">
        <v>80</v>
      </c>
      <c r="K67">
        <v>10</v>
      </c>
      <c r="L67">
        <v>3000</v>
      </c>
    </row>
    <row r="68" spans="1:12" x14ac:dyDescent="0.25">
      <c r="A68" t="s">
        <v>11</v>
      </c>
      <c r="B68">
        <v>40</v>
      </c>
      <c r="C68">
        <v>60.98</v>
      </c>
      <c r="D68">
        <v>62.28</v>
      </c>
      <c r="E68">
        <v>61.629999999999995</v>
      </c>
      <c r="F68">
        <v>900</v>
      </c>
      <c r="G68">
        <v>200</v>
      </c>
      <c r="H68">
        <v>10</v>
      </c>
      <c r="I68">
        <v>20</v>
      </c>
      <c r="J68">
        <v>80</v>
      </c>
      <c r="K68">
        <v>10</v>
      </c>
      <c r="L68">
        <v>3000</v>
      </c>
    </row>
    <row r="69" spans="1:12" x14ac:dyDescent="0.25">
      <c r="A69" t="s">
        <v>11</v>
      </c>
      <c r="B69">
        <v>40</v>
      </c>
      <c r="C69">
        <v>62.28</v>
      </c>
      <c r="D69">
        <v>64.28</v>
      </c>
      <c r="E69">
        <v>63.28</v>
      </c>
      <c r="F69">
        <v>900</v>
      </c>
      <c r="G69">
        <v>200</v>
      </c>
      <c r="H69">
        <v>10</v>
      </c>
      <c r="I69">
        <v>30</v>
      </c>
      <c r="J69">
        <v>70</v>
      </c>
      <c r="K69">
        <v>10</v>
      </c>
      <c r="L69">
        <v>4000</v>
      </c>
    </row>
    <row r="70" spans="1:12" x14ac:dyDescent="0.25">
      <c r="A70" t="s">
        <v>11</v>
      </c>
      <c r="B70">
        <v>50</v>
      </c>
      <c r="C70">
        <v>64.28</v>
      </c>
      <c r="D70">
        <v>66.28</v>
      </c>
      <c r="E70">
        <v>65.28</v>
      </c>
      <c r="F70">
        <v>900</v>
      </c>
      <c r="G70">
        <v>400</v>
      </c>
      <c r="H70">
        <v>20</v>
      </c>
      <c r="I70">
        <v>30</v>
      </c>
      <c r="J70">
        <v>70</v>
      </c>
      <c r="K70">
        <v>10</v>
      </c>
      <c r="L70">
        <v>3000</v>
      </c>
    </row>
    <row r="71" spans="1:12" x14ac:dyDescent="0.25">
      <c r="A71" t="s">
        <v>11</v>
      </c>
      <c r="B71">
        <v>50</v>
      </c>
      <c r="C71">
        <v>66.28</v>
      </c>
      <c r="D71">
        <v>68.38</v>
      </c>
      <c r="E71">
        <v>67.33</v>
      </c>
      <c r="F71">
        <v>1000</v>
      </c>
      <c r="G71">
        <v>400</v>
      </c>
      <c r="H71">
        <v>20</v>
      </c>
      <c r="I71">
        <v>30</v>
      </c>
      <c r="J71">
        <v>70</v>
      </c>
      <c r="K71">
        <v>10</v>
      </c>
      <c r="L71">
        <v>3000</v>
      </c>
    </row>
    <row r="72" spans="1:12" x14ac:dyDescent="0.25">
      <c r="A72" t="s">
        <v>11</v>
      </c>
      <c r="B72">
        <v>50</v>
      </c>
      <c r="C72">
        <v>68.38</v>
      </c>
      <c r="D72">
        <v>70.38</v>
      </c>
      <c r="E72">
        <v>69.38</v>
      </c>
      <c r="F72">
        <v>1000</v>
      </c>
      <c r="G72">
        <v>300</v>
      </c>
      <c r="H72">
        <v>10</v>
      </c>
      <c r="I72">
        <v>50</v>
      </c>
      <c r="J72">
        <v>40</v>
      </c>
      <c r="K72">
        <v>10</v>
      </c>
      <c r="L72">
        <v>3000</v>
      </c>
    </row>
    <row r="73" spans="1:12" x14ac:dyDescent="0.25">
      <c r="A73" t="s">
        <v>11</v>
      </c>
      <c r="B73">
        <v>50</v>
      </c>
      <c r="C73">
        <v>70.38</v>
      </c>
      <c r="D73">
        <v>71.38</v>
      </c>
      <c r="E73">
        <v>70.88</v>
      </c>
      <c r="F73">
        <v>1000</v>
      </c>
      <c r="G73">
        <v>300</v>
      </c>
      <c r="H73">
        <v>10</v>
      </c>
      <c r="I73">
        <v>20</v>
      </c>
      <c r="J73">
        <v>50</v>
      </c>
      <c r="K73">
        <v>10</v>
      </c>
      <c r="L73">
        <v>3000</v>
      </c>
    </row>
    <row r="74" spans="1:12" x14ac:dyDescent="0.25">
      <c r="A74" t="s">
        <v>11</v>
      </c>
      <c r="B74">
        <v>70</v>
      </c>
      <c r="C74">
        <v>71.38</v>
      </c>
      <c r="D74">
        <v>72.88</v>
      </c>
      <c r="E74">
        <v>72.13</v>
      </c>
      <c r="F74">
        <v>1000</v>
      </c>
      <c r="G74">
        <v>300</v>
      </c>
      <c r="H74">
        <v>10</v>
      </c>
      <c r="I74">
        <v>20</v>
      </c>
      <c r="J74">
        <v>50</v>
      </c>
      <c r="K74">
        <v>20</v>
      </c>
      <c r="L74">
        <v>3000</v>
      </c>
    </row>
    <row r="75" spans="1:12" x14ac:dyDescent="0.25">
      <c r="A75" t="s">
        <v>11</v>
      </c>
      <c r="B75">
        <v>70</v>
      </c>
      <c r="C75">
        <v>72.88</v>
      </c>
      <c r="D75">
        <v>74.78</v>
      </c>
      <c r="E75">
        <v>73.83</v>
      </c>
      <c r="F75">
        <v>1000</v>
      </c>
      <c r="G75">
        <v>300</v>
      </c>
      <c r="H75">
        <v>10</v>
      </c>
      <c r="I75">
        <v>20</v>
      </c>
      <c r="J75">
        <v>50</v>
      </c>
      <c r="K75">
        <v>10</v>
      </c>
      <c r="L75">
        <v>3000</v>
      </c>
    </row>
    <row r="76" spans="1:12" x14ac:dyDescent="0.25">
      <c r="A76" t="s">
        <v>11</v>
      </c>
      <c r="B76">
        <v>10</v>
      </c>
      <c r="C76">
        <v>74.78</v>
      </c>
      <c r="D76">
        <v>75.98</v>
      </c>
      <c r="E76">
        <v>75.38</v>
      </c>
      <c r="F76">
        <v>1000</v>
      </c>
      <c r="G76">
        <v>300</v>
      </c>
      <c r="H76">
        <v>10</v>
      </c>
      <c r="I76">
        <v>20</v>
      </c>
      <c r="J76">
        <v>50</v>
      </c>
      <c r="K76">
        <v>20</v>
      </c>
      <c r="L76">
        <v>3000</v>
      </c>
    </row>
    <row r="77" spans="1:12" x14ac:dyDescent="0.25">
      <c r="A77" t="s">
        <v>11</v>
      </c>
      <c r="B77">
        <v>10</v>
      </c>
      <c r="C77">
        <v>75.98</v>
      </c>
      <c r="D77">
        <v>76.680000000000007</v>
      </c>
      <c r="E77">
        <v>76.330000000000013</v>
      </c>
      <c r="F77">
        <v>1000</v>
      </c>
      <c r="G77">
        <v>200</v>
      </c>
      <c r="H77">
        <v>10</v>
      </c>
      <c r="I77">
        <v>20</v>
      </c>
      <c r="J77">
        <v>50</v>
      </c>
      <c r="K77">
        <v>20</v>
      </c>
      <c r="L77">
        <v>3000</v>
      </c>
    </row>
    <row r="78" spans="1:12" x14ac:dyDescent="0.25">
      <c r="A78" t="s">
        <v>11</v>
      </c>
      <c r="B78">
        <v>10</v>
      </c>
      <c r="C78">
        <v>76.680000000000007</v>
      </c>
      <c r="D78">
        <v>77.88</v>
      </c>
      <c r="E78">
        <v>77.28</v>
      </c>
      <c r="F78">
        <v>800</v>
      </c>
      <c r="G78">
        <v>300</v>
      </c>
      <c r="H78">
        <v>10</v>
      </c>
      <c r="I78">
        <v>20</v>
      </c>
      <c r="J78">
        <v>50</v>
      </c>
      <c r="K78">
        <v>20</v>
      </c>
      <c r="L78">
        <v>3000</v>
      </c>
    </row>
    <row r="79" spans="1:12" x14ac:dyDescent="0.25">
      <c r="A79" t="s">
        <v>11</v>
      </c>
      <c r="B79">
        <v>10</v>
      </c>
      <c r="C79">
        <v>77.88</v>
      </c>
      <c r="D79">
        <v>79.08</v>
      </c>
      <c r="E79">
        <v>78.47999999999999</v>
      </c>
      <c r="F79">
        <v>800</v>
      </c>
      <c r="G79">
        <v>300</v>
      </c>
      <c r="H79">
        <v>10</v>
      </c>
      <c r="I79">
        <v>20</v>
      </c>
      <c r="J79">
        <v>50</v>
      </c>
      <c r="K79">
        <v>20</v>
      </c>
      <c r="L79">
        <v>3000</v>
      </c>
    </row>
    <row r="80" spans="1:12" x14ac:dyDescent="0.25">
      <c r="A80" t="s">
        <v>11</v>
      </c>
      <c r="B80">
        <v>10</v>
      </c>
      <c r="C80">
        <v>79.08</v>
      </c>
      <c r="D80">
        <v>80</v>
      </c>
      <c r="E80">
        <v>79.539999999999992</v>
      </c>
      <c r="F80">
        <v>800</v>
      </c>
      <c r="G80">
        <v>200</v>
      </c>
      <c r="H80">
        <v>10</v>
      </c>
      <c r="I80">
        <v>20</v>
      </c>
      <c r="J80">
        <v>50</v>
      </c>
      <c r="K80">
        <v>20</v>
      </c>
      <c r="L80">
        <v>3000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L91"/>
  <sheetViews>
    <sheetView workbookViewId="0">
      <selection activeCell="L5" sqref="L5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12</v>
      </c>
      <c r="B2">
        <v>60</v>
      </c>
      <c r="C2">
        <v>0</v>
      </c>
      <c r="D2">
        <v>0.6</v>
      </c>
      <c r="E2">
        <v>0.3</v>
      </c>
      <c r="F2">
        <v>800</v>
      </c>
      <c r="G2">
        <v>200</v>
      </c>
      <c r="H2">
        <v>10</v>
      </c>
      <c r="I2">
        <v>50</v>
      </c>
      <c r="J2">
        <v>30</v>
      </c>
      <c r="K2">
        <v>10</v>
      </c>
      <c r="L2">
        <v>4000</v>
      </c>
    </row>
    <row r="3" spans="1:12" x14ac:dyDescent="0.25">
      <c r="A3" t="s">
        <v>12</v>
      </c>
      <c r="B3">
        <v>60</v>
      </c>
      <c r="C3">
        <v>0.6</v>
      </c>
      <c r="D3">
        <v>1.2</v>
      </c>
      <c r="E3">
        <v>0.89999999999999991</v>
      </c>
      <c r="F3">
        <v>800</v>
      </c>
      <c r="G3">
        <v>200</v>
      </c>
      <c r="H3">
        <v>10</v>
      </c>
      <c r="I3">
        <v>50</v>
      </c>
      <c r="J3">
        <v>30</v>
      </c>
      <c r="K3">
        <v>10</v>
      </c>
      <c r="L3">
        <v>4000</v>
      </c>
    </row>
    <row r="4" spans="1:12" x14ac:dyDescent="0.25">
      <c r="A4" t="s">
        <v>12</v>
      </c>
      <c r="B4">
        <v>60</v>
      </c>
      <c r="C4">
        <v>1.2</v>
      </c>
      <c r="D4">
        <v>1.8</v>
      </c>
      <c r="E4">
        <v>1.5</v>
      </c>
      <c r="F4">
        <v>800</v>
      </c>
      <c r="G4">
        <v>200</v>
      </c>
      <c r="H4">
        <v>10</v>
      </c>
      <c r="I4">
        <v>40</v>
      </c>
      <c r="J4">
        <v>40</v>
      </c>
      <c r="K4">
        <v>10</v>
      </c>
      <c r="L4">
        <v>4000</v>
      </c>
    </row>
    <row r="5" spans="1:12" x14ac:dyDescent="0.25">
      <c r="A5" t="s">
        <v>12</v>
      </c>
      <c r="B5">
        <v>60</v>
      </c>
      <c r="C5">
        <v>1.8</v>
      </c>
      <c r="D5">
        <v>2.5</v>
      </c>
      <c r="E5">
        <v>2.15</v>
      </c>
      <c r="F5">
        <v>800</v>
      </c>
      <c r="G5">
        <v>200</v>
      </c>
      <c r="H5">
        <v>10</v>
      </c>
      <c r="I5">
        <v>40</v>
      </c>
      <c r="J5">
        <v>40</v>
      </c>
      <c r="K5">
        <v>10</v>
      </c>
      <c r="L5">
        <v>4000</v>
      </c>
    </row>
    <row r="6" spans="1:12" x14ac:dyDescent="0.25">
      <c r="A6" t="s">
        <v>12</v>
      </c>
      <c r="B6">
        <v>40</v>
      </c>
      <c r="C6">
        <v>2.5</v>
      </c>
      <c r="D6">
        <v>3.15</v>
      </c>
      <c r="E6">
        <v>2.8250000000000002</v>
      </c>
      <c r="F6">
        <v>800</v>
      </c>
      <c r="G6">
        <v>200</v>
      </c>
      <c r="H6">
        <v>10</v>
      </c>
      <c r="I6">
        <v>20</v>
      </c>
      <c r="J6">
        <v>80</v>
      </c>
      <c r="K6">
        <v>10</v>
      </c>
      <c r="L6">
        <v>4000</v>
      </c>
    </row>
    <row r="7" spans="1:12" x14ac:dyDescent="0.25">
      <c r="A7" t="s">
        <v>12</v>
      </c>
      <c r="B7">
        <v>40</v>
      </c>
      <c r="C7">
        <v>3.15</v>
      </c>
      <c r="D7">
        <v>4.05</v>
      </c>
      <c r="E7">
        <v>3.5999999999999996</v>
      </c>
      <c r="F7">
        <v>800</v>
      </c>
      <c r="G7">
        <v>200</v>
      </c>
      <c r="H7">
        <v>10</v>
      </c>
      <c r="I7">
        <v>30</v>
      </c>
      <c r="J7">
        <v>60</v>
      </c>
      <c r="K7">
        <v>10</v>
      </c>
      <c r="L7">
        <v>4000</v>
      </c>
    </row>
    <row r="8" spans="1:12" x14ac:dyDescent="0.25">
      <c r="A8" t="s">
        <v>12</v>
      </c>
      <c r="B8">
        <v>40</v>
      </c>
      <c r="C8">
        <v>4.05</v>
      </c>
      <c r="D8">
        <v>5.35</v>
      </c>
      <c r="E8">
        <v>4.6999999999999993</v>
      </c>
      <c r="F8">
        <v>800</v>
      </c>
      <c r="G8">
        <v>200</v>
      </c>
      <c r="H8">
        <v>10</v>
      </c>
      <c r="I8">
        <v>20</v>
      </c>
      <c r="J8">
        <v>70</v>
      </c>
      <c r="K8">
        <v>10</v>
      </c>
      <c r="L8">
        <v>4000</v>
      </c>
    </row>
    <row r="9" spans="1:12" x14ac:dyDescent="0.25">
      <c r="A9" t="s">
        <v>12</v>
      </c>
      <c r="B9">
        <v>40</v>
      </c>
      <c r="C9">
        <v>5.35</v>
      </c>
      <c r="D9">
        <v>6.25</v>
      </c>
      <c r="E9">
        <v>5.8</v>
      </c>
      <c r="F9">
        <v>800</v>
      </c>
      <c r="G9">
        <v>200</v>
      </c>
      <c r="H9">
        <v>10</v>
      </c>
      <c r="I9">
        <v>20</v>
      </c>
      <c r="J9">
        <v>80</v>
      </c>
      <c r="K9">
        <v>10</v>
      </c>
      <c r="L9">
        <v>4000</v>
      </c>
    </row>
    <row r="10" spans="1:12" x14ac:dyDescent="0.25">
      <c r="A10" t="s">
        <v>12</v>
      </c>
      <c r="B10">
        <v>40</v>
      </c>
      <c r="C10">
        <v>6.25</v>
      </c>
      <c r="D10">
        <v>7.65</v>
      </c>
      <c r="E10">
        <v>6.95</v>
      </c>
      <c r="F10">
        <v>900</v>
      </c>
      <c r="G10">
        <v>300</v>
      </c>
      <c r="H10">
        <v>10</v>
      </c>
      <c r="I10">
        <v>20</v>
      </c>
      <c r="J10">
        <v>80</v>
      </c>
      <c r="K10">
        <v>10</v>
      </c>
      <c r="L10">
        <v>3000</v>
      </c>
    </row>
    <row r="11" spans="1:12" x14ac:dyDescent="0.25">
      <c r="A11" t="s">
        <v>12</v>
      </c>
      <c r="B11">
        <v>40</v>
      </c>
      <c r="C11">
        <v>7.65</v>
      </c>
      <c r="D11">
        <v>8.65</v>
      </c>
      <c r="E11">
        <v>8.15</v>
      </c>
      <c r="F11">
        <v>900</v>
      </c>
      <c r="G11">
        <v>200</v>
      </c>
      <c r="H11">
        <v>10</v>
      </c>
      <c r="I11">
        <v>20</v>
      </c>
      <c r="J11">
        <v>80</v>
      </c>
      <c r="K11">
        <v>10</v>
      </c>
      <c r="L11">
        <v>4000</v>
      </c>
    </row>
    <row r="12" spans="1:12" x14ac:dyDescent="0.25">
      <c r="A12" t="s">
        <v>12</v>
      </c>
      <c r="B12">
        <v>40</v>
      </c>
      <c r="C12">
        <v>8.65</v>
      </c>
      <c r="D12">
        <v>10.15</v>
      </c>
      <c r="E12">
        <v>9.4</v>
      </c>
      <c r="F12">
        <v>900</v>
      </c>
      <c r="G12">
        <v>300</v>
      </c>
      <c r="H12">
        <v>10</v>
      </c>
      <c r="I12">
        <v>30</v>
      </c>
      <c r="J12">
        <v>70</v>
      </c>
      <c r="K12">
        <v>10</v>
      </c>
      <c r="L12">
        <v>3000</v>
      </c>
    </row>
    <row r="13" spans="1:12" x14ac:dyDescent="0.25">
      <c r="A13" t="s">
        <v>12</v>
      </c>
      <c r="B13">
        <v>40</v>
      </c>
      <c r="C13">
        <v>10.15</v>
      </c>
      <c r="D13">
        <v>11.8</v>
      </c>
      <c r="E13">
        <v>10.975000000000001</v>
      </c>
      <c r="F13">
        <v>900</v>
      </c>
      <c r="G13">
        <v>300</v>
      </c>
      <c r="H13">
        <v>10</v>
      </c>
      <c r="I13">
        <v>30</v>
      </c>
      <c r="J13">
        <v>70</v>
      </c>
      <c r="K13">
        <v>10</v>
      </c>
      <c r="L13">
        <v>3000</v>
      </c>
    </row>
    <row r="14" spans="1:12" x14ac:dyDescent="0.25">
      <c r="A14" t="s">
        <v>12</v>
      </c>
      <c r="B14">
        <v>40</v>
      </c>
      <c r="C14">
        <v>11.8</v>
      </c>
      <c r="D14">
        <v>12.3</v>
      </c>
      <c r="E14">
        <v>12.05</v>
      </c>
      <c r="F14">
        <v>900</v>
      </c>
      <c r="G14">
        <v>200</v>
      </c>
      <c r="H14">
        <v>10</v>
      </c>
      <c r="I14">
        <v>30</v>
      </c>
      <c r="J14">
        <v>70</v>
      </c>
      <c r="K14">
        <v>10</v>
      </c>
      <c r="L14">
        <v>3000</v>
      </c>
    </row>
    <row r="15" spans="1:12" x14ac:dyDescent="0.25">
      <c r="A15" t="s">
        <v>12</v>
      </c>
      <c r="B15">
        <v>30</v>
      </c>
      <c r="C15">
        <v>12.3</v>
      </c>
      <c r="D15">
        <v>14</v>
      </c>
      <c r="E15">
        <v>13.15</v>
      </c>
      <c r="F15">
        <v>800</v>
      </c>
      <c r="G15">
        <v>300</v>
      </c>
      <c r="H15">
        <v>10</v>
      </c>
      <c r="I15">
        <v>30</v>
      </c>
      <c r="J15">
        <v>80</v>
      </c>
      <c r="K15">
        <v>10</v>
      </c>
      <c r="L15">
        <v>4000</v>
      </c>
    </row>
    <row r="16" spans="1:12" x14ac:dyDescent="0.25">
      <c r="A16" t="s">
        <v>12</v>
      </c>
      <c r="B16">
        <v>30</v>
      </c>
      <c r="C16">
        <v>14</v>
      </c>
      <c r="D16">
        <v>14.5</v>
      </c>
      <c r="E16">
        <v>14.25</v>
      </c>
      <c r="F16">
        <v>800</v>
      </c>
      <c r="G16">
        <v>300</v>
      </c>
      <c r="H16">
        <v>20</v>
      </c>
      <c r="I16">
        <v>20</v>
      </c>
      <c r="J16">
        <v>80</v>
      </c>
      <c r="K16">
        <v>10</v>
      </c>
      <c r="L16">
        <v>4000</v>
      </c>
    </row>
    <row r="17" spans="1:12" x14ac:dyDescent="0.25">
      <c r="A17" t="s">
        <v>12</v>
      </c>
      <c r="B17">
        <v>30</v>
      </c>
      <c r="C17">
        <v>14.5</v>
      </c>
      <c r="D17">
        <v>16.3</v>
      </c>
      <c r="E17">
        <v>15.4</v>
      </c>
      <c r="F17">
        <v>800</v>
      </c>
      <c r="G17">
        <v>300</v>
      </c>
      <c r="H17">
        <v>10</v>
      </c>
      <c r="I17">
        <v>20</v>
      </c>
      <c r="J17">
        <v>80</v>
      </c>
      <c r="K17">
        <v>10</v>
      </c>
      <c r="L17">
        <v>4000</v>
      </c>
    </row>
    <row r="18" spans="1:12" x14ac:dyDescent="0.25">
      <c r="A18" t="s">
        <v>12</v>
      </c>
      <c r="B18">
        <v>40</v>
      </c>
      <c r="C18">
        <v>16.3</v>
      </c>
      <c r="D18">
        <v>17.2</v>
      </c>
      <c r="E18">
        <v>16.75</v>
      </c>
      <c r="F18">
        <v>800</v>
      </c>
      <c r="G18">
        <v>200</v>
      </c>
      <c r="H18">
        <v>10</v>
      </c>
      <c r="I18">
        <v>20</v>
      </c>
      <c r="J18">
        <v>80</v>
      </c>
      <c r="K18">
        <v>10</v>
      </c>
      <c r="L18">
        <v>4000</v>
      </c>
    </row>
    <row r="19" spans="1:12" x14ac:dyDescent="0.25">
      <c r="A19" t="s">
        <v>12</v>
      </c>
      <c r="B19">
        <v>40</v>
      </c>
      <c r="C19">
        <v>17.2</v>
      </c>
      <c r="D19">
        <v>18</v>
      </c>
      <c r="E19">
        <v>17.600000000000001</v>
      </c>
      <c r="F19">
        <v>900</v>
      </c>
      <c r="G19">
        <v>300</v>
      </c>
      <c r="H19">
        <v>10</v>
      </c>
      <c r="I19">
        <v>20</v>
      </c>
      <c r="J19">
        <v>80</v>
      </c>
      <c r="K19">
        <v>10</v>
      </c>
      <c r="L19">
        <v>3000</v>
      </c>
    </row>
    <row r="20" spans="1:12" x14ac:dyDescent="0.25">
      <c r="A20" t="s">
        <v>12</v>
      </c>
      <c r="B20">
        <v>40</v>
      </c>
      <c r="C20">
        <v>18</v>
      </c>
      <c r="D20">
        <v>18.3</v>
      </c>
      <c r="E20">
        <v>18.149999999999999</v>
      </c>
      <c r="F20">
        <v>900</v>
      </c>
      <c r="G20">
        <v>200</v>
      </c>
      <c r="H20">
        <v>10</v>
      </c>
      <c r="I20">
        <v>20</v>
      </c>
      <c r="J20">
        <v>90</v>
      </c>
      <c r="K20">
        <v>10</v>
      </c>
      <c r="L20">
        <v>3000</v>
      </c>
    </row>
    <row r="21" spans="1:12" x14ac:dyDescent="0.25">
      <c r="A21" t="s">
        <v>12</v>
      </c>
      <c r="B21">
        <v>40</v>
      </c>
      <c r="C21">
        <v>18.3</v>
      </c>
      <c r="D21">
        <v>18.7</v>
      </c>
      <c r="E21">
        <v>18.5</v>
      </c>
      <c r="F21">
        <v>800</v>
      </c>
      <c r="G21">
        <v>200</v>
      </c>
      <c r="H21">
        <v>10</v>
      </c>
      <c r="I21">
        <v>20</v>
      </c>
      <c r="J21">
        <v>90</v>
      </c>
      <c r="K21">
        <v>10</v>
      </c>
      <c r="L21">
        <v>3000</v>
      </c>
    </row>
    <row r="22" spans="1:12" x14ac:dyDescent="0.25">
      <c r="A22" t="s">
        <v>12</v>
      </c>
      <c r="B22">
        <v>40</v>
      </c>
      <c r="C22">
        <v>18.7</v>
      </c>
      <c r="D22">
        <v>19.05</v>
      </c>
      <c r="E22">
        <v>18.875</v>
      </c>
      <c r="F22">
        <v>800</v>
      </c>
      <c r="G22">
        <v>200</v>
      </c>
      <c r="H22">
        <v>10</v>
      </c>
      <c r="I22">
        <v>20</v>
      </c>
      <c r="J22">
        <v>90</v>
      </c>
      <c r="K22">
        <v>10</v>
      </c>
      <c r="L22">
        <v>3000</v>
      </c>
    </row>
    <row r="23" spans="1:12" x14ac:dyDescent="0.25">
      <c r="A23" t="s">
        <v>12</v>
      </c>
      <c r="B23">
        <v>40</v>
      </c>
      <c r="C23">
        <v>19.05</v>
      </c>
      <c r="D23">
        <v>19.5</v>
      </c>
      <c r="E23">
        <v>19.274999999999999</v>
      </c>
      <c r="F23">
        <v>1300</v>
      </c>
      <c r="G23">
        <v>500</v>
      </c>
      <c r="H23">
        <v>30</v>
      </c>
      <c r="I23">
        <v>20</v>
      </c>
      <c r="J23">
        <v>90</v>
      </c>
      <c r="K23">
        <v>10</v>
      </c>
      <c r="L23">
        <v>3000</v>
      </c>
    </row>
    <row r="24" spans="1:12" x14ac:dyDescent="0.25">
      <c r="A24" t="s">
        <v>12</v>
      </c>
      <c r="B24">
        <v>40</v>
      </c>
      <c r="C24">
        <v>19.5</v>
      </c>
      <c r="D24">
        <v>20</v>
      </c>
      <c r="E24">
        <v>19.75</v>
      </c>
      <c r="F24">
        <v>1300</v>
      </c>
      <c r="G24">
        <v>500</v>
      </c>
      <c r="H24">
        <v>20</v>
      </c>
      <c r="I24">
        <v>20</v>
      </c>
      <c r="J24">
        <v>90</v>
      </c>
      <c r="K24">
        <v>10</v>
      </c>
      <c r="L24">
        <v>3000</v>
      </c>
    </row>
    <row r="25" spans="1:12" x14ac:dyDescent="0.25">
      <c r="A25" t="s">
        <v>12</v>
      </c>
      <c r="B25">
        <v>40</v>
      </c>
      <c r="C25">
        <v>20</v>
      </c>
      <c r="D25">
        <v>20.399999999999999</v>
      </c>
      <c r="E25">
        <v>20.2</v>
      </c>
      <c r="F25">
        <v>1300</v>
      </c>
      <c r="G25">
        <v>400</v>
      </c>
      <c r="H25">
        <v>10</v>
      </c>
      <c r="I25">
        <v>10</v>
      </c>
      <c r="J25">
        <v>90</v>
      </c>
      <c r="K25">
        <v>10</v>
      </c>
      <c r="L25">
        <v>3000</v>
      </c>
    </row>
    <row r="26" spans="1:12" x14ac:dyDescent="0.25">
      <c r="A26" t="s">
        <v>12</v>
      </c>
      <c r="B26">
        <v>40</v>
      </c>
      <c r="C26">
        <v>20.399999999999999</v>
      </c>
      <c r="D26">
        <v>20.95</v>
      </c>
      <c r="E26">
        <v>20.674999999999997</v>
      </c>
      <c r="F26">
        <v>1300</v>
      </c>
      <c r="G26">
        <v>500</v>
      </c>
      <c r="H26">
        <v>20</v>
      </c>
      <c r="I26">
        <v>10</v>
      </c>
      <c r="J26">
        <v>90</v>
      </c>
      <c r="K26">
        <v>10</v>
      </c>
      <c r="L26">
        <v>3000</v>
      </c>
    </row>
    <row r="27" spans="1:12" x14ac:dyDescent="0.25">
      <c r="A27" t="s">
        <v>12</v>
      </c>
      <c r="B27">
        <v>30</v>
      </c>
      <c r="C27">
        <v>20.95</v>
      </c>
      <c r="D27">
        <v>21.8</v>
      </c>
      <c r="E27">
        <v>21.375</v>
      </c>
      <c r="F27">
        <v>900</v>
      </c>
      <c r="G27">
        <v>200</v>
      </c>
      <c r="H27">
        <v>10</v>
      </c>
      <c r="I27">
        <v>10</v>
      </c>
      <c r="J27">
        <v>90</v>
      </c>
      <c r="K27">
        <v>10</v>
      </c>
      <c r="L27">
        <v>4000</v>
      </c>
    </row>
    <row r="28" spans="1:12" x14ac:dyDescent="0.25">
      <c r="A28" t="s">
        <v>12</v>
      </c>
      <c r="B28">
        <v>30</v>
      </c>
      <c r="C28">
        <v>21.8</v>
      </c>
      <c r="D28">
        <v>22.15</v>
      </c>
      <c r="E28">
        <v>21.975000000000001</v>
      </c>
      <c r="F28">
        <v>900</v>
      </c>
      <c r="G28">
        <v>200</v>
      </c>
      <c r="H28">
        <v>10</v>
      </c>
      <c r="I28">
        <v>10</v>
      </c>
      <c r="J28">
        <v>90</v>
      </c>
      <c r="K28">
        <v>10</v>
      </c>
      <c r="L28">
        <v>4000</v>
      </c>
    </row>
    <row r="29" spans="1:12" x14ac:dyDescent="0.25">
      <c r="A29" t="s">
        <v>12</v>
      </c>
      <c r="B29">
        <v>30</v>
      </c>
      <c r="C29">
        <v>22.15</v>
      </c>
      <c r="D29">
        <v>22.55</v>
      </c>
      <c r="E29">
        <v>22.35</v>
      </c>
      <c r="F29">
        <v>900</v>
      </c>
      <c r="G29">
        <v>200</v>
      </c>
      <c r="H29">
        <v>10</v>
      </c>
      <c r="I29">
        <v>10</v>
      </c>
      <c r="J29">
        <v>90</v>
      </c>
      <c r="K29">
        <v>10</v>
      </c>
      <c r="L29">
        <v>4000</v>
      </c>
    </row>
    <row r="30" spans="1:12" x14ac:dyDescent="0.25">
      <c r="A30" t="s">
        <v>12</v>
      </c>
      <c r="B30">
        <v>30</v>
      </c>
      <c r="C30">
        <v>22.5</v>
      </c>
      <c r="D30">
        <v>23.55</v>
      </c>
      <c r="E30">
        <v>23.024999999999999</v>
      </c>
      <c r="F30">
        <v>900</v>
      </c>
      <c r="G30">
        <v>100</v>
      </c>
      <c r="H30">
        <v>10</v>
      </c>
      <c r="I30">
        <v>10</v>
      </c>
      <c r="J30">
        <v>90</v>
      </c>
      <c r="K30">
        <v>10</v>
      </c>
      <c r="L30">
        <v>4000</v>
      </c>
    </row>
    <row r="31" spans="1:12" x14ac:dyDescent="0.25">
      <c r="A31" t="s">
        <v>12</v>
      </c>
      <c r="B31">
        <v>30</v>
      </c>
      <c r="C31">
        <v>22.55</v>
      </c>
      <c r="D31">
        <v>23.95</v>
      </c>
      <c r="E31">
        <v>23.25</v>
      </c>
      <c r="F31">
        <v>1000</v>
      </c>
      <c r="G31">
        <v>300</v>
      </c>
      <c r="H31">
        <v>10</v>
      </c>
      <c r="I31">
        <v>10</v>
      </c>
      <c r="J31">
        <v>90</v>
      </c>
      <c r="K31">
        <v>10</v>
      </c>
      <c r="L31">
        <v>4000</v>
      </c>
    </row>
    <row r="32" spans="1:12" x14ac:dyDescent="0.25">
      <c r="A32" t="s">
        <v>12</v>
      </c>
      <c r="B32">
        <v>30</v>
      </c>
      <c r="C32">
        <v>23.95</v>
      </c>
      <c r="D32">
        <v>24.45</v>
      </c>
      <c r="E32">
        <v>24.2</v>
      </c>
      <c r="F32">
        <v>1000</v>
      </c>
      <c r="G32">
        <v>200</v>
      </c>
      <c r="H32">
        <v>10</v>
      </c>
      <c r="I32">
        <v>10</v>
      </c>
      <c r="J32">
        <v>90</v>
      </c>
      <c r="K32">
        <v>10</v>
      </c>
      <c r="L32">
        <v>4000</v>
      </c>
    </row>
    <row r="33" spans="1:12" x14ac:dyDescent="0.25">
      <c r="A33" t="s">
        <v>12</v>
      </c>
      <c r="B33">
        <v>30</v>
      </c>
      <c r="C33">
        <v>24.45</v>
      </c>
      <c r="D33">
        <v>25</v>
      </c>
      <c r="E33">
        <v>24.725000000000001</v>
      </c>
      <c r="F33">
        <v>1000</v>
      </c>
      <c r="G33">
        <v>200</v>
      </c>
      <c r="H33">
        <v>10</v>
      </c>
      <c r="I33">
        <v>10</v>
      </c>
      <c r="J33">
        <v>90</v>
      </c>
      <c r="K33">
        <v>10</v>
      </c>
      <c r="L33">
        <v>4000</v>
      </c>
    </row>
    <row r="34" spans="1:12" x14ac:dyDescent="0.25">
      <c r="A34" t="s">
        <v>12</v>
      </c>
      <c r="B34">
        <v>40</v>
      </c>
      <c r="C34">
        <v>25</v>
      </c>
      <c r="D34">
        <v>25.3</v>
      </c>
      <c r="E34">
        <v>25.15</v>
      </c>
      <c r="F34">
        <v>1000</v>
      </c>
      <c r="G34">
        <v>200</v>
      </c>
      <c r="H34">
        <v>10</v>
      </c>
      <c r="I34">
        <v>10</v>
      </c>
      <c r="J34">
        <v>90</v>
      </c>
      <c r="K34">
        <v>10</v>
      </c>
      <c r="L34">
        <v>4000</v>
      </c>
    </row>
    <row r="35" spans="1:12" x14ac:dyDescent="0.25">
      <c r="A35" t="s">
        <v>12</v>
      </c>
      <c r="B35">
        <v>40</v>
      </c>
      <c r="C35">
        <v>25.3</v>
      </c>
      <c r="D35">
        <v>25.6</v>
      </c>
      <c r="E35">
        <v>25.450000000000003</v>
      </c>
      <c r="F35">
        <v>1000</v>
      </c>
      <c r="G35">
        <v>200</v>
      </c>
      <c r="H35">
        <v>10</v>
      </c>
      <c r="I35">
        <v>10</v>
      </c>
      <c r="J35">
        <v>90</v>
      </c>
      <c r="K35">
        <v>10</v>
      </c>
      <c r="L35">
        <v>4000</v>
      </c>
    </row>
    <row r="36" spans="1:12" x14ac:dyDescent="0.25">
      <c r="A36" t="s">
        <v>12</v>
      </c>
      <c r="B36">
        <v>40</v>
      </c>
      <c r="C36">
        <v>25.6</v>
      </c>
      <c r="D36">
        <v>25.95</v>
      </c>
      <c r="E36">
        <v>25.774999999999999</v>
      </c>
      <c r="F36">
        <v>1000</v>
      </c>
      <c r="G36">
        <v>300</v>
      </c>
      <c r="H36">
        <v>10</v>
      </c>
      <c r="I36">
        <v>10</v>
      </c>
      <c r="J36">
        <v>90</v>
      </c>
      <c r="K36">
        <v>10</v>
      </c>
      <c r="L36">
        <v>3000</v>
      </c>
    </row>
    <row r="37" spans="1:12" x14ac:dyDescent="0.25">
      <c r="A37" t="s">
        <v>12</v>
      </c>
      <c r="B37">
        <v>40</v>
      </c>
      <c r="C37">
        <v>25.95</v>
      </c>
      <c r="D37">
        <v>26.25</v>
      </c>
      <c r="E37">
        <v>26.1</v>
      </c>
      <c r="F37">
        <v>1000</v>
      </c>
      <c r="G37">
        <v>300</v>
      </c>
      <c r="H37">
        <v>10</v>
      </c>
      <c r="I37">
        <v>10</v>
      </c>
      <c r="J37">
        <v>90</v>
      </c>
      <c r="K37">
        <v>10</v>
      </c>
      <c r="L37">
        <v>3000</v>
      </c>
    </row>
    <row r="38" spans="1:12" x14ac:dyDescent="0.25">
      <c r="A38" t="s">
        <v>12</v>
      </c>
      <c r="B38">
        <v>40</v>
      </c>
      <c r="C38">
        <v>26.25</v>
      </c>
      <c r="D38">
        <v>26.65</v>
      </c>
      <c r="E38">
        <v>26.45</v>
      </c>
      <c r="F38">
        <v>1000</v>
      </c>
      <c r="G38">
        <v>300</v>
      </c>
      <c r="H38">
        <v>10</v>
      </c>
      <c r="I38">
        <v>10</v>
      </c>
      <c r="J38">
        <v>100</v>
      </c>
      <c r="K38">
        <v>10</v>
      </c>
      <c r="L38">
        <v>3000</v>
      </c>
    </row>
    <row r="39" spans="1:12" x14ac:dyDescent="0.25">
      <c r="A39" t="s">
        <v>12</v>
      </c>
      <c r="B39">
        <v>40</v>
      </c>
      <c r="C39">
        <v>26.65</v>
      </c>
      <c r="D39">
        <v>27.05</v>
      </c>
      <c r="E39">
        <v>26.85</v>
      </c>
      <c r="F39">
        <v>1000</v>
      </c>
      <c r="G39">
        <v>300</v>
      </c>
      <c r="H39">
        <v>10</v>
      </c>
      <c r="I39">
        <v>10</v>
      </c>
      <c r="J39">
        <v>100</v>
      </c>
      <c r="K39">
        <v>10</v>
      </c>
      <c r="L39">
        <v>3000</v>
      </c>
    </row>
    <row r="40" spans="1:12" x14ac:dyDescent="0.25">
      <c r="A40" t="s">
        <v>12</v>
      </c>
      <c r="B40">
        <v>40</v>
      </c>
      <c r="C40">
        <v>27.05</v>
      </c>
      <c r="D40">
        <v>27.7</v>
      </c>
      <c r="E40">
        <v>27.375</v>
      </c>
      <c r="F40">
        <v>1100</v>
      </c>
      <c r="G40">
        <v>300</v>
      </c>
      <c r="H40">
        <v>10</v>
      </c>
      <c r="I40">
        <v>10</v>
      </c>
      <c r="J40">
        <v>90</v>
      </c>
      <c r="K40">
        <v>10</v>
      </c>
      <c r="L40">
        <v>3000</v>
      </c>
    </row>
    <row r="41" spans="1:12" x14ac:dyDescent="0.25">
      <c r="A41" t="s">
        <v>12</v>
      </c>
      <c r="B41">
        <v>40</v>
      </c>
      <c r="C41">
        <v>27.7</v>
      </c>
      <c r="D41">
        <v>28.25</v>
      </c>
      <c r="E41">
        <v>27.975000000000001</v>
      </c>
      <c r="F41">
        <v>1100</v>
      </c>
      <c r="G41">
        <v>300</v>
      </c>
      <c r="H41">
        <v>10</v>
      </c>
      <c r="I41">
        <v>10</v>
      </c>
      <c r="J41">
        <v>90</v>
      </c>
      <c r="K41">
        <v>10</v>
      </c>
      <c r="L41">
        <v>3000</v>
      </c>
    </row>
    <row r="42" spans="1:12" x14ac:dyDescent="0.25">
      <c r="A42" t="s">
        <v>12</v>
      </c>
      <c r="B42">
        <v>40</v>
      </c>
      <c r="C42">
        <v>28.25</v>
      </c>
      <c r="D42">
        <v>28.85</v>
      </c>
      <c r="E42">
        <v>28.55</v>
      </c>
      <c r="F42">
        <v>1100</v>
      </c>
      <c r="G42">
        <v>400</v>
      </c>
      <c r="H42">
        <v>20</v>
      </c>
      <c r="I42">
        <v>10</v>
      </c>
      <c r="J42">
        <v>70</v>
      </c>
      <c r="K42">
        <v>20</v>
      </c>
      <c r="L42">
        <v>3000</v>
      </c>
    </row>
    <row r="43" spans="1:12" x14ac:dyDescent="0.25">
      <c r="A43" t="s">
        <v>12</v>
      </c>
      <c r="B43">
        <v>40</v>
      </c>
      <c r="C43">
        <v>28.85</v>
      </c>
      <c r="D43">
        <v>29.65</v>
      </c>
      <c r="E43">
        <v>29.25</v>
      </c>
      <c r="F43">
        <v>1000</v>
      </c>
      <c r="G43">
        <v>300</v>
      </c>
      <c r="H43">
        <v>10</v>
      </c>
      <c r="I43">
        <v>10</v>
      </c>
      <c r="J43">
        <v>70</v>
      </c>
      <c r="K43">
        <v>20</v>
      </c>
      <c r="L43">
        <v>3000</v>
      </c>
    </row>
    <row r="44" spans="1:12" x14ac:dyDescent="0.25">
      <c r="A44" t="s">
        <v>12</v>
      </c>
      <c r="B44">
        <v>40</v>
      </c>
      <c r="C44">
        <v>29.65</v>
      </c>
      <c r="D44">
        <v>30.3</v>
      </c>
      <c r="E44">
        <v>29.975000000000001</v>
      </c>
      <c r="F44">
        <v>1000</v>
      </c>
      <c r="G44">
        <v>300</v>
      </c>
      <c r="H44">
        <v>10</v>
      </c>
      <c r="I44">
        <v>10</v>
      </c>
      <c r="J44">
        <v>90</v>
      </c>
      <c r="K44">
        <v>10</v>
      </c>
      <c r="L44">
        <v>3000</v>
      </c>
    </row>
    <row r="45" spans="1:12" x14ac:dyDescent="0.25">
      <c r="A45" t="s">
        <v>12</v>
      </c>
      <c r="B45">
        <v>40</v>
      </c>
      <c r="C45">
        <v>30.3</v>
      </c>
      <c r="D45">
        <v>31</v>
      </c>
      <c r="E45">
        <v>30.65</v>
      </c>
      <c r="F45">
        <v>1000</v>
      </c>
      <c r="G45">
        <v>300</v>
      </c>
      <c r="H45">
        <v>10</v>
      </c>
      <c r="I45">
        <v>20</v>
      </c>
      <c r="J45">
        <v>90</v>
      </c>
      <c r="K45">
        <v>10</v>
      </c>
      <c r="L45">
        <v>3000</v>
      </c>
    </row>
    <row r="46" spans="1:12" x14ac:dyDescent="0.25">
      <c r="A46" t="s">
        <v>12</v>
      </c>
      <c r="B46">
        <v>40</v>
      </c>
      <c r="C46">
        <v>31</v>
      </c>
      <c r="D46">
        <v>31.6</v>
      </c>
      <c r="E46">
        <v>31.3</v>
      </c>
      <c r="F46">
        <v>1000</v>
      </c>
      <c r="G46">
        <v>300</v>
      </c>
      <c r="H46">
        <v>10</v>
      </c>
      <c r="I46">
        <v>20</v>
      </c>
      <c r="J46">
        <v>90</v>
      </c>
      <c r="K46">
        <v>10</v>
      </c>
      <c r="L46">
        <v>3000</v>
      </c>
    </row>
    <row r="47" spans="1:12" x14ac:dyDescent="0.25">
      <c r="A47" t="s">
        <v>12</v>
      </c>
      <c r="B47">
        <v>40</v>
      </c>
      <c r="C47">
        <v>31.6</v>
      </c>
      <c r="D47">
        <v>32.6</v>
      </c>
      <c r="E47">
        <v>32.1</v>
      </c>
      <c r="F47">
        <v>1000</v>
      </c>
      <c r="G47">
        <v>300</v>
      </c>
      <c r="H47">
        <v>10</v>
      </c>
      <c r="I47">
        <v>20</v>
      </c>
      <c r="J47">
        <v>90</v>
      </c>
      <c r="K47">
        <v>10</v>
      </c>
      <c r="L47">
        <v>3000</v>
      </c>
    </row>
    <row r="48" spans="1:12" x14ac:dyDescent="0.25">
      <c r="A48" t="s">
        <v>12</v>
      </c>
      <c r="B48">
        <v>40</v>
      </c>
      <c r="C48">
        <v>32.6</v>
      </c>
      <c r="D48">
        <v>32.9</v>
      </c>
      <c r="E48">
        <v>32.75</v>
      </c>
      <c r="F48">
        <v>1000</v>
      </c>
      <c r="G48">
        <v>300</v>
      </c>
      <c r="H48">
        <v>10</v>
      </c>
      <c r="I48">
        <v>10</v>
      </c>
      <c r="J48">
        <v>90</v>
      </c>
      <c r="K48">
        <v>10</v>
      </c>
      <c r="L48">
        <v>3000</v>
      </c>
    </row>
    <row r="49" spans="1:12" x14ac:dyDescent="0.25">
      <c r="A49" t="s">
        <v>12</v>
      </c>
      <c r="B49">
        <v>40</v>
      </c>
      <c r="C49">
        <v>32.9</v>
      </c>
      <c r="D49">
        <v>33.85</v>
      </c>
      <c r="E49">
        <v>33.375</v>
      </c>
      <c r="F49">
        <v>1100</v>
      </c>
      <c r="G49">
        <v>300</v>
      </c>
      <c r="H49">
        <v>10</v>
      </c>
      <c r="I49">
        <v>10</v>
      </c>
      <c r="J49">
        <v>90</v>
      </c>
      <c r="K49">
        <v>10</v>
      </c>
      <c r="L49">
        <v>3000</v>
      </c>
    </row>
    <row r="50" spans="1:12" x14ac:dyDescent="0.25">
      <c r="A50" t="s">
        <v>12</v>
      </c>
      <c r="B50">
        <v>40</v>
      </c>
      <c r="C50">
        <v>33.85</v>
      </c>
      <c r="D50">
        <v>34.450000000000003</v>
      </c>
      <c r="E50">
        <v>34.150000000000006</v>
      </c>
      <c r="F50">
        <v>1100</v>
      </c>
      <c r="G50">
        <v>400</v>
      </c>
      <c r="H50">
        <v>20</v>
      </c>
      <c r="I50">
        <v>10</v>
      </c>
      <c r="J50">
        <v>90</v>
      </c>
      <c r="K50">
        <v>10</v>
      </c>
      <c r="L50">
        <v>3000</v>
      </c>
    </row>
    <row r="51" spans="1:12" x14ac:dyDescent="0.25">
      <c r="A51" t="s">
        <v>12</v>
      </c>
      <c r="B51">
        <v>40</v>
      </c>
      <c r="C51">
        <v>34.450000000000003</v>
      </c>
      <c r="D51">
        <v>34.950000000000003</v>
      </c>
      <c r="E51">
        <v>34.700000000000003</v>
      </c>
      <c r="F51">
        <v>1000</v>
      </c>
      <c r="G51">
        <v>300</v>
      </c>
      <c r="H51">
        <v>10</v>
      </c>
      <c r="I51">
        <v>10</v>
      </c>
      <c r="J51">
        <v>90</v>
      </c>
      <c r="K51">
        <v>10</v>
      </c>
      <c r="L51">
        <v>3000</v>
      </c>
    </row>
    <row r="52" spans="1:12" x14ac:dyDescent="0.25">
      <c r="A52" t="s">
        <v>12</v>
      </c>
      <c r="B52">
        <v>40</v>
      </c>
      <c r="C52">
        <v>34.950000000000003</v>
      </c>
      <c r="D52">
        <v>35.799999999999997</v>
      </c>
      <c r="E52">
        <v>35.375</v>
      </c>
      <c r="F52">
        <v>1000</v>
      </c>
      <c r="G52">
        <v>300</v>
      </c>
      <c r="H52">
        <v>10</v>
      </c>
      <c r="I52">
        <v>10</v>
      </c>
      <c r="J52">
        <v>90</v>
      </c>
      <c r="K52">
        <v>10</v>
      </c>
      <c r="L52">
        <v>3000</v>
      </c>
    </row>
    <row r="53" spans="1:12" x14ac:dyDescent="0.25">
      <c r="A53" t="s">
        <v>12</v>
      </c>
      <c r="B53">
        <v>40</v>
      </c>
      <c r="C53">
        <v>35.799999999999997</v>
      </c>
      <c r="D53">
        <v>36.6</v>
      </c>
      <c r="E53">
        <v>36.200000000000003</v>
      </c>
      <c r="F53">
        <v>1000</v>
      </c>
      <c r="G53">
        <v>300</v>
      </c>
      <c r="H53">
        <v>10</v>
      </c>
      <c r="I53">
        <v>10</v>
      </c>
      <c r="J53">
        <v>90</v>
      </c>
      <c r="K53">
        <v>10</v>
      </c>
      <c r="L53">
        <v>3000</v>
      </c>
    </row>
    <row r="54" spans="1:12" x14ac:dyDescent="0.25">
      <c r="A54" t="s">
        <v>12</v>
      </c>
      <c r="B54">
        <v>40</v>
      </c>
      <c r="C54">
        <v>36.6</v>
      </c>
      <c r="D54">
        <v>37.25</v>
      </c>
      <c r="E54">
        <v>36.924999999999997</v>
      </c>
      <c r="F54">
        <v>1000</v>
      </c>
      <c r="G54">
        <v>300</v>
      </c>
      <c r="H54">
        <v>10</v>
      </c>
      <c r="I54">
        <v>10</v>
      </c>
      <c r="J54">
        <v>90</v>
      </c>
      <c r="K54">
        <v>10</v>
      </c>
      <c r="L54">
        <v>3000</v>
      </c>
    </row>
    <row r="55" spans="1:12" x14ac:dyDescent="0.25">
      <c r="A55" t="s">
        <v>12</v>
      </c>
      <c r="B55">
        <v>40</v>
      </c>
      <c r="C55">
        <v>37.25</v>
      </c>
      <c r="D55">
        <v>38.65</v>
      </c>
      <c r="E55">
        <v>37.950000000000003</v>
      </c>
      <c r="F55">
        <v>900</v>
      </c>
      <c r="G55">
        <v>300</v>
      </c>
      <c r="H55">
        <v>10</v>
      </c>
      <c r="I55">
        <v>20</v>
      </c>
      <c r="J55">
        <v>90</v>
      </c>
      <c r="K55">
        <v>10</v>
      </c>
      <c r="L55">
        <v>3000</v>
      </c>
    </row>
    <row r="56" spans="1:12" x14ac:dyDescent="0.25">
      <c r="A56" t="s">
        <v>12</v>
      </c>
      <c r="B56">
        <v>40</v>
      </c>
      <c r="C56">
        <v>38.65</v>
      </c>
      <c r="D56">
        <v>39.299999999999997</v>
      </c>
      <c r="E56">
        <v>38.974999999999994</v>
      </c>
      <c r="F56">
        <v>900</v>
      </c>
      <c r="G56">
        <v>200</v>
      </c>
      <c r="H56">
        <v>10</v>
      </c>
      <c r="I56">
        <v>20</v>
      </c>
      <c r="J56">
        <v>90</v>
      </c>
      <c r="K56">
        <v>10</v>
      </c>
      <c r="L56">
        <v>4000</v>
      </c>
    </row>
    <row r="57" spans="1:12" x14ac:dyDescent="0.25">
      <c r="A57" t="s">
        <v>12</v>
      </c>
      <c r="B57">
        <v>40</v>
      </c>
      <c r="C57">
        <v>39.299999999999997</v>
      </c>
      <c r="D57">
        <v>40.1</v>
      </c>
      <c r="E57">
        <v>39.700000000000003</v>
      </c>
      <c r="F57">
        <v>900</v>
      </c>
      <c r="G57">
        <v>200</v>
      </c>
      <c r="H57">
        <v>10</v>
      </c>
      <c r="I57">
        <v>20</v>
      </c>
      <c r="J57">
        <v>80</v>
      </c>
      <c r="K57">
        <v>10</v>
      </c>
      <c r="L57">
        <v>4000</v>
      </c>
    </row>
    <row r="58" spans="1:12" x14ac:dyDescent="0.25">
      <c r="A58" t="s">
        <v>12</v>
      </c>
      <c r="B58">
        <v>30</v>
      </c>
      <c r="C58">
        <v>40.1</v>
      </c>
      <c r="D58">
        <v>42</v>
      </c>
      <c r="E58">
        <v>41.05</v>
      </c>
      <c r="F58">
        <v>900</v>
      </c>
      <c r="G58">
        <v>200</v>
      </c>
      <c r="H58">
        <v>10</v>
      </c>
      <c r="I58">
        <v>30</v>
      </c>
      <c r="J58">
        <v>70</v>
      </c>
      <c r="K58">
        <v>10</v>
      </c>
      <c r="L58">
        <v>4000</v>
      </c>
    </row>
    <row r="59" spans="1:12" x14ac:dyDescent="0.25">
      <c r="A59" t="s">
        <v>12</v>
      </c>
      <c r="B59">
        <v>30</v>
      </c>
      <c r="C59">
        <v>42</v>
      </c>
      <c r="D59">
        <v>43</v>
      </c>
      <c r="E59">
        <v>42.5</v>
      </c>
      <c r="F59">
        <v>900</v>
      </c>
      <c r="G59">
        <v>200</v>
      </c>
      <c r="H59">
        <v>10</v>
      </c>
      <c r="I59">
        <v>30</v>
      </c>
      <c r="J59">
        <v>70</v>
      </c>
      <c r="K59">
        <v>10</v>
      </c>
      <c r="L59">
        <v>4000</v>
      </c>
    </row>
    <row r="60" spans="1:12" x14ac:dyDescent="0.25">
      <c r="A60" t="s">
        <v>12</v>
      </c>
      <c r="B60">
        <v>30</v>
      </c>
      <c r="C60">
        <v>43</v>
      </c>
      <c r="D60">
        <v>44.8</v>
      </c>
      <c r="E60">
        <v>43.9</v>
      </c>
      <c r="F60">
        <v>900</v>
      </c>
      <c r="G60">
        <v>200</v>
      </c>
      <c r="H60">
        <v>10</v>
      </c>
      <c r="I60">
        <v>30</v>
      </c>
      <c r="J60">
        <v>70</v>
      </c>
      <c r="K60">
        <v>10</v>
      </c>
      <c r="L60">
        <v>4000</v>
      </c>
    </row>
    <row r="61" spans="1:12" x14ac:dyDescent="0.25">
      <c r="A61" t="s">
        <v>12</v>
      </c>
      <c r="B61">
        <v>30</v>
      </c>
      <c r="C61">
        <v>44.8</v>
      </c>
      <c r="D61">
        <v>45.8</v>
      </c>
      <c r="E61">
        <v>45.3</v>
      </c>
      <c r="F61">
        <v>900</v>
      </c>
      <c r="G61">
        <v>200</v>
      </c>
      <c r="H61">
        <v>10</v>
      </c>
      <c r="I61">
        <v>40</v>
      </c>
      <c r="J61">
        <v>60</v>
      </c>
      <c r="K61">
        <v>10</v>
      </c>
      <c r="L61">
        <v>4000</v>
      </c>
    </row>
    <row r="62" spans="1:12" x14ac:dyDescent="0.25">
      <c r="A62" t="s">
        <v>12</v>
      </c>
      <c r="B62">
        <v>30</v>
      </c>
      <c r="C62">
        <v>45.8</v>
      </c>
      <c r="D62">
        <v>46.5</v>
      </c>
      <c r="E62">
        <v>46.15</v>
      </c>
      <c r="F62">
        <v>1000</v>
      </c>
      <c r="G62">
        <v>300</v>
      </c>
      <c r="H62">
        <v>10</v>
      </c>
      <c r="I62">
        <v>30</v>
      </c>
      <c r="J62">
        <v>70</v>
      </c>
      <c r="K62">
        <v>10</v>
      </c>
      <c r="L62">
        <v>3000</v>
      </c>
    </row>
    <row r="63" spans="1:12" x14ac:dyDescent="0.25">
      <c r="A63" t="s">
        <v>12</v>
      </c>
      <c r="B63">
        <v>30</v>
      </c>
      <c r="C63">
        <v>46.5</v>
      </c>
      <c r="D63">
        <v>47.7</v>
      </c>
      <c r="E63">
        <v>47.1</v>
      </c>
      <c r="F63">
        <v>900</v>
      </c>
      <c r="G63">
        <v>200</v>
      </c>
      <c r="H63">
        <v>10</v>
      </c>
      <c r="I63">
        <v>20</v>
      </c>
      <c r="J63">
        <v>80</v>
      </c>
      <c r="K63">
        <v>10</v>
      </c>
      <c r="L63">
        <v>3000</v>
      </c>
    </row>
    <row r="64" spans="1:12" x14ac:dyDescent="0.25">
      <c r="A64" t="s">
        <v>12</v>
      </c>
      <c r="B64">
        <v>70</v>
      </c>
      <c r="C64">
        <v>47.7</v>
      </c>
      <c r="D64">
        <v>48.9</v>
      </c>
      <c r="E64">
        <v>48.3</v>
      </c>
      <c r="F64">
        <v>800</v>
      </c>
      <c r="G64">
        <v>200</v>
      </c>
      <c r="H64">
        <v>10</v>
      </c>
      <c r="I64">
        <v>40</v>
      </c>
      <c r="J64">
        <v>50</v>
      </c>
      <c r="K64">
        <v>10</v>
      </c>
      <c r="L64">
        <v>4000</v>
      </c>
    </row>
    <row r="65" spans="1:12" x14ac:dyDescent="0.25">
      <c r="A65" t="s">
        <v>12</v>
      </c>
      <c r="B65">
        <v>70</v>
      </c>
      <c r="C65">
        <v>48.9</v>
      </c>
      <c r="D65">
        <v>49.7</v>
      </c>
      <c r="E65">
        <v>49.3</v>
      </c>
      <c r="F65">
        <v>1000</v>
      </c>
      <c r="G65">
        <v>300</v>
      </c>
      <c r="H65">
        <v>10</v>
      </c>
      <c r="I65">
        <v>40</v>
      </c>
      <c r="J65">
        <v>40</v>
      </c>
      <c r="K65">
        <v>10</v>
      </c>
      <c r="L65">
        <v>3000</v>
      </c>
    </row>
    <row r="66" spans="1:12" x14ac:dyDescent="0.25">
      <c r="A66" t="s">
        <v>12</v>
      </c>
      <c r="B66">
        <v>20</v>
      </c>
      <c r="C66">
        <v>49.7</v>
      </c>
      <c r="D66">
        <v>51.6</v>
      </c>
      <c r="E66">
        <v>50.650000000000006</v>
      </c>
      <c r="F66">
        <v>1000</v>
      </c>
      <c r="G66">
        <v>300</v>
      </c>
      <c r="H66">
        <v>10</v>
      </c>
      <c r="I66">
        <v>30</v>
      </c>
      <c r="J66">
        <v>60</v>
      </c>
      <c r="K66">
        <v>20</v>
      </c>
      <c r="L66">
        <v>3000</v>
      </c>
    </row>
    <row r="67" spans="1:12" x14ac:dyDescent="0.25">
      <c r="A67" t="s">
        <v>12</v>
      </c>
      <c r="B67">
        <v>20</v>
      </c>
      <c r="C67">
        <v>51.6</v>
      </c>
      <c r="D67">
        <v>53.1</v>
      </c>
      <c r="E67">
        <v>52.35</v>
      </c>
      <c r="F67">
        <v>1000</v>
      </c>
      <c r="G67">
        <v>400</v>
      </c>
      <c r="H67">
        <v>20</v>
      </c>
      <c r="I67">
        <v>20</v>
      </c>
      <c r="J67">
        <v>60</v>
      </c>
      <c r="K67">
        <v>20</v>
      </c>
      <c r="L67">
        <v>3000</v>
      </c>
    </row>
    <row r="68" spans="1:12" x14ac:dyDescent="0.25">
      <c r="A68" t="s">
        <v>12</v>
      </c>
      <c r="B68">
        <v>20</v>
      </c>
      <c r="C68">
        <v>53.1</v>
      </c>
      <c r="D68">
        <v>54.3</v>
      </c>
      <c r="E68">
        <v>53.7</v>
      </c>
      <c r="F68">
        <v>1000</v>
      </c>
      <c r="G68">
        <v>400</v>
      </c>
      <c r="H68">
        <v>20</v>
      </c>
      <c r="I68">
        <v>20</v>
      </c>
      <c r="J68">
        <v>60</v>
      </c>
      <c r="K68">
        <v>20</v>
      </c>
      <c r="L68">
        <v>3000</v>
      </c>
    </row>
    <row r="69" spans="1:12" x14ac:dyDescent="0.25">
      <c r="A69" t="s">
        <v>12</v>
      </c>
      <c r="B69">
        <v>20</v>
      </c>
      <c r="C69">
        <v>54.3</v>
      </c>
      <c r="D69">
        <v>54.8</v>
      </c>
      <c r="E69">
        <v>54.55</v>
      </c>
      <c r="F69">
        <v>1000</v>
      </c>
      <c r="G69">
        <v>300</v>
      </c>
      <c r="H69">
        <v>10</v>
      </c>
      <c r="I69">
        <v>20</v>
      </c>
      <c r="J69">
        <v>70</v>
      </c>
      <c r="K69">
        <v>10</v>
      </c>
      <c r="L69">
        <v>3000</v>
      </c>
    </row>
    <row r="70" spans="1:12" x14ac:dyDescent="0.25">
      <c r="A70" t="s">
        <v>12</v>
      </c>
      <c r="B70">
        <v>20</v>
      </c>
      <c r="C70">
        <v>54.8</v>
      </c>
      <c r="D70">
        <v>56</v>
      </c>
      <c r="E70">
        <v>55.4</v>
      </c>
      <c r="F70">
        <v>1000</v>
      </c>
      <c r="G70">
        <v>300</v>
      </c>
      <c r="H70">
        <v>10</v>
      </c>
      <c r="I70">
        <v>20</v>
      </c>
      <c r="J70">
        <v>70</v>
      </c>
      <c r="K70">
        <v>10</v>
      </c>
      <c r="L70">
        <v>3000</v>
      </c>
    </row>
    <row r="71" spans="1:12" x14ac:dyDescent="0.25">
      <c r="A71" t="s">
        <v>12</v>
      </c>
      <c r="B71">
        <v>30</v>
      </c>
      <c r="C71">
        <v>56</v>
      </c>
      <c r="D71">
        <v>57.2</v>
      </c>
      <c r="E71">
        <v>56.6</v>
      </c>
      <c r="F71">
        <v>1100</v>
      </c>
      <c r="G71">
        <v>300</v>
      </c>
      <c r="H71">
        <v>10</v>
      </c>
      <c r="I71">
        <v>20</v>
      </c>
      <c r="J71">
        <v>80</v>
      </c>
      <c r="K71">
        <v>10</v>
      </c>
      <c r="L71">
        <v>3000</v>
      </c>
    </row>
    <row r="72" spans="1:12" x14ac:dyDescent="0.25">
      <c r="A72" t="s">
        <v>12</v>
      </c>
      <c r="B72">
        <v>30</v>
      </c>
      <c r="C72">
        <v>57.2</v>
      </c>
      <c r="D72">
        <v>57.9</v>
      </c>
      <c r="E72">
        <v>57.55</v>
      </c>
      <c r="F72">
        <v>1100</v>
      </c>
      <c r="G72">
        <v>300</v>
      </c>
      <c r="H72">
        <v>10</v>
      </c>
      <c r="I72">
        <v>20</v>
      </c>
      <c r="J72">
        <v>80</v>
      </c>
      <c r="K72">
        <v>10</v>
      </c>
      <c r="L72">
        <v>3000</v>
      </c>
    </row>
    <row r="73" spans="1:12" x14ac:dyDescent="0.25">
      <c r="A73" t="s">
        <v>12</v>
      </c>
      <c r="B73">
        <v>30</v>
      </c>
      <c r="C73">
        <v>57.9</v>
      </c>
      <c r="D73">
        <v>58.4</v>
      </c>
      <c r="E73">
        <v>58.15</v>
      </c>
      <c r="F73">
        <v>1100</v>
      </c>
      <c r="G73">
        <v>400</v>
      </c>
      <c r="H73">
        <v>30</v>
      </c>
      <c r="I73">
        <v>20</v>
      </c>
      <c r="J73">
        <v>80</v>
      </c>
      <c r="K73">
        <v>10</v>
      </c>
      <c r="L73">
        <v>3000</v>
      </c>
    </row>
    <row r="74" spans="1:12" x14ac:dyDescent="0.25">
      <c r="A74" t="s">
        <v>12</v>
      </c>
      <c r="B74">
        <v>30</v>
      </c>
      <c r="C74">
        <v>58.4</v>
      </c>
      <c r="D74">
        <v>58.85</v>
      </c>
      <c r="E74">
        <v>58.625</v>
      </c>
      <c r="F74">
        <v>1100</v>
      </c>
      <c r="G74">
        <v>300</v>
      </c>
      <c r="H74">
        <v>10</v>
      </c>
      <c r="I74">
        <v>10</v>
      </c>
      <c r="J74">
        <v>90</v>
      </c>
      <c r="K74">
        <v>10</v>
      </c>
      <c r="L74">
        <v>3000</v>
      </c>
    </row>
    <row r="75" spans="1:12" x14ac:dyDescent="0.25">
      <c r="A75" t="s">
        <v>12</v>
      </c>
      <c r="B75">
        <v>20</v>
      </c>
      <c r="C75">
        <v>58.85</v>
      </c>
      <c r="D75">
        <v>59.4</v>
      </c>
      <c r="E75">
        <v>59.125</v>
      </c>
      <c r="F75">
        <v>1100</v>
      </c>
      <c r="G75">
        <v>300</v>
      </c>
      <c r="H75">
        <v>10</v>
      </c>
      <c r="I75">
        <v>10</v>
      </c>
      <c r="J75">
        <v>90</v>
      </c>
      <c r="K75">
        <v>10</v>
      </c>
      <c r="L75">
        <v>3000</v>
      </c>
    </row>
    <row r="76" spans="1:12" x14ac:dyDescent="0.25">
      <c r="A76" t="s">
        <v>12</v>
      </c>
      <c r="B76">
        <v>20</v>
      </c>
      <c r="C76">
        <v>59.4</v>
      </c>
      <c r="D76">
        <v>59.9</v>
      </c>
      <c r="E76">
        <v>59.65</v>
      </c>
      <c r="F76">
        <v>1200</v>
      </c>
      <c r="G76">
        <v>300</v>
      </c>
      <c r="H76">
        <v>10</v>
      </c>
      <c r="I76">
        <v>10</v>
      </c>
      <c r="J76">
        <v>90</v>
      </c>
      <c r="K76">
        <v>10</v>
      </c>
      <c r="L76">
        <v>3000</v>
      </c>
    </row>
    <row r="77" spans="1:12" x14ac:dyDescent="0.25">
      <c r="A77" t="s">
        <v>12</v>
      </c>
      <c r="B77">
        <v>20</v>
      </c>
      <c r="C77">
        <v>59.9</v>
      </c>
      <c r="D77">
        <v>60.6</v>
      </c>
      <c r="E77">
        <v>60.25</v>
      </c>
      <c r="F77">
        <v>900</v>
      </c>
      <c r="G77">
        <v>200</v>
      </c>
      <c r="H77">
        <v>10</v>
      </c>
      <c r="I77">
        <v>10</v>
      </c>
      <c r="J77">
        <v>90</v>
      </c>
      <c r="K77">
        <v>10</v>
      </c>
      <c r="L77">
        <v>3000</v>
      </c>
    </row>
    <row r="78" spans="1:12" x14ac:dyDescent="0.25">
      <c r="A78" t="s">
        <v>12</v>
      </c>
      <c r="B78">
        <v>30</v>
      </c>
      <c r="C78">
        <v>60.6</v>
      </c>
      <c r="D78">
        <v>61.3</v>
      </c>
      <c r="E78">
        <v>60.95</v>
      </c>
      <c r="F78">
        <v>900</v>
      </c>
      <c r="G78">
        <v>300</v>
      </c>
      <c r="H78">
        <v>20</v>
      </c>
      <c r="I78">
        <v>20</v>
      </c>
      <c r="J78">
        <v>80</v>
      </c>
      <c r="K78">
        <v>10</v>
      </c>
      <c r="L78">
        <v>3000</v>
      </c>
    </row>
    <row r="79" spans="1:12" x14ac:dyDescent="0.25">
      <c r="A79" t="s">
        <v>12</v>
      </c>
      <c r="B79">
        <v>20</v>
      </c>
      <c r="C79">
        <v>61.3</v>
      </c>
      <c r="D79">
        <v>62.8</v>
      </c>
      <c r="E79">
        <v>62.05</v>
      </c>
      <c r="F79">
        <v>900</v>
      </c>
      <c r="G79">
        <v>300</v>
      </c>
      <c r="H79">
        <v>10</v>
      </c>
      <c r="I79">
        <v>30</v>
      </c>
      <c r="J79">
        <v>40</v>
      </c>
      <c r="K79">
        <v>30</v>
      </c>
      <c r="L79">
        <v>3000</v>
      </c>
    </row>
    <row r="80" spans="1:12" x14ac:dyDescent="0.25">
      <c r="A80" t="s">
        <v>12</v>
      </c>
      <c r="B80">
        <v>20</v>
      </c>
      <c r="C80">
        <v>62.8</v>
      </c>
      <c r="D80">
        <v>63.45</v>
      </c>
      <c r="E80">
        <v>63.125</v>
      </c>
      <c r="F80">
        <v>900</v>
      </c>
      <c r="G80">
        <v>300</v>
      </c>
      <c r="H80">
        <v>10</v>
      </c>
      <c r="I80">
        <v>40</v>
      </c>
      <c r="J80">
        <v>30</v>
      </c>
      <c r="K80">
        <v>20</v>
      </c>
      <c r="L80">
        <v>3000</v>
      </c>
    </row>
    <row r="81" spans="1:12" x14ac:dyDescent="0.25">
      <c r="A81" t="s">
        <v>12</v>
      </c>
      <c r="B81">
        <v>11</v>
      </c>
      <c r="C81">
        <v>63.45</v>
      </c>
      <c r="D81">
        <v>64.75</v>
      </c>
      <c r="E81">
        <v>64.099999999999994</v>
      </c>
      <c r="F81">
        <v>1100</v>
      </c>
      <c r="G81">
        <v>300</v>
      </c>
      <c r="H81">
        <v>10</v>
      </c>
      <c r="I81">
        <v>30</v>
      </c>
      <c r="J81">
        <v>40</v>
      </c>
      <c r="K81">
        <v>20</v>
      </c>
      <c r="L81">
        <v>3000</v>
      </c>
    </row>
    <row r="82" spans="1:12" x14ac:dyDescent="0.25">
      <c r="A82" t="s">
        <v>12</v>
      </c>
      <c r="B82">
        <v>11</v>
      </c>
      <c r="C82">
        <v>64.75</v>
      </c>
      <c r="D82">
        <v>65.7</v>
      </c>
      <c r="E82">
        <v>65.224999999999994</v>
      </c>
      <c r="F82">
        <v>1100</v>
      </c>
      <c r="G82">
        <v>300</v>
      </c>
      <c r="H82">
        <v>10</v>
      </c>
      <c r="I82">
        <v>20</v>
      </c>
      <c r="J82">
        <v>40</v>
      </c>
      <c r="K82">
        <v>30</v>
      </c>
      <c r="L82">
        <v>3000</v>
      </c>
    </row>
    <row r="83" spans="1:12" x14ac:dyDescent="0.25">
      <c r="A83" t="s">
        <v>12</v>
      </c>
      <c r="B83">
        <v>11</v>
      </c>
      <c r="C83">
        <v>65.7</v>
      </c>
      <c r="D83">
        <v>67.7</v>
      </c>
      <c r="E83">
        <v>66.7</v>
      </c>
      <c r="F83">
        <v>1200</v>
      </c>
      <c r="G83">
        <v>500</v>
      </c>
      <c r="H83">
        <v>20</v>
      </c>
      <c r="I83">
        <v>20</v>
      </c>
      <c r="J83">
        <v>40</v>
      </c>
      <c r="K83">
        <v>40</v>
      </c>
      <c r="L83">
        <v>2000</v>
      </c>
    </row>
    <row r="84" spans="1:12" x14ac:dyDescent="0.25">
      <c r="A84" t="s">
        <v>12</v>
      </c>
      <c r="B84">
        <v>11</v>
      </c>
      <c r="C84">
        <v>67.7</v>
      </c>
      <c r="D84">
        <v>68.099999999999994</v>
      </c>
      <c r="E84">
        <v>67.900000000000006</v>
      </c>
      <c r="F84">
        <v>1200</v>
      </c>
      <c r="G84">
        <v>500</v>
      </c>
      <c r="H84">
        <v>40</v>
      </c>
      <c r="I84">
        <v>20</v>
      </c>
      <c r="J84">
        <v>40</v>
      </c>
      <c r="K84">
        <v>40</v>
      </c>
      <c r="L84">
        <v>2000</v>
      </c>
    </row>
    <row r="85" spans="1:12" x14ac:dyDescent="0.25">
      <c r="A85" t="s">
        <v>12</v>
      </c>
      <c r="B85">
        <v>11</v>
      </c>
      <c r="C85">
        <v>68.099999999999994</v>
      </c>
      <c r="D85">
        <v>69.2</v>
      </c>
      <c r="E85">
        <v>68.650000000000006</v>
      </c>
      <c r="F85">
        <v>1200</v>
      </c>
      <c r="G85">
        <v>400</v>
      </c>
      <c r="H85">
        <v>10</v>
      </c>
      <c r="I85">
        <v>10</v>
      </c>
      <c r="J85">
        <v>10</v>
      </c>
      <c r="K85">
        <v>10</v>
      </c>
      <c r="L85">
        <v>2000</v>
      </c>
    </row>
    <row r="86" spans="1:12" x14ac:dyDescent="0.25">
      <c r="A86" t="s">
        <v>12</v>
      </c>
      <c r="B86">
        <v>11</v>
      </c>
      <c r="C86">
        <v>69.2</v>
      </c>
      <c r="D86">
        <v>70.400000000000006</v>
      </c>
      <c r="E86">
        <v>69.800000000000011</v>
      </c>
      <c r="F86">
        <v>1200</v>
      </c>
      <c r="G86">
        <v>500</v>
      </c>
      <c r="H86">
        <v>20</v>
      </c>
      <c r="I86">
        <v>20</v>
      </c>
      <c r="J86">
        <v>40</v>
      </c>
      <c r="K86">
        <v>40</v>
      </c>
      <c r="L86">
        <v>2000</v>
      </c>
    </row>
    <row r="87" spans="1:12" x14ac:dyDescent="0.25">
      <c r="A87" t="s">
        <v>12</v>
      </c>
      <c r="B87">
        <v>10</v>
      </c>
      <c r="C87">
        <v>70.400000000000006</v>
      </c>
      <c r="D87">
        <v>72.400000000000006</v>
      </c>
      <c r="E87">
        <v>71.400000000000006</v>
      </c>
      <c r="F87">
        <v>1200</v>
      </c>
      <c r="G87">
        <v>500</v>
      </c>
      <c r="H87">
        <v>30</v>
      </c>
      <c r="I87">
        <v>20</v>
      </c>
      <c r="J87">
        <v>40</v>
      </c>
      <c r="K87">
        <v>40</v>
      </c>
      <c r="L87">
        <v>2000</v>
      </c>
    </row>
    <row r="88" spans="1:12" x14ac:dyDescent="0.25">
      <c r="A88" t="s">
        <v>12</v>
      </c>
      <c r="B88">
        <v>10</v>
      </c>
      <c r="C88">
        <v>72.400000000000006</v>
      </c>
      <c r="D88">
        <v>74.400000000000006</v>
      </c>
      <c r="E88">
        <v>73.400000000000006</v>
      </c>
      <c r="F88">
        <v>1200</v>
      </c>
      <c r="G88">
        <v>500</v>
      </c>
      <c r="H88">
        <v>20</v>
      </c>
      <c r="I88">
        <v>20</v>
      </c>
      <c r="J88">
        <v>40</v>
      </c>
      <c r="K88">
        <v>40</v>
      </c>
      <c r="L88">
        <v>2000</v>
      </c>
    </row>
    <row r="89" spans="1:12" x14ac:dyDescent="0.25">
      <c r="A89" t="s">
        <v>12</v>
      </c>
      <c r="B89">
        <v>10</v>
      </c>
      <c r="C89">
        <v>74.400000000000006</v>
      </c>
      <c r="D89">
        <v>76.400000000000006</v>
      </c>
      <c r="E89">
        <v>75.400000000000006</v>
      </c>
      <c r="F89">
        <v>1200</v>
      </c>
      <c r="G89">
        <v>500</v>
      </c>
      <c r="H89">
        <v>20</v>
      </c>
      <c r="I89">
        <v>10</v>
      </c>
      <c r="J89">
        <v>40</v>
      </c>
      <c r="K89">
        <v>40</v>
      </c>
      <c r="L89">
        <v>2000</v>
      </c>
    </row>
    <row r="90" spans="1:12" x14ac:dyDescent="0.25">
      <c r="A90" t="s">
        <v>12</v>
      </c>
      <c r="B90">
        <v>10</v>
      </c>
      <c r="C90">
        <v>76.400000000000006</v>
      </c>
      <c r="D90">
        <v>78.5</v>
      </c>
      <c r="E90">
        <v>77.45</v>
      </c>
      <c r="F90">
        <v>1200</v>
      </c>
      <c r="G90">
        <v>500</v>
      </c>
      <c r="H90">
        <v>20</v>
      </c>
      <c r="I90">
        <v>10</v>
      </c>
      <c r="J90">
        <v>40</v>
      </c>
      <c r="K90">
        <v>40</v>
      </c>
      <c r="L90">
        <v>2000</v>
      </c>
    </row>
    <row r="91" spans="1:12" x14ac:dyDescent="0.25">
      <c r="A91" t="s">
        <v>12</v>
      </c>
      <c r="B91">
        <v>10</v>
      </c>
      <c r="C91">
        <v>78.5</v>
      </c>
      <c r="D91">
        <v>80.400000000000006</v>
      </c>
      <c r="E91">
        <v>79.45</v>
      </c>
      <c r="F91">
        <v>1200</v>
      </c>
      <c r="G91">
        <v>500</v>
      </c>
      <c r="H91">
        <v>30</v>
      </c>
      <c r="I91">
        <v>10</v>
      </c>
      <c r="J91">
        <v>40</v>
      </c>
      <c r="K91">
        <v>40</v>
      </c>
      <c r="L91">
        <v>2000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L40"/>
  <sheetViews>
    <sheetView workbookViewId="0">
      <selection activeCell="M1" sqref="M1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13</v>
      </c>
      <c r="B2">
        <v>60</v>
      </c>
      <c r="C2">
        <v>0</v>
      </c>
      <c r="D2">
        <v>0.8</v>
      </c>
      <c r="E2">
        <v>0.4</v>
      </c>
      <c r="F2">
        <v>800</v>
      </c>
      <c r="G2">
        <v>200</v>
      </c>
      <c r="H2">
        <v>10</v>
      </c>
      <c r="I2">
        <v>30</v>
      </c>
      <c r="J2">
        <v>60</v>
      </c>
      <c r="K2">
        <v>10</v>
      </c>
      <c r="L2">
        <v>4000</v>
      </c>
    </row>
    <row r="3" spans="1:12" x14ac:dyDescent="0.25">
      <c r="A3" t="s">
        <v>13</v>
      </c>
      <c r="B3">
        <v>60</v>
      </c>
      <c r="C3">
        <v>0.8</v>
      </c>
      <c r="D3">
        <v>1.9</v>
      </c>
      <c r="E3">
        <v>1.35</v>
      </c>
      <c r="F3">
        <v>800</v>
      </c>
      <c r="G3">
        <v>200</v>
      </c>
      <c r="H3">
        <v>10</v>
      </c>
      <c r="I3">
        <v>30</v>
      </c>
      <c r="J3">
        <v>60</v>
      </c>
      <c r="K3">
        <v>10</v>
      </c>
      <c r="L3">
        <v>4000</v>
      </c>
    </row>
    <row r="4" spans="1:12" x14ac:dyDescent="0.25">
      <c r="A4" t="s">
        <v>13</v>
      </c>
      <c r="B4">
        <v>60</v>
      </c>
      <c r="C4">
        <v>1.9</v>
      </c>
      <c r="D4">
        <v>2.6</v>
      </c>
      <c r="E4">
        <v>2.25</v>
      </c>
      <c r="F4">
        <v>800</v>
      </c>
      <c r="G4">
        <v>200</v>
      </c>
      <c r="H4">
        <v>10</v>
      </c>
      <c r="I4">
        <v>30</v>
      </c>
      <c r="J4">
        <v>70</v>
      </c>
      <c r="K4">
        <v>10</v>
      </c>
      <c r="L4">
        <v>4000</v>
      </c>
    </row>
    <row r="5" spans="1:12" x14ac:dyDescent="0.25">
      <c r="A5" t="s">
        <v>13</v>
      </c>
      <c r="B5">
        <v>60</v>
      </c>
      <c r="C5">
        <v>2.6</v>
      </c>
      <c r="D5">
        <v>3.6</v>
      </c>
      <c r="E5">
        <v>3.1</v>
      </c>
      <c r="F5">
        <v>800</v>
      </c>
      <c r="G5">
        <v>200</v>
      </c>
      <c r="H5">
        <v>10</v>
      </c>
      <c r="I5">
        <v>30</v>
      </c>
      <c r="J5">
        <v>70</v>
      </c>
      <c r="K5">
        <v>10</v>
      </c>
      <c r="L5">
        <v>4000</v>
      </c>
    </row>
    <row r="6" spans="1:12" x14ac:dyDescent="0.25">
      <c r="A6" t="s">
        <v>13</v>
      </c>
      <c r="B6">
        <v>40</v>
      </c>
      <c r="C6">
        <v>3.6</v>
      </c>
      <c r="D6">
        <v>4.5999999999999996</v>
      </c>
      <c r="E6">
        <v>4.0999999999999996</v>
      </c>
      <c r="F6">
        <v>1100</v>
      </c>
      <c r="G6">
        <v>300</v>
      </c>
      <c r="H6">
        <v>10</v>
      </c>
      <c r="I6">
        <v>20</v>
      </c>
      <c r="J6">
        <v>80</v>
      </c>
      <c r="K6">
        <v>10</v>
      </c>
      <c r="L6">
        <v>3000</v>
      </c>
    </row>
    <row r="7" spans="1:12" x14ac:dyDescent="0.25">
      <c r="A7" t="s">
        <v>13</v>
      </c>
      <c r="B7">
        <v>40</v>
      </c>
      <c r="C7">
        <v>4.5999999999999996</v>
      </c>
      <c r="D7">
        <v>5.4</v>
      </c>
      <c r="E7">
        <v>5</v>
      </c>
      <c r="F7">
        <v>1100</v>
      </c>
      <c r="G7">
        <v>300</v>
      </c>
      <c r="H7">
        <v>10</v>
      </c>
      <c r="I7">
        <v>20</v>
      </c>
      <c r="J7">
        <v>90</v>
      </c>
      <c r="K7">
        <v>10</v>
      </c>
      <c r="L7">
        <v>3000</v>
      </c>
    </row>
    <row r="8" spans="1:12" x14ac:dyDescent="0.25">
      <c r="A8" t="s">
        <v>13</v>
      </c>
      <c r="B8">
        <v>40</v>
      </c>
      <c r="C8">
        <v>5.4</v>
      </c>
      <c r="D8">
        <v>6.2</v>
      </c>
      <c r="E8">
        <v>5.8000000000000007</v>
      </c>
      <c r="F8">
        <v>1100</v>
      </c>
      <c r="G8">
        <v>300</v>
      </c>
      <c r="H8">
        <v>10</v>
      </c>
      <c r="I8">
        <v>10</v>
      </c>
      <c r="J8">
        <v>90</v>
      </c>
      <c r="K8">
        <v>10</v>
      </c>
      <c r="L8">
        <v>3000</v>
      </c>
    </row>
    <row r="9" spans="1:12" x14ac:dyDescent="0.25">
      <c r="A9" t="s">
        <v>13</v>
      </c>
      <c r="B9">
        <v>30</v>
      </c>
      <c r="C9">
        <v>6.2</v>
      </c>
      <c r="D9">
        <v>6.75</v>
      </c>
      <c r="E9">
        <v>6.4749999999999996</v>
      </c>
      <c r="F9">
        <v>1100</v>
      </c>
      <c r="G9">
        <v>400</v>
      </c>
      <c r="H9">
        <v>20</v>
      </c>
      <c r="I9">
        <v>10</v>
      </c>
      <c r="J9">
        <v>90</v>
      </c>
      <c r="K9">
        <v>10</v>
      </c>
      <c r="L9">
        <v>3000</v>
      </c>
    </row>
    <row r="10" spans="1:12" x14ac:dyDescent="0.25">
      <c r="A10" t="s">
        <v>13</v>
      </c>
      <c r="B10">
        <v>30</v>
      </c>
      <c r="C10">
        <v>6.75</v>
      </c>
      <c r="D10">
        <v>7.3</v>
      </c>
      <c r="E10">
        <v>7.0250000000000004</v>
      </c>
      <c r="F10">
        <v>1300</v>
      </c>
      <c r="G10">
        <v>400</v>
      </c>
      <c r="H10">
        <v>10</v>
      </c>
      <c r="I10">
        <v>10</v>
      </c>
      <c r="J10">
        <v>90</v>
      </c>
      <c r="K10">
        <v>10</v>
      </c>
      <c r="L10">
        <v>3000</v>
      </c>
    </row>
    <row r="11" spans="1:12" x14ac:dyDescent="0.25">
      <c r="A11" t="s">
        <v>13</v>
      </c>
      <c r="B11">
        <v>30</v>
      </c>
      <c r="C11">
        <v>7.3</v>
      </c>
      <c r="D11">
        <v>7.8</v>
      </c>
      <c r="E11">
        <v>7.55</v>
      </c>
      <c r="F11">
        <v>1100</v>
      </c>
      <c r="G11">
        <v>300</v>
      </c>
      <c r="H11">
        <v>10</v>
      </c>
      <c r="I11">
        <v>10</v>
      </c>
      <c r="J11">
        <v>90</v>
      </c>
      <c r="K11">
        <v>10</v>
      </c>
      <c r="L11">
        <v>3000</v>
      </c>
    </row>
    <row r="12" spans="1:12" x14ac:dyDescent="0.25">
      <c r="A12" t="s">
        <v>13</v>
      </c>
      <c r="B12">
        <v>30</v>
      </c>
      <c r="C12">
        <v>7.8</v>
      </c>
      <c r="D12">
        <v>8.1</v>
      </c>
      <c r="E12">
        <v>7.9499999999999993</v>
      </c>
      <c r="F12">
        <v>1100</v>
      </c>
      <c r="G12">
        <v>300</v>
      </c>
      <c r="H12">
        <v>10</v>
      </c>
      <c r="I12">
        <v>10</v>
      </c>
      <c r="J12">
        <v>90</v>
      </c>
      <c r="K12">
        <v>10</v>
      </c>
      <c r="L12">
        <v>3000</v>
      </c>
    </row>
    <row r="13" spans="1:12" x14ac:dyDescent="0.25">
      <c r="A13" t="s">
        <v>13</v>
      </c>
      <c r="B13">
        <v>30</v>
      </c>
      <c r="C13">
        <v>8.1</v>
      </c>
      <c r="D13">
        <v>8.4499999999999993</v>
      </c>
      <c r="E13">
        <v>8.2749999999999986</v>
      </c>
      <c r="F13">
        <v>1100</v>
      </c>
      <c r="G13">
        <v>400</v>
      </c>
      <c r="H13">
        <v>20</v>
      </c>
      <c r="I13">
        <v>10</v>
      </c>
      <c r="J13">
        <v>90</v>
      </c>
      <c r="K13">
        <v>10</v>
      </c>
      <c r="L13">
        <v>3000</v>
      </c>
    </row>
    <row r="14" spans="1:12" x14ac:dyDescent="0.25">
      <c r="A14" t="s">
        <v>13</v>
      </c>
      <c r="B14">
        <v>30</v>
      </c>
      <c r="C14">
        <v>8.4499999999999993</v>
      </c>
      <c r="D14">
        <v>9.1999999999999993</v>
      </c>
      <c r="E14">
        <v>8.8249999999999993</v>
      </c>
      <c r="F14">
        <v>1100</v>
      </c>
      <c r="G14">
        <v>300</v>
      </c>
      <c r="H14">
        <v>10</v>
      </c>
      <c r="I14">
        <v>10</v>
      </c>
      <c r="J14">
        <v>90</v>
      </c>
      <c r="K14">
        <v>10</v>
      </c>
      <c r="L14">
        <v>3000</v>
      </c>
    </row>
    <row r="15" spans="1:12" x14ac:dyDescent="0.25">
      <c r="A15" t="s">
        <v>13</v>
      </c>
      <c r="B15">
        <v>30</v>
      </c>
      <c r="C15">
        <v>9.1999999999999993</v>
      </c>
      <c r="D15">
        <v>10.5</v>
      </c>
      <c r="E15">
        <v>9.85</v>
      </c>
      <c r="F15">
        <v>1300</v>
      </c>
      <c r="G15">
        <v>500</v>
      </c>
      <c r="H15">
        <v>20</v>
      </c>
      <c r="I15">
        <v>20</v>
      </c>
      <c r="J15">
        <v>80</v>
      </c>
      <c r="K15">
        <v>10</v>
      </c>
      <c r="L15">
        <v>3000</v>
      </c>
    </row>
    <row r="16" spans="1:12" x14ac:dyDescent="0.25">
      <c r="A16" t="s">
        <v>13</v>
      </c>
      <c r="B16">
        <v>30</v>
      </c>
      <c r="C16">
        <v>10.5</v>
      </c>
      <c r="D16">
        <v>11.3</v>
      </c>
      <c r="E16">
        <v>10.9</v>
      </c>
      <c r="F16">
        <v>1100</v>
      </c>
      <c r="G16">
        <v>300</v>
      </c>
      <c r="H16">
        <v>10</v>
      </c>
      <c r="I16">
        <v>10</v>
      </c>
      <c r="J16">
        <v>80</v>
      </c>
      <c r="K16">
        <v>10</v>
      </c>
      <c r="L16">
        <v>3000</v>
      </c>
    </row>
    <row r="17" spans="1:12" x14ac:dyDescent="0.25">
      <c r="A17" t="s">
        <v>13</v>
      </c>
      <c r="B17">
        <v>30</v>
      </c>
      <c r="C17">
        <v>11.3</v>
      </c>
      <c r="D17">
        <v>13.35</v>
      </c>
      <c r="E17">
        <v>12.324999999999999</v>
      </c>
      <c r="F17">
        <v>1300</v>
      </c>
      <c r="G17">
        <v>400</v>
      </c>
      <c r="H17">
        <v>10</v>
      </c>
      <c r="I17">
        <v>10</v>
      </c>
      <c r="J17">
        <v>90</v>
      </c>
      <c r="K17">
        <v>10</v>
      </c>
      <c r="L17">
        <v>3000</v>
      </c>
    </row>
    <row r="18" spans="1:12" x14ac:dyDescent="0.25">
      <c r="A18" t="s">
        <v>13</v>
      </c>
      <c r="B18">
        <v>40</v>
      </c>
      <c r="C18">
        <v>13.35</v>
      </c>
      <c r="D18">
        <v>13.65</v>
      </c>
      <c r="E18">
        <v>13.5</v>
      </c>
      <c r="F18">
        <v>1100</v>
      </c>
      <c r="G18">
        <v>400</v>
      </c>
      <c r="H18">
        <v>20</v>
      </c>
      <c r="I18">
        <v>10</v>
      </c>
      <c r="J18">
        <v>90</v>
      </c>
      <c r="K18">
        <v>10</v>
      </c>
      <c r="L18">
        <v>3000</v>
      </c>
    </row>
    <row r="19" spans="1:12" x14ac:dyDescent="0.25">
      <c r="A19" t="s">
        <v>13</v>
      </c>
      <c r="B19">
        <v>40</v>
      </c>
      <c r="C19">
        <v>13.65</v>
      </c>
      <c r="D19">
        <v>13.95</v>
      </c>
      <c r="E19">
        <v>13.8</v>
      </c>
      <c r="F19">
        <v>1100</v>
      </c>
      <c r="G19">
        <v>300</v>
      </c>
      <c r="H19">
        <v>10</v>
      </c>
      <c r="I19">
        <v>10</v>
      </c>
      <c r="J19">
        <v>90</v>
      </c>
      <c r="K19">
        <v>10</v>
      </c>
      <c r="L19">
        <v>3000</v>
      </c>
    </row>
    <row r="20" spans="1:12" x14ac:dyDescent="0.25">
      <c r="A20" t="s">
        <v>13</v>
      </c>
      <c r="B20">
        <v>40</v>
      </c>
      <c r="C20">
        <v>13.95</v>
      </c>
      <c r="D20">
        <v>14.8</v>
      </c>
      <c r="E20">
        <v>14.375</v>
      </c>
      <c r="F20">
        <v>1100</v>
      </c>
      <c r="G20">
        <v>300</v>
      </c>
      <c r="H20">
        <v>10</v>
      </c>
      <c r="I20">
        <v>10</v>
      </c>
      <c r="J20">
        <v>90</v>
      </c>
      <c r="K20">
        <v>10</v>
      </c>
      <c r="L20">
        <v>3000</v>
      </c>
    </row>
    <row r="21" spans="1:12" x14ac:dyDescent="0.25">
      <c r="A21" t="s">
        <v>13</v>
      </c>
      <c r="B21">
        <v>40</v>
      </c>
      <c r="C21">
        <v>14.8</v>
      </c>
      <c r="D21">
        <v>15.1</v>
      </c>
      <c r="E21">
        <v>14.95</v>
      </c>
      <c r="F21">
        <v>1100</v>
      </c>
      <c r="G21">
        <v>300</v>
      </c>
      <c r="H21">
        <v>10</v>
      </c>
      <c r="I21">
        <v>10</v>
      </c>
      <c r="J21">
        <v>90</v>
      </c>
      <c r="K21">
        <v>10</v>
      </c>
      <c r="L21">
        <v>3000</v>
      </c>
    </row>
    <row r="22" spans="1:12" x14ac:dyDescent="0.25">
      <c r="A22" t="s">
        <v>13</v>
      </c>
      <c r="B22">
        <v>40</v>
      </c>
      <c r="C22">
        <v>15.1</v>
      </c>
      <c r="D22">
        <v>15.7</v>
      </c>
      <c r="E22">
        <v>15.399999999999999</v>
      </c>
      <c r="F22">
        <v>1100</v>
      </c>
      <c r="G22">
        <v>300</v>
      </c>
      <c r="H22">
        <v>10</v>
      </c>
      <c r="I22">
        <v>10</v>
      </c>
      <c r="J22">
        <v>90</v>
      </c>
      <c r="K22">
        <v>10</v>
      </c>
      <c r="L22">
        <v>3000</v>
      </c>
    </row>
    <row r="23" spans="1:12" x14ac:dyDescent="0.25">
      <c r="A23" t="s">
        <v>13</v>
      </c>
      <c r="B23">
        <v>40</v>
      </c>
      <c r="C23">
        <v>15.7</v>
      </c>
      <c r="D23">
        <v>15.95</v>
      </c>
      <c r="E23">
        <v>15.824999999999999</v>
      </c>
      <c r="F23">
        <v>1100</v>
      </c>
      <c r="G23">
        <v>300</v>
      </c>
      <c r="H23">
        <v>10</v>
      </c>
      <c r="I23">
        <v>10</v>
      </c>
      <c r="J23">
        <v>90</v>
      </c>
      <c r="K23">
        <v>10</v>
      </c>
      <c r="L23">
        <v>3000</v>
      </c>
    </row>
    <row r="24" spans="1:12" x14ac:dyDescent="0.25">
      <c r="A24" t="s">
        <v>13</v>
      </c>
      <c r="B24">
        <v>40</v>
      </c>
      <c r="C24">
        <v>15.95</v>
      </c>
      <c r="D24">
        <v>16.25</v>
      </c>
      <c r="E24">
        <v>16.100000000000001</v>
      </c>
      <c r="F24">
        <v>1100</v>
      </c>
      <c r="G24">
        <v>300</v>
      </c>
      <c r="H24">
        <v>10</v>
      </c>
      <c r="I24">
        <v>10</v>
      </c>
      <c r="J24">
        <v>90</v>
      </c>
      <c r="K24">
        <v>10</v>
      </c>
      <c r="L24">
        <v>3000</v>
      </c>
    </row>
    <row r="25" spans="1:12" x14ac:dyDescent="0.25">
      <c r="A25" t="s">
        <v>13</v>
      </c>
      <c r="B25">
        <v>40</v>
      </c>
      <c r="C25">
        <v>16.25</v>
      </c>
      <c r="D25">
        <v>16.600000000000001</v>
      </c>
      <c r="E25">
        <v>16.425000000000001</v>
      </c>
      <c r="F25">
        <v>1300</v>
      </c>
      <c r="G25">
        <v>400</v>
      </c>
      <c r="H25">
        <v>20</v>
      </c>
      <c r="I25">
        <v>10</v>
      </c>
      <c r="J25">
        <v>90</v>
      </c>
      <c r="K25">
        <v>10</v>
      </c>
      <c r="L25">
        <v>3000</v>
      </c>
    </row>
    <row r="26" spans="1:12" x14ac:dyDescent="0.25">
      <c r="A26" t="s">
        <v>13</v>
      </c>
      <c r="B26">
        <v>40</v>
      </c>
      <c r="C26">
        <v>16.600000000000001</v>
      </c>
      <c r="D26">
        <v>17.350000000000001</v>
      </c>
      <c r="E26">
        <v>16.975000000000001</v>
      </c>
      <c r="F26">
        <v>1100</v>
      </c>
      <c r="G26">
        <v>300</v>
      </c>
      <c r="H26">
        <v>10</v>
      </c>
      <c r="I26">
        <v>10</v>
      </c>
      <c r="J26">
        <v>90</v>
      </c>
      <c r="K26">
        <v>10</v>
      </c>
      <c r="L26">
        <v>3000</v>
      </c>
    </row>
    <row r="27" spans="1:12" x14ac:dyDescent="0.25">
      <c r="A27" t="s">
        <v>13</v>
      </c>
      <c r="B27">
        <v>40</v>
      </c>
      <c r="C27">
        <v>17.350000000000001</v>
      </c>
      <c r="D27">
        <v>18.100000000000001</v>
      </c>
      <c r="E27">
        <v>17.725000000000001</v>
      </c>
      <c r="F27">
        <v>1100</v>
      </c>
      <c r="G27">
        <v>300</v>
      </c>
      <c r="H27">
        <v>10</v>
      </c>
      <c r="I27">
        <v>20</v>
      </c>
      <c r="J27">
        <v>90</v>
      </c>
      <c r="K27">
        <v>10</v>
      </c>
      <c r="L27">
        <v>3000</v>
      </c>
    </row>
    <row r="28" spans="1:12" x14ac:dyDescent="0.25">
      <c r="A28" t="s">
        <v>13</v>
      </c>
      <c r="B28">
        <v>40</v>
      </c>
      <c r="C28">
        <v>18.100000000000001</v>
      </c>
      <c r="D28">
        <v>18.55</v>
      </c>
      <c r="E28">
        <v>18.325000000000003</v>
      </c>
      <c r="F28">
        <v>1100</v>
      </c>
      <c r="G28">
        <v>300</v>
      </c>
      <c r="H28">
        <v>10</v>
      </c>
      <c r="I28">
        <v>20</v>
      </c>
      <c r="J28">
        <v>90</v>
      </c>
      <c r="K28">
        <v>10</v>
      </c>
      <c r="L28">
        <v>3000</v>
      </c>
    </row>
    <row r="29" spans="1:12" x14ac:dyDescent="0.25">
      <c r="A29" t="s">
        <v>13</v>
      </c>
      <c r="B29">
        <v>40</v>
      </c>
      <c r="C29">
        <v>18.55</v>
      </c>
      <c r="D29">
        <v>19.350000000000001</v>
      </c>
      <c r="E29">
        <v>18.950000000000003</v>
      </c>
      <c r="F29">
        <v>1100</v>
      </c>
      <c r="G29">
        <v>400</v>
      </c>
      <c r="H29">
        <v>30</v>
      </c>
      <c r="I29">
        <v>20</v>
      </c>
      <c r="J29">
        <v>90</v>
      </c>
      <c r="K29">
        <v>10</v>
      </c>
      <c r="L29">
        <v>3000</v>
      </c>
    </row>
    <row r="30" spans="1:12" x14ac:dyDescent="0.25">
      <c r="A30" t="s">
        <v>13</v>
      </c>
      <c r="B30">
        <v>30</v>
      </c>
      <c r="C30">
        <v>19.350000000000001</v>
      </c>
      <c r="D30">
        <v>20.75</v>
      </c>
      <c r="E30">
        <v>20.05</v>
      </c>
      <c r="F30">
        <v>1100</v>
      </c>
      <c r="G30">
        <v>300</v>
      </c>
      <c r="H30">
        <v>10</v>
      </c>
      <c r="I30">
        <v>20</v>
      </c>
      <c r="J30">
        <v>90</v>
      </c>
      <c r="K30">
        <v>10</v>
      </c>
      <c r="L30">
        <v>3000</v>
      </c>
    </row>
    <row r="31" spans="1:12" x14ac:dyDescent="0.25">
      <c r="A31" t="s">
        <v>13</v>
      </c>
      <c r="B31">
        <v>30</v>
      </c>
      <c r="C31">
        <v>20.75</v>
      </c>
      <c r="D31">
        <v>21.95</v>
      </c>
      <c r="E31">
        <v>21.35</v>
      </c>
      <c r="F31">
        <v>1100</v>
      </c>
      <c r="G31">
        <v>300</v>
      </c>
      <c r="H31">
        <v>10</v>
      </c>
      <c r="I31">
        <v>20</v>
      </c>
      <c r="J31">
        <v>80</v>
      </c>
      <c r="K31">
        <v>10</v>
      </c>
      <c r="L31">
        <v>3000</v>
      </c>
    </row>
    <row r="32" spans="1:12" x14ac:dyDescent="0.25">
      <c r="A32" t="s">
        <v>13</v>
      </c>
      <c r="B32">
        <v>30</v>
      </c>
      <c r="C32">
        <v>21.95</v>
      </c>
      <c r="D32">
        <v>23.95</v>
      </c>
      <c r="E32">
        <v>22.95</v>
      </c>
      <c r="F32">
        <v>1100</v>
      </c>
      <c r="G32">
        <v>300</v>
      </c>
      <c r="H32">
        <v>10</v>
      </c>
      <c r="I32">
        <v>20</v>
      </c>
      <c r="J32">
        <v>80</v>
      </c>
      <c r="K32">
        <v>10</v>
      </c>
      <c r="L32">
        <v>3000</v>
      </c>
    </row>
    <row r="33" spans="1:12" x14ac:dyDescent="0.25">
      <c r="A33" t="s">
        <v>13</v>
      </c>
      <c r="B33">
        <v>11</v>
      </c>
      <c r="C33">
        <v>23.95</v>
      </c>
      <c r="D33">
        <v>25.7</v>
      </c>
      <c r="E33">
        <v>24.824999999999999</v>
      </c>
      <c r="F33">
        <v>1100</v>
      </c>
      <c r="G33">
        <v>500</v>
      </c>
      <c r="H33">
        <v>30</v>
      </c>
      <c r="I33">
        <v>20</v>
      </c>
      <c r="J33">
        <v>90</v>
      </c>
      <c r="K33">
        <v>10</v>
      </c>
      <c r="L33">
        <v>2000</v>
      </c>
    </row>
    <row r="34" spans="1:12" x14ac:dyDescent="0.25">
      <c r="A34" t="s">
        <v>13</v>
      </c>
      <c r="B34">
        <v>11</v>
      </c>
      <c r="C34">
        <v>25.7</v>
      </c>
      <c r="D34">
        <v>27.8</v>
      </c>
      <c r="E34">
        <v>26.75</v>
      </c>
      <c r="F34">
        <v>1100</v>
      </c>
      <c r="G34">
        <v>500</v>
      </c>
      <c r="H34">
        <v>30</v>
      </c>
      <c r="I34">
        <v>20</v>
      </c>
      <c r="J34">
        <v>50</v>
      </c>
      <c r="K34">
        <v>30</v>
      </c>
      <c r="L34">
        <v>2000</v>
      </c>
    </row>
    <row r="35" spans="1:12" x14ac:dyDescent="0.25">
      <c r="A35" t="s">
        <v>13</v>
      </c>
      <c r="B35">
        <v>50</v>
      </c>
      <c r="C35">
        <v>27.8</v>
      </c>
      <c r="D35">
        <v>29.8</v>
      </c>
      <c r="E35">
        <v>28.8</v>
      </c>
      <c r="F35">
        <v>1100</v>
      </c>
      <c r="G35">
        <v>400</v>
      </c>
      <c r="H35">
        <v>20</v>
      </c>
      <c r="I35">
        <v>20</v>
      </c>
      <c r="J35">
        <v>60</v>
      </c>
      <c r="K35">
        <v>10</v>
      </c>
      <c r="L35">
        <v>3000</v>
      </c>
    </row>
    <row r="36" spans="1:12" x14ac:dyDescent="0.25">
      <c r="A36" t="s">
        <v>13</v>
      </c>
      <c r="B36">
        <v>30</v>
      </c>
      <c r="C36">
        <v>29.8</v>
      </c>
      <c r="D36">
        <v>31.9</v>
      </c>
      <c r="E36">
        <v>30.85</v>
      </c>
      <c r="F36">
        <v>900</v>
      </c>
      <c r="G36">
        <v>300</v>
      </c>
      <c r="H36">
        <v>20</v>
      </c>
      <c r="I36">
        <v>30</v>
      </c>
      <c r="J36">
        <v>60</v>
      </c>
      <c r="K36">
        <v>10</v>
      </c>
      <c r="L36">
        <v>3000</v>
      </c>
    </row>
    <row r="37" spans="1:12" x14ac:dyDescent="0.25">
      <c r="A37" t="s">
        <v>13</v>
      </c>
      <c r="B37">
        <v>30</v>
      </c>
      <c r="C37">
        <v>31.9</v>
      </c>
      <c r="D37">
        <v>33.9</v>
      </c>
      <c r="E37">
        <v>32.9</v>
      </c>
      <c r="F37">
        <v>1200</v>
      </c>
      <c r="G37">
        <v>500</v>
      </c>
      <c r="H37">
        <v>20</v>
      </c>
      <c r="I37">
        <v>20</v>
      </c>
      <c r="J37">
        <v>80</v>
      </c>
      <c r="K37">
        <v>10</v>
      </c>
      <c r="L37">
        <v>2000</v>
      </c>
    </row>
    <row r="38" spans="1:12" x14ac:dyDescent="0.25">
      <c r="A38" t="s">
        <v>13</v>
      </c>
      <c r="B38">
        <v>30</v>
      </c>
      <c r="C38">
        <v>33.9</v>
      </c>
      <c r="D38">
        <v>36</v>
      </c>
      <c r="E38">
        <v>34.950000000000003</v>
      </c>
      <c r="F38">
        <v>1100</v>
      </c>
      <c r="G38">
        <v>400</v>
      </c>
      <c r="H38">
        <v>10</v>
      </c>
      <c r="I38">
        <v>20</v>
      </c>
      <c r="J38">
        <v>70</v>
      </c>
      <c r="K38">
        <v>10</v>
      </c>
      <c r="L38">
        <v>3000</v>
      </c>
    </row>
    <row r="39" spans="1:12" x14ac:dyDescent="0.25">
      <c r="A39" t="s">
        <v>13</v>
      </c>
      <c r="B39">
        <v>20</v>
      </c>
      <c r="C39">
        <v>36</v>
      </c>
      <c r="D39">
        <v>38.15</v>
      </c>
      <c r="E39">
        <v>37.075000000000003</v>
      </c>
      <c r="F39">
        <v>1100</v>
      </c>
      <c r="G39">
        <v>400</v>
      </c>
      <c r="H39">
        <v>20</v>
      </c>
      <c r="I39">
        <v>40</v>
      </c>
      <c r="J39">
        <v>50</v>
      </c>
      <c r="K39">
        <v>10</v>
      </c>
      <c r="L39">
        <v>3000</v>
      </c>
    </row>
    <row r="40" spans="1:12" x14ac:dyDescent="0.25">
      <c r="A40" t="s">
        <v>13</v>
      </c>
      <c r="B40">
        <v>10</v>
      </c>
      <c r="C40">
        <v>38.15</v>
      </c>
      <c r="D40">
        <v>40</v>
      </c>
      <c r="E40">
        <v>39.075000000000003</v>
      </c>
      <c r="F40">
        <v>1100</v>
      </c>
      <c r="G40">
        <v>400</v>
      </c>
      <c r="H40">
        <v>20</v>
      </c>
      <c r="I40">
        <v>20</v>
      </c>
      <c r="J40">
        <v>80</v>
      </c>
      <c r="K40">
        <v>10</v>
      </c>
      <c r="L40">
        <v>3000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L28"/>
  <sheetViews>
    <sheetView workbookViewId="0">
      <selection activeCell="L1" sqref="L1:L28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14</v>
      </c>
      <c r="B2">
        <v>60</v>
      </c>
      <c r="C2">
        <v>0</v>
      </c>
      <c r="D2">
        <v>1.95</v>
      </c>
      <c r="E2">
        <v>0.97499999999999998</v>
      </c>
      <c r="F2">
        <v>800</v>
      </c>
      <c r="G2">
        <v>200</v>
      </c>
      <c r="H2">
        <v>10</v>
      </c>
      <c r="I2">
        <v>20</v>
      </c>
      <c r="J2">
        <v>70</v>
      </c>
      <c r="K2">
        <v>10</v>
      </c>
      <c r="L2">
        <v>4000</v>
      </c>
    </row>
    <row r="3" spans="1:12" x14ac:dyDescent="0.25">
      <c r="A3" t="s">
        <v>14</v>
      </c>
      <c r="B3">
        <v>60</v>
      </c>
      <c r="C3">
        <v>1.95</v>
      </c>
      <c r="D3">
        <v>2.5</v>
      </c>
      <c r="E3">
        <v>2.2250000000000001</v>
      </c>
      <c r="F3">
        <v>800</v>
      </c>
      <c r="G3">
        <v>200</v>
      </c>
      <c r="H3">
        <v>10</v>
      </c>
      <c r="I3">
        <v>30</v>
      </c>
      <c r="J3">
        <v>70</v>
      </c>
      <c r="K3">
        <v>10</v>
      </c>
      <c r="L3">
        <v>4000</v>
      </c>
    </row>
    <row r="4" spans="1:12" x14ac:dyDescent="0.25">
      <c r="A4" t="s">
        <v>14</v>
      </c>
      <c r="B4">
        <v>60</v>
      </c>
      <c r="C4">
        <v>2.5</v>
      </c>
      <c r="D4">
        <v>2.95</v>
      </c>
      <c r="E4">
        <v>2.7250000000000001</v>
      </c>
      <c r="F4">
        <v>800</v>
      </c>
      <c r="G4">
        <v>200</v>
      </c>
      <c r="H4">
        <v>10</v>
      </c>
      <c r="I4">
        <v>30</v>
      </c>
      <c r="J4">
        <v>60</v>
      </c>
      <c r="K4">
        <v>10</v>
      </c>
      <c r="L4">
        <v>4000</v>
      </c>
    </row>
    <row r="5" spans="1:12" x14ac:dyDescent="0.25">
      <c r="A5" t="s">
        <v>14</v>
      </c>
      <c r="B5">
        <v>40</v>
      </c>
      <c r="C5">
        <v>2.95</v>
      </c>
      <c r="D5">
        <v>4</v>
      </c>
      <c r="E5">
        <v>3.4750000000000001</v>
      </c>
      <c r="F5">
        <v>800</v>
      </c>
      <c r="G5">
        <v>300</v>
      </c>
      <c r="H5">
        <v>20</v>
      </c>
      <c r="I5">
        <v>30</v>
      </c>
      <c r="J5">
        <v>60</v>
      </c>
      <c r="K5">
        <v>10</v>
      </c>
      <c r="L5">
        <v>4000</v>
      </c>
    </row>
    <row r="6" spans="1:12" x14ac:dyDescent="0.25">
      <c r="A6" t="s">
        <v>14</v>
      </c>
      <c r="B6">
        <v>70</v>
      </c>
      <c r="C6">
        <v>4</v>
      </c>
      <c r="D6">
        <v>6.1</v>
      </c>
      <c r="E6">
        <v>5.05</v>
      </c>
      <c r="F6">
        <v>900</v>
      </c>
      <c r="G6">
        <v>300</v>
      </c>
      <c r="H6">
        <v>10</v>
      </c>
      <c r="I6">
        <v>30</v>
      </c>
      <c r="J6">
        <v>50</v>
      </c>
      <c r="K6">
        <v>10</v>
      </c>
      <c r="L6">
        <v>3000</v>
      </c>
    </row>
    <row r="7" spans="1:12" x14ac:dyDescent="0.25">
      <c r="A7" t="s">
        <v>14</v>
      </c>
      <c r="B7">
        <v>30</v>
      </c>
      <c r="C7">
        <v>6.1</v>
      </c>
      <c r="D7">
        <v>8</v>
      </c>
      <c r="E7">
        <v>7.05</v>
      </c>
      <c r="F7">
        <v>1000</v>
      </c>
      <c r="G7">
        <v>300</v>
      </c>
      <c r="H7">
        <v>20</v>
      </c>
      <c r="I7">
        <v>30</v>
      </c>
      <c r="J7">
        <v>70</v>
      </c>
      <c r="K7">
        <v>10</v>
      </c>
      <c r="L7">
        <v>3000</v>
      </c>
    </row>
    <row r="8" spans="1:12" x14ac:dyDescent="0.25">
      <c r="A8" t="s">
        <v>14</v>
      </c>
      <c r="B8">
        <v>30</v>
      </c>
      <c r="C8">
        <v>8</v>
      </c>
      <c r="D8">
        <v>10</v>
      </c>
      <c r="E8">
        <v>9</v>
      </c>
      <c r="F8">
        <v>900</v>
      </c>
      <c r="G8">
        <v>300</v>
      </c>
      <c r="H8">
        <v>10</v>
      </c>
      <c r="I8">
        <v>30</v>
      </c>
      <c r="J8">
        <v>60</v>
      </c>
      <c r="K8">
        <v>10</v>
      </c>
      <c r="L8">
        <v>3000</v>
      </c>
    </row>
    <row r="9" spans="1:12" x14ac:dyDescent="0.25">
      <c r="A9" t="s">
        <v>14</v>
      </c>
      <c r="B9">
        <v>30</v>
      </c>
      <c r="C9">
        <v>10</v>
      </c>
      <c r="D9">
        <v>11.2</v>
      </c>
      <c r="E9">
        <v>10.6</v>
      </c>
      <c r="F9">
        <v>1000</v>
      </c>
      <c r="G9">
        <v>300</v>
      </c>
      <c r="H9">
        <v>20</v>
      </c>
      <c r="I9">
        <v>20</v>
      </c>
      <c r="J9">
        <v>70</v>
      </c>
      <c r="K9">
        <v>10</v>
      </c>
      <c r="L9">
        <v>3000</v>
      </c>
    </row>
    <row r="10" spans="1:12" x14ac:dyDescent="0.25">
      <c r="A10" t="s">
        <v>14</v>
      </c>
      <c r="B10">
        <v>30</v>
      </c>
      <c r="C10">
        <v>11.2</v>
      </c>
      <c r="D10">
        <v>12.3</v>
      </c>
      <c r="E10">
        <v>11.75</v>
      </c>
      <c r="F10">
        <v>1000</v>
      </c>
      <c r="G10">
        <v>300</v>
      </c>
      <c r="H10">
        <v>10</v>
      </c>
      <c r="I10">
        <v>20</v>
      </c>
      <c r="J10">
        <v>70</v>
      </c>
      <c r="K10">
        <v>10</v>
      </c>
      <c r="L10">
        <v>4000</v>
      </c>
    </row>
    <row r="11" spans="1:12" x14ac:dyDescent="0.25">
      <c r="A11" t="s">
        <v>14</v>
      </c>
      <c r="B11">
        <v>30</v>
      </c>
      <c r="C11">
        <v>12.3</v>
      </c>
      <c r="D11">
        <v>13</v>
      </c>
      <c r="E11">
        <v>12.65</v>
      </c>
      <c r="F11">
        <v>1000</v>
      </c>
      <c r="G11">
        <v>200</v>
      </c>
      <c r="H11">
        <v>10</v>
      </c>
      <c r="I11">
        <v>30</v>
      </c>
      <c r="J11">
        <v>70</v>
      </c>
      <c r="K11">
        <v>10</v>
      </c>
      <c r="L11">
        <v>3000</v>
      </c>
    </row>
    <row r="12" spans="1:12" x14ac:dyDescent="0.25">
      <c r="A12" t="s">
        <v>14</v>
      </c>
      <c r="B12">
        <v>50</v>
      </c>
      <c r="C12">
        <v>13</v>
      </c>
      <c r="D12">
        <v>14.3</v>
      </c>
      <c r="E12">
        <v>13.65</v>
      </c>
      <c r="F12">
        <v>1000</v>
      </c>
      <c r="G12">
        <v>300</v>
      </c>
      <c r="H12">
        <v>10</v>
      </c>
      <c r="I12">
        <v>50</v>
      </c>
      <c r="J12">
        <v>40</v>
      </c>
      <c r="K12">
        <v>10</v>
      </c>
      <c r="L12">
        <v>3000</v>
      </c>
    </row>
    <row r="13" spans="1:12" x14ac:dyDescent="0.25">
      <c r="A13" t="s">
        <v>14</v>
      </c>
      <c r="B13">
        <v>50</v>
      </c>
      <c r="C13">
        <v>14.3</v>
      </c>
      <c r="D13">
        <v>16.399999999999999</v>
      </c>
      <c r="E13">
        <v>15.35</v>
      </c>
      <c r="F13">
        <v>1000</v>
      </c>
      <c r="G13">
        <v>300</v>
      </c>
      <c r="H13">
        <v>20</v>
      </c>
      <c r="I13">
        <v>50</v>
      </c>
      <c r="J13">
        <v>40</v>
      </c>
      <c r="K13">
        <v>10</v>
      </c>
      <c r="L13">
        <v>3000</v>
      </c>
    </row>
    <row r="14" spans="1:12" x14ac:dyDescent="0.25">
      <c r="A14" t="s">
        <v>14</v>
      </c>
      <c r="B14">
        <v>70</v>
      </c>
      <c r="C14">
        <v>16.399999999999999</v>
      </c>
      <c r="D14">
        <v>18.399999999999999</v>
      </c>
      <c r="E14">
        <v>17.399999999999999</v>
      </c>
      <c r="F14">
        <v>1000</v>
      </c>
      <c r="G14">
        <v>300</v>
      </c>
      <c r="H14">
        <v>10</v>
      </c>
      <c r="I14">
        <v>30</v>
      </c>
      <c r="J14">
        <v>40</v>
      </c>
      <c r="K14">
        <v>20</v>
      </c>
      <c r="L14">
        <v>3000</v>
      </c>
    </row>
    <row r="15" spans="1:12" x14ac:dyDescent="0.25">
      <c r="A15" t="s">
        <v>14</v>
      </c>
      <c r="B15">
        <v>70</v>
      </c>
      <c r="C15">
        <v>18.399999999999999</v>
      </c>
      <c r="D15">
        <v>20.3</v>
      </c>
      <c r="E15">
        <v>19.350000000000001</v>
      </c>
      <c r="F15">
        <v>1000</v>
      </c>
      <c r="G15">
        <v>200</v>
      </c>
      <c r="H15">
        <v>10</v>
      </c>
      <c r="I15">
        <v>20</v>
      </c>
      <c r="J15">
        <v>50</v>
      </c>
      <c r="K15">
        <v>20</v>
      </c>
      <c r="L15">
        <v>4000</v>
      </c>
    </row>
    <row r="16" spans="1:12" x14ac:dyDescent="0.25">
      <c r="A16" t="s">
        <v>14</v>
      </c>
      <c r="B16">
        <v>20</v>
      </c>
      <c r="C16">
        <v>20.3</v>
      </c>
      <c r="D16">
        <v>21</v>
      </c>
      <c r="E16">
        <v>20.65</v>
      </c>
      <c r="F16">
        <v>1000</v>
      </c>
      <c r="G16">
        <v>300</v>
      </c>
      <c r="H16">
        <v>10</v>
      </c>
      <c r="I16">
        <v>30</v>
      </c>
      <c r="J16">
        <v>50</v>
      </c>
      <c r="K16">
        <v>10</v>
      </c>
      <c r="L16">
        <v>3000</v>
      </c>
    </row>
    <row r="17" spans="1:12" x14ac:dyDescent="0.25">
      <c r="A17" t="s">
        <v>14</v>
      </c>
      <c r="B17">
        <v>20</v>
      </c>
      <c r="C17">
        <v>21</v>
      </c>
      <c r="D17">
        <v>22.3</v>
      </c>
      <c r="E17">
        <v>21.65</v>
      </c>
      <c r="F17">
        <v>1000</v>
      </c>
      <c r="G17">
        <v>300</v>
      </c>
      <c r="H17">
        <v>10</v>
      </c>
      <c r="I17">
        <v>30</v>
      </c>
      <c r="J17">
        <v>40</v>
      </c>
      <c r="K17">
        <v>20</v>
      </c>
      <c r="L17">
        <v>3000</v>
      </c>
    </row>
    <row r="18" spans="1:12" x14ac:dyDescent="0.25">
      <c r="A18" t="s">
        <v>14</v>
      </c>
      <c r="B18">
        <v>10</v>
      </c>
      <c r="C18">
        <v>22.3</v>
      </c>
      <c r="D18">
        <v>23.3</v>
      </c>
      <c r="E18">
        <v>22.8</v>
      </c>
      <c r="F18">
        <v>1200</v>
      </c>
      <c r="G18">
        <v>500</v>
      </c>
      <c r="H18">
        <v>40</v>
      </c>
      <c r="I18">
        <v>20</v>
      </c>
      <c r="J18">
        <v>40</v>
      </c>
      <c r="K18">
        <v>40</v>
      </c>
      <c r="L18">
        <v>3000</v>
      </c>
    </row>
    <row r="19" spans="1:12" x14ac:dyDescent="0.25">
      <c r="A19" t="s">
        <v>14</v>
      </c>
      <c r="B19">
        <v>20</v>
      </c>
      <c r="C19">
        <v>23.3</v>
      </c>
      <c r="D19">
        <v>25.22</v>
      </c>
      <c r="E19">
        <v>24.259999999999998</v>
      </c>
      <c r="F19">
        <v>900</v>
      </c>
      <c r="G19">
        <v>400</v>
      </c>
      <c r="H19">
        <v>20</v>
      </c>
      <c r="I19">
        <v>20</v>
      </c>
      <c r="J19">
        <v>40</v>
      </c>
      <c r="K19">
        <v>40</v>
      </c>
      <c r="L19">
        <v>3000</v>
      </c>
    </row>
    <row r="20" spans="1:12" x14ac:dyDescent="0.25">
      <c r="A20" t="s">
        <v>14</v>
      </c>
      <c r="B20">
        <v>20</v>
      </c>
      <c r="C20">
        <v>25.22</v>
      </c>
      <c r="D20">
        <v>26.32</v>
      </c>
      <c r="E20">
        <v>25.77</v>
      </c>
      <c r="F20">
        <v>800</v>
      </c>
      <c r="G20">
        <v>300</v>
      </c>
      <c r="H20">
        <v>10</v>
      </c>
      <c r="I20">
        <v>30</v>
      </c>
      <c r="J20">
        <v>40</v>
      </c>
      <c r="K20">
        <v>30</v>
      </c>
      <c r="L20">
        <v>4000</v>
      </c>
    </row>
    <row r="21" spans="1:12" x14ac:dyDescent="0.25">
      <c r="A21" t="s">
        <v>14</v>
      </c>
      <c r="B21">
        <v>20</v>
      </c>
      <c r="C21">
        <v>26.32</v>
      </c>
      <c r="D21">
        <v>27.62</v>
      </c>
      <c r="E21">
        <v>26.97</v>
      </c>
      <c r="F21">
        <v>900</v>
      </c>
      <c r="G21">
        <v>200</v>
      </c>
      <c r="H21">
        <v>10</v>
      </c>
      <c r="I21">
        <v>30</v>
      </c>
      <c r="J21">
        <v>40</v>
      </c>
      <c r="K21">
        <v>20</v>
      </c>
      <c r="L21">
        <v>4000</v>
      </c>
    </row>
    <row r="22" spans="1:12" x14ac:dyDescent="0.25">
      <c r="A22" t="s">
        <v>14</v>
      </c>
      <c r="B22">
        <v>20</v>
      </c>
      <c r="C22">
        <v>27.62</v>
      </c>
      <c r="D22">
        <v>28.82</v>
      </c>
      <c r="E22">
        <v>28.22</v>
      </c>
      <c r="F22">
        <v>900</v>
      </c>
      <c r="G22">
        <v>200</v>
      </c>
      <c r="H22">
        <v>10</v>
      </c>
      <c r="I22">
        <v>20</v>
      </c>
      <c r="J22">
        <v>50</v>
      </c>
      <c r="K22">
        <v>20</v>
      </c>
      <c r="L22">
        <v>4000</v>
      </c>
    </row>
    <row r="23" spans="1:12" x14ac:dyDescent="0.25">
      <c r="A23" t="s">
        <v>14</v>
      </c>
      <c r="B23">
        <v>20</v>
      </c>
      <c r="C23">
        <v>28.82</v>
      </c>
      <c r="D23">
        <v>30.75</v>
      </c>
      <c r="E23">
        <v>29.785</v>
      </c>
      <c r="F23">
        <v>800</v>
      </c>
      <c r="G23">
        <v>200</v>
      </c>
      <c r="H23">
        <v>10</v>
      </c>
      <c r="I23">
        <v>20</v>
      </c>
      <c r="J23">
        <v>60</v>
      </c>
      <c r="K23">
        <v>20</v>
      </c>
      <c r="L23">
        <v>4000</v>
      </c>
    </row>
    <row r="24" spans="1:12" x14ac:dyDescent="0.25">
      <c r="A24" t="s">
        <v>14</v>
      </c>
      <c r="B24">
        <v>10</v>
      </c>
      <c r="C24">
        <v>30.75</v>
      </c>
      <c r="D24">
        <v>31.99</v>
      </c>
      <c r="E24">
        <v>31.369999999999997</v>
      </c>
      <c r="F24">
        <v>800</v>
      </c>
      <c r="G24">
        <v>500</v>
      </c>
      <c r="H24">
        <v>40</v>
      </c>
      <c r="I24">
        <v>20</v>
      </c>
      <c r="J24">
        <v>40</v>
      </c>
      <c r="K24">
        <v>30</v>
      </c>
      <c r="L24">
        <v>4000</v>
      </c>
    </row>
    <row r="25" spans="1:12" x14ac:dyDescent="0.25">
      <c r="A25" t="s">
        <v>14</v>
      </c>
      <c r="B25">
        <v>10</v>
      </c>
      <c r="C25">
        <v>31.99</v>
      </c>
      <c r="D25">
        <v>34.76</v>
      </c>
      <c r="E25">
        <v>33.375</v>
      </c>
      <c r="F25">
        <v>1200</v>
      </c>
      <c r="G25">
        <v>500</v>
      </c>
      <c r="H25">
        <v>30</v>
      </c>
      <c r="I25">
        <v>20</v>
      </c>
      <c r="J25">
        <v>40</v>
      </c>
      <c r="K25">
        <v>40</v>
      </c>
      <c r="L25">
        <v>3000</v>
      </c>
    </row>
    <row r="26" spans="1:12" x14ac:dyDescent="0.25">
      <c r="A26" t="s">
        <v>14</v>
      </c>
      <c r="B26">
        <v>10</v>
      </c>
      <c r="C26">
        <v>34.76</v>
      </c>
      <c r="D26">
        <v>36.76</v>
      </c>
      <c r="E26">
        <v>35.76</v>
      </c>
      <c r="F26">
        <v>1200</v>
      </c>
      <c r="G26">
        <v>500</v>
      </c>
      <c r="H26">
        <v>30</v>
      </c>
      <c r="I26">
        <v>20</v>
      </c>
      <c r="J26">
        <v>50</v>
      </c>
      <c r="K26">
        <v>40</v>
      </c>
      <c r="L26">
        <v>3000</v>
      </c>
    </row>
    <row r="27" spans="1:12" x14ac:dyDescent="0.25">
      <c r="A27" t="s">
        <v>14</v>
      </c>
      <c r="B27">
        <v>10</v>
      </c>
      <c r="C27">
        <v>36.76</v>
      </c>
      <c r="D27">
        <v>37.979999999999997</v>
      </c>
      <c r="E27">
        <v>37.369999999999997</v>
      </c>
      <c r="F27">
        <v>1200</v>
      </c>
      <c r="G27">
        <v>500</v>
      </c>
      <c r="H27">
        <v>40</v>
      </c>
      <c r="I27">
        <v>20</v>
      </c>
      <c r="J27">
        <v>40</v>
      </c>
      <c r="K27">
        <v>40</v>
      </c>
      <c r="L27">
        <v>3000</v>
      </c>
    </row>
    <row r="28" spans="1:12" x14ac:dyDescent="0.25">
      <c r="A28" t="s">
        <v>14</v>
      </c>
      <c r="B28">
        <v>10</v>
      </c>
      <c r="C28">
        <v>37.979999999999997</v>
      </c>
      <c r="D28">
        <v>40</v>
      </c>
      <c r="E28">
        <v>38.989999999999995</v>
      </c>
      <c r="F28">
        <v>1200</v>
      </c>
      <c r="G28">
        <v>500</v>
      </c>
      <c r="H28">
        <v>30</v>
      </c>
      <c r="I28">
        <v>20</v>
      </c>
      <c r="J28">
        <v>40</v>
      </c>
      <c r="K28">
        <v>40</v>
      </c>
      <c r="L28">
        <v>3000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L37"/>
  <sheetViews>
    <sheetView workbookViewId="0">
      <selection activeCell="M2" sqref="M2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15</v>
      </c>
      <c r="B2">
        <v>60</v>
      </c>
      <c r="C2">
        <v>0</v>
      </c>
      <c r="D2">
        <v>0.7</v>
      </c>
      <c r="E2">
        <v>0.35</v>
      </c>
      <c r="F2">
        <v>800</v>
      </c>
      <c r="G2">
        <v>200</v>
      </c>
      <c r="H2">
        <v>10</v>
      </c>
      <c r="I2">
        <v>20</v>
      </c>
      <c r="J2">
        <v>70</v>
      </c>
      <c r="K2">
        <v>10</v>
      </c>
      <c r="L2">
        <v>4000</v>
      </c>
    </row>
    <row r="3" spans="1:12" x14ac:dyDescent="0.25">
      <c r="A3" t="s">
        <v>15</v>
      </c>
      <c r="B3">
        <v>60</v>
      </c>
      <c r="C3">
        <v>0.7</v>
      </c>
      <c r="D3">
        <v>1.4</v>
      </c>
      <c r="E3">
        <v>1.0499999999999998</v>
      </c>
      <c r="F3">
        <v>800</v>
      </c>
      <c r="G3">
        <v>200</v>
      </c>
      <c r="H3">
        <v>10</v>
      </c>
      <c r="I3">
        <v>20</v>
      </c>
      <c r="J3">
        <v>70</v>
      </c>
      <c r="K3">
        <v>10</v>
      </c>
      <c r="L3">
        <v>4000</v>
      </c>
    </row>
    <row r="4" spans="1:12" x14ac:dyDescent="0.25">
      <c r="A4" t="s">
        <v>15</v>
      </c>
      <c r="B4">
        <v>60</v>
      </c>
      <c r="C4">
        <v>1.4</v>
      </c>
      <c r="D4">
        <v>2.1</v>
      </c>
      <c r="E4">
        <v>1.75</v>
      </c>
      <c r="F4">
        <v>800</v>
      </c>
      <c r="G4">
        <v>200</v>
      </c>
      <c r="H4">
        <v>10</v>
      </c>
      <c r="I4">
        <v>30</v>
      </c>
      <c r="J4">
        <v>70</v>
      </c>
      <c r="K4">
        <v>10</v>
      </c>
      <c r="L4">
        <v>4000</v>
      </c>
    </row>
    <row r="5" spans="1:12" x14ac:dyDescent="0.25">
      <c r="A5" t="s">
        <v>15</v>
      </c>
      <c r="B5">
        <v>40</v>
      </c>
      <c r="C5">
        <v>2.1</v>
      </c>
      <c r="D5">
        <v>2.8</v>
      </c>
      <c r="E5">
        <v>2.4500000000000002</v>
      </c>
      <c r="F5">
        <v>1000</v>
      </c>
      <c r="G5">
        <v>300</v>
      </c>
      <c r="H5">
        <v>10</v>
      </c>
      <c r="I5">
        <v>20</v>
      </c>
      <c r="J5">
        <v>80</v>
      </c>
      <c r="K5">
        <v>10</v>
      </c>
      <c r="L5">
        <v>3000</v>
      </c>
    </row>
    <row r="6" spans="1:12" x14ac:dyDescent="0.25">
      <c r="A6" t="s">
        <v>15</v>
      </c>
      <c r="B6">
        <v>40</v>
      </c>
      <c r="C6">
        <v>2.8</v>
      </c>
      <c r="D6">
        <v>3.2</v>
      </c>
      <c r="E6">
        <v>3</v>
      </c>
      <c r="F6">
        <v>1000</v>
      </c>
      <c r="G6">
        <v>200</v>
      </c>
      <c r="H6">
        <v>10</v>
      </c>
      <c r="I6">
        <v>20</v>
      </c>
      <c r="J6">
        <v>80</v>
      </c>
      <c r="K6">
        <v>10</v>
      </c>
      <c r="L6">
        <v>3000</v>
      </c>
    </row>
    <row r="7" spans="1:12" x14ac:dyDescent="0.25">
      <c r="A7" t="s">
        <v>15</v>
      </c>
      <c r="B7">
        <v>40</v>
      </c>
      <c r="C7">
        <v>3.2</v>
      </c>
      <c r="D7">
        <v>3.8</v>
      </c>
      <c r="E7">
        <v>3.5</v>
      </c>
      <c r="F7">
        <v>1000</v>
      </c>
      <c r="G7">
        <v>300</v>
      </c>
      <c r="H7">
        <v>10</v>
      </c>
      <c r="I7">
        <v>30</v>
      </c>
      <c r="J7">
        <v>70</v>
      </c>
      <c r="K7">
        <v>10</v>
      </c>
      <c r="L7">
        <v>3000</v>
      </c>
    </row>
    <row r="8" spans="1:12" x14ac:dyDescent="0.25">
      <c r="A8" t="s">
        <v>15</v>
      </c>
      <c r="B8">
        <v>20</v>
      </c>
      <c r="C8">
        <v>3.8</v>
      </c>
      <c r="D8">
        <v>4.5999999999999996</v>
      </c>
      <c r="E8">
        <v>4.1999999999999993</v>
      </c>
      <c r="F8">
        <v>800</v>
      </c>
      <c r="G8">
        <v>200</v>
      </c>
      <c r="H8">
        <v>10</v>
      </c>
      <c r="I8">
        <v>30</v>
      </c>
      <c r="J8">
        <v>70</v>
      </c>
      <c r="K8">
        <v>10</v>
      </c>
      <c r="L8">
        <v>4000</v>
      </c>
    </row>
    <row r="9" spans="1:12" x14ac:dyDescent="0.25">
      <c r="A9" t="s">
        <v>15</v>
      </c>
      <c r="B9">
        <v>20</v>
      </c>
      <c r="C9">
        <v>4.5999999999999996</v>
      </c>
      <c r="D9">
        <v>5.5</v>
      </c>
      <c r="E9">
        <v>5.05</v>
      </c>
      <c r="F9">
        <v>1000</v>
      </c>
      <c r="G9">
        <v>300</v>
      </c>
      <c r="H9">
        <v>20</v>
      </c>
      <c r="I9">
        <v>30</v>
      </c>
      <c r="J9">
        <v>50</v>
      </c>
      <c r="K9">
        <v>10</v>
      </c>
      <c r="L9">
        <v>3000</v>
      </c>
    </row>
    <row r="10" spans="1:12" x14ac:dyDescent="0.25">
      <c r="A10" t="s">
        <v>15</v>
      </c>
      <c r="B10">
        <v>20</v>
      </c>
      <c r="C10">
        <v>5.5</v>
      </c>
      <c r="D10">
        <v>6.9</v>
      </c>
      <c r="E10">
        <v>6.2</v>
      </c>
      <c r="F10">
        <v>1000</v>
      </c>
      <c r="G10">
        <v>300</v>
      </c>
      <c r="H10">
        <v>10</v>
      </c>
      <c r="I10">
        <v>30</v>
      </c>
      <c r="J10">
        <v>50</v>
      </c>
      <c r="K10">
        <v>10</v>
      </c>
      <c r="L10">
        <v>3000</v>
      </c>
    </row>
    <row r="11" spans="1:12" x14ac:dyDescent="0.25">
      <c r="A11" t="s">
        <v>15</v>
      </c>
      <c r="B11">
        <v>20</v>
      </c>
      <c r="C11">
        <v>6.9</v>
      </c>
      <c r="D11">
        <v>8.1999999999999993</v>
      </c>
      <c r="E11">
        <v>7.55</v>
      </c>
      <c r="F11">
        <v>1000</v>
      </c>
      <c r="G11">
        <v>300</v>
      </c>
      <c r="H11">
        <v>10</v>
      </c>
      <c r="I11">
        <v>30</v>
      </c>
      <c r="J11">
        <v>50</v>
      </c>
      <c r="K11">
        <v>10</v>
      </c>
      <c r="L11">
        <v>3000</v>
      </c>
    </row>
    <row r="12" spans="1:12" x14ac:dyDescent="0.25">
      <c r="A12" t="s">
        <v>15</v>
      </c>
      <c r="B12">
        <v>20</v>
      </c>
      <c r="C12">
        <v>8.1999999999999993</v>
      </c>
      <c r="D12">
        <v>10.199999999999999</v>
      </c>
      <c r="E12">
        <v>9.1999999999999993</v>
      </c>
      <c r="F12">
        <v>1000</v>
      </c>
      <c r="G12">
        <v>300</v>
      </c>
      <c r="H12">
        <v>10</v>
      </c>
      <c r="I12">
        <v>20</v>
      </c>
      <c r="J12">
        <v>50</v>
      </c>
      <c r="K12">
        <v>20</v>
      </c>
      <c r="L12">
        <v>3000</v>
      </c>
    </row>
    <row r="13" spans="1:12" x14ac:dyDescent="0.25">
      <c r="A13" t="s">
        <v>15</v>
      </c>
      <c r="B13">
        <v>20</v>
      </c>
      <c r="C13">
        <v>10.199999999999999</v>
      </c>
      <c r="D13">
        <v>11.6</v>
      </c>
      <c r="E13">
        <v>10.899999999999999</v>
      </c>
      <c r="F13">
        <v>1000</v>
      </c>
      <c r="G13">
        <v>300</v>
      </c>
      <c r="H13">
        <v>20</v>
      </c>
      <c r="I13">
        <v>30</v>
      </c>
      <c r="J13">
        <v>50</v>
      </c>
      <c r="K13">
        <v>10</v>
      </c>
      <c r="L13">
        <v>3000</v>
      </c>
    </row>
    <row r="14" spans="1:12" x14ac:dyDescent="0.25">
      <c r="A14" t="s">
        <v>15</v>
      </c>
      <c r="B14">
        <v>20</v>
      </c>
      <c r="C14">
        <v>11.6</v>
      </c>
      <c r="D14">
        <v>13.4</v>
      </c>
      <c r="E14">
        <v>12.5</v>
      </c>
      <c r="F14">
        <v>1000</v>
      </c>
      <c r="G14">
        <v>300</v>
      </c>
      <c r="H14">
        <v>20</v>
      </c>
      <c r="I14">
        <v>30</v>
      </c>
      <c r="J14">
        <v>50</v>
      </c>
      <c r="K14">
        <v>10</v>
      </c>
      <c r="L14">
        <v>3000</v>
      </c>
    </row>
    <row r="15" spans="1:12" x14ac:dyDescent="0.25">
      <c r="A15" t="s">
        <v>15</v>
      </c>
      <c r="B15">
        <v>20</v>
      </c>
      <c r="C15">
        <v>13.4</v>
      </c>
      <c r="D15">
        <v>14.9</v>
      </c>
      <c r="E15">
        <v>14.15</v>
      </c>
      <c r="F15">
        <v>1000</v>
      </c>
      <c r="G15">
        <v>200</v>
      </c>
      <c r="H15">
        <v>10</v>
      </c>
      <c r="I15">
        <v>30</v>
      </c>
      <c r="J15">
        <v>50</v>
      </c>
      <c r="K15">
        <v>20</v>
      </c>
      <c r="L15">
        <v>3000</v>
      </c>
    </row>
    <row r="16" spans="1:12" x14ac:dyDescent="0.25">
      <c r="A16" t="s">
        <v>15</v>
      </c>
      <c r="B16">
        <v>20</v>
      </c>
      <c r="C16">
        <v>14.9</v>
      </c>
      <c r="D16">
        <v>16.149999999999999</v>
      </c>
      <c r="E16">
        <v>15.524999999999999</v>
      </c>
      <c r="F16">
        <v>900</v>
      </c>
      <c r="G16">
        <v>200</v>
      </c>
      <c r="H16">
        <v>10</v>
      </c>
      <c r="I16">
        <v>30</v>
      </c>
      <c r="J16">
        <v>50</v>
      </c>
      <c r="K16">
        <v>20</v>
      </c>
      <c r="L16">
        <v>4000</v>
      </c>
    </row>
    <row r="17" spans="1:12" x14ac:dyDescent="0.25">
      <c r="A17" t="s">
        <v>15</v>
      </c>
      <c r="B17">
        <v>30</v>
      </c>
      <c r="C17">
        <v>16.149999999999999</v>
      </c>
      <c r="D17">
        <v>17.7</v>
      </c>
      <c r="E17">
        <v>16.924999999999997</v>
      </c>
      <c r="F17">
        <v>900</v>
      </c>
      <c r="G17">
        <v>300</v>
      </c>
      <c r="H17">
        <v>20</v>
      </c>
      <c r="I17">
        <v>30</v>
      </c>
      <c r="J17">
        <v>60</v>
      </c>
      <c r="K17">
        <v>10</v>
      </c>
      <c r="L17">
        <v>3000</v>
      </c>
    </row>
    <row r="18" spans="1:12" x14ac:dyDescent="0.25">
      <c r="A18" t="s">
        <v>15</v>
      </c>
      <c r="B18">
        <v>20</v>
      </c>
      <c r="C18">
        <v>17.7</v>
      </c>
      <c r="D18">
        <v>18.899999999999999</v>
      </c>
      <c r="E18">
        <v>18.299999999999997</v>
      </c>
      <c r="F18">
        <v>900</v>
      </c>
      <c r="G18">
        <v>300</v>
      </c>
      <c r="H18">
        <v>10</v>
      </c>
      <c r="I18">
        <v>30</v>
      </c>
      <c r="J18">
        <v>50</v>
      </c>
      <c r="K18">
        <v>20</v>
      </c>
      <c r="L18">
        <v>3000</v>
      </c>
    </row>
    <row r="19" spans="1:12" x14ac:dyDescent="0.25">
      <c r="A19" t="s">
        <v>15</v>
      </c>
      <c r="B19">
        <v>20</v>
      </c>
      <c r="C19">
        <v>18.899999999999999</v>
      </c>
      <c r="D19">
        <v>19.899999999999999</v>
      </c>
      <c r="E19">
        <v>19.399999999999999</v>
      </c>
      <c r="F19">
        <v>900</v>
      </c>
      <c r="G19">
        <v>300</v>
      </c>
      <c r="H19">
        <v>10</v>
      </c>
      <c r="I19">
        <v>30</v>
      </c>
      <c r="J19">
        <v>50</v>
      </c>
      <c r="K19">
        <v>20</v>
      </c>
      <c r="L19">
        <v>3000</v>
      </c>
    </row>
    <row r="20" spans="1:12" x14ac:dyDescent="0.25">
      <c r="A20" t="s">
        <v>15</v>
      </c>
      <c r="B20">
        <v>20</v>
      </c>
      <c r="C20">
        <v>19.899999999999999</v>
      </c>
      <c r="D20">
        <v>21.3</v>
      </c>
      <c r="E20">
        <v>20.6</v>
      </c>
      <c r="F20">
        <v>900</v>
      </c>
      <c r="G20">
        <v>200</v>
      </c>
      <c r="H20">
        <v>10</v>
      </c>
      <c r="I20">
        <v>30</v>
      </c>
      <c r="J20">
        <v>50</v>
      </c>
      <c r="K20">
        <v>10</v>
      </c>
      <c r="L20">
        <v>4000</v>
      </c>
    </row>
    <row r="21" spans="1:12" x14ac:dyDescent="0.25">
      <c r="A21" t="s">
        <v>15</v>
      </c>
      <c r="B21">
        <v>20</v>
      </c>
      <c r="C21">
        <v>21.3</v>
      </c>
      <c r="D21">
        <v>21.95</v>
      </c>
      <c r="E21">
        <v>21.625</v>
      </c>
      <c r="F21">
        <v>900</v>
      </c>
      <c r="G21">
        <v>400</v>
      </c>
      <c r="H21">
        <v>20</v>
      </c>
      <c r="I21">
        <v>30</v>
      </c>
      <c r="J21">
        <v>70</v>
      </c>
      <c r="K21">
        <v>10</v>
      </c>
      <c r="L21">
        <v>3000</v>
      </c>
    </row>
    <row r="22" spans="1:12" x14ac:dyDescent="0.25">
      <c r="A22" t="s">
        <v>15</v>
      </c>
      <c r="B22">
        <v>20</v>
      </c>
      <c r="C22">
        <v>21.95</v>
      </c>
      <c r="D22">
        <v>22.95</v>
      </c>
      <c r="E22">
        <v>22.45</v>
      </c>
      <c r="F22">
        <v>900</v>
      </c>
      <c r="G22">
        <v>200</v>
      </c>
      <c r="H22">
        <v>10</v>
      </c>
      <c r="I22">
        <v>30</v>
      </c>
      <c r="J22">
        <v>70</v>
      </c>
      <c r="K22">
        <v>10</v>
      </c>
      <c r="L22">
        <v>4000</v>
      </c>
    </row>
    <row r="23" spans="1:12" x14ac:dyDescent="0.25">
      <c r="A23" t="s">
        <v>15</v>
      </c>
      <c r="B23">
        <v>20</v>
      </c>
      <c r="C23">
        <v>22.95</v>
      </c>
      <c r="D23">
        <v>24.15</v>
      </c>
      <c r="E23">
        <v>23.549999999999997</v>
      </c>
      <c r="F23">
        <v>900</v>
      </c>
      <c r="G23">
        <v>200</v>
      </c>
      <c r="H23">
        <v>10</v>
      </c>
      <c r="I23">
        <v>40</v>
      </c>
      <c r="J23">
        <v>50</v>
      </c>
      <c r="K23">
        <v>10</v>
      </c>
      <c r="L23">
        <v>4000</v>
      </c>
    </row>
    <row r="24" spans="1:12" x14ac:dyDescent="0.25">
      <c r="A24" t="s">
        <v>15</v>
      </c>
      <c r="B24">
        <v>30</v>
      </c>
      <c r="C24">
        <v>24.15</v>
      </c>
      <c r="D24">
        <v>25</v>
      </c>
      <c r="E24">
        <v>24.574999999999999</v>
      </c>
      <c r="F24">
        <v>900</v>
      </c>
      <c r="G24">
        <v>200</v>
      </c>
      <c r="H24">
        <v>10</v>
      </c>
      <c r="I24">
        <v>30</v>
      </c>
      <c r="J24">
        <v>60</v>
      </c>
      <c r="K24">
        <v>10</v>
      </c>
      <c r="L24">
        <v>4000</v>
      </c>
    </row>
    <row r="25" spans="1:12" x14ac:dyDescent="0.25">
      <c r="A25" t="s">
        <v>15</v>
      </c>
      <c r="B25">
        <v>30</v>
      </c>
      <c r="C25">
        <v>25</v>
      </c>
      <c r="D25">
        <v>26</v>
      </c>
      <c r="E25">
        <v>25.5</v>
      </c>
      <c r="F25">
        <v>900</v>
      </c>
      <c r="G25">
        <v>200</v>
      </c>
      <c r="H25">
        <v>10</v>
      </c>
      <c r="I25">
        <v>30</v>
      </c>
      <c r="J25">
        <v>60</v>
      </c>
      <c r="K25">
        <v>10</v>
      </c>
      <c r="L25">
        <v>4000</v>
      </c>
    </row>
    <row r="26" spans="1:12" x14ac:dyDescent="0.25">
      <c r="A26" t="s">
        <v>15</v>
      </c>
      <c r="B26">
        <v>30</v>
      </c>
      <c r="C26">
        <v>26</v>
      </c>
      <c r="D26">
        <v>27</v>
      </c>
      <c r="E26">
        <v>26.5</v>
      </c>
      <c r="F26">
        <v>1000</v>
      </c>
      <c r="G26">
        <v>300</v>
      </c>
      <c r="H26">
        <v>10</v>
      </c>
      <c r="I26">
        <v>20</v>
      </c>
      <c r="J26">
        <v>70</v>
      </c>
      <c r="K26">
        <v>10</v>
      </c>
      <c r="L26">
        <v>3000</v>
      </c>
    </row>
    <row r="27" spans="1:12" x14ac:dyDescent="0.25">
      <c r="A27" t="s">
        <v>15</v>
      </c>
      <c r="B27">
        <v>30</v>
      </c>
      <c r="C27">
        <v>27</v>
      </c>
      <c r="D27">
        <v>27.6</v>
      </c>
      <c r="E27">
        <v>27.3</v>
      </c>
      <c r="F27">
        <v>900</v>
      </c>
      <c r="G27">
        <v>200</v>
      </c>
      <c r="H27">
        <v>10</v>
      </c>
      <c r="I27">
        <v>30</v>
      </c>
      <c r="J27">
        <v>60</v>
      </c>
      <c r="K27">
        <v>10</v>
      </c>
      <c r="L27">
        <v>4000</v>
      </c>
    </row>
    <row r="28" spans="1:12" x14ac:dyDescent="0.25">
      <c r="A28" t="s">
        <v>15</v>
      </c>
      <c r="B28">
        <v>30</v>
      </c>
      <c r="C28">
        <v>27.6</v>
      </c>
      <c r="D28">
        <v>28.4</v>
      </c>
      <c r="E28">
        <v>28</v>
      </c>
      <c r="F28">
        <v>900</v>
      </c>
      <c r="G28">
        <v>200</v>
      </c>
      <c r="H28">
        <v>10</v>
      </c>
      <c r="I28">
        <v>30</v>
      </c>
      <c r="J28">
        <v>60</v>
      </c>
      <c r="K28">
        <v>10</v>
      </c>
      <c r="L28">
        <v>4000</v>
      </c>
    </row>
    <row r="29" spans="1:12" x14ac:dyDescent="0.25">
      <c r="A29" t="s">
        <v>15</v>
      </c>
      <c r="B29">
        <v>20</v>
      </c>
      <c r="C29">
        <v>28.4</v>
      </c>
      <c r="D29">
        <v>29.5</v>
      </c>
      <c r="E29">
        <v>28.95</v>
      </c>
      <c r="F29">
        <v>900</v>
      </c>
      <c r="G29">
        <v>200</v>
      </c>
      <c r="H29">
        <v>10</v>
      </c>
      <c r="I29">
        <v>30</v>
      </c>
      <c r="J29">
        <v>50</v>
      </c>
      <c r="K29">
        <v>20</v>
      </c>
      <c r="L29">
        <v>4000</v>
      </c>
    </row>
    <row r="30" spans="1:12" x14ac:dyDescent="0.25">
      <c r="A30" t="s">
        <v>15</v>
      </c>
      <c r="B30">
        <v>20</v>
      </c>
      <c r="C30">
        <v>29.5</v>
      </c>
      <c r="D30">
        <v>30.5</v>
      </c>
      <c r="E30">
        <v>30</v>
      </c>
      <c r="F30">
        <v>1000</v>
      </c>
      <c r="G30">
        <v>300</v>
      </c>
      <c r="H30">
        <v>10</v>
      </c>
      <c r="I30">
        <v>30</v>
      </c>
      <c r="J30">
        <v>50</v>
      </c>
      <c r="K30">
        <v>20</v>
      </c>
      <c r="L30">
        <v>3000</v>
      </c>
    </row>
    <row r="31" spans="1:12" x14ac:dyDescent="0.25">
      <c r="A31" t="s">
        <v>15</v>
      </c>
      <c r="B31">
        <v>20</v>
      </c>
      <c r="C31">
        <v>30.5</v>
      </c>
      <c r="D31">
        <v>31.6</v>
      </c>
      <c r="E31">
        <v>31.05</v>
      </c>
      <c r="F31">
        <v>1000</v>
      </c>
      <c r="G31">
        <v>300</v>
      </c>
      <c r="H31">
        <v>10</v>
      </c>
      <c r="I31">
        <v>30</v>
      </c>
      <c r="J31">
        <v>50</v>
      </c>
      <c r="K31">
        <v>20</v>
      </c>
      <c r="L31">
        <v>3000</v>
      </c>
    </row>
    <row r="32" spans="1:12" x14ac:dyDescent="0.25">
      <c r="A32" t="s">
        <v>15</v>
      </c>
      <c r="B32">
        <v>20</v>
      </c>
      <c r="C32">
        <v>31.6</v>
      </c>
      <c r="D32">
        <v>33.299999999999997</v>
      </c>
      <c r="E32">
        <v>32.450000000000003</v>
      </c>
      <c r="F32">
        <v>1000</v>
      </c>
      <c r="G32">
        <v>300</v>
      </c>
      <c r="H32">
        <v>10</v>
      </c>
      <c r="I32">
        <v>20</v>
      </c>
      <c r="J32">
        <v>60</v>
      </c>
      <c r="K32">
        <v>20</v>
      </c>
      <c r="L32">
        <v>3000</v>
      </c>
    </row>
    <row r="33" spans="1:12" x14ac:dyDescent="0.25">
      <c r="A33" t="s">
        <v>15</v>
      </c>
      <c r="B33">
        <v>20</v>
      </c>
      <c r="C33">
        <v>33.299999999999997</v>
      </c>
      <c r="D33">
        <v>33.9</v>
      </c>
      <c r="E33">
        <v>33.599999999999994</v>
      </c>
      <c r="F33">
        <v>900</v>
      </c>
      <c r="G33">
        <v>200</v>
      </c>
      <c r="H33">
        <v>10</v>
      </c>
      <c r="I33">
        <v>30</v>
      </c>
      <c r="J33">
        <v>50</v>
      </c>
      <c r="K33">
        <v>20</v>
      </c>
      <c r="L33">
        <v>4000</v>
      </c>
    </row>
    <row r="34" spans="1:12" x14ac:dyDescent="0.25">
      <c r="A34" t="s">
        <v>15</v>
      </c>
      <c r="B34">
        <v>10</v>
      </c>
      <c r="C34">
        <v>33.9</v>
      </c>
      <c r="D34">
        <v>35.1</v>
      </c>
      <c r="E34">
        <v>34.5</v>
      </c>
      <c r="F34">
        <v>1200</v>
      </c>
      <c r="G34">
        <v>400</v>
      </c>
      <c r="H34">
        <v>30</v>
      </c>
      <c r="I34">
        <v>30</v>
      </c>
      <c r="J34">
        <v>50</v>
      </c>
      <c r="K34">
        <v>20</v>
      </c>
      <c r="L34">
        <v>3000</v>
      </c>
    </row>
    <row r="35" spans="1:12" x14ac:dyDescent="0.25">
      <c r="A35" t="s">
        <v>15</v>
      </c>
      <c r="B35">
        <v>10</v>
      </c>
      <c r="C35">
        <v>35.1</v>
      </c>
      <c r="D35">
        <v>36.4</v>
      </c>
      <c r="E35">
        <v>35.75</v>
      </c>
      <c r="F35">
        <v>1200</v>
      </c>
      <c r="G35">
        <v>400</v>
      </c>
      <c r="H35">
        <v>20</v>
      </c>
      <c r="I35">
        <v>20</v>
      </c>
      <c r="J35">
        <v>40</v>
      </c>
      <c r="K35">
        <v>40</v>
      </c>
      <c r="L35">
        <v>3000</v>
      </c>
    </row>
    <row r="36" spans="1:12" x14ac:dyDescent="0.25">
      <c r="A36" t="s">
        <v>15</v>
      </c>
      <c r="B36">
        <v>10</v>
      </c>
      <c r="C36">
        <v>36.4</v>
      </c>
      <c r="D36">
        <v>38.4</v>
      </c>
      <c r="E36">
        <v>37.4</v>
      </c>
      <c r="F36">
        <v>1200</v>
      </c>
      <c r="G36">
        <v>500</v>
      </c>
      <c r="H36">
        <v>30</v>
      </c>
      <c r="I36">
        <v>20</v>
      </c>
      <c r="J36">
        <v>40</v>
      </c>
      <c r="K36">
        <v>40</v>
      </c>
      <c r="L36">
        <v>3000</v>
      </c>
    </row>
    <row r="37" spans="1:12" x14ac:dyDescent="0.25">
      <c r="A37" t="s">
        <v>15</v>
      </c>
      <c r="B37">
        <v>10</v>
      </c>
      <c r="C37">
        <v>38.4</v>
      </c>
      <c r="D37">
        <v>40.049999999999997</v>
      </c>
      <c r="E37">
        <v>39.224999999999994</v>
      </c>
      <c r="F37">
        <v>1200</v>
      </c>
      <c r="G37">
        <v>500</v>
      </c>
      <c r="H37">
        <v>30</v>
      </c>
      <c r="I37">
        <v>20</v>
      </c>
      <c r="J37">
        <v>40</v>
      </c>
      <c r="K37">
        <v>40</v>
      </c>
      <c r="L37">
        <v>3000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L33"/>
  <sheetViews>
    <sheetView workbookViewId="0">
      <selection activeCell="L1" sqref="L1:L33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16</v>
      </c>
      <c r="B2">
        <v>60</v>
      </c>
      <c r="C2">
        <v>0</v>
      </c>
      <c r="D2">
        <v>1.1000000000000001</v>
      </c>
      <c r="E2">
        <v>0.55000000000000004</v>
      </c>
      <c r="F2">
        <v>1100</v>
      </c>
      <c r="G2">
        <v>500</v>
      </c>
      <c r="H2">
        <v>50</v>
      </c>
      <c r="I2">
        <v>40</v>
      </c>
      <c r="J2">
        <v>50</v>
      </c>
      <c r="K2">
        <v>10</v>
      </c>
      <c r="L2">
        <v>3000</v>
      </c>
    </row>
    <row r="3" spans="1:12" x14ac:dyDescent="0.25">
      <c r="A3" t="s">
        <v>16</v>
      </c>
      <c r="B3">
        <v>60</v>
      </c>
      <c r="C3">
        <v>1.1000000000000001</v>
      </c>
      <c r="D3">
        <v>2.1</v>
      </c>
      <c r="E3">
        <v>1.6</v>
      </c>
      <c r="F3">
        <v>1100</v>
      </c>
      <c r="G3">
        <v>400</v>
      </c>
      <c r="H3">
        <v>30</v>
      </c>
      <c r="I3">
        <v>40</v>
      </c>
      <c r="J3">
        <v>60</v>
      </c>
      <c r="K3">
        <v>10</v>
      </c>
      <c r="L3">
        <v>3000</v>
      </c>
    </row>
    <row r="4" spans="1:12" x14ac:dyDescent="0.25">
      <c r="A4" t="s">
        <v>16</v>
      </c>
      <c r="B4">
        <v>60</v>
      </c>
      <c r="C4">
        <v>2.1</v>
      </c>
      <c r="D4">
        <v>3.5</v>
      </c>
      <c r="E4">
        <v>2.8</v>
      </c>
      <c r="F4">
        <v>1100</v>
      </c>
      <c r="G4">
        <v>400</v>
      </c>
      <c r="H4">
        <v>20</v>
      </c>
      <c r="I4">
        <v>40</v>
      </c>
      <c r="J4">
        <v>50</v>
      </c>
      <c r="K4">
        <v>10</v>
      </c>
      <c r="L4">
        <v>3000</v>
      </c>
    </row>
    <row r="5" spans="1:12" x14ac:dyDescent="0.25">
      <c r="A5" t="s">
        <v>16</v>
      </c>
      <c r="B5">
        <v>60</v>
      </c>
      <c r="C5">
        <v>3.5</v>
      </c>
      <c r="D5">
        <v>4</v>
      </c>
      <c r="E5">
        <v>3.75</v>
      </c>
      <c r="F5">
        <v>1100</v>
      </c>
      <c r="G5">
        <v>300</v>
      </c>
      <c r="H5">
        <v>10</v>
      </c>
      <c r="I5">
        <v>30</v>
      </c>
      <c r="J5">
        <v>50</v>
      </c>
      <c r="K5">
        <v>10</v>
      </c>
      <c r="L5">
        <v>3000</v>
      </c>
    </row>
    <row r="6" spans="1:12" x14ac:dyDescent="0.25">
      <c r="A6" t="s">
        <v>16</v>
      </c>
      <c r="B6">
        <v>40</v>
      </c>
      <c r="C6">
        <v>4</v>
      </c>
      <c r="D6">
        <v>4.7</v>
      </c>
      <c r="E6">
        <v>4.3499999999999996</v>
      </c>
      <c r="F6">
        <v>1100</v>
      </c>
      <c r="G6">
        <v>300</v>
      </c>
      <c r="H6">
        <v>20</v>
      </c>
      <c r="I6">
        <v>30</v>
      </c>
      <c r="J6">
        <v>70</v>
      </c>
      <c r="K6">
        <v>10</v>
      </c>
      <c r="L6">
        <v>3000</v>
      </c>
    </row>
    <row r="7" spans="1:12" x14ac:dyDescent="0.25">
      <c r="A7" t="s">
        <v>16</v>
      </c>
      <c r="B7">
        <v>40</v>
      </c>
      <c r="C7">
        <v>4.7</v>
      </c>
      <c r="D7">
        <v>5.6</v>
      </c>
      <c r="E7">
        <v>5.15</v>
      </c>
      <c r="F7">
        <v>1000</v>
      </c>
      <c r="G7">
        <v>400</v>
      </c>
      <c r="H7">
        <v>20</v>
      </c>
      <c r="I7">
        <v>30</v>
      </c>
      <c r="J7">
        <v>70</v>
      </c>
      <c r="K7">
        <v>10</v>
      </c>
      <c r="L7">
        <v>3000</v>
      </c>
    </row>
    <row r="8" spans="1:12" x14ac:dyDescent="0.25">
      <c r="A8" t="s">
        <v>16</v>
      </c>
      <c r="B8">
        <v>40</v>
      </c>
      <c r="C8">
        <v>5.6</v>
      </c>
      <c r="D8">
        <v>7.1</v>
      </c>
      <c r="E8">
        <v>6.35</v>
      </c>
      <c r="F8">
        <v>1000</v>
      </c>
      <c r="G8">
        <v>300</v>
      </c>
      <c r="H8">
        <v>20</v>
      </c>
      <c r="I8">
        <v>30</v>
      </c>
      <c r="J8">
        <v>70</v>
      </c>
      <c r="K8">
        <v>10</v>
      </c>
      <c r="L8">
        <v>3000</v>
      </c>
    </row>
    <row r="9" spans="1:12" x14ac:dyDescent="0.25">
      <c r="A9" t="s">
        <v>16</v>
      </c>
      <c r="B9">
        <v>30</v>
      </c>
      <c r="C9">
        <v>7.1</v>
      </c>
      <c r="D9">
        <v>8.6999999999999993</v>
      </c>
      <c r="E9">
        <v>7.8999999999999995</v>
      </c>
      <c r="F9">
        <v>1000</v>
      </c>
      <c r="G9">
        <v>300</v>
      </c>
      <c r="H9">
        <v>10</v>
      </c>
      <c r="I9">
        <v>30</v>
      </c>
      <c r="J9">
        <v>60</v>
      </c>
      <c r="K9">
        <v>10</v>
      </c>
      <c r="L9">
        <v>3000</v>
      </c>
    </row>
    <row r="10" spans="1:12" x14ac:dyDescent="0.25">
      <c r="A10" t="s">
        <v>16</v>
      </c>
      <c r="B10">
        <v>30</v>
      </c>
      <c r="C10">
        <v>8.6999999999999993</v>
      </c>
      <c r="D10">
        <v>9.9499999999999993</v>
      </c>
      <c r="E10">
        <v>9.3249999999999993</v>
      </c>
      <c r="F10">
        <v>1000</v>
      </c>
      <c r="G10">
        <v>300</v>
      </c>
      <c r="H10">
        <v>10</v>
      </c>
      <c r="I10">
        <v>30</v>
      </c>
      <c r="J10">
        <v>70</v>
      </c>
      <c r="K10">
        <v>10</v>
      </c>
      <c r="L10">
        <v>3000</v>
      </c>
    </row>
    <row r="11" spans="1:12" x14ac:dyDescent="0.25">
      <c r="A11" t="s">
        <v>16</v>
      </c>
      <c r="B11">
        <v>10</v>
      </c>
      <c r="C11">
        <v>9.9499999999999993</v>
      </c>
      <c r="D11">
        <v>11.85</v>
      </c>
      <c r="E11">
        <v>10.899999999999999</v>
      </c>
      <c r="F11">
        <v>1000</v>
      </c>
      <c r="G11">
        <v>500</v>
      </c>
      <c r="H11">
        <v>30</v>
      </c>
      <c r="I11">
        <v>30</v>
      </c>
      <c r="J11">
        <v>60</v>
      </c>
      <c r="K11">
        <v>10</v>
      </c>
      <c r="L11">
        <v>3000</v>
      </c>
    </row>
    <row r="12" spans="1:12" x14ac:dyDescent="0.25">
      <c r="A12" t="s">
        <v>16</v>
      </c>
      <c r="B12">
        <v>30</v>
      </c>
      <c r="C12">
        <v>11.85</v>
      </c>
      <c r="D12">
        <v>13.25</v>
      </c>
      <c r="E12">
        <v>12.55</v>
      </c>
      <c r="F12">
        <v>1000</v>
      </c>
      <c r="G12">
        <v>300</v>
      </c>
      <c r="H12">
        <v>20</v>
      </c>
      <c r="I12">
        <v>20</v>
      </c>
      <c r="J12">
        <v>50</v>
      </c>
      <c r="K12">
        <v>30</v>
      </c>
      <c r="L12">
        <v>3000</v>
      </c>
    </row>
    <row r="13" spans="1:12" x14ac:dyDescent="0.25">
      <c r="A13" t="s">
        <v>16</v>
      </c>
      <c r="B13">
        <v>30</v>
      </c>
      <c r="C13">
        <v>13.25</v>
      </c>
      <c r="D13">
        <v>14.15</v>
      </c>
      <c r="E13">
        <v>13.7</v>
      </c>
      <c r="F13">
        <v>1000</v>
      </c>
      <c r="G13">
        <v>400</v>
      </c>
      <c r="H13">
        <v>20</v>
      </c>
      <c r="I13">
        <v>20</v>
      </c>
      <c r="J13">
        <v>80</v>
      </c>
      <c r="K13">
        <v>10</v>
      </c>
      <c r="L13">
        <v>3000</v>
      </c>
    </row>
    <row r="14" spans="1:12" x14ac:dyDescent="0.25">
      <c r="A14" t="s">
        <v>16</v>
      </c>
      <c r="B14">
        <v>30</v>
      </c>
      <c r="C14">
        <v>14.15</v>
      </c>
      <c r="D14">
        <v>15.55</v>
      </c>
      <c r="E14">
        <v>14.850000000000001</v>
      </c>
      <c r="F14">
        <v>1000</v>
      </c>
      <c r="G14">
        <v>400</v>
      </c>
      <c r="H14">
        <v>20</v>
      </c>
      <c r="I14">
        <v>20</v>
      </c>
      <c r="J14">
        <v>80</v>
      </c>
      <c r="K14">
        <v>10</v>
      </c>
      <c r="L14">
        <v>3000</v>
      </c>
    </row>
    <row r="15" spans="1:12" x14ac:dyDescent="0.25">
      <c r="A15" t="s">
        <v>16</v>
      </c>
      <c r="B15">
        <v>20</v>
      </c>
      <c r="C15">
        <v>15.55</v>
      </c>
      <c r="D15">
        <v>17.100000000000001</v>
      </c>
      <c r="E15">
        <v>16.325000000000003</v>
      </c>
      <c r="F15">
        <v>1000</v>
      </c>
      <c r="G15">
        <v>400</v>
      </c>
      <c r="H15">
        <v>20</v>
      </c>
      <c r="I15">
        <v>20</v>
      </c>
      <c r="J15">
        <v>70</v>
      </c>
      <c r="K15">
        <v>10</v>
      </c>
      <c r="L15">
        <v>3000</v>
      </c>
    </row>
    <row r="16" spans="1:12" x14ac:dyDescent="0.25">
      <c r="A16" t="s">
        <v>16</v>
      </c>
      <c r="B16">
        <v>30</v>
      </c>
      <c r="C16">
        <v>17.100000000000001</v>
      </c>
      <c r="D16">
        <v>18.5</v>
      </c>
      <c r="E16">
        <v>17.8</v>
      </c>
      <c r="F16">
        <v>1000</v>
      </c>
      <c r="G16">
        <v>400</v>
      </c>
      <c r="H16">
        <v>30</v>
      </c>
      <c r="I16">
        <v>20</v>
      </c>
      <c r="J16">
        <v>70</v>
      </c>
      <c r="K16">
        <v>10</v>
      </c>
      <c r="L16">
        <v>3000</v>
      </c>
    </row>
    <row r="17" spans="1:12" x14ac:dyDescent="0.25">
      <c r="A17" t="s">
        <v>16</v>
      </c>
      <c r="B17">
        <v>30</v>
      </c>
      <c r="C17">
        <v>18.5</v>
      </c>
      <c r="D17">
        <v>19.45</v>
      </c>
      <c r="E17">
        <v>18.975000000000001</v>
      </c>
      <c r="F17">
        <v>1000</v>
      </c>
      <c r="G17">
        <v>400</v>
      </c>
      <c r="H17">
        <v>30</v>
      </c>
      <c r="I17">
        <v>20</v>
      </c>
      <c r="J17">
        <v>80</v>
      </c>
      <c r="K17">
        <v>10</v>
      </c>
      <c r="L17">
        <v>3000</v>
      </c>
    </row>
    <row r="18" spans="1:12" x14ac:dyDescent="0.25">
      <c r="A18" t="s">
        <v>16</v>
      </c>
      <c r="B18">
        <v>30</v>
      </c>
      <c r="C18">
        <v>19.45</v>
      </c>
      <c r="D18">
        <v>20.3</v>
      </c>
      <c r="E18">
        <v>19.875</v>
      </c>
      <c r="F18">
        <v>1000</v>
      </c>
      <c r="G18">
        <v>400</v>
      </c>
      <c r="H18">
        <v>20</v>
      </c>
      <c r="I18">
        <v>20</v>
      </c>
      <c r="J18">
        <v>70</v>
      </c>
      <c r="K18">
        <v>10</v>
      </c>
      <c r="L18">
        <v>3000</v>
      </c>
    </row>
    <row r="19" spans="1:12" x14ac:dyDescent="0.25">
      <c r="A19" t="s">
        <v>16</v>
      </c>
      <c r="B19">
        <v>30</v>
      </c>
      <c r="C19">
        <v>20.3</v>
      </c>
      <c r="D19">
        <v>21</v>
      </c>
      <c r="E19">
        <v>20.65</v>
      </c>
      <c r="F19">
        <v>1000</v>
      </c>
      <c r="G19">
        <v>400</v>
      </c>
      <c r="H19">
        <v>20</v>
      </c>
      <c r="I19">
        <v>20</v>
      </c>
      <c r="J19">
        <v>80</v>
      </c>
      <c r="K19">
        <v>10</v>
      </c>
      <c r="L19">
        <v>3000</v>
      </c>
    </row>
    <row r="20" spans="1:12" x14ac:dyDescent="0.25">
      <c r="A20" t="s">
        <v>16</v>
      </c>
      <c r="B20">
        <v>30</v>
      </c>
      <c r="C20">
        <v>21</v>
      </c>
      <c r="D20">
        <v>22.7</v>
      </c>
      <c r="E20">
        <v>21.85</v>
      </c>
      <c r="F20">
        <v>1000</v>
      </c>
      <c r="G20">
        <v>400</v>
      </c>
      <c r="H20">
        <v>30</v>
      </c>
      <c r="I20">
        <v>20</v>
      </c>
      <c r="J20">
        <v>70</v>
      </c>
      <c r="K20">
        <v>10</v>
      </c>
      <c r="L20">
        <v>3000</v>
      </c>
    </row>
    <row r="21" spans="1:12" x14ac:dyDescent="0.25">
      <c r="A21" t="s">
        <v>16</v>
      </c>
      <c r="B21">
        <v>30</v>
      </c>
      <c r="C21">
        <v>22.7</v>
      </c>
      <c r="D21">
        <v>24.5</v>
      </c>
      <c r="E21">
        <v>23.6</v>
      </c>
      <c r="F21">
        <v>1000</v>
      </c>
      <c r="G21">
        <v>400</v>
      </c>
      <c r="H21">
        <v>30</v>
      </c>
      <c r="I21">
        <v>30</v>
      </c>
      <c r="J21">
        <v>70</v>
      </c>
      <c r="K21">
        <v>10</v>
      </c>
      <c r="L21">
        <v>3000</v>
      </c>
    </row>
    <row r="22" spans="1:12" x14ac:dyDescent="0.25">
      <c r="A22" t="s">
        <v>16</v>
      </c>
      <c r="B22">
        <v>30</v>
      </c>
      <c r="C22">
        <v>24.5</v>
      </c>
      <c r="D22">
        <v>25.8</v>
      </c>
      <c r="E22">
        <v>25.15</v>
      </c>
      <c r="F22">
        <v>1100</v>
      </c>
      <c r="G22">
        <v>400</v>
      </c>
      <c r="H22">
        <v>30</v>
      </c>
      <c r="I22">
        <v>30</v>
      </c>
      <c r="J22">
        <v>70</v>
      </c>
      <c r="K22">
        <v>10</v>
      </c>
      <c r="L22">
        <v>3000</v>
      </c>
    </row>
    <row r="23" spans="1:12" x14ac:dyDescent="0.25">
      <c r="A23" t="s">
        <v>16</v>
      </c>
      <c r="B23">
        <v>20</v>
      </c>
      <c r="C23">
        <v>25.8</v>
      </c>
      <c r="D23">
        <v>27.4</v>
      </c>
      <c r="E23">
        <v>26.6</v>
      </c>
      <c r="F23">
        <v>900</v>
      </c>
      <c r="G23">
        <v>300</v>
      </c>
      <c r="H23">
        <v>10</v>
      </c>
      <c r="I23">
        <v>20</v>
      </c>
      <c r="J23">
        <v>70</v>
      </c>
      <c r="K23">
        <v>10</v>
      </c>
      <c r="L23">
        <v>4000</v>
      </c>
    </row>
    <row r="24" spans="1:12" x14ac:dyDescent="0.25">
      <c r="A24" t="s">
        <v>16</v>
      </c>
      <c r="B24">
        <v>20</v>
      </c>
      <c r="C24">
        <v>27.4</v>
      </c>
      <c r="D24">
        <v>28.55</v>
      </c>
      <c r="E24">
        <v>27.975000000000001</v>
      </c>
      <c r="F24">
        <v>900</v>
      </c>
      <c r="G24">
        <v>200</v>
      </c>
      <c r="H24">
        <v>10</v>
      </c>
      <c r="I24">
        <v>30</v>
      </c>
      <c r="J24">
        <v>40</v>
      </c>
      <c r="K24">
        <v>20</v>
      </c>
      <c r="L24">
        <v>4000</v>
      </c>
    </row>
    <row r="25" spans="1:12" x14ac:dyDescent="0.25">
      <c r="A25" t="s">
        <v>16</v>
      </c>
      <c r="B25">
        <v>70</v>
      </c>
      <c r="C25">
        <v>28.55</v>
      </c>
      <c r="D25">
        <v>29.55</v>
      </c>
      <c r="E25">
        <v>29.05</v>
      </c>
      <c r="F25">
        <v>900</v>
      </c>
      <c r="G25">
        <v>300</v>
      </c>
      <c r="H25">
        <v>10</v>
      </c>
      <c r="I25">
        <v>20</v>
      </c>
      <c r="J25">
        <v>40</v>
      </c>
      <c r="K25">
        <v>20</v>
      </c>
      <c r="L25">
        <v>4000</v>
      </c>
    </row>
    <row r="26" spans="1:12" x14ac:dyDescent="0.25">
      <c r="A26" t="s">
        <v>16</v>
      </c>
      <c r="B26">
        <v>70</v>
      </c>
      <c r="C26">
        <v>29.55</v>
      </c>
      <c r="D26">
        <v>30.6</v>
      </c>
      <c r="E26">
        <v>30.075000000000003</v>
      </c>
      <c r="F26">
        <v>900</v>
      </c>
      <c r="G26">
        <v>200</v>
      </c>
      <c r="H26">
        <v>10</v>
      </c>
      <c r="I26">
        <v>20</v>
      </c>
      <c r="J26">
        <v>40</v>
      </c>
      <c r="K26">
        <v>20</v>
      </c>
      <c r="L26">
        <v>4000</v>
      </c>
    </row>
    <row r="27" spans="1:12" x14ac:dyDescent="0.25">
      <c r="A27" t="s">
        <v>16</v>
      </c>
      <c r="B27">
        <v>70</v>
      </c>
      <c r="C27">
        <v>30.6</v>
      </c>
      <c r="D27">
        <v>31</v>
      </c>
      <c r="E27">
        <v>30.8</v>
      </c>
      <c r="F27">
        <v>1000</v>
      </c>
      <c r="G27">
        <v>200</v>
      </c>
      <c r="H27">
        <v>10</v>
      </c>
      <c r="I27">
        <v>30</v>
      </c>
      <c r="J27">
        <v>40</v>
      </c>
      <c r="K27">
        <v>20</v>
      </c>
      <c r="L27">
        <v>4000</v>
      </c>
    </row>
    <row r="28" spans="1:12" x14ac:dyDescent="0.25">
      <c r="A28" t="s">
        <v>16</v>
      </c>
      <c r="B28">
        <v>70</v>
      </c>
      <c r="C28">
        <v>31</v>
      </c>
      <c r="D28">
        <v>32.1</v>
      </c>
      <c r="E28">
        <v>31.55</v>
      </c>
      <c r="F28">
        <v>1000</v>
      </c>
      <c r="G28">
        <v>300</v>
      </c>
      <c r="H28">
        <v>10</v>
      </c>
      <c r="I28">
        <v>30</v>
      </c>
      <c r="J28">
        <v>50</v>
      </c>
      <c r="K28">
        <v>20</v>
      </c>
      <c r="L28">
        <v>4000</v>
      </c>
    </row>
    <row r="29" spans="1:12" x14ac:dyDescent="0.25">
      <c r="A29" t="s">
        <v>16</v>
      </c>
      <c r="B29">
        <v>70</v>
      </c>
      <c r="C29">
        <v>32.1</v>
      </c>
      <c r="D29">
        <v>34</v>
      </c>
      <c r="E29">
        <v>33.049999999999997</v>
      </c>
      <c r="F29">
        <v>1000</v>
      </c>
      <c r="G29">
        <v>400</v>
      </c>
      <c r="H29">
        <v>20</v>
      </c>
      <c r="I29">
        <v>20</v>
      </c>
      <c r="J29">
        <v>50</v>
      </c>
      <c r="K29">
        <v>20</v>
      </c>
      <c r="L29">
        <v>3000</v>
      </c>
    </row>
    <row r="30" spans="1:12" x14ac:dyDescent="0.25">
      <c r="A30" t="s">
        <v>16</v>
      </c>
      <c r="B30">
        <v>70</v>
      </c>
      <c r="C30">
        <v>34</v>
      </c>
      <c r="D30">
        <v>35.35</v>
      </c>
      <c r="E30">
        <v>34.674999999999997</v>
      </c>
      <c r="F30">
        <v>1000</v>
      </c>
      <c r="G30">
        <v>300</v>
      </c>
      <c r="H30">
        <v>20</v>
      </c>
      <c r="I30">
        <v>20</v>
      </c>
      <c r="J30">
        <v>50</v>
      </c>
      <c r="K30">
        <v>10</v>
      </c>
      <c r="L30">
        <v>3000</v>
      </c>
    </row>
    <row r="31" spans="1:12" x14ac:dyDescent="0.25">
      <c r="A31" t="s">
        <v>16</v>
      </c>
      <c r="B31">
        <v>70</v>
      </c>
      <c r="C31">
        <v>35.35</v>
      </c>
      <c r="D31">
        <v>37.450000000000003</v>
      </c>
      <c r="E31">
        <v>36.400000000000006</v>
      </c>
      <c r="F31">
        <v>1000</v>
      </c>
      <c r="G31">
        <v>400</v>
      </c>
      <c r="H31">
        <v>20</v>
      </c>
      <c r="I31">
        <v>20</v>
      </c>
      <c r="J31">
        <v>50</v>
      </c>
      <c r="K31">
        <v>10</v>
      </c>
      <c r="L31">
        <v>3000</v>
      </c>
    </row>
    <row r="32" spans="1:12" x14ac:dyDescent="0.25">
      <c r="A32" t="s">
        <v>16</v>
      </c>
      <c r="B32">
        <v>70</v>
      </c>
      <c r="C32">
        <v>37.450000000000003</v>
      </c>
      <c r="D32">
        <v>39.35</v>
      </c>
      <c r="E32">
        <v>38.400000000000006</v>
      </c>
      <c r="F32">
        <v>1000</v>
      </c>
      <c r="G32">
        <v>300</v>
      </c>
      <c r="H32">
        <v>20</v>
      </c>
      <c r="I32">
        <v>20</v>
      </c>
      <c r="J32">
        <v>50</v>
      </c>
      <c r="K32">
        <v>10</v>
      </c>
      <c r="L32">
        <v>3000</v>
      </c>
    </row>
    <row r="33" spans="1:12" x14ac:dyDescent="0.25">
      <c r="A33" t="s">
        <v>16</v>
      </c>
      <c r="B33">
        <v>70</v>
      </c>
      <c r="C33">
        <v>39.35</v>
      </c>
      <c r="D33">
        <v>40.049999999999997</v>
      </c>
      <c r="E33">
        <v>39.700000000000003</v>
      </c>
      <c r="F33">
        <v>1000</v>
      </c>
      <c r="G33">
        <v>200</v>
      </c>
      <c r="H33">
        <v>10</v>
      </c>
      <c r="I33">
        <v>20</v>
      </c>
      <c r="J33">
        <v>50</v>
      </c>
      <c r="K33">
        <v>20</v>
      </c>
      <c r="L33">
        <v>3000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L41"/>
  <sheetViews>
    <sheetView topLeftCell="A22" workbookViewId="0">
      <selection activeCell="M30" sqref="M30"/>
    </sheetView>
  </sheetViews>
  <sheetFormatPr baseColWidth="10" defaultRowHeight="15" x14ac:dyDescent="0.25"/>
  <cols>
    <col min="1" max="1" width="12.855468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17</v>
      </c>
      <c r="B2">
        <v>60</v>
      </c>
      <c r="C2">
        <v>0</v>
      </c>
      <c r="D2">
        <v>0.7</v>
      </c>
      <c r="E2">
        <v>0.35</v>
      </c>
      <c r="F2">
        <v>800</v>
      </c>
      <c r="G2">
        <v>200</v>
      </c>
      <c r="H2">
        <v>10</v>
      </c>
      <c r="I2">
        <v>30</v>
      </c>
      <c r="J2">
        <v>60</v>
      </c>
      <c r="K2">
        <v>10</v>
      </c>
      <c r="L2">
        <v>4000</v>
      </c>
    </row>
    <row r="3" spans="1:12" x14ac:dyDescent="0.25">
      <c r="A3" t="s">
        <v>17</v>
      </c>
      <c r="B3">
        <v>60</v>
      </c>
      <c r="C3">
        <v>0.7</v>
      </c>
      <c r="D3">
        <v>1.4</v>
      </c>
      <c r="E3">
        <v>1.0499999999999998</v>
      </c>
      <c r="F3">
        <v>800</v>
      </c>
      <c r="G3">
        <v>200</v>
      </c>
      <c r="H3">
        <v>10</v>
      </c>
      <c r="I3">
        <v>30</v>
      </c>
      <c r="J3">
        <v>60</v>
      </c>
      <c r="K3">
        <v>10</v>
      </c>
      <c r="L3">
        <v>4000</v>
      </c>
    </row>
    <row r="4" spans="1:12" x14ac:dyDescent="0.25">
      <c r="A4" t="s">
        <v>17</v>
      </c>
      <c r="B4">
        <v>60</v>
      </c>
      <c r="C4">
        <v>1.4</v>
      </c>
      <c r="D4">
        <v>2.1</v>
      </c>
      <c r="E4">
        <v>1.75</v>
      </c>
      <c r="F4">
        <v>800</v>
      </c>
      <c r="G4">
        <v>200</v>
      </c>
      <c r="H4">
        <v>10</v>
      </c>
      <c r="I4">
        <v>30</v>
      </c>
      <c r="J4">
        <v>70</v>
      </c>
      <c r="K4">
        <v>10</v>
      </c>
      <c r="L4">
        <v>4000</v>
      </c>
    </row>
    <row r="5" spans="1:12" x14ac:dyDescent="0.25">
      <c r="A5" t="s">
        <v>17</v>
      </c>
      <c r="B5">
        <v>60</v>
      </c>
      <c r="C5">
        <v>2.1</v>
      </c>
      <c r="D5">
        <v>2.8</v>
      </c>
      <c r="E5">
        <v>2.4500000000000002</v>
      </c>
      <c r="F5">
        <v>800</v>
      </c>
      <c r="G5">
        <v>200</v>
      </c>
      <c r="H5">
        <v>10</v>
      </c>
      <c r="I5">
        <v>30</v>
      </c>
      <c r="J5">
        <v>60</v>
      </c>
      <c r="K5">
        <v>10</v>
      </c>
      <c r="L5">
        <v>4000</v>
      </c>
    </row>
    <row r="6" spans="1:12" x14ac:dyDescent="0.25">
      <c r="A6" t="s">
        <v>17</v>
      </c>
      <c r="B6">
        <v>60</v>
      </c>
      <c r="C6">
        <v>2.8</v>
      </c>
      <c r="D6">
        <v>4.2</v>
      </c>
      <c r="E6">
        <v>3.5</v>
      </c>
      <c r="F6">
        <v>800</v>
      </c>
      <c r="G6">
        <v>200</v>
      </c>
      <c r="H6">
        <v>10</v>
      </c>
      <c r="I6">
        <v>30</v>
      </c>
      <c r="J6">
        <v>60</v>
      </c>
      <c r="K6">
        <v>10</v>
      </c>
      <c r="L6">
        <v>4000</v>
      </c>
    </row>
    <row r="7" spans="1:12" x14ac:dyDescent="0.25">
      <c r="A7" t="s">
        <v>17</v>
      </c>
      <c r="B7">
        <v>60</v>
      </c>
      <c r="C7">
        <v>4.2</v>
      </c>
      <c r="D7">
        <v>4.9000000000000004</v>
      </c>
      <c r="E7">
        <v>4.5500000000000007</v>
      </c>
      <c r="F7">
        <v>1100</v>
      </c>
      <c r="G7">
        <v>300</v>
      </c>
      <c r="H7">
        <v>10</v>
      </c>
      <c r="I7">
        <v>20</v>
      </c>
      <c r="J7">
        <v>90</v>
      </c>
      <c r="K7">
        <v>10</v>
      </c>
      <c r="L7">
        <v>3000</v>
      </c>
    </row>
    <row r="8" spans="1:12" x14ac:dyDescent="0.25">
      <c r="A8" t="s">
        <v>17</v>
      </c>
      <c r="B8">
        <v>40</v>
      </c>
      <c r="C8">
        <v>4.9000000000000004</v>
      </c>
      <c r="D8">
        <v>5.6</v>
      </c>
      <c r="E8">
        <v>5.25</v>
      </c>
      <c r="F8">
        <v>1100</v>
      </c>
      <c r="G8">
        <v>300</v>
      </c>
      <c r="H8">
        <v>10</v>
      </c>
      <c r="I8">
        <v>20</v>
      </c>
      <c r="J8">
        <v>90</v>
      </c>
      <c r="K8">
        <v>10</v>
      </c>
      <c r="L8">
        <v>3000</v>
      </c>
    </row>
    <row r="9" spans="1:12" x14ac:dyDescent="0.25">
      <c r="A9" t="s">
        <v>17</v>
      </c>
      <c r="B9">
        <v>40</v>
      </c>
      <c r="C9">
        <v>5.6</v>
      </c>
      <c r="D9">
        <v>6.5</v>
      </c>
      <c r="E9">
        <v>6.05</v>
      </c>
      <c r="F9">
        <v>1100</v>
      </c>
      <c r="G9">
        <v>300</v>
      </c>
      <c r="H9">
        <v>10</v>
      </c>
      <c r="I9">
        <v>20</v>
      </c>
      <c r="J9">
        <v>80</v>
      </c>
      <c r="K9">
        <v>10</v>
      </c>
      <c r="L9">
        <v>3000</v>
      </c>
    </row>
    <row r="10" spans="1:12" x14ac:dyDescent="0.25">
      <c r="A10" t="s">
        <v>17</v>
      </c>
      <c r="B10">
        <v>40</v>
      </c>
      <c r="C10">
        <v>6.5</v>
      </c>
      <c r="D10">
        <v>7.7</v>
      </c>
      <c r="E10">
        <v>7.1</v>
      </c>
      <c r="F10">
        <v>1100</v>
      </c>
      <c r="G10">
        <v>300</v>
      </c>
      <c r="H10">
        <v>10</v>
      </c>
      <c r="I10">
        <v>20</v>
      </c>
      <c r="J10">
        <v>80</v>
      </c>
      <c r="K10">
        <v>10</v>
      </c>
      <c r="L10">
        <v>3000</v>
      </c>
    </row>
    <row r="11" spans="1:12" x14ac:dyDescent="0.25">
      <c r="A11" t="s">
        <v>17</v>
      </c>
      <c r="B11">
        <v>40</v>
      </c>
      <c r="C11">
        <v>7.7</v>
      </c>
      <c r="D11">
        <v>9.1999999999999993</v>
      </c>
      <c r="E11">
        <v>8.4499999999999993</v>
      </c>
      <c r="F11">
        <v>1000</v>
      </c>
      <c r="G11">
        <v>400</v>
      </c>
      <c r="H11">
        <v>20</v>
      </c>
      <c r="I11">
        <v>20</v>
      </c>
      <c r="J11">
        <v>70</v>
      </c>
      <c r="K11">
        <v>10</v>
      </c>
      <c r="L11">
        <v>3000</v>
      </c>
    </row>
    <row r="12" spans="1:12" x14ac:dyDescent="0.25">
      <c r="A12" t="s">
        <v>17</v>
      </c>
      <c r="B12">
        <v>30</v>
      </c>
      <c r="C12">
        <v>9.1999999999999993</v>
      </c>
      <c r="D12">
        <v>10.199999999999999</v>
      </c>
      <c r="E12">
        <v>9.6999999999999993</v>
      </c>
      <c r="F12">
        <v>1000</v>
      </c>
      <c r="G12">
        <v>400</v>
      </c>
      <c r="H12">
        <v>20</v>
      </c>
      <c r="I12">
        <v>20</v>
      </c>
      <c r="J12">
        <v>80</v>
      </c>
      <c r="K12">
        <v>10</v>
      </c>
      <c r="L12">
        <v>3000</v>
      </c>
    </row>
    <row r="13" spans="1:12" x14ac:dyDescent="0.25">
      <c r="A13" t="s">
        <v>17</v>
      </c>
      <c r="B13">
        <v>30</v>
      </c>
      <c r="C13">
        <v>10.199999999999999</v>
      </c>
      <c r="D13">
        <v>11.45</v>
      </c>
      <c r="E13">
        <v>10.824999999999999</v>
      </c>
      <c r="F13">
        <v>1000</v>
      </c>
      <c r="G13">
        <v>400</v>
      </c>
      <c r="H13">
        <v>20</v>
      </c>
      <c r="I13">
        <v>20</v>
      </c>
      <c r="J13">
        <v>80</v>
      </c>
      <c r="K13">
        <v>10</v>
      </c>
      <c r="L13">
        <v>3000</v>
      </c>
    </row>
    <row r="14" spans="1:12" x14ac:dyDescent="0.25">
      <c r="A14" t="s">
        <v>17</v>
      </c>
      <c r="B14">
        <v>30</v>
      </c>
      <c r="C14">
        <v>11.45</v>
      </c>
      <c r="D14">
        <v>12.95</v>
      </c>
      <c r="E14">
        <v>12.2</v>
      </c>
      <c r="F14">
        <v>1000</v>
      </c>
      <c r="G14">
        <v>300</v>
      </c>
      <c r="H14">
        <v>20</v>
      </c>
      <c r="I14">
        <v>30</v>
      </c>
      <c r="J14">
        <v>70</v>
      </c>
      <c r="K14">
        <v>10</v>
      </c>
      <c r="L14">
        <v>3000</v>
      </c>
    </row>
    <row r="15" spans="1:12" x14ac:dyDescent="0.25">
      <c r="A15" t="s">
        <v>17</v>
      </c>
      <c r="B15">
        <v>30</v>
      </c>
      <c r="C15">
        <v>12.95</v>
      </c>
      <c r="D15">
        <v>14.55</v>
      </c>
      <c r="E15">
        <v>13.75</v>
      </c>
      <c r="F15">
        <v>1000</v>
      </c>
      <c r="G15">
        <v>300</v>
      </c>
      <c r="H15">
        <v>10</v>
      </c>
      <c r="I15">
        <v>30</v>
      </c>
      <c r="J15">
        <v>50</v>
      </c>
      <c r="K15">
        <v>10</v>
      </c>
      <c r="L15">
        <v>3000</v>
      </c>
    </row>
    <row r="16" spans="1:12" x14ac:dyDescent="0.25">
      <c r="A16" t="s">
        <v>17</v>
      </c>
      <c r="B16">
        <v>30</v>
      </c>
      <c r="C16">
        <v>14.55</v>
      </c>
      <c r="D16">
        <v>15.7</v>
      </c>
      <c r="E16">
        <v>15.125</v>
      </c>
      <c r="F16">
        <v>1000</v>
      </c>
      <c r="G16">
        <v>200</v>
      </c>
      <c r="H16">
        <v>10</v>
      </c>
      <c r="I16">
        <v>20</v>
      </c>
      <c r="J16">
        <v>50</v>
      </c>
      <c r="K16">
        <v>20</v>
      </c>
      <c r="L16">
        <v>3000</v>
      </c>
    </row>
    <row r="17" spans="1:12" x14ac:dyDescent="0.25">
      <c r="A17" t="s">
        <v>17</v>
      </c>
      <c r="B17">
        <v>20</v>
      </c>
      <c r="C17">
        <v>15.7</v>
      </c>
      <c r="D17">
        <v>16.3</v>
      </c>
      <c r="E17">
        <v>16</v>
      </c>
      <c r="F17">
        <v>1000</v>
      </c>
      <c r="G17">
        <v>200</v>
      </c>
      <c r="H17">
        <v>10</v>
      </c>
      <c r="I17">
        <v>30</v>
      </c>
      <c r="J17">
        <v>50</v>
      </c>
      <c r="K17">
        <v>20</v>
      </c>
      <c r="L17">
        <v>3000</v>
      </c>
    </row>
    <row r="18" spans="1:12" x14ac:dyDescent="0.25">
      <c r="A18" t="s">
        <v>17</v>
      </c>
      <c r="B18">
        <v>11</v>
      </c>
      <c r="C18">
        <v>16.3</v>
      </c>
      <c r="D18">
        <v>16.8</v>
      </c>
      <c r="E18">
        <v>16.55</v>
      </c>
      <c r="F18">
        <v>1000</v>
      </c>
      <c r="G18">
        <v>300</v>
      </c>
      <c r="H18">
        <v>20</v>
      </c>
      <c r="I18">
        <v>20</v>
      </c>
      <c r="J18">
        <v>50</v>
      </c>
      <c r="K18">
        <v>30</v>
      </c>
      <c r="L18">
        <v>3000</v>
      </c>
    </row>
    <row r="19" spans="1:12" x14ac:dyDescent="0.25">
      <c r="A19" t="s">
        <v>17</v>
      </c>
      <c r="B19">
        <v>11</v>
      </c>
      <c r="C19">
        <v>16.8</v>
      </c>
      <c r="D19">
        <v>17.899999999999999</v>
      </c>
      <c r="E19">
        <v>17.350000000000001</v>
      </c>
      <c r="F19">
        <v>1100</v>
      </c>
      <c r="G19">
        <v>300</v>
      </c>
      <c r="H19">
        <v>20</v>
      </c>
      <c r="I19">
        <v>20</v>
      </c>
      <c r="J19">
        <v>50</v>
      </c>
      <c r="K19">
        <v>30</v>
      </c>
      <c r="L19">
        <v>3000</v>
      </c>
    </row>
    <row r="20" spans="1:12" x14ac:dyDescent="0.25">
      <c r="A20" t="s">
        <v>17</v>
      </c>
      <c r="B20">
        <v>11</v>
      </c>
      <c r="C20">
        <v>17.899999999999999</v>
      </c>
      <c r="D20">
        <v>18.350000000000001</v>
      </c>
      <c r="E20">
        <v>18.125</v>
      </c>
      <c r="F20">
        <v>1000</v>
      </c>
      <c r="G20">
        <v>200</v>
      </c>
      <c r="H20">
        <v>10</v>
      </c>
      <c r="I20">
        <v>20</v>
      </c>
      <c r="J20">
        <v>50</v>
      </c>
      <c r="K20">
        <v>30</v>
      </c>
      <c r="L20">
        <v>3000</v>
      </c>
    </row>
    <row r="21" spans="1:12" x14ac:dyDescent="0.25">
      <c r="A21" t="s">
        <v>17</v>
      </c>
      <c r="B21">
        <v>11</v>
      </c>
      <c r="C21">
        <v>18.350000000000001</v>
      </c>
      <c r="D21">
        <v>19.05</v>
      </c>
      <c r="E21">
        <v>18.700000000000003</v>
      </c>
      <c r="F21">
        <v>1000</v>
      </c>
      <c r="G21">
        <v>300</v>
      </c>
      <c r="H21">
        <v>10</v>
      </c>
      <c r="I21">
        <v>20</v>
      </c>
      <c r="J21">
        <v>50</v>
      </c>
      <c r="K21">
        <v>30</v>
      </c>
      <c r="L21">
        <v>3000</v>
      </c>
    </row>
    <row r="22" spans="1:12" x14ac:dyDescent="0.25">
      <c r="A22" t="s">
        <v>17</v>
      </c>
      <c r="B22">
        <v>20</v>
      </c>
      <c r="C22">
        <v>19.05</v>
      </c>
      <c r="D22">
        <v>20.05</v>
      </c>
      <c r="E22">
        <v>19.55</v>
      </c>
      <c r="F22">
        <v>1000</v>
      </c>
      <c r="G22">
        <v>200</v>
      </c>
      <c r="H22">
        <v>10</v>
      </c>
      <c r="I22">
        <v>20</v>
      </c>
      <c r="J22">
        <v>50</v>
      </c>
      <c r="K22">
        <v>30</v>
      </c>
      <c r="L22">
        <v>3000</v>
      </c>
    </row>
    <row r="23" spans="1:12" x14ac:dyDescent="0.25">
      <c r="A23" t="s">
        <v>17</v>
      </c>
      <c r="B23">
        <v>20</v>
      </c>
      <c r="C23">
        <v>20.05</v>
      </c>
      <c r="D23">
        <v>20.85</v>
      </c>
      <c r="E23">
        <v>20.450000000000003</v>
      </c>
      <c r="F23">
        <v>1000</v>
      </c>
      <c r="G23">
        <v>200</v>
      </c>
      <c r="H23">
        <v>10</v>
      </c>
      <c r="I23">
        <v>20</v>
      </c>
      <c r="J23">
        <v>50</v>
      </c>
      <c r="K23">
        <v>30</v>
      </c>
      <c r="L23">
        <v>3000</v>
      </c>
    </row>
    <row r="24" spans="1:12" x14ac:dyDescent="0.25">
      <c r="A24" t="s">
        <v>17</v>
      </c>
      <c r="B24">
        <v>10</v>
      </c>
      <c r="C24">
        <v>20.85</v>
      </c>
      <c r="D24">
        <v>21.15</v>
      </c>
      <c r="E24">
        <v>21</v>
      </c>
      <c r="F24">
        <v>1000</v>
      </c>
      <c r="G24">
        <v>300</v>
      </c>
      <c r="H24">
        <v>20</v>
      </c>
      <c r="I24">
        <v>20</v>
      </c>
      <c r="J24">
        <v>50</v>
      </c>
      <c r="K24">
        <v>30</v>
      </c>
      <c r="L24">
        <v>3000</v>
      </c>
    </row>
    <row r="25" spans="1:12" x14ac:dyDescent="0.25">
      <c r="A25" t="s">
        <v>17</v>
      </c>
      <c r="B25">
        <v>10</v>
      </c>
      <c r="C25">
        <v>21.15</v>
      </c>
      <c r="D25">
        <v>21.45</v>
      </c>
      <c r="E25">
        <v>21.299999999999997</v>
      </c>
      <c r="F25">
        <v>1000</v>
      </c>
      <c r="G25">
        <v>400</v>
      </c>
      <c r="H25">
        <v>30</v>
      </c>
      <c r="I25">
        <v>20</v>
      </c>
      <c r="J25">
        <v>60</v>
      </c>
      <c r="K25">
        <v>30</v>
      </c>
      <c r="L25">
        <v>3000</v>
      </c>
    </row>
    <row r="26" spans="1:12" x14ac:dyDescent="0.25">
      <c r="A26" t="s">
        <v>17</v>
      </c>
      <c r="B26">
        <v>20</v>
      </c>
      <c r="C26">
        <v>21.45</v>
      </c>
      <c r="D26">
        <v>22.65</v>
      </c>
      <c r="E26">
        <v>22.049999999999997</v>
      </c>
      <c r="F26">
        <v>800</v>
      </c>
      <c r="G26">
        <v>200</v>
      </c>
      <c r="H26">
        <v>10</v>
      </c>
      <c r="I26">
        <v>20</v>
      </c>
      <c r="J26">
        <v>60</v>
      </c>
      <c r="K26">
        <v>30</v>
      </c>
      <c r="L26">
        <v>4000</v>
      </c>
    </row>
    <row r="27" spans="1:12" x14ac:dyDescent="0.25">
      <c r="A27" t="s">
        <v>17</v>
      </c>
      <c r="B27">
        <v>10</v>
      </c>
      <c r="C27">
        <v>22.65</v>
      </c>
      <c r="D27">
        <v>23.45</v>
      </c>
      <c r="E27">
        <v>23.049999999999997</v>
      </c>
      <c r="F27">
        <v>800</v>
      </c>
      <c r="G27">
        <v>200</v>
      </c>
      <c r="H27">
        <v>10</v>
      </c>
      <c r="I27">
        <v>20</v>
      </c>
      <c r="J27">
        <v>60</v>
      </c>
      <c r="K27">
        <v>20</v>
      </c>
      <c r="L27">
        <v>4000</v>
      </c>
    </row>
    <row r="28" spans="1:12" x14ac:dyDescent="0.25">
      <c r="A28" t="s">
        <v>17</v>
      </c>
      <c r="B28">
        <v>20</v>
      </c>
      <c r="C28">
        <v>23.45</v>
      </c>
      <c r="D28">
        <v>24.3</v>
      </c>
      <c r="E28">
        <v>23.875</v>
      </c>
      <c r="F28">
        <v>1100</v>
      </c>
      <c r="G28">
        <v>400</v>
      </c>
      <c r="H28">
        <v>20</v>
      </c>
      <c r="I28">
        <v>20</v>
      </c>
      <c r="J28">
        <v>60</v>
      </c>
      <c r="K28">
        <v>30</v>
      </c>
      <c r="L28">
        <v>3000</v>
      </c>
    </row>
    <row r="29" spans="1:12" x14ac:dyDescent="0.25">
      <c r="A29" t="s">
        <v>17</v>
      </c>
      <c r="B29">
        <v>20</v>
      </c>
      <c r="C29">
        <v>24.3</v>
      </c>
      <c r="D29">
        <v>24.95</v>
      </c>
      <c r="E29">
        <v>24.625</v>
      </c>
      <c r="F29">
        <v>800</v>
      </c>
      <c r="G29">
        <v>300</v>
      </c>
      <c r="H29">
        <v>10</v>
      </c>
      <c r="I29">
        <v>20</v>
      </c>
      <c r="J29">
        <v>50</v>
      </c>
      <c r="K29">
        <v>30</v>
      </c>
      <c r="L29">
        <v>4000</v>
      </c>
    </row>
    <row r="30" spans="1:12" x14ac:dyDescent="0.25">
      <c r="A30" t="s">
        <v>17</v>
      </c>
      <c r="B30">
        <v>20</v>
      </c>
      <c r="C30">
        <v>24.95</v>
      </c>
      <c r="D30">
        <v>25.85</v>
      </c>
      <c r="E30">
        <v>25.4</v>
      </c>
      <c r="F30">
        <v>1100</v>
      </c>
      <c r="G30">
        <v>400</v>
      </c>
      <c r="H30">
        <v>20</v>
      </c>
      <c r="I30">
        <v>20</v>
      </c>
      <c r="J30">
        <v>50</v>
      </c>
      <c r="K30">
        <v>30</v>
      </c>
      <c r="L30">
        <v>3000</v>
      </c>
    </row>
    <row r="31" spans="1:12" x14ac:dyDescent="0.25">
      <c r="A31" t="s">
        <v>17</v>
      </c>
      <c r="B31">
        <v>20</v>
      </c>
      <c r="C31">
        <v>25.85</v>
      </c>
      <c r="D31">
        <v>26.75</v>
      </c>
      <c r="E31">
        <v>26.3</v>
      </c>
      <c r="F31">
        <v>1100</v>
      </c>
      <c r="G31">
        <v>400</v>
      </c>
      <c r="H31">
        <v>20</v>
      </c>
      <c r="I31">
        <v>20</v>
      </c>
      <c r="J31">
        <v>70</v>
      </c>
      <c r="K31">
        <v>20</v>
      </c>
      <c r="L31">
        <v>3000</v>
      </c>
    </row>
    <row r="32" spans="1:12" x14ac:dyDescent="0.25">
      <c r="A32" t="s">
        <v>17</v>
      </c>
      <c r="B32">
        <v>20</v>
      </c>
      <c r="C32">
        <v>26.75</v>
      </c>
      <c r="D32">
        <v>28.05</v>
      </c>
      <c r="E32">
        <v>27.4</v>
      </c>
      <c r="F32">
        <v>1100</v>
      </c>
      <c r="G32">
        <v>400</v>
      </c>
      <c r="H32">
        <v>20</v>
      </c>
      <c r="I32">
        <v>20</v>
      </c>
      <c r="J32">
        <v>70</v>
      </c>
      <c r="K32">
        <v>20</v>
      </c>
      <c r="L32">
        <v>3000</v>
      </c>
    </row>
    <row r="33" spans="1:12" x14ac:dyDescent="0.25">
      <c r="A33" t="s">
        <v>17</v>
      </c>
      <c r="B33">
        <v>20</v>
      </c>
      <c r="C33">
        <v>28.05</v>
      </c>
      <c r="D33">
        <v>29.15</v>
      </c>
      <c r="E33">
        <v>28.6</v>
      </c>
      <c r="F33">
        <v>800</v>
      </c>
      <c r="G33">
        <v>200</v>
      </c>
      <c r="H33">
        <v>10</v>
      </c>
      <c r="I33">
        <v>10</v>
      </c>
      <c r="J33">
        <v>80</v>
      </c>
      <c r="K33">
        <v>20</v>
      </c>
      <c r="L33">
        <v>4000</v>
      </c>
    </row>
    <row r="34" spans="1:12" x14ac:dyDescent="0.25">
      <c r="A34" t="s">
        <v>17</v>
      </c>
      <c r="B34">
        <v>20</v>
      </c>
      <c r="C34">
        <v>29.15</v>
      </c>
      <c r="D34">
        <v>30.85</v>
      </c>
      <c r="E34">
        <v>30</v>
      </c>
      <c r="F34">
        <v>1100</v>
      </c>
      <c r="G34">
        <v>400</v>
      </c>
      <c r="H34">
        <v>20</v>
      </c>
      <c r="I34">
        <v>10</v>
      </c>
      <c r="J34">
        <v>80</v>
      </c>
      <c r="K34">
        <v>20</v>
      </c>
      <c r="L34">
        <v>3000</v>
      </c>
    </row>
    <row r="35" spans="1:12" x14ac:dyDescent="0.25">
      <c r="A35" t="s">
        <v>17</v>
      </c>
      <c r="B35">
        <v>20</v>
      </c>
      <c r="C35">
        <v>30.85</v>
      </c>
      <c r="D35">
        <v>32.049999999999997</v>
      </c>
      <c r="E35">
        <v>31.45</v>
      </c>
      <c r="F35">
        <v>1100</v>
      </c>
      <c r="G35">
        <v>200</v>
      </c>
      <c r="H35">
        <v>10</v>
      </c>
      <c r="I35">
        <v>20</v>
      </c>
      <c r="J35">
        <v>70</v>
      </c>
      <c r="K35">
        <v>20</v>
      </c>
      <c r="L35">
        <v>4000</v>
      </c>
    </row>
    <row r="36" spans="1:12" x14ac:dyDescent="0.25">
      <c r="A36" t="s">
        <v>17</v>
      </c>
      <c r="B36">
        <v>11</v>
      </c>
      <c r="C36">
        <v>32.049999999999997</v>
      </c>
      <c r="D36">
        <v>32.700000000000003</v>
      </c>
      <c r="E36">
        <v>32.375</v>
      </c>
      <c r="F36">
        <v>1100</v>
      </c>
      <c r="G36">
        <v>400</v>
      </c>
      <c r="H36">
        <v>30</v>
      </c>
      <c r="I36">
        <v>20</v>
      </c>
      <c r="J36">
        <v>60</v>
      </c>
      <c r="K36">
        <v>30</v>
      </c>
      <c r="L36">
        <v>3000</v>
      </c>
    </row>
    <row r="37" spans="1:12" x14ac:dyDescent="0.25">
      <c r="A37" t="s">
        <v>17</v>
      </c>
      <c r="B37">
        <v>11</v>
      </c>
      <c r="C37">
        <v>32.700000000000003</v>
      </c>
      <c r="D37">
        <v>34.700000000000003</v>
      </c>
      <c r="E37">
        <v>33.700000000000003</v>
      </c>
      <c r="F37">
        <v>1100</v>
      </c>
      <c r="G37">
        <v>400</v>
      </c>
      <c r="H37">
        <v>30</v>
      </c>
      <c r="I37">
        <v>20</v>
      </c>
      <c r="J37">
        <v>60</v>
      </c>
      <c r="K37">
        <v>30</v>
      </c>
      <c r="L37">
        <v>3000</v>
      </c>
    </row>
    <row r="38" spans="1:12" x14ac:dyDescent="0.25">
      <c r="A38" t="s">
        <v>17</v>
      </c>
      <c r="B38">
        <v>11</v>
      </c>
      <c r="C38">
        <v>34.700000000000003</v>
      </c>
      <c r="D38">
        <v>36.700000000000003</v>
      </c>
      <c r="E38">
        <v>35.700000000000003</v>
      </c>
      <c r="F38">
        <v>800</v>
      </c>
      <c r="G38">
        <v>300</v>
      </c>
      <c r="H38">
        <v>20</v>
      </c>
      <c r="I38">
        <v>20</v>
      </c>
      <c r="J38">
        <v>50</v>
      </c>
      <c r="K38">
        <v>30</v>
      </c>
      <c r="L38">
        <v>4000</v>
      </c>
    </row>
    <row r="39" spans="1:12" x14ac:dyDescent="0.25">
      <c r="A39" t="s">
        <v>17</v>
      </c>
      <c r="B39">
        <v>11</v>
      </c>
      <c r="C39">
        <v>36.700000000000003</v>
      </c>
      <c r="D39">
        <v>37.700000000000003</v>
      </c>
      <c r="E39">
        <v>37.200000000000003</v>
      </c>
      <c r="F39">
        <v>1100</v>
      </c>
      <c r="G39">
        <v>400</v>
      </c>
      <c r="H39">
        <v>20</v>
      </c>
      <c r="I39">
        <v>20</v>
      </c>
      <c r="J39">
        <v>50</v>
      </c>
      <c r="K39">
        <v>30</v>
      </c>
      <c r="L39">
        <v>3000</v>
      </c>
    </row>
    <row r="40" spans="1:12" x14ac:dyDescent="0.25">
      <c r="A40" t="s">
        <v>17</v>
      </c>
      <c r="B40">
        <v>11</v>
      </c>
      <c r="C40">
        <v>37.700000000000003</v>
      </c>
      <c r="D40">
        <v>38.700000000000003</v>
      </c>
      <c r="E40">
        <v>38.200000000000003</v>
      </c>
      <c r="F40">
        <v>1100</v>
      </c>
      <c r="G40">
        <v>400</v>
      </c>
      <c r="H40">
        <v>20</v>
      </c>
      <c r="I40">
        <v>20</v>
      </c>
      <c r="J40">
        <v>50</v>
      </c>
      <c r="K40">
        <v>40</v>
      </c>
      <c r="L40">
        <v>3000</v>
      </c>
    </row>
    <row r="41" spans="1:12" x14ac:dyDescent="0.25">
      <c r="A41" t="s">
        <v>17</v>
      </c>
      <c r="B41">
        <v>11</v>
      </c>
      <c r="C41">
        <v>38.700000000000003</v>
      </c>
      <c r="D41">
        <v>40.200000000000003</v>
      </c>
      <c r="E41">
        <v>39.450000000000003</v>
      </c>
      <c r="F41">
        <v>1100</v>
      </c>
      <c r="G41">
        <v>300</v>
      </c>
      <c r="H41">
        <v>10</v>
      </c>
      <c r="I41">
        <v>20</v>
      </c>
      <c r="J41">
        <v>50</v>
      </c>
      <c r="K41">
        <v>40</v>
      </c>
      <c r="L41">
        <v>3000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L62"/>
  <sheetViews>
    <sheetView workbookViewId="0">
      <selection activeCell="D7" sqref="D7"/>
    </sheetView>
  </sheetViews>
  <sheetFormatPr baseColWidth="10" defaultRowHeight="15" x14ac:dyDescent="0.25"/>
  <cols>
    <col min="1" max="1" width="8.71093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4</v>
      </c>
      <c r="B2">
        <v>60</v>
      </c>
      <c r="C2">
        <v>0</v>
      </c>
      <c r="D2">
        <v>0.5</v>
      </c>
      <c r="E2">
        <v>0.25</v>
      </c>
      <c r="F2">
        <v>800</v>
      </c>
      <c r="G2">
        <v>100</v>
      </c>
      <c r="H2">
        <v>10</v>
      </c>
      <c r="L2">
        <v>4000</v>
      </c>
    </row>
    <row r="3" spans="1:12" x14ac:dyDescent="0.25">
      <c r="A3" t="s">
        <v>4</v>
      </c>
      <c r="B3">
        <v>60</v>
      </c>
      <c r="C3">
        <v>0.5</v>
      </c>
      <c r="D3">
        <v>1</v>
      </c>
      <c r="E3">
        <v>0.75</v>
      </c>
      <c r="F3">
        <v>800</v>
      </c>
      <c r="G3">
        <v>100</v>
      </c>
      <c r="H3">
        <v>10</v>
      </c>
      <c r="L3">
        <v>4000</v>
      </c>
    </row>
    <row r="4" spans="1:12" x14ac:dyDescent="0.25">
      <c r="A4" t="s">
        <v>4</v>
      </c>
      <c r="B4">
        <v>60</v>
      </c>
      <c r="C4">
        <v>1</v>
      </c>
      <c r="D4">
        <v>1.5</v>
      </c>
      <c r="E4">
        <v>1.25</v>
      </c>
      <c r="F4">
        <v>900</v>
      </c>
      <c r="G4">
        <v>200</v>
      </c>
      <c r="H4">
        <v>10</v>
      </c>
      <c r="L4">
        <v>4000</v>
      </c>
    </row>
    <row r="5" spans="1:12" x14ac:dyDescent="0.25">
      <c r="A5" t="s">
        <v>4</v>
      </c>
      <c r="B5">
        <v>60</v>
      </c>
      <c r="C5">
        <v>1.5</v>
      </c>
      <c r="D5">
        <v>2.12</v>
      </c>
      <c r="E5">
        <v>1.81</v>
      </c>
      <c r="F5">
        <v>1000</v>
      </c>
      <c r="G5">
        <v>300</v>
      </c>
      <c r="H5">
        <v>30</v>
      </c>
      <c r="L5">
        <v>4000</v>
      </c>
    </row>
    <row r="6" spans="1:12" x14ac:dyDescent="0.25">
      <c r="A6" t="s">
        <v>4</v>
      </c>
      <c r="B6">
        <v>40</v>
      </c>
      <c r="C6">
        <v>2.12</v>
      </c>
      <c r="D6">
        <v>2.4</v>
      </c>
      <c r="E6">
        <v>2.2599999999999998</v>
      </c>
      <c r="F6">
        <v>1200</v>
      </c>
      <c r="G6">
        <v>400</v>
      </c>
      <c r="H6">
        <v>40</v>
      </c>
      <c r="L6">
        <v>4000</v>
      </c>
    </row>
    <row r="7" spans="1:12" x14ac:dyDescent="0.25">
      <c r="A7" t="s">
        <v>4</v>
      </c>
      <c r="B7">
        <v>40</v>
      </c>
      <c r="C7">
        <v>2.4</v>
      </c>
      <c r="D7">
        <v>2.8</v>
      </c>
      <c r="E7">
        <v>2.5999999999999996</v>
      </c>
      <c r="F7">
        <v>1200</v>
      </c>
      <c r="G7">
        <v>100</v>
      </c>
      <c r="H7">
        <v>20</v>
      </c>
    </row>
    <row r="8" spans="1:12" x14ac:dyDescent="0.25">
      <c r="A8" t="s">
        <v>4</v>
      </c>
      <c r="B8">
        <v>40</v>
      </c>
      <c r="C8">
        <v>2.8</v>
      </c>
      <c r="D8">
        <v>3.32</v>
      </c>
      <c r="E8">
        <v>3.0599999999999996</v>
      </c>
      <c r="F8">
        <v>1200</v>
      </c>
      <c r="G8">
        <v>300</v>
      </c>
      <c r="H8">
        <v>20</v>
      </c>
      <c r="L8">
        <v>4000</v>
      </c>
    </row>
    <row r="9" spans="1:12" x14ac:dyDescent="0.25">
      <c r="A9" t="s">
        <v>4</v>
      </c>
      <c r="B9">
        <v>40</v>
      </c>
      <c r="C9">
        <v>3.32</v>
      </c>
      <c r="D9">
        <v>3.82</v>
      </c>
      <c r="E9">
        <v>3.57</v>
      </c>
      <c r="F9">
        <v>800</v>
      </c>
      <c r="G9">
        <v>100</v>
      </c>
      <c r="H9">
        <v>10</v>
      </c>
      <c r="L9">
        <v>4000</v>
      </c>
    </row>
    <row r="10" spans="1:12" x14ac:dyDescent="0.25">
      <c r="A10" t="s">
        <v>4</v>
      </c>
      <c r="B10">
        <v>40</v>
      </c>
      <c r="C10">
        <v>3.82</v>
      </c>
      <c r="D10">
        <v>4.32</v>
      </c>
      <c r="E10">
        <v>4.07</v>
      </c>
      <c r="F10">
        <v>800</v>
      </c>
      <c r="G10">
        <v>100</v>
      </c>
      <c r="H10">
        <v>10</v>
      </c>
      <c r="L10">
        <v>4000</v>
      </c>
    </row>
    <row r="11" spans="1:12" x14ac:dyDescent="0.25">
      <c r="A11" t="s">
        <v>4</v>
      </c>
      <c r="B11">
        <v>40</v>
      </c>
      <c r="C11">
        <v>4.32</v>
      </c>
      <c r="D11">
        <v>4.5</v>
      </c>
      <c r="E11">
        <v>4.41</v>
      </c>
      <c r="F11">
        <v>900</v>
      </c>
      <c r="G11">
        <v>200</v>
      </c>
      <c r="H11">
        <v>10</v>
      </c>
      <c r="L11">
        <v>4000</v>
      </c>
    </row>
    <row r="12" spans="1:12" x14ac:dyDescent="0.25">
      <c r="A12" t="s">
        <v>4</v>
      </c>
      <c r="B12">
        <v>40</v>
      </c>
      <c r="C12">
        <v>4.5</v>
      </c>
      <c r="D12">
        <v>5</v>
      </c>
      <c r="E12">
        <v>4.75</v>
      </c>
      <c r="F12">
        <v>800</v>
      </c>
      <c r="G12">
        <v>200</v>
      </c>
      <c r="H12">
        <v>10</v>
      </c>
      <c r="L12">
        <v>4000</v>
      </c>
    </row>
    <row r="13" spans="1:12" x14ac:dyDescent="0.25">
      <c r="A13" t="s">
        <v>4</v>
      </c>
      <c r="B13">
        <v>50</v>
      </c>
      <c r="C13">
        <v>5</v>
      </c>
      <c r="D13">
        <v>5.5</v>
      </c>
      <c r="E13">
        <v>5.25</v>
      </c>
      <c r="F13">
        <v>1000</v>
      </c>
      <c r="G13">
        <v>200</v>
      </c>
      <c r="H13">
        <v>10</v>
      </c>
      <c r="L13">
        <v>4000</v>
      </c>
    </row>
    <row r="14" spans="1:12" x14ac:dyDescent="0.25">
      <c r="A14" t="s">
        <v>4</v>
      </c>
      <c r="B14">
        <v>50</v>
      </c>
      <c r="C14">
        <v>5.5</v>
      </c>
      <c r="D14">
        <v>6</v>
      </c>
      <c r="E14">
        <v>5.75</v>
      </c>
      <c r="F14">
        <v>1000</v>
      </c>
      <c r="G14">
        <v>200</v>
      </c>
      <c r="H14">
        <v>10</v>
      </c>
      <c r="L14">
        <v>4000</v>
      </c>
    </row>
    <row r="15" spans="1:12" x14ac:dyDescent="0.25">
      <c r="A15" t="s">
        <v>4</v>
      </c>
      <c r="B15">
        <v>50</v>
      </c>
      <c r="C15">
        <v>6</v>
      </c>
      <c r="D15">
        <v>6.5</v>
      </c>
      <c r="E15">
        <v>6.25</v>
      </c>
      <c r="F15">
        <v>1000</v>
      </c>
      <c r="G15">
        <v>200</v>
      </c>
      <c r="H15">
        <v>10</v>
      </c>
      <c r="L15">
        <v>4000</v>
      </c>
    </row>
    <row r="16" spans="1:12" x14ac:dyDescent="0.25">
      <c r="A16" t="s">
        <v>4</v>
      </c>
      <c r="B16">
        <v>50</v>
      </c>
      <c r="C16">
        <v>6.5</v>
      </c>
      <c r="D16">
        <v>7</v>
      </c>
      <c r="E16">
        <v>6.75</v>
      </c>
      <c r="F16">
        <v>800</v>
      </c>
      <c r="G16">
        <v>200</v>
      </c>
      <c r="H16">
        <v>10</v>
      </c>
      <c r="L16">
        <v>4000</v>
      </c>
    </row>
    <row r="17" spans="1:12" x14ac:dyDescent="0.25">
      <c r="A17" t="s">
        <v>4</v>
      </c>
      <c r="B17">
        <v>50</v>
      </c>
      <c r="C17">
        <v>7</v>
      </c>
      <c r="D17">
        <v>7.5</v>
      </c>
      <c r="E17">
        <v>7.25</v>
      </c>
      <c r="F17">
        <v>800</v>
      </c>
      <c r="G17">
        <v>100</v>
      </c>
      <c r="H17">
        <v>10</v>
      </c>
      <c r="L17">
        <v>4000</v>
      </c>
    </row>
    <row r="18" spans="1:12" x14ac:dyDescent="0.25">
      <c r="A18" t="s">
        <v>4</v>
      </c>
      <c r="B18">
        <v>50</v>
      </c>
      <c r="C18">
        <v>7.5</v>
      </c>
      <c r="D18">
        <v>8</v>
      </c>
      <c r="E18">
        <v>7.75</v>
      </c>
      <c r="F18">
        <v>800</v>
      </c>
      <c r="G18">
        <v>200</v>
      </c>
      <c r="H18">
        <v>10</v>
      </c>
      <c r="L18">
        <v>4000</v>
      </c>
    </row>
    <row r="19" spans="1:12" x14ac:dyDescent="0.25">
      <c r="A19" t="s">
        <v>4</v>
      </c>
      <c r="B19">
        <v>50</v>
      </c>
      <c r="C19">
        <v>8</v>
      </c>
      <c r="D19">
        <v>8.5</v>
      </c>
      <c r="E19">
        <v>8.25</v>
      </c>
      <c r="F19">
        <v>1000</v>
      </c>
      <c r="G19">
        <v>200</v>
      </c>
      <c r="H19">
        <v>20</v>
      </c>
      <c r="L19">
        <v>4000</v>
      </c>
    </row>
    <row r="20" spans="1:12" x14ac:dyDescent="0.25">
      <c r="A20" t="s">
        <v>4</v>
      </c>
      <c r="B20">
        <v>50</v>
      </c>
      <c r="C20">
        <v>8.5</v>
      </c>
      <c r="D20">
        <v>9</v>
      </c>
      <c r="E20">
        <v>8.75</v>
      </c>
      <c r="F20">
        <v>1000</v>
      </c>
      <c r="G20">
        <v>200</v>
      </c>
      <c r="H20">
        <v>10</v>
      </c>
      <c r="L20">
        <v>4000</v>
      </c>
    </row>
    <row r="21" spans="1:12" x14ac:dyDescent="0.25">
      <c r="A21" t="s">
        <v>4</v>
      </c>
      <c r="B21">
        <v>50</v>
      </c>
      <c r="C21">
        <v>9</v>
      </c>
      <c r="D21">
        <v>9.5</v>
      </c>
      <c r="E21">
        <v>9.25</v>
      </c>
      <c r="F21">
        <v>1000</v>
      </c>
      <c r="G21">
        <v>200</v>
      </c>
      <c r="H21">
        <v>10</v>
      </c>
      <c r="L21">
        <v>4000</v>
      </c>
    </row>
    <row r="22" spans="1:12" x14ac:dyDescent="0.25">
      <c r="A22" t="s">
        <v>4</v>
      </c>
      <c r="B22">
        <v>50</v>
      </c>
      <c r="C22">
        <v>9.5</v>
      </c>
      <c r="D22">
        <v>10</v>
      </c>
      <c r="E22">
        <v>9.75</v>
      </c>
      <c r="F22">
        <v>1000</v>
      </c>
      <c r="G22">
        <v>200</v>
      </c>
      <c r="H22">
        <v>10</v>
      </c>
      <c r="L22">
        <v>4000</v>
      </c>
    </row>
    <row r="23" spans="1:12" x14ac:dyDescent="0.25">
      <c r="A23" t="s">
        <v>4</v>
      </c>
      <c r="B23">
        <v>50</v>
      </c>
      <c r="C23">
        <v>10</v>
      </c>
      <c r="D23">
        <v>10.5</v>
      </c>
      <c r="E23">
        <v>10.25</v>
      </c>
      <c r="F23">
        <v>1000</v>
      </c>
      <c r="G23">
        <v>200</v>
      </c>
      <c r="H23">
        <v>10</v>
      </c>
      <c r="L23">
        <v>4000</v>
      </c>
    </row>
    <row r="24" spans="1:12" x14ac:dyDescent="0.25">
      <c r="A24" t="s">
        <v>4</v>
      </c>
      <c r="B24">
        <v>50</v>
      </c>
      <c r="C24">
        <v>10.5</v>
      </c>
      <c r="D24">
        <v>11</v>
      </c>
      <c r="E24">
        <v>10.75</v>
      </c>
      <c r="F24">
        <v>1000</v>
      </c>
      <c r="G24">
        <v>200</v>
      </c>
      <c r="H24">
        <v>10</v>
      </c>
      <c r="L24">
        <v>4000</v>
      </c>
    </row>
    <row r="25" spans="1:12" x14ac:dyDescent="0.25">
      <c r="A25" t="s">
        <v>4</v>
      </c>
      <c r="B25">
        <v>50</v>
      </c>
      <c r="C25">
        <v>11</v>
      </c>
      <c r="D25">
        <v>11.5</v>
      </c>
      <c r="E25">
        <v>11.25</v>
      </c>
      <c r="F25">
        <v>1000</v>
      </c>
      <c r="G25">
        <v>200</v>
      </c>
      <c r="H25">
        <v>20</v>
      </c>
      <c r="L25">
        <v>4000</v>
      </c>
    </row>
    <row r="26" spans="1:12" x14ac:dyDescent="0.25">
      <c r="A26" t="s">
        <v>4</v>
      </c>
      <c r="B26">
        <v>50</v>
      </c>
      <c r="C26">
        <v>11.5</v>
      </c>
      <c r="D26">
        <v>12</v>
      </c>
      <c r="E26">
        <v>11.75</v>
      </c>
      <c r="F26">
        <v>1000</v>
      </c>
      <c r="G26">
        <v>200</v>
      </c>
      <c r="H26">
        <v>10</v>
      </c>
      <c r="L26">
        <v>4000</v>
      </c>
    </row>
    <row r="27" spans="1:12" x14ac:dyDescent="0.25">
      <c r="A27" t="s">
        <v>4</v>
      </c>
      <c r="B27">
        <v>50</v>
      </c>
      <c r="C27">
        <v>12</v>
      </c>
      <c r="D27">
        <v>12.5</v>
      </c>
      <c r="E27">
        <v>12.25</v>
      </c>
      <c r="F27">
        <v>1000</v>
      </c>
      <c r="G27">
        <v>300</v>
      </c>
      <c r="H27">
        <v>20</v>
      </c>
      <c r="L27">
        <v>4000</v>
      </c>
    </row>
    <row r="28" spans="1:12" x14ac:dyDescent="0.25">
      <c r="A28" t="s">
        <v>4</v>
      </c>
      <c r="B28">
        <v>50</v>
      </c>
      <c r="C28">
        <v>12.5</v>
      </c>
      <c r="D28">
        <v>13</v>
      </c>
      <c r="E28">
        <v>12.75</v>
      </c>
      <c r="F28">
        <v>1000</v>
      </c>
      <c r="G28">
        <v>200</v>
      </c>
      <c r="H28">
        <v>10</v>
      </c>
      <c r="L28">
        <v>4000</v>
      </c>
    </row>
    <row r="29" spans="1:12" x14ac:dyDescent="0.25">
      <c r="A29" t="s">
        <v>4</v>
      </c>
      <c r="B29">
        <v>50</v>
      </c>
      <c r="C29">
        <v>13</v>
      </c>
      <c r="D29">
        <v>13.5</v>
      </c>
      <c r="E29">
        <v>13.25</v>
      </c>
      <c r="F29">
        <v>1000</v>
      </c>
      <c r="G29">
        <v>200</v>
      </c>
      <c r="H29">
        <v>10</v>
      </c>
      <c r="L29">
        <v>4000</v>
      </c>
    </row>
    <row r="30" spans="1:12" x14ac:dyDescent="0.25">
      <c r="A30" t="s">
        <v>4</v>
      </c>
      <c r="B30">
        <v>50</v>
      </c>
      <c r="C30">
        <v>13.5</v>
      </c>
      <c r="D30">
        <v>14</v>
      </c>
      <c r="E30">
        <v>13.75</v>
      </c>
      <c r="F30">
        <v>1000</v>
      </c>
      <c r="G30">
        <v>200</v>
      </c>
      <c r="H30">
        <v>10</v>
      </c>
      <c r="L30">
        <v>4000</v>
      </c>
    </row>
    <row r="31" spans="1:12" x14ac:dyDescent="0.25">
      <c r="A31" t="s">
        <v>4</v>
      </c>
      <c r="B31">
        <v>50</v>
      </c>
      <c r="C31">
        <v>14</v>
      </c>
      <c r="D31">
        <v>14.5</v>
      </c>
      <c r="E31">
        <v>14.25</v>
      </c>
      <c r="F31">
        <v>1000</v>
      </c>
      <c r="G31">
        <v>200</v>
      </c>
      <c r="H31">
        <v>10</v>
      </c>
      <c r="L31">
        <v>4000</v>
      </c>
    </row>
    <row r="32" spans="1:12" x14ac:dyDescent="0.25">
      <c r="A32" t="s">
        <v>4</v>
      </c>
      <c r="B32">
        <v>50</v>
      </c>
      <c r="C32">
        <v>14.5</v>
      </c>
      <c r="D32">
        <v>15</v>
      </c>
      <c r="E32">
        <v>14.75</v>
      </c>
      <c r="F32">
        <v>1000</v>
      </c>
      <c r="G32">
        <v>200</v>
      </c>
      <c r="H32">
        <v>10</v>
      </c>
      <c r="L32">
        <v>4000</v>
      </c>
    </row>
    <row r="33" spans="1:12" x14ac:dyDescent="0.25">
      <c r="A33" t="s">
        <v>4</v>
      </c>
      <c r="B33">
        <v>50</v>
      </c>
      <c r="C33">
        <v>15</v>
      </c>
      <c r="D33">
        <v>15.5</v>
      </c>
      <c r="E33">
        <v>15.25</v>
      </c>
      <c r="F33">
        <v>1000</v>
      </c>
      <c r="G33">
        <v>200</v>
      </c>
      <c r="H33">
        <v>10</v>
      </c>
      <c r="L33">
        <v>4000</v>
      </c>
    </row>
    <row r="34" spans="1:12" x14ac:dyDescent="0.25">
      <c r="A34" t="s">
        <v>4</v>
      </c>
      <c r="B34">
        <v>50</v>
      </c>
      <c r="C34">
        <v>15.5</v>
      </c>
      <c r="D34">
        <v>16</v>
      </c>
      <c r="E34">
        <v>15.75</v>
      </c>
      <c r="F34">
        <v>800</v>
      </c>
      <c r="G34">
        <v>200</v>
      </c>
      <c r="H34">
        <v>10</v>
      </c>
      <c r="L34">
        <v>4000</v>
      </c>
    </row>
    <row r="35" spans="1:12" x14ac:dyDescent="0.25">
      <c r="A35" t="s">
        <v>4</v>
      </c>
      <c r="B35">
        <v>50</v>
      </c>
      <c r="C35">
        <v>16</v>
      </c>
      <c r="D35">
        <v>16.5</v>
      </c>
      <c r="E35">
        <v>16.25</v>
      </c>
      <c r="F35">
        <v>800</v>
      </c>
      <c r="G35">
        <v>100</v>
      </c>
      <c r="H35">
        <v>10</v>
      </c>
      <c r="L35">
        <v>4000</v>
      </c>
    </row>
    <row r="36" spans="1:12" x14ac:dyDescent="0.25">
      <c r="A36" t="s">
        <v>4</v>
      </c>
      <c r="B36">
        <v>50</v>
      </c>
      <c r="C36">
        <v>16.5</v>
      </c>
      <c r="D36">
        <v>17</v>
      </c>
      <c r="E36">
        <v>16.75</v>
      </c>
      <c r="F36">
        <v>800</v>
      </c>
      <c r="G36">
        <v>200</v>
      </c>
      <c r="H36">
        <v>10</v>
      </c>
      <c r="L36">
        <v>4000</v>
      </c>
    </row>
    <row r="37" spans="1:12" x14ac:dyDescent="0.25">
      <c r="A37" t="s">
        <v>4</v>
      </c>
      <c r="B37">
        <v>50</v>
      </c>
      <c r="C37">
        <v>17</v>
      </c>
      <c r="D37">
        <v>17.5</v>
      </c>
      <c r="E37">
        <v>17.25</v>
      </c>
      <c r="F37">
        <v>800</v>
      </c>
      <c r="G37">
        <v>100</v>
      </c>
      <c r="H37">
        <v>10</v>
      </c>
      <c r="L37">
        <v>4000</v>
      </c>
    </row>
    <row r="38" spans="1:12" x14ac:dyDescent="0.25">
      <c r="A38" t="s">
        <v>4</v>
      </c>
      <c r="B38">
        <v>50</v>
      </c>
      <c r="C38">
        <v>17.5</v>
      </c>
      <c r="D38">
        <v>18</v>
      </c>
      <c r="E38">
        <v>17.75</v>
      </c>
      <c r="F38">
        <v>800</v>
      </c>
      <c r="G38">
        <v>100</v>
      </c>
      <c r="H38">
        <v>10</v>
      </c>
      <c r="L38">
        <v>4000</v>
      </c>
    </row>
    <row r="39" spans="1:12" x14ac:dyDescent="0.25">
      <c r="A39" t="s">
        <v>4</v>
      </c>
      <c r="B39">
        <v>50</v>
      </c>
      <c r="C39">
        <v>18</v>
      </c>
      <c r="D39">
        <v>18.5</v>
      </c>
      <c r="E39">
        <v>18.25</v>
      </c>
      <c r="F39">
        <v>800</v>
      </c>
      <c r="G39">
        <v>200</v>
      </c>
      <c r="H39">
        <v>10</v>
      </c>
      <c r="L39">
        <v>4000</v>
      </c>
    </row>
    <row r="40" spans="1:12" x14ac:dyDescent="0.25">
      <c r="A40" t="s">
        <v>4</v>
      </c>
      <c r="B40">
        <v>50</v>
      </c>
      <c r="C40">
        <v>18.5</v>
      </c>
      <c r="D40">
        <v>19</v>
      </c>
      <c r="E40">
        <v>18.75</v>
      </c>
      <c r="F40">
        <v>800</v>
      </c>
      <c r="G40">
        <v>100</v>
      </c>
      <c r="H40">
        <v>10</v>
      </c>
      <c r="L40">
        <v>4000</v>
      </c>
    </row>
    <row r="41" spans="1:12" x14ac:dyDescent="0.25">
      <c r="A41" t="s">
        <v>4</v>
      </c>
      <c r="B41">
        <v>50</v>
      </c>
      <c r="C41">
        <v>19</v>
      </c>
      <c r="D41">
        <v>19.5</v>
      </c>
      <c r="E41">
        <v>19.25</v>
      </c>
      <c r="F41">
        <v>900</v>
      </c>
      <c r="G41">
        <v>100</v>
      </c>
      <c r="H41">
        <v>10</v>
      </c>
      <c r="L41">
        <v>4000</v>
      </c>
    </row>
    <row r="42" spans="1:12" x14ac:dyDescent="0.25">
      <c r="A42" t="s">
        <v>4</v>
      </c>
      <c r="B42">
        <v>30</v>
      </c>
      <c r="C42">
        <v>19.5</v>
      </c>
      <c r="D42">
        <v>20</v>
      </c>
      <c r="E42">
        <v>19.75</v>
      </c>
      <c r="F42">
        <v>1000</v>
      </c>
      <c r="G42">
        <v>200</v>
      </c>
      <c r="H42">
        <v>10</v>
      </c>
      <c r="L42">
        <v>4000</v>
      </c>
    </row>
    <row r="43" spans="1:12" x14ac:dyDescent="0.25">
      <c r="A43" t="s">
        <v>4</v>
      </c>
      <c r="B43">
        <v>30</v>
      </c>
      <c r="C43">
        <v>20</v>
      </c>
      <c r="D43">
        <v>20.5</v>
      </c>
      <c r="E43">
        <v>20.25</v>
      </c>
      <c r="F43">
        <v>900</v>
      </c>
      <c r="G43">
        <v>200</v>
      </c>
      <c r="H43">
        <v>10</v>
      </c>
      <c r="L43">
        <v>4000</v>
      </c>
    </row>
    <row r="44" spans="1:12" x14ac:dyDescent="0.25">
      <c r="A44" t="s">
        <v>4</v>
      </c>
      <c r="B44">
        <v>30</v>
      </c>
      <c r="C44">
        <v>20.5</v>
      </c>
      <c r="D44">
        <v>21</v>
      </c>
      <c r="E44">
        <v>20.75</v>
      </c>
      <c r="F44">
        <v>900</v>
      </c>
      <c r="G44">
        <v>200</v>
      </c>
      <c r="H44">
        <v>10</v>
      </c>
      <c r="L44">
        <v>4000</v>
      </c>
    </row>
    <row r="45" spans="1:12" x14ac:dyDescent="0.25">
      <c r="A45" t="s">
        <v>4</v>
      </c>
      <c r="B45">
        <v>30</v>
      </c>
      <c r="C45">
        <v>21</v>
      </c>
      <c r="D45">
        <v>21.5</v>
      </c>
      <c r="E45">
        <v>21.25</v>
      </c>
      <c r="F45">
        <v>900</v>
      </c>
      <c r="G45">
        <v>300</v>
      </c>
      <c r="H45">
        <v>20</v>
      </c>
      <c r="L45">
        <v>4000</v>
      </c>
    </row>
    <row r="46" spans="1:12" x14ac:dyDescent="0.25">
      <c r="A46" t="s">
        <v>4</v>
      </c>
      <c r="B46">
        <v>30</v>
      </c>
      <c r="C46">
        <v>21.5</v>
      </c>
      <c r="D46">
        <v>22</v>
      </c>
      <c r="E46">
        <v>21.75</v>
      </c>
      <c r="F46">
        <v>900</v>
      </c>
      <c r="G46">
        <v>200</v>
      </c>
      <c r="H46">
        <v>20</v>
      </c>
      <c r="L46">
        <v>4000</v>
      </c>
    </row>
    <row r="47" spans="1:12" x14ac:dyDescent="0.25">
      <c r="A47" t="s">
        <v>4</v>
      </c>
      <c r="B47">
        <v>30</v>
      </c>
      <c r="C47">
        <v>22</v>
      </c>
      <c r="D47">
        <v>22.5</v>
      </c>
      <c r="E47">
        <v>22.25</v>
      </c>
      <c r="F47">
        <v>900</v>
      </c>
      <c r="G47">
        <v>200</v>
      </c>
      <c r="H47">
        <v>10</v>
      </c>
      <c r="L47">
        <v>4000</v>
      </c>
    </row>
    <row r="48" spans="1:12" x14ac:dyDescent="0.25">
      <c r="A48" t="s">
        <v>4</v>
      </c>
      <c r="B48">
        <v>30</v>
      </c>
      <c r="C48">
        <v>22.5</v>
      </c>
      <c r="D48">
        <v>23</v>
      </c>
      <c r="E48">
        <v>22.75</v>
      </c>
      <c r="F48">
        <v>900</v>
      </c>
      <c r="G48">
        <v>200</v>
      </c>
      <c r="H48">
        <v>10</v>
      </c>
      <c r="L48">
        <v>4000</v>
      </c>
    </row>
    <row r="49" spans="1:12" x14ac:dyDescent="0.25">
      <c r="A49" t="s">
        <v>4</v>
      </c>
      <c r="B49">
        <v>30</v>
      </c>
      <c r="C49">
        <v>23</v>
      </c>
      <c r="D49">
        <v>23.5</v>
      </c>
      <c r="E49">
        <v>23.25</v>
      </c>
      <c r="F49">
        <v>900</v>
      </c>
      <c r="G49">
        <v>300</v>
      </c>
      <c r="H49">
        <v>20</v>
      </c>
      <c r="L49">
        <v>4000</v>
      </c>
    </row>
    <row r="50" spans="1:12" x14ac:dyDescent="0.25">
      <c r="A50" t="s">
        <v>4</v>
      </c>
      <c r="B50">
        <v>30</v>
      </c>
      <c r="C50">
        <v>23.5</v>
      </c>
      <c r="D50">
        <v>24</v>
      </c>
      <c r="E50">
        <v>23.75</v>
      </c>
      <c r="F50">
        <v>800</v>
      </c>
      <c r="G50">
        <v>200</v>
      </c>
      <c r="H50">
        <v>10</v>
      </c>
      <c r="L50">
        <v>3000</v>
      </c>
    </row>
    <row r="51" spans="1:12" x14ac:dyDescent="0.25">
      <c r="A51" t="s">
        <v>4</v>
      </c>
      <c r="B51">
        <v>30</v>
      </c>
      <c r="C51">
        <v>24</v>
      </c>
      <c r="D51">
        <v>24.5</v>
      </c>
      <c r="E51">
        <v>24.25</v>
      </c>
      <c r="F51">
        <v>800</v>
      </c>
      <c r="G51">
        <v>200</v>
      </c>
      <c r="H51">
        <v>10</v>
      </c>
      <c r="L51">
        <v>3000</v>
      </c>
    </row>
    <row r="52" spans="1:12" x14ac:dyDescent="0.25">
      <c r="A52" t="s">
        <v>4</v>
      </c>
      <c r="B52">
        <v>30</v>
      </c>
      <c r="C52">
        <v>24.5</v>
      </c>
      <c r="D52">
        <v>25</v>
      </c>
      <c r="E52">
        <v>24.75</v>
      </c>
      <c r="F52">
        <v>800</v>
      </c>
      <c r="G52">
        <v>200</v>
      </c>
      <c r="H52">
        <v>10</v>
      </c>
      <c r="L52">
        <v>3000</v>
      </c>
    </row>
    <row r="53" spans="1:12" x14ac:dyDescent="0.25">
      <c r="A53" t="s">
        <v>4</v>
      </c>
      <c r="B53">
        <v>30</v>
      </c>
      <c r="C53">
        <v>25</v>
      </c>
      <c r="D53">
        <v>25.5</v>
      </c>
      <c r="E53">
        <v>25.25</v>
      </c>
      <c r="F53">
        <v>800</v>
      </c>
      <c r="G53">
        <v>200</v>
      </c>
      <c r="H53">
        <v>10</v>
      </c>
      <c r="L53">
        <v>3000</v>
      </c>
    </row>
    <row r="54" spans="1:12" x14ac:dyDescent="0.25">
      <c r="A54" t="s">
        <v>4</v>
      </c>
      <c r="B54">
        <v>30</v>
      </c>
      <c r="C54">
        <v>25.5</v>
      </c>
      <c r="D54">
        <v>26</v>
      </c>
      <c r="E54">
        <v>25.75</v>
      </c>
      <c r="F54">
        <v>1000</v>
      </c>
      <c r="G54">
        <v>200</v>
      </c>
      <c r="H54">
        <v>10</v>
      </c>
      <c r="L54">
        <v>3000</v>
      </c>
    </row>
    <row r="55" spans="1:12" x14ac:dyDescent="0.25">
      <c r="A55" t="s">
        <v>4</v>
      </c>
      <c r="B55">
        <v>30</v>
      </c>
      <c r="C55">
        <v>26</v>
      </c>
      <c r="D55">
        <v>26.5</v>
      </c>
      <c r="E55">
        <v>26.25</v>
      </c>
      <c r="F55">
        <v>1000</v>
      </c>
      <c r="G55">
        <v>200</v>
      </c>
      <c r="H55">
        <v>10</v>
      </c>
      <c r="L55">
        <v>3000</v>
      </c>
    </row>
    <row r="56" spans="1:12" x14ac:dyDescent="0.25">
      <c r="A56" t="s">
        <v>4</v>
      </c>
      <c r="B56">
        <v>30</v>
      </c>
      <c r="C56">
        <v>26.5</v>
      </c>
      <c r="D56">
        <v>27</v>
      </c>
      <c r="E56">
        <v>26.75</v>
      </c>
      <c r="F56">
        <v>1000</v>
      </c>
      <c r="G56">
        <v>200</v>
      </c>
      <c r="H56">
        <v>10</v>
      </c>
      <c r="L56">
        <v>3000</v>
      </c>
    </row>
    <row r="57" spans="1:12" x14ac:dyDescent="0.25">
      <c r="A57" t="s">
        <v>4</v>
      </c>
      <c r="B57">
        <v>30</v>
      </c>
      <c r="C57">
        <v>27</v>
      </c>
      <c r="D57">
        <v>27.5</v>
      </c>
      <c r="E57">
        <v>27.25</v>
      </c>
      <c r="F57">
        <v>1000</v>
      </c>
      <c r="G57">
        <v>200</v>
      </c>
      <c r="H57">
        <v>10</v>
      </c>
      <c r="L57">
        <v>3000</v>
      </c>
    </row>
    <row r="58" spans="1:12" x14ac:dyDescent="0.25">
      <c r="A58" t="s">
        <v>4</v>
      </c>
      <c r="B58">
        <v>30</v>
      </c>
      <c r="C58">
        <v>27.5</v>
      </c>
      <c r="D58">
        <v>28</v>
      </c>
      <c r="E58">
        <v>27.75</v>
      </c>
      <c r="F58">
        <v>900</v>
      </c>
      <c r="G58">
        <v>200</v>
      </c>
      <c r="H58">
        <v>10</v>
      </c>
      <c r="L58">
        <v>3000</v>
      </c>
    </row>
    <row r="59" spans="1:12" x14ac:dyDescent="0.25">
      <c r="A59" t="s">
        <v>4</v>
      </c>
      <c r="B59">
        <v>30</v>
      </c>
      <c r="C59">
        <v>28</v>
      </c>
      <c r="D59">
        <v>28.5</v>
      </c>
      <c r="E59">
        <v>28.25</v>
      </c>
      <c r="F59">
        <v>900</v>
      </c>
      <c r="G59">
        <v>200</v>
      </c>
      <c r="H59">
        <v>10</v>
      </c>
      <c r="L59">
        <v>3000</v>
      </c>
    </row>
    <row r="60" spans="1:12" x14ac:dyDescent="0.25">
      <c r="A60" t="s">
        <v>4</v>
      </c>
      <c r="B60">
        <v>30</v>
      </c>
      <c r="C60">
        <v>28.5</v>
      </c>
      <c r="D60">
        <v>29</v>
      </c>
      <c r="E60">
        <v>28.75</v>
      </c>
      <c r="F60">
        <v>900</v>
      </c>
      <c r="G60">
        <v>200</v>
      </c>
      <c r="H60">
        <v>10</v>
      </c>
      <c r="L60">
        <v>3000</v>
      </c>
    </row>
    <row r="61" spans="1:12" x14ac:dyDescent="0.25">
      <c r="A61" t="s">
        <v>4</v>
      </c>
      <c r="B61">
        <v>30</v>
      </c>
      <c r="C61">
        <v>29</v>
      </c>
      <c r="D61">
        <v>29.5</v>
      </c>
      <c r="E61">
        <v>29.25</v>
      </c>
      <c r="F61">
        <v>900</v>
      </c>
      <c r="G61">
        <v>100</v>
      </c>
      <c r="H61">
        <v>10</v>
      </c>
      <c r="L61">
        <v>3000</v>
      </c>
    </row>
    <row r="62" spans="1:12" x14ac:dyDescent="0.25">
      <c r="A62" t="s">
        <v>4</v>
      </c>
      <c r="B62">
        <v>30</v>
      </c>
      <c r="C62">
        <v>29.5</v>
      </c>
      <c r="D62">
        <v>30</v>
      </c>
      <c r="E62">
        <v>29.75</v>
      </c>
      <c r="F62">
        <v>900</v>
      </c>
      <c r="G62">
        <v>100</v>
      </c>
      <c r="H62">
        <v>10</v>
      </c>
      <c r="L62">
        <v>3000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L60"/>
  <sheetViews>
    <sheetView workbookViewId="0">
      <selection activeCell="I1" sqref="I1"/>
    </sheetView>
  </sheetViews>
  <sheetFormatPr baseColWidth="10" defaultRowHeight="15" x14ac:dyDescent="0.25"/>
  <cols>
    <col min="1" max="1" width="8.7109375" bestFit="1" customWidth="1"/>
    <col min="2" max="2" width="7.7109375" bestFit="1" customWidth="1"/>
    <col min="3" max="3" width="9.140625" bestFit="1" customWidth="1"/>
    <col min="4" max="4" width="6.710937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</cols>
  <sheetData>
    <row r="1" spans="1:12" x14ac:dyDescent="0.25">
      <c r="A1" t="s">
        <v>0</v>
      </c>
      <c r="B1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  <c r="L1" t="s">
        <v>117</v>
      </c>
    </row>
    <row r="2" spans="1:12" x14ac:dyDescent="0.25">
      <c r="A2" t="s">
        <v>5</v>
      </c>
      <c r="B2">
        <v>60</v>
      </c>
      <c r="C2">
        <v>0</v>
      </c>
      <c r="D2">
        <v>0.5</v>
      </c>
      <c r="E2">
        <v>0.25</v>
      </c>
      <c r="F2">
        <v>900</v>
      </c>
      <c r="G2">
        <v>100</v>
      </c>
      <c r="H2">
        <v>10</v>
      </c>
      <c r="L2">
        <v>4000</v>
      </c>
    </row>
    <row r="3" spans="1:12" x14ac:dyDescent="0.25">
      <c r="A3" t="s">
        <v>5</v>
      </c>
      <c r="B3">
        <v>60</v>
      </c>
      <c r="C3">
        <v>0.5</v>
      </c>
      <c r="D3">
        <v>1</v>
      </c>
      <c r="E3">
        <v>0.75</v>
      </c>
      <c r="F3">
        <v>1000</v>
      </c>
      <c r="G3">
        <v>200</v>
      </c>
      <c r="H3">
        <v>10</v>
      </c>
      <c r="L3">
        <v>4000</v>
      </c>
    </row>
    <row r="4" spans="1:12" x14ac:dyDescent="0.25">
      <c r="A4" t="s">
        <v>5</v>
      </c>
      <c r="B4">
        <v>60</v>
      </c>
      <c r="C4">
        <v>1</v>
      </c>
      <c r="D4">
        <v>1.5</v>
      </c>
      <c r="E4">
        <v>1.25</v>
      </c>
      <c r="F4">
        <v>900</v>
      </c>
      <c r="G4">
        <v>100</v>
      </c>
      <c r="H4">
        <v>10</v>
      </c>
      <c r="L4">
        <v>4000</v>
      </c>
    </row>
    <row r="5" spans="1:12" x14ac:dyDescent="0.25">
      <c r="A5" t="s">
        <v>5</v>
      </c>
      <c r="B5">
        <v>40</v>
      </c>
      <c r="C5">
        <v>1.5</v>
      </c>
      <c r="D5">
        <v>2</v>
      </c>
      <c r="E5">
        <v>1.75</v>
      </c>
      <c r="F5">
        <v>1000</v>
      </c>
      <c r="G5">
        <v>200</v>
      </c>
      <c r="H5">
        <v>20</v>
      </c>
      <c r="L5">
        <v>4000</v>
      </c>
    </row>
    <row r="6" spans="1:12" x14ac:dyDescent="0.25">
      <c r="A6" t="s">
        <v>5</v>
      </c>
      <c r="B6">
        <v>60</v>
      </c>
      <c r="C6">
        <v>2</v>
      </c>
      <c r="D6">
        <v>2.5</v>
      </c>
      <c r="E6">
        <v>2.25</v>
      </c>
      <c r="F6">
        <v>900</v>
      </c>
      <c r="G6">
        <v>100</v>
      </c>
      <c r="H6">
        <v>10</v>
      </c>
      <c r="L6">
        <v>4000</v>
      </c>
    </row>
    <row r="7" spans="1:12" x14ac:dyDescent="0.25">
      <c r="A7" t="s">
        <v>5</v>
      </c>
      <c r="B7">
        <v>40</v>
      </c>
      <c r="C7">
        <v>2.5</v>
      </c>
      <c r="D7">
        <v>3</v>
      </c>
      <c r="E7">
        <v>2.75</v>
      </c>
      <c r="F7">
        <v>800</v>
      </c>
      <c r="G7">
        <v>200</v>
      </c>
      <c r="H7">
        <v>10</v>
      </c>
      <c r="L7">
        <v>4000</v>
      </c>
    </row>
    <row r="8" spans="1:12" x14ac:dyDescent="0.25">
      <c r="A8" t="s">
        <v>5</v>
      </c>
      <c r="B8">
        <v>40</v>
      </c>
      <c r="C8">
        <v>3</v>
      </c>
      <c r="D8">
        <v>3.5</v>
      </c>
      <c r="E8">
        <v>3.25</v>
      </c>
      <c r="F8">
        <v>1200</v>
      </c>
      <c r="G8">
        <v>200</v>
      </c>
      <c r="H8">
        <v>10</v>
      </c>
      <c r="L8">
        <v>4000</v>
      </c>
    </row>
    <row r="9" spans="1:12" x14ac:dyDescent="0.25">
      <c r="A9" t="s">
        <v>5</v>
      </c>
      <c r="B9">
        <v>40</v>
      </c>
      <c r="C9">
        <v>3.5</v>
      </c>
      <c r="D9">
        <v>4</v>
      </c>
      <c r="E9">
        <v>3.75</v>
      </c>
      <c r="F9">
        <v>1200</v>
      </c>
      <c r="G9">
        <v>200</v>
      </c>
      <c r="H9">
        <v>10</v>
      </c>
      <c r="L9">
        <v>4000</v>
      </c>
    </row>
    <row r="10" spans="1:12" x14ac:dyDescent="0.25">
      <c r="A10" t="s">
        <v>5</v>
      </c>
      <c r="B10">
        <v>40</v>
      </c>
      <c r="C10">
        <v>4</v>
      </c>
      <c r="D10">
        <v>4.5</v>
      </c>
      <c r="E10">
        <v>4.25</v>
      </c>
      <c r="F10">
        <v>1200</v>
      </c>
      <c r="G10">
        <v>300</v>
      </c>
      <c r="H10">
        <v>10</v>
      </c>
      <c r="L10">
        <v>4000</v>
      </c>
    </row>
    <row r="11" spans="1:12" x14ac:dyDescent="0.25">
      <c r="A11" t="s">
        <v>5</v>
      </c>
      <c r="B11">
        <v>40</v>
      </c>
      <c r="C11">
        <v>4.5</v>
      </c>
      <c r="D11">
        <v>5</v>
      </c>
      <c r="E11">
        <v>4.75</v>
      </c>
      <c r="F11">
        <v>1000</v>
      </c>
      <c r="G11">
        <v>300</v>
      </c>
      <c r="H11">
        <v>30</v>
      </c>
      <c r="L11">
        <v>4000</v>
      </c>
    </row>
    <row r="12" spans="1:12" x14ac:dyDescent="0.25">
      <c r="A12" t="s">
        <v>5</v>
      </c>
      <c r="B12">
        <v>40</v>
      </c>
      <c r="C12">
        <v>5</v>
      </c>
      <c r="D12">
        <v>5.5</v>
      </c>
      <c r="E12">
        <v>5.25</v>
      </c>
      <c r="F12">
        <v>1000</v>
      </c>
      <c r="G12">
        <v>300</v>
      </c>
      <c r="H12">
        <v>20</v>
      </c>
      <c r="L12">
        <v>4000</v>
      </c>
    </row>
    <row r="13" spans="1:12" x14ac:dyDescent="0.25">
      <c r="A13" t="s">
        <v>5</v>
      </c>
      <c r="B13">
        <v>40</v>
      </c>
      <c r="C13">
        <v>5.5</v>
      </c>
      <c r="D13">
        <v>6</v>
      </c>
      <c r="E13">
        <v>5.75</v>
      </c>
      <c r="F13">
        <v>1000</v>
      </c>
      <c r="G13">
        <v>200</v>
      </c>
      <c r="H13">
        <v>10</v>
      </c>
      <c r="L13">
        <v>4000</v>
      </c>
    </row>
    <row r="14" spans="1:12" x14ac:dyDescent="0.25">
      <c r="A14" t="s">
        <v>5</v>
      </c>
      <c r="B14">
        <v>40</v>
      </c>
      <c r="C14">
        <v>6</v>
      </c>
      <c r="D14">
        <v>6.5</v>
      </c>
      <c r="E14">
        <v>6.25</v>
      </c>
      <c r="F14">
        <v>1000</v>
      </c>
      <c r="G14">
        <v>200</v>
      </c>
      <c r="H14">
        <v>10</v>
      </c>
      <c r="L14">
        <v>4000</v>
      </c>
    </row>
    <row r="15" spans="1:12" x14ac:dyDescent="0.25">
      <c r="A15" t="s">
        <v>5</v>
      </c>
      <c r="B15">
        <v>40</v>
      </c>
      <c r="C15">
        <v>6.5</v>
      </c>
      <c r="D15">
        <v>7</v>
      </c>
      <c r="E15">
        <v>6.75</v>
      </c>
      <c r="F15">
        <v>1000</v>
      </c>
      <c r="G15">
        <v>300</v>
      </c>
      <c r="H15">
        <v>10</v>
      </c>
      <c r="L15">
        <v>4000</v>
      </c>
    </row>
    <row r="16" spans="1:12" x14ac:dyDescent="0.25">
      <c r="A16" t="s">
        <v>5</v>
      </c>
      <c r="B16">
        <v>40</v>
      </c>
      <c r="C16">
        <v>7</v>
      </c>
      <c r="D16">
        <v>7.5</v>
      </c>
      <c r="E16">
        <v>7.25</v>
      </c>
      <c r="F16">
        <v>1000</v>
      </c>
      <c r="G16">
        <v>200</v>
      </c>
      <c r="H16">
        <v>10</v>
      </c>
      <c r="L16">
        <v>4000</v>
      </c>
    </row>
    <row r="17" spans="1:12" x14ac:dyDescent="0.25">
      <c r="A17" t="s">
        <v>5</v>
      </c>
      <c r="B17">
        <v>40</v>
      </c>
      <c r="C17">
        <v>7.5</v>
      </c>
      <c r="D17">
        <v>8</v>
      </c>
      <c r="E17">
        <v>7.75</v>
      </c>
      <c r="F17">
        <v>1000</v>
      </c>
      <c r="G17">
        <v>200</v>
      </c>
      <c r="H17">
        <v>10</v>
      </c>
      <c r="L17">
        <v>4000</v>
      </c>
    </row>
    <row r="18" spans="1:12" x14ac:dyDescent="0.25">
      <c r="A18" t="s">
        <v>5</v>
      </c>
      <c r="B18">
        <v>40</v>
      </c>
      <c r="C18">
        <v>8</v>
      </c>
      <c r="D18">
        <v>8.5</v>
      </c>
      <c r="E18">
        <v>8.25</v>
      </c>
      <c r="F18">
        <v>1100</v>
      </c>
      <c r="G18">
        <v>300</v>
      </c>
      <c r="H18">
        <v>20</v>
      </c>
      <c r="L18">
        <v>4000</v>
      </c>
    </row>
    <row r="19" spans="1:12" x14ac:dyDescent="0.25">
      <c r="A19" t="s">
        <v>5</v>
      </c>
      <c r="B19">
        <v>50</v>
      </c>
      <c r="C19">
        <v>8.5</v>
      </c>
      <c r="D19">
        <v>9</v>
      </c>
      <c r="E19">
        <v>8.75</v>
      </c>
      <c r="F19">
        <v>1000</v>
      </c>
      <c r="G19">
        <v>200</v>
      </c>
      <c r="H19">
        <v>10</v>
      </c>
      <c r="L19">
        <v>4000</v>
      </c>
    </row>
    <row r="20" spans="1:12" x14ac:dyDescent="0.25">
      <c r="A20" t="s">
        <v>5</v>
      </c>
      <c r="B20">
        <v>50</v>
      </c>
      <c r="C20">
        <v>9</v>
      </c>
      <c r="D20">
        <v>9.5</v>
      </c>
      <c r="E20">
        <v>9.25</v>
      </c>
      <c r="F20">
        <v>1100</v>
      </c>
      <c r="G20">
        <v>200</v>
      </c>
      <c r="H20">
        <v>10</v>
      </c>
      <c r="L20">
        <v>4000</v>
      </c>
    </row>
    <row r="21" spans="1:12" x14ac:dyDescent="0.25">
      <c r="A21" t="s">
        <v>5</v>
      </c>
      <c r="B21">
        <v>50</v>
      </c>
      <c r="C21">
        <v>9.5</v>
      </c>
      <c r="D21">
        <v>10</v>
      </c>
      <c r="E21">
        <v>9.75</v>
      </c>
      <c r="F21">
        <v>1100</v>
      </c>
      <c r="G21">
        <v>300</v>
      </c>
      <c r="H21">
        <v>10</v>
      </c>
      <c r="L21">
        <v>4000</v>
      </c>
    </row>
    <row r="22" spans="1:12" x14ac:dyDescent="0.25">
      <c r="A22" t="s">
        <v>5</v>
      </c>
      <c r="B22">
        <v>50</v>
      </c>
      <c r="C22">
        <v>10</v>
      </c>
      <c r="D22">
        <v>10.5</v>
      </c>
      <c r="E22">
        <v>10.25</v>
      </c>
      <c r="F22">
        <v>1100</v>
      </c>
      <c r="G22">
        <v>300</v>
      </c>
      <c r="H22">
        <v>20</v>
      </c>
      <c r="L22">
        <v>4000</v>
      </c>
    </row>
    <row r="23" spans="1:12" x14ac:dyDescent="0.25">
      <c r="A23" t="s">
        <v>5</v>
      </c>
      <c r="B23">
        <v>50</v>
      </c>
      <c r="C23">
        <v>10.5</v>
      </c>
      <c r="D23">
        <v>11</v>
      </c>
      <c r="E23">
        <v>10.75</v>
      </c>
      <c r="F23">
        <v>1100</v>
      </c>
      <c r="G23">
        <v>300</v>
      </c>
      <c r="H23">
        <v>20</v>
      </c>
      <c r="L23">
        <v>4000</v>
      </c>
    </row>
    <row r="24" spans="1:12" x14ac:dyDescent="0.25">
      <c r="A24" t="s">
        <v>5</v>
      </c>
      <c r="B24">
        <v>50</v>
      </c>
      <c r="C24">
        <v>11</v>
      </c>
      <c r="D24">
        <v>11.5</v>
      </c>
      <c r="E24">
        <v>11.25</v>
      </c>
      <c r="F24">
        <v>1100</v>
      </c>
      <c r="G24">
        <v>200</v>
      </c>
      <c r="H24">
        <v>10</v>
      </c>
      <c r="L24">
        <v>4000</v>
      </c>
    </row>
    <row r="25" spans="1:12" x14ac:dyDescent="0.25">
      <c r="A25" t="s">
        <v>5</v>
      </c>
      <c r="B25">
        <v>50</v>
      </c>
      <c r="C25">
        <v>11.5</v>
      </c>
      <c r="D25">
        <v>12</v>
      </c>
      <c r="E25">
        <v>11.75</v>
      </c>
      <c r="F25">
        <v>1000</v>
      </c>
      <c r="G25">
        <v>200</v>
      </c>
      <c r="H25">
        <v>10</v>
      </c>
      <c r="L25">
        <v>4000</v>
      </c>
    </row>
    <row r="26" spans="1:12" x14ac:dyDescent="0.25">
      <c r="A26" t="s">
        <v>5</v>
      </c>
      <c r="B26">
        <v>50</v>
      </c>
      <c r="C26">
        <v>12</v>
      </c>
      <c r="D26">
        <v>12.5</v>
      </c>
      <c r="E26">
        <v>12.25</v>
      </c>
      <c r="F26">
        <v>900</v>
      </c>
      <c r="G26">
        <v>200</v>
      </c>
      <c r="H26">
        <v>10</v>
      </c>
      <c r="L26">
        <v>4000</v>
      </c>
    </row>
    <row r="27" spans="1:12" x14ac:dyDescent="0.25">
      <c r="A27" t="s">
        <v>5</v>
      </c>
      <c r="B27">
        <v>50</v>
      </c>
      <c r="C27">
        <v>12.5</v>
      </c>
      <c r="D27">
        <v>13</v>
      </c>
      <c r="E27">
        <v>12.75</v>
      </c>
      <c r="F27">
        <v>1000</v>
      </c>
      <c r="G27">
        <v>200</v>
      </c>
      <c r="H27">
        <v>10</v>
      </c>
      <c r="L27">
        <v>4000</v>
      </c>
    </row>
    <row r="28" spans="1:12" x14ac:dyDescent="0.25">
      <c r="A28" t="s">
        <v>5</v>
      </c>
      <c r="B28">
        <v>50</v>
      </c>
      <c r="C28">
        <v>13</v>
      </c>
      <c r="D28">
        <v>13.5</v>
      </c>
      <c r="E28">
        <v>13.25</v>
      </c>
      <c r="F28">
        <v>1000</v>
      </c>
      <c r="G28">
        <v>200</v>
      </c>
      <c r="H28">
        <v>10</v>
      </c>
      <c r="L28">
        <v>4000</v>
      </c>
    </row>
    <row r="29" spans="1:12" x14ac:dyDescent="0.25">
      <c r="A29" t="s">
        <v>5</v>
      </c>
      <c r="B29">
        <v>50</v>
      </c>
      <c r="C29">
        <v>13.5</v>
      </c>
      <c r="D29">
        <v>14</v>
      </c>
      <c r="E29">
        <v>13.75</v>
      </c>
      <c r="F29">
        <v>900</v>
      </c>
      <c r="G29">
        <v>200</v>
      </c>
      <c r="H29">
        <v>10</v>
      </c>
      <c r="L29">
        <v>4000</v>
      </c>
    </row>
    <row r="30" spans="1:12" x14ac:dyDescent="0.25">
      <c r="A30" t="s">
        <v>5</v>
      </c>
      <c r="B30">
        <v>50</v>
      </c>
      <c r="C30">
        <v>14</v>
      </c>
      <c r="D30">
        <v>14.5</v>
      </c>
      <c r="E30">
        <v>14.25</v>
      </c>
      <c r="F30">
        <v>1000</v>
      </c>
      <c r="G30">
        <v>300</v>
      </c>
      <c r="H30">
        <v>20</v>
      </c>
      <c r="L30">
        <v>4000</v>
      </c>
    </row>
    <row r="31" spans="1:12" x14ac:dyDescent="0.25">
      <c r="A31" t="s">
        <v>5</v>
      </c>
      <c r="B31">
        <v>50</v>
      </c>
      <c r="C31">
        <v>14.5</v>
      </c>
      <c r="D31">
        <v>15</v>
      </c>
      <c r="E31">
        <v>14.75</v>
      </c>
      <c r="F31">
        <v>1100</v>
      </c>
      <c r="G31">
        <v>300</v>
      </c>
      <c r="H31">
        <v>10</v>
      </c>
      <c r="L31">
        <v>4000</v>
      </c>
    </row>
    <row r="32" spans="1:12" x14ac:dyDescent="0.25">
      <c r="A32" t="s">
        <v>5</v>
      </c>
      <c r="B32">
        <v>50</v>
      </c>
      <c r="C32">
        <v>15</v>
      </c>
      <c r="D32">
        <v>15.5</v>
      </c>
      <c r="E32">
        <v>15.25</v>
      </c>
      <c r="F32">
        <v>900</v>
      </c>
      <c r="G32">
        <v>200</v>
      </c>
      <c r="H32">
        <v>10</v>
      </c>
      <c r="L32">
        <v>4000</v>
      </c>
    </row>
    <row r="33" spans="1:12" x14ac:dyDescent="0.25">
      <c r="A33" t="s">
        <v>5</v>
      </c>
      <c r="B33">
        <v>50</v>
      </c>
      <c r="C33">
        <v>15.5</v>
      </c>
      <c r="D33">
        <v>16</v>
      </c>
      <c r="E33">
        <v>15.75</v>
      </c>
      <c r="F33">
        <v>900</v>
      </c>
      <c r="G33">
        <v>200</v>
      </c>
      <c r="H33">
        <v>10</v>
      </c>
      <c r="L33">
        <v>4000</v>
      </c>
    </row>
    <row r="34" spans="1:12" x14ac:dyDescent="0.25">
      <c r="A34" t="s">
        <v>5</v>
      </c>
      <c r="B34">
        <v>50</v>
      </c>
      <c r="C34">
        <v>16</v>
      </c>
      <c r="D34">
        <v>16.5</v>
      </c>
      <c r="E34">
        <v>16.25</v>
      </c>
      <c r="F34">
        <v>900</v>
      </c>
      <c r="G34">
        <v>200</v>
      </c>
      <c r="H34">
        <v>10</v>
      </c>
      <c r="L34">
        <v>4000</v>
      </c>
    </row>
    <row r="35" spans="1:12" x14ac:dyDescent="0.25">
      <c r="A35" t="s">
        <v>5</v>
      </c>
      <c r="B35">
        <v>50</v>
      </c>
      <c r="C35">
        <v>16.5</v>
      </c>
      <c r="D35">
        <v>17</v>
      </c>
      <c r="E35">
        <v>16.75</v>
      </c>
      <c r="F35">
        <v>900</v>
      </c>
      <c r="G35">
        <v>300</v>
      </c>
      <c r="H35">
        <v>20</v>
      </c>
      <c r="L35">
        <v>4000</v>
      </c>
    </row>
    <row r="36" spans="1:12" x14ac:dyDescent="0.25">
      <c r="A36" t="s">
        <v>5</v>
      </c>
      <c r="B36">
        <v>50</v>
      </c>
      <c r="C36">
        <v>17</v>
      </c>
      <c r="D36">
        <v>17.5</v>
      </c>
      <c r="E36">
        <v>17.25</v>
      </c>
      <c r="F36">
        <v>900</v>
      </c>
      <c r="G36">
        <v>300</v>
      </c>
      <c r="H36">
        <v>20</v>
      </c>
      <c r="L36">
        <v>4000</v>
      </c>
    </row>
    <row r="37" spans="1:12" x14ac:dyDescent="0.25">
      <c r="A37" t="s">
        <v>5</v>
      </c>
      <c r="B37">
        <v>50</v>
      </c>
      <c r="C37">
        <v>17.5</v>
      </c>
      <c r="D37">
        <v>18</v>
      </c>
      <c r="E37">
        <v>17.75</v>
      </c>
      <c r="F37">
        <v>800</v>
      </c>
      <c r="G37">
        <v>200</v>
      </c>
      <c r="H37">
        <v>10</v>
      </c>
      <c r="L37">
        <v>4000</v>
      </c>
    </row>
    <row r="38" spans="1:12" x14ac:dyDescent="0.25">
      <c r="A38" t="s">
        <v>5</v>
      </c>
      <c r="B38">
        <v>50</v>
      </c>
      <c r="C38">
        <v>18</v>
      </c>
      <c r="D38">
        <v>18.5</v>
      </c>
      <c r="E38">
        <v>18.25</v>
      </c>
      <c r="F38">
        <v>800</v>
      </c>
      <c r="G38">
        <v>200</v>
      </c>
      <c r="H38">
        <v>10</v>
      </c>
      <c r="L38">
        <v>4000</v>
      </c>
    </row>
    <row r="39" spans="1:12" x14ac:dyDescent="0.25">
      <c r="A39" t="s">
        <v>5</v>
      </c>
      <c r="B39">
        <v>50</v>
      </c>
      <c r="C39">
        <v>18.5</v>
      </c>
      <c r="D39">
        <v>19</v>
      </c>
      <c r="E39">
        <v>18.75</v>
      </c>
      <c r="F39">
        <v>800</v>
      </c>
      <c r="G39">
        <v>200</v>
      </c>
      <c r="H39">
        <v>10</v>
      </c>
      <c r="L39">
        <v>4000</v>
      </c>
    </row>
    <row r="40" spans="1:12" x14ac:dyDescent="0.25">
      <c r="A40" t="s">
        <v>5</v>
      </c>
      <c r="B40">
        <v>50</v>
      </c>
      <c r="C40">
        <v>19</v>
      </c>
      <c r="D40">
        <v>19.5</v>
      </c>
      <c r="E40">
        <v>19.25</v>
      </c>
      <c r="F40">
        <v>800</v>
      </c>
      <c r="G40">
        <v>200</v>
      </c>
      <c r="H40">
        <v>10</v>
      </c>
      <c r="L40">
        <v>4000</v>
      </c>
    </row>
    <row r="41" spans="1:12" x14ac:dyDescent="0.25">
      <c r="A41" t="s">
        <v>5</v>
      </c>
      <c r="B41">
        <v>50</v>
      </c>
      <c r="C41">
        <v>19.5</v>
      </c>
      <c r="D41">
        <v>20</v>
      </c>
      <c r="E41">
        <v>19.75</v>
      </c>
      <c r="F41">
        <v>900</v>
      </c>
      <c r="G41">
        <v>200</v>
      </c>
      <c r="H41">
        <v>10</v>
      </c>
      <c r="L41">
        <v>4000</v>
      </c>
    </row>
    <row r="42" spans="1:12" x14ac:dyDescent="0.25">
      <c r="A42" t="s">
        <v>5</v>
      </c>
      <c r="B42">
        <v>50</v>
      </c>
      <c r="C42">
        <v>20</v>
      </c>
      <c r="D42">
        <v>20.5</v>
      </c>
      <c r="E42">
        <v>20.25</v>
      </c>
      <c r="F42">
        <v>900</v>
      </c>
      <c r="G42">
        <v>300</v>
      </c>
      <c r="H42">
        <v>30</v>
      </c>
      <c r="L42">
        <v>4000</v>
      </c>
    </row>
    <row r="43" spans="1:12" x14ac:dyDescent="0.25">
      <c r="A43" t="s">
        <v>5</v>
      </c>
      <c r="B43">
        <v>50</v>
      </c>
      <c r="C43">
        <v>20.5</v>
      </c>
      <c r="D43">
        <v>21</v>
      </c>
      <c r="E43">
        <v>20.75</v>
      </c>
      <c r="F43">
        <v>1000</v>
      </c>
      <c r="G43">
        <v>300</v>
      </c>
      <c r="H43">
        <v>30</v>
      </c>
      <c r="L43">
        <v>4000</v>
      </c>
    </row>
    <row r="44" spans="1:12" x14ac:dyDescent="0.25">
      <c r="A44" t="s">
        <v>5</v>
      </c>
      <c r="B44">
        <v>50</v>
      </c>
      <c r="C44">
        <v>21</v>
      </c>
      <c r="D44">
        <v>21.5</v>
      </c>
      <c r="E44">
        <v>21.25</v>
      </c>
      <c r="F44">
        <v>1000</v>
      </c>
      <c r="G44">
        <v>300</v>
      </c>
      <c r="H44">
        <v>20</v>
      </c>
      <c r="L44">
        <v>4000</v>
      </c>
    </row>
    <row r="45" spans="1:12" x14ac:dyDescent="0.25">
      <c r="A45" t="s">
        <v>5</v>
      </c>
      <c r="B45">
        <v>50</v>
      </c>
      <c r="C45">
        <v>21.5</v>
      </c>
      <c r="D45">
        <v>22</v>
      </c>
      <c r="E45">
        <v>21.75</v>
      </c>
      <c r="F45">
        <v>1000</v>
      </c>
      <c r="G45">
        <v>200</v>
      </c>
      <c r="H45">
        <v>20</v>
      </c>
      <c r="L45">
        <v>4000</v>
      </c>
    </row>
    <row r="46" spans="1:12" x14ac:dyDescent="0.25">
      <c r="A46" t="s">
        <v>5</v>
      </c>
      <c r="B46">
        <v>50</v>
      </c>
      <c r="C46">
        <v>22</v>
      </c>
      <c r="D46">
        <v>22.5</v>
      </c>
      <c r="E46">
        <v>22.25</v>
      </c>
      <c r="F46">
        <v>1000</v>
      </c>
      <c r="G46">
        <v>200</v>
      </c>
      <c r="H46">
        <v>10</v>
      </c>
      <c r="L46">
        <v>4000</v>
      </c>
    </row>
    <row r="47" spans="1:12" x14ac:dyDescent="0.25">
      <c r="A47" t="s">
        <v>5</v>
      </c>
      <c r="B47">
        <v>50</v>
      </c>
      <c r="C47">
        <v>22.5</v>
      </c>
      <c r="D47">
        <v>23</v>
      </c>
      <c r="E47">
        <v>22.75</v>
      </c>
      <c r="F47">
        <v>1000</v>
      </c>
      <c r="G47">
        <v>300</v>
      </c>
      <c r="H47">
        <v>20</v>
      </c>
      <c r="L47">
        <v>4000</v>
      </c>
    </row>
    <row r="48" spans="1:12" x14ac:dyDescent="0.25">
      <c r="A48" t="s">
        <v>5</v>
      </c>
      <c r="B48">
        <v>30</v>
      </c>
      <c r="C48">
        <v>23</v>
      </c>
      <c r="D48">
        <v>23.5</v>
      </c>
      <c r="E48">
        <v>23.25</v>
      </c>
      <c r="F48">
        <v>1000</v>
      </c>
      <c r="G48">
        <v>100</v>
      </c>
      <c r="H48">
        <v>10</v>
      </c>
    </row>
    <row r="49" spans="1:12" x14ac:dyDescent="0.25">
      <c r="A49" t="s">
        <v>5</v>
      </c>
      <c r="B49">
        <v>30</v>
      </c>
      <c r="C49">
        <v>23</v>
      </c>
      <c r="D49">
        <v>24.5</v>
      </c>
      <c r="E49">
        <v>23.75</v>
      </c>
      <c r="F49">
        <v>1000</v>
      </c>
      <c r="G49">
        <v>200</v>
      </c>
      <c r="H49">
        <v>10</v>
      </c>
      <c r="L49">
        <v>4000</v>
      </c>
    </row>
    <row r="50" spans="1:12" x14ac:dyDescent="0.25">
      <c r="A50" t="s">
        <v>5</v>
      </c>
      <c r="B50">
        <v>30</v>
      </c>
      <c r="C50">
        <v>24.5</v>
      </c>
      <c r="D50">
        <v>25</v>
      </c>
      <c r="E50">
        <v>24.75</v>
      </c>
      <c r="F50">
        <v>1000</v>
      </c>
      <c r="G50">
        <v>300</v>
      </c>
      <c r="H50">
        <v>20</v>
      </c>
      <c r="L50">
        <v>4000</v>
      </c>
    </row>
    <row r="51" spans="1:12" x14ac:dyDescent="0.25">
      <c r="A51" t="s">
        <v>5</v>
      </c>
      <c r="B51">
        <v>30</v>
      </c>
      <c r="C51">
        <v>25</v>
      </c>
      <c r="D51">
        <v>25.5</v>
      </c>
      <c r="E51">
        <v>25.25</v>
      </c>
      <c r="F51">
        <v>1000</v>
      </c>
      <c r="G51">
        <v>200</v>
      </c>
      <c r="H51">
        <v>10</v>
      </c>
      <c r="L51">
        <v>4000</v>
      </c>
    </row>
    <row r="52" spans="1:12" x14ac:dyDescent="0.25">
      <c r="A52" t="s">
        <v>5</v>
      </c>
      <c r="B52">
        <v>30</v>
      </c>
      <c r="C52">
        <v>25.5</v>
      </c>
      <c r="D52">
        <v>26</v>
      </c>
      <c r="E52">
        <v>25.75</v>
      </c>
      <c r="F52">
        <v>1000</v>
      </c>
      <c r="G52">
        <v>300</v>
      </c>
      <c r="H52">
        <v>20</v>
      </c>
      <c r="L52">
        <v>4000</v>
      </c>
    </row>
    <row r="53" spans="1:12" x14ac:dyDescent="0.25">
      <c r="A53" t="s">
        <v>5</v>
      </c>
      <c r="B53">
        <v>30</v>
      </c>
      <c r="C53">
        <v>26</v>
      </c>
      <c r="D53">
        <v>26.5</v>
      </c>
      <c r="E53">
        <v>26.25</v>
      </c>
      <c r="F53">
        <v>1000</v>
      </c>
      <c r="G53">
        <v>200</v>
      </c>
      <c r="H53">
        <v>20</v>
      </c>
      <c r="L53">
        <v>4000</v>
      </c>
    </row>
    <row r="54" spans="1:12" x14ac:dyDescent="0.25">
      <c r="A54" t="s">
        <v>5</v>
      </c>
      <c r="B54">
        <v>30</v>
      </c>
      <c r="C54">
        <v>26.5</v>
      </c>
      <c r="D54">
        <v>27</v>
      </c>
      <c r="E54">
        <v>26.75</v>
      </c>
      <c r="F54">
        <v>1000</v>
      </c>
      <c r="G54">
        <v>200</v>
      </c>
      <c r="H54">
        <v>10</v>
      </c>
      <c r="L54">
        <v>4000</v>
      </c>
    </row>
    <row r="55" spans="1:12" x14ac:dyDescent="0.25">
      <c r="A55" t="s">
        <v>5</v>
      </c>
      <c r="B55">
        <v>30</v>
      </c>
      <c r="C55">
        <v>27</v>
      </c>
      <c r="D55">
        <v>27.5</v>
      </c>
      <c r="E55">
        <v>27.25</v>
      </c>
      <c r="F55">
        <v>1000</v>
      </c>
      <c r="G55">
        <v>300</v>
      </c>
      <c r="H55">
        <v>30</v>
      </c>
      <c r="L55">
        <v>4000</v>
      </c>
    </row>
    <row r="56" spans="1:12" x14ac:dyDescent="0.25">
      <c r="A56" t="s">
        <v>5</v>
      </c>
      <c r="B56">
        <v>30</v>
      </c>
      <c r="C56">
        <v>27.5</v>
      </c>
      <c r="D56">
        <v>28</v>
      </c>
      <c r="E56">
        <v>27.75</v>
      </c>
      <c r="F56">
        <v>1000</v>
      </c>
      <c r="G56">
        <v>300</v>
      </c>
      <c r="H56">
        <v>20</v>
      </c>
      <c r="L56">
        <v>4000</v>
      </c>
    </row>
    <row r="57" spans="1:12" x14ac:dyDescent="0.25">
      <c r="A57" t="s">
        <v>5</v>
      </c>
      <c r="B57">
        <v>30</v>
      </c>
      <c r="C57">
        <v>28</v>
      </c>
      <c r="D57">
        <v>28.5</v>
      </c>
      <c r="E57">
        <v>28.25</v>
      </c>
      <c r="F57">
        <v>1000</v>
      </c>
      <c r="G57">
        <v>300</v>
      </c>
      <c r="H57">
        <v>20</v>
      </c>
      <c r="L57">
        <v>4000</v>
      </c>
    </row>
    <row r="58" spans="1:12" x14ac:dyDescent="0.25">
      <c r="A58" t="s">
        <v>5</v>
      </c>
      <c r="B58">
        <v>30</v>
      </c>
      <c r="C58">
        <v>28.5</v>
      </c>
      <c r="D58">
        <v>29</v>
      </c>
      <c r="E58">
        <v>28.75</v>
      </c>
      <c r="F58">
        <v>900</v>
      </c>
      <c r="G58">
        <v>200</v>
      </c>
      <c r="H58">
        <v>10</v>
      </c>
      <c r="L58">
        <v>4000</v>
      </c>
    </row>
    <row r="59" spans="1:12" x14ac:dyDescent="0.25">
      <c r="A59" t="s">
        <v>5</v>
      </c>
      <c r="B59">
        <v>30</v>
      </c>
      <c r="C59">
        <v>29</v>
      </c>
      <c r="D59">
        <v>29.5</v>
      </c>
      <c r="E59">
        <v>29.25</v>
      </c>
      <c r="F59">
        <v>900</v>
      </c>
      <c r="G59">
        <v>200</v>
      </c>
      <c r="H59">
        <v>10</v>
      </c>
      <c r="L59">
        <v>4000</v>
      </c>
    </row>
    <row r="60" spans="1:12" x14ac:dyDescent="0.25">
      <c r="A60" t="s">
        <v>5</v>
      </c>
      <c r="B60">
        <v>30</v>
      </c>
      <c r="C60">
        <v>29.5</v>
      </c>
      <c r="D60">
        <v>30</v>
      </c>
      <c r="E60">
        <v>29.75</v>
      </c>
      <c r="F60">
        <v>1000</v>
      </c>
      <c r="G60">
        <v>200</v>
      </c>
      <c r="H60">
        <v>10</v>
      </c>
      <c r="L60">
        <v>4000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 filterMode="1"/>
  <dimension ref="A1:W1018"/>
  <sheetViews>
    <sheetView workbookViewId="0">
      <pane ySplit="1" topLeftCell="A419" activePane="bottomLeft" state="frozen"/>
      <selection pane="bottomLeft" activeCell="K1" sqref="K1"/>
    </sheetView>
  </sheetViews>
  <sheetFormatPr baseColWidth="10" defaultRowHeight="15" x14ac:dyDescent="0.25"/>
  <cols>
    <col min="1" max="1" width="12.85546875" bestFit="1" customWidth="1"/>
    <col min="2" max="2" width="22.28515625" bestFit="1" customWidth="1"/>
    <col min="5" max="5" width="17.85546875" bestFit="1" customWidth="1"/>
    <col min="6" max="6" width="12.42578125" bestFit="1" customWidth="1"/>
    <col min="7" max="7" width="13.7109375" bestFit="1" customWidth="1"/>
    <col min="8" max="8" width="11.5703125" bestFit="1" customWidth="1"/>
    <col min="9" max="9" width="17.140625" bestFit="1" customWidth="1"/>
    <col min="10" max="10" width="15.5703125" bestFit="1" customWidth="1"/>
    <col min="11" max="11" width="16.140625" bestFit="1" customWidth="1"/>
    <col min="12" max="12" width="11.5703125" customWidth="1"/>
  </cols>
  <sheetData>
    <row r="1" spans="1:23" x14ac:dyDescent="0.25">
      <c r="A1" t="s">
        <v>0</v>
      </c>
      <c r="B1" s="2" t="s">
        <v>44</v>
      </c>
      <c r="C1" t="s">
        <v>19</v>
      </c>
      <c r="D1" t="s">
        <v>20</v>
      </c>
      <c r="E1" t="s">
        <v>88</v>
      </c>
      <c r="F1" t="s">
        <v>39</v>
      </c>
      <c r="G1" t="s">
        <v>40</v>
      </c>
      <c r="H1" t="s">
        <v>41</v>
      </c>
      <c r="I1" t="s">
        <v>75</v>
      </c>
      <c r="J1" t="s">
        <v>76</v>
      </c>
      <c r="K1" t="s">
        <v>77</v>
      </c>
    </row>
    <row r="2" spans="1:23" hidden="1" x14ac:dyDescent="0.25">
      <c r="A2" t="s">
        <v>1</v>
      </c>
      <c r="B2">
        <v>60</v>
      </c>
      <c r="C2">
        <v>0</v>
      </c>
      <c r="D2">
        <v>0.5</v>
      </c>
      <c r="E2">
        <f>(D2+C2)/2</f>
        <v>0.25</v>
      </c>
      <c r="F2">
        <v>800</v>
      </c>
      <c r="G2">
        <v>100</v>
      </c>
      <c r="H2">
        <v>10</v>
      </c>
    </row>
    <row r="3" spans="1:23" hidden="1" x14ac:dyDescent="0.25">
      <c r="A3" t="s">
        <v>1</v>
      </c>
      <c r="B3">
        <v>60</v>
      </c>
      <c r="C3">
        <v>0.5</v>
      </c>
      <c r="D3">
        <v>1</v>
      </c>
      <c r="E3">
        <f t="shared" ref="E3:E66" si="0">(D3+C3)/2</f>
        <v>0.75</v>
      </c>
      <c r="F3">
        <v>800</v>
      </c>
      <c r="G3">
        <v>100</v>
      </c>
      <c r="H3">
        <v>10</v>
      </c>
      <c r="P3" s="4" t="s">
        <v>45</v>
      </c>
      <c r="Q3" s="4" t="s">
        <v>46</v>
      </c>
      <c r="S3" t="s">
        <v>47</v>
      </c>
      <c r="T3" t="s">
        <v>48</v>
      </c>
      <c r="V3" t="s">
        <v>43</v>
      </c>
      <c r="W3" t="s">
        <v>48</v>
      </c>
    </row>
    <row r="4" spans="1:23" hidden="1" x14ac:dyDescent="0.25">
      <c r="A4" t="s">
        <v>1</v>
      </c>
      <c r="B4">
        <v>60</v>
      </c>
      <c r="C4">
        <v>1</v>
      </c>
      <c r="D4">
        <v>1.5</v>
      </c>
      <c r="E4">
        <f t="shared" si="0"/>
        <v>1.25</v>
      </c>
      <c r="F4">
        <v>800</v>
      </c>
      <c r="G4">
        <v>100</v>
      </c>
      <c r="H4">
        <v>10</v>
      </c>
      <c r="P4" s="4" t="s">
        <v>49</v>
      </c>
      <c r="Q4">
        <v>100</v>
      </c>
      <c r="S4" t="s">
        <v>50</v>
      </c>
      <c r="T4">
        <v>100</v>
      </c>
      <c r="V4" t="s">
        <v>51</v>
      </c>
      <c r="W4">
        <v>10</v>
      </c>
    </row>
    <row r="5" spans="1:23" hidden="1" x14ac:dyDescent="0.25">
      <c r="A5" t="s">
        <v>1</v>
      </c>
      <c r="B5">
        <v>60</v>
      </c>
      <c r="C5">
        <v>1.5</v>
      </c>
      <c r="D5">
        <v>2</v>
      </c>
      <c r="E5">
        <f t="shared" si="0"/>
        <v>1.75</v>
      </c>
      <c r="F5">
        <v>800</v>
      </c>
      <c r="G5">
        <v>100</v>
      </c>
      <c r="H5">
        <v>10</v>
      </c>
      <c r="P5" s="4" t="s">
        <v>52</v>
      </c>
      <c r="Q5">
        <v>200</v>
      </c>
      <c r="S5" t="s">
        <v>53</v>
      </c>
      <c r="T5">
        <v>200</v>
      </c>
      <c r="V5" t="s">
        <v>54</v>
      </c>
      <c r="W5">
        <v>20</v>
      </c>
    </row>
    <row r="6" spans="1:23" hidden="1" x14ac:dyDescent="0.25">
      <c r="A6" t="s">
        <v>1</v>
      </c>
      <c r="B6">
        <v>60</v>
      </c>
      <c r="C6">
        <v>2</v>
      </c>
      <c r="D6">
        <v>2.5</v>
      </c>
      <c r="E6">
        <f t="shared" si="0"/>
        <v>2.25</v>
      </c>
      <c r="F6">
        <v>800</v>
      </c>
      <c r="G6">
        <v>100</v>
      </c>
      <c r="H6">
        <v>10</v>
      </c>
      <c r="P6" s="4" t="s">
        <v>55</v>
      </c>
      <c r="Q6">
        <v>300</v>
      </c>
      <c r="S6" t="s">
        <v>56</v>
      </c>
      <c r="T6">
        <v>300</v>
      </c>
      <c r="V6" t="s">
        <v>57</v>
      </c>
      <c r="W6">
        <v>30</v>
      </c>
    </row>
    <row r="7" spans="1:23" hidden="1" x14ac:dyDescent="0.25">
      <c r="A7" t="s">
        <v>1</v>
      </c>
      <c r="B7">
        <v>60</v>
      </c>
      <c r="C7">
        <v>2.5</v>
      </c>
      <c r="D7">
        <v>3</v>
      </c>
      <c r="E7">
        <f t="shared" si="0"/>
        <v>2.75</v>
      </c>
      <c r="F7">
        <v>800</v>
      </c>
      <c r="G7">
        <v>100</v>
      </c>
      <c r="H7">
        <v>10</v>
      </c>
      <c r="P7" s="4" t="s">
        <v>58</v>
      </c>
      <c r="Q7">
        <v>400</v>
      </c>
      <c r="S7" t="s">
        <v>59</v>
      </c>
      <c r="T7">
        <v>400</v>
      </c>
      <c r="V7" t="s">
        <v>60</v>
      </c>
      <c r="W7">
        <v>40</v>
      </c>
    </row>
    <row r="8" spans="1:23" hidden="1" x14ac:dyDescent="0.25">
      <c r="A8" t="s">
        <v>1</v>
      </c>
      <c r="B8">
        <v>40</v>
      </c>
      <c r="C8">
        <v>3</v>
      </c>
      <c r="D8">
        <v>3.5</v>
      </c>
      <c r="E8">
        <f t="shared" si="0"/>
        <v>3.25</v>
      </c>
      <c r="F8">
        <v>1100</v>
      </c>
      <c r="G8">
        <v>400</v>
      </c>
      <c r="H8">
        <v>30</v>
      </c>
      <c r="P8" s="4" t="s">
        <v>35</v>
      </c>
      <c r="Q8">
        <v>500</v>
      </c>
      <c r="S8" t="s">
        <v>61</v>
      </c>
      <c r="T8">
        <v>500</v>
      </c>
      <c r="V8" t="s">
        <v>62</v>
      </c>
      <c r="W8">
        <v>50</v>
      </c>
    </row>
    <row r="9" spans="1:23" hidden="1" x14ac:dyDescent="0.25">
      <c r="A9" t="s">
        <v>1</v>
      </c>
      <c r="B9">
        <v>40</v>
      </c>
      <c r="C9">
        <v>3.5</v>
      </c>
      <c r="D9">
        <v>4</v>
      </c>
      <c r="E9">
        <f t="shared" si="0"/>
        <v>3.75</v>
      </c>
      <c r="F9">
        <v>1200</v>
      </c>
      <c r="G9">
        <v>600</v>
      </c>
      <c r="H9">
        <v>50</v>
      </c>
      <c r="P9" s="4" t="s">
        <v>34</v>
      </c>
      <c r="Q9">
        <v>600</v>
      </c>
      <c r="S9" t="s">
        <v>63</v>
      </c>
      <c r="T9">
        <v>600</v>
      </c>
    </row>
    <row r="10" spans="1:23" hidden="1" x14ac:dyDescent="0.25">
      <c r="A10" t="s">
        <v>1</v>
      </c>
      <c r="B10">
        <v>40</v>
      </c>
      <c r="C10">
        <v>4</v>
      </c>
      <c r="D10">
        <v>4.5</v>
      </c>
      <c r="E10">
        <f t="shared" si="0"/>
        <v>4.25</v>
      </c>
      <c r="F10">
        <v>1100</v>
      </c>
      <c r="G10">
        <v>200</v>
      </c>
      <c r="H10">
        <v>10</v>
      </c>
      <c r="P10" s="4" t="s">
        <v>36</v>
      </c>
      <c r="Q10">
        <v>700</v>
      </c>
      <c r="S10" t="s">
        <v>64</v>
      </c>
      <c r="T10">
        <v>700</v>
      </c>
    </row>
    <row r="11" spans="1:23" hidden="1" x14ac:dyDescent="0.25">
      <c r="A11" t="s">
        <v>1</v>
      </c>
      <c r="B11">
        <v>50</v>
      </c>
      <c r="C11">
        <v>4.5</v>
      </c>
      <c r="D11">
        <v>5</v>
      </c>
      <c r="E11">
        <f t="shared" si="0"/>
        <v>4.75</v>
      </c>
      <c r="F11">
        <v>800</v>
      </c>
      <c r="G11">
        <v>400</v>
      </c>
      <c r="H11">
        <v>30</v>
      </c>
      <c r="P11" s="4" t="s">
        <v>28</v>
      </c>
      <c r="Q11">
        <v>800</v>
      </c>
      <c r="S11" t="s">
        <v>65</v>
      </c>
      <c r="T11">
        <v>800</v>
      </c>
    </row>
    <row r="12" spans="1:23" hidden="1" x14ac:dyDescent="0.25">
      <c r="A12" t="s">
        <v>1</v>
      </c>
      <c r="B12">
        <v>50</v>
      </c>
      <c r="C12">
        <v>5</v>
      </c>
      <c r="D12">
        <v>5.5</v>
      </c>
      <c r="E12">
        <f t="shared" si="0"/>
        <v>5.25</v>
      </c>
      <c r="F12">
        <v>800</v>
      </c>
      <c r="G12">
        <v>300</v>
      </c>
      <c r="H12">
        <v>20</v>
      </c>
      <c r="P12" s="4" t="s">
        <v>32</v>
      </c>
      <c r="Q12">
        <v>900</v>
      </c>
    </row>
    <row r="13" spans="1:23" hidden="1" x14ac:dyDescent="0.25">
      <c r="A13" t="s">
        <v>1</v>
      </c>
      <c r="B13">
        <v>50</v>
      </c>
      <c r="C13">
        <v>5.5</v>
      </c>
      <c r="D13">
        <v>6</v>
      </c>
      <c r="E13">
        <f t="shared" si="0"/>
        <v>5.75</v>
      </c>
      <c r="F13">
        <v>800</v>
      </c>
      <c r="G13">
        <v>300</v>
      </c>
      <c r="H13">
        <v>20</v>
      </c>
      <c r="P13" s="4" t="s">
        <v>31</v>
      </c>
      <c r="Q13">
        <v>1000</v>
      </c>
    </row>
    <row r="14" spans="1:23" hidden="1" x14ac:dyDescent="0.25">
      <c r="A14" t="s">
        <v>1</v>
      </c>
      <c r="B14">
        <v>50</v>
      </c>
      <c r="C14">
        <v>6</v>
      </c>
      <c r="D14">
        <v>6.5</v>
      </c>
      <c r="E14">
        <f t="shared" si="0"/>
        <v>6.25</v>
      </c>
      <c r="F14">
        <v>800</v>
      </c>
      <c r="G14">
        <v>200</v>
      </c>
      <c r="H14">
        <v>10</v>
      </c>
      <c r="P14" s="4" t="s">
        <v>29</v>
      </c>
      <c r="Q14">
        <v>1100</v>
      </c>
    </row>
    <row r="15" spans="1:23" hidden="1" x14ac:dyDescent="0.25">
      <c r="A15" t="s">
        <v>1</v>
      </c>
      <c r="B15">
        <v>40</v>
      </c>
      <c r="C15">
        <v>6.5</v>
      </c>
      <c r="D15">
        <v>7</v>
      </c>
      <c r="E15">
        <f t="shared" si="0"/>
        <v>6.75</v>
      </c>
      <c r="F15">
        <v>800</v>
      </c>
      <c r="G15">
        <v>300</v>
      </c>
      <c r="H15">
        <v>10</v>
      </c>
      <c r="P15" s="4" t="s">
        <v>30</v>
      </c>
      <c r="Q15">
        <v>1200</v>
      </c>
    </row>
    <row r="16" spans="1:23" hidden="1" x14ac:dyDescent="0.25">
      <c r="A16" t="s">
        <v>1</v>
      </c>
      <c r="B16">
        <v>40</v>
      </c>
      <c r="C16">
        <v>7</v>
      </c>
      <c r="D16">
        <v>7.5</v>
      </c>
      <c r="E16">
        <f t="shared" si="0"/>
        <v>7.25</v>
      </c>
      <c r="F16">
        <v>1000</v>
      </c>
      <c r="G16">
        <v>400</v>
      </c>
      <c r="H16">
        <v>20</v>
      </c>
      <c r="P16" s="4" t="s">
        <v>33</v>
      </c>
      <c r="Q16">
        <v>1300</v>
      </c>
    </row>
    <row r="17" spans="1:17" hidden="1" x14ac:dyDescent="0.25">
      <c r="A17" t="s">
        <v>1</v>
      </c>
      <c r="B17">
        <v>40</v>
      </c>
      <c r="C17">
        <v>7.5</v>
      </c>
      <c r="D17">
        <v>8</v>
      </c>
      <c r="E17">
        <f t="shared" si="0"/>
        <v>7.75</v>
      </c>
      <c r="F17">
        <v>1100</v>
      </c>
      <c r="G17">
        <v>400</v>
      </c>
      <c r="H17">
        <v>30</v>
      </c>
      <c r="P17" s="4" t="s">
        <v>66</v>
      </c>
      <c r="Q17">
        <v>1400</v>
      </c>
    </row>
    <row r="18" spans="1:17" hidden="1" x14ac:dyDescent="0.25">
      <c r="A18" t="s">
        <v>1</v>
      </c>
      <c r="B18">
        <v>40</v>
      </c>
      <c r="C18">
        <v>8</v>
      </c>
      <c r="D18">
        <v>8.5</v>
      </c>
      <c r="E18">
        <f t="shared" si="0"/>
        <v>8.25</v>
      </c>
      <c r="F18">
        <v>1100</v>
      </c>
      <c r="G18">
        <v>500</v>
      </c>
      <c r="H18">
        <v>30</v>
      </c>
    </row>
    <row r="19" spans="1:17" hidden="1" x14ac:dyDescent="0.25">
      <c r="A19" t="s">
        <v>1</v>
      </c>
      <c r="B19">
        <v>40</v>
      </c>
      <c r="C19">
        <v>8.5</v>
      </c>
      <c r="D19">
        <v>9</v>
      </c>
      <c r="E19">
        <f t="shared" si="0"/>
        <v>8.75</v>
      </c>
      <c r="F19">
        <v>1000</v>
      </c>
      <c r="G19">
        <v>300</v>
      </c>
      <c r="H19">
        <v>20</v>
      </c>
    </row>
    <row r="20" spans="1:17" hidden="1" x14ac:dyDescent="0.25">
      <c r="A20" t="s">
        <v>1</v>
      </c>
      <c r="B20">
        <v>40</v>
      </c>
      <c r="C20">
        <v>9</v>
      </c>
      <c r="D20">
        <v>9.5</v>
      </c>
      <c r="E20">
        <f t="shared" si="0"/>
        <v>9.25</v>
      </c>
      <c r="F20">
        <v>1100</v>
      </c>
      <c r="G20">
        <v>400</v>
      </c>
      <c r="H20">
        <v>20</v>
      </c>
    </row>
    <row r="21" spans="1:17" hidden="1" x14ac:dyDescent="0.25">
      <c r="A21" t="s">
        <v>1</v>
      </c>
      <c r="B21">
        <v>40</v>
      </c>
      <c r="C21">
        <v>9.5</v>
      </c>
      <c r="D21">
        <v>10</v>
      </c>
      <c r="E21">
        <f t="shared" si="0"/>
        <v>9.75</v>
      </c>
      <c r="F21">
        <v>1100</v>
      </c>
      <c r="G21">
        <v>500</v>
      </c>
      <c r="H21">
        <v>20</v>
      </c>
    </row>
    <row r="22" spans="1:17" hidden="1" x14ac:dyDescent="0.25">
      <c r="A22" t="s">
        <v>1</v>
      </c>
      <c r="B22">
        <v>50</v>
      </c>
      <c r="C22">
        <v>10</v>
      </c>
      <c r="D22">
        <v>10.5</v>
      </c>
      <c r="E22">
        <f t="shared" si="0"/>
        <v>10.25</v>
      </c>
      <c r="F22">
        <v>900</v>
      </c>
      <c r="G22">
        <v>300</v>
      </c>
      <c r="H22">
        <v>10</v>
      </c>
    </row>
    <row r="23" spans="1:17" hidden="1" x14ac:dyDescent="0.25">
      <c r="A23" t="s">
        <v>1</v>
      </c>
      <c r="B23">
        <v>50</v>
      </c>
      <c r="C23">
        <v>10.5</v>
      </c>
      <c r="D23">
        <v>11</v>
      </c>
      <c r="E23">
        <f t="shared" si="0"/>
        <v>10.75</v>
      </c>
      <c r="F23">
        <v>900</v>
      </c>
      <c r="G23">
        <v>200</v>
      </c>
      <c r="H23">
        <v>10</v>
      </c>
    </row>
    <row r="24" spans="1:17" hidden="1" x14ac:dyDescent="0.25">
      <c r="A24" t="s">
        <v>1</v>
      </c>
      <c r="B24">
        <v>50</v>
      </c>
      <c r="C24">
        <v>11</v>
      </c>
      <c r="D24">
        <v>11.5</v>
      </c>
      <c r="E24">
        <f t="shared" si="0"/>
        <v>11.25</v>
      </c>
      <c r="F24">
        <v>900</v>
      </c>
      <c r="G24">
        <v>300</v>
      </c>
      <c r="H24">
        <v>10</v>
      </c>
    </row>
    <row r="25" spans="1:17" hidden="1" x14ac:dyDescent="0.25">
      <c r="A25" t="s">
        <v>1</v>
      </c>
      <c r="B25">
        <v>50</v>
      </c>
      <c r="C25">
        <v>11.5</v>
      </c>
      <c r="D25">
        <v>12</v>
      </c>
      <c r="E25">
        <f t="shared" si="0"/>
        <v>11.75</v>
      </c>
      <c r="F25">
        <v>1100</v>
      </c>
      <c r="G25">
        <v>400</v>
      </c>
      <c r="H25">
        <v>20</v>
      </c>
    </row>
    <row r="26" spans="1:17" hidden="1" x14ac:dyDescent="0.25">
      <c r="A26" t="s">
        <v>1</v>
      </c>
      <c r="B26">
        <v>40</v>
      </c>
      <c r="C26">
        <v>12</v>
      </c>
      <c r="D26">
        <v>12.5</v>
      </c>
      <c r="E26">
        <f t="shared" si="0"/>
        <v>12.25</v>
      </c>
      <c r="F26">
        <v>1000</v>
      </c>
      <c r="G26">
        <v>400</v>
      </c>
      <c r="H26">
        <v>20</v>
      </c>
    </row>
    <row r="27" spans="1:17" hidden="1" x14ac:dyDescent="0.25">
      <c r="A27" t="s">
        <v>1</v>
      </c>
      <c r="B27">
        <v>40</v>
      </c>
      <c r="C27">
        <v>12.5</v>
      </c>
      <c r="D27">
        <v>13</v>
      </c>
      <c r="E27">
        <f t="shared" si="0"/>
        <v>12.75</v>
      </c>
      <c r="F27">
        <v>900</v>
      </c>
      <c r="G27">
        <v>400</v>
      </c>
      <c r="H27">
        <v>10</v>
      </c>
    </row>
    <row r="28" spans="1:17" hidden="1" x14ac:dyDescent="0.25">
      <c r="A28" t="s">
        <v>1</v>
      </c>
      <c r="B28">
        <v>40</v>
      </c>
      <c r="C28">
        <v>13</v>
      </c>
      <c r="D28">
        <v>13.5</v>
      </c>
      <c r="E28">
        <f t="shared" si="0"/>
        <v>13.25</v>
      </c>
      <c r="F28">
        <v>1000</v>
      </c>
      <c r="G28">
        <v>300</v>
      </c>
      <c r="H28">
        <v>10</v>
      </c>
    </row>
    <row r="29" spans="1:17" hidden="1" x14ac:dyDescent="0.25">
      <c r="A29" t="s">
        <v>1</v>
      </c>
      <c r="B29">
        <v>40</v>
      </c>
      <c r="C29">
        <v>13.5</v>
      </c>
      <c r="D29">
        <v>14</v>
      </c>
      <c r="E29">
        <f t="shared" si="0"/>
        <v>13.75</v>
      </c>
      <c r="F29">
        <v>900</v>
      </c>
      <c r="G29">
        <v>300</v>
      </c>
      <c r="H29">
        <v>20</v>
      </c>
    </row>
    <row r="30" spans="1:17" hidden="1" x14ac:dyDescent="0.25">
      <c r="A30" t="s">
        <v>1</v>
      </c>
      <c r="B30">
        <v>40</v>
      </c>
      <c r="C30">
        <v>14</v>
      </c>
      <c r="D30">
        <v>14.5</v>
      </c>
      <c r="E30">
        <f t="shared" si="0"/>
        <v>14.25</v>
      </c>
      <c r="F30">
        <v>900</v>
      </c>
      <c r="G30">
        <v>400</v>
      </c>
      <c r="H30">
        <v>20</v>
      </c>
    </row>
    <row r="31" spans="1:17" hidden="1" x14ac:dyDescent="0.25">
      <c r="A31" t="s">
        <v>1</v>
      </c>
      <c r="B31">
        <v>40</v>
      </c>
      <c r="C31">
        <v>14.5</v>
      </c>
      <c r="D31">
        <v>15</v>
      </c>
      <c r="E31">
        <f t="shared" si="0"/>
        <v>14.75</v>
      </c>
      <c r="F31">
        <v>900</v>
      </c>
      <c r="G31">
        <v>400</v>
      </c>
      <c r="H31">
        <v>20</v>
      </c>
    </row>
    <row r="32" spans="1:17" hidden="1" x14ac:dyDescent="0.25">
      <c r="A32" t="s">
        <v>1</v>
      </c>
      <c r="B32">
        <v>40</v>
      </c>
      <c r="C32">
        <v>15</v>
      </c>
      <c r="D32">
        <v>15.5</v>
      </c>
      <c r="E32">
        <f t="shared" si="0"/>
        <v>15.25</v>
      </c>
      <c r="F32">
        <v>1100</v>
      </c>
      <c r="G32">
        <v>300</v>
      </c>
      <c r="H32">
        <v>10</v>
      </c>
    </row>
    <row r="33" spans="1:8" hidden="1" x14ac:dyDescent="0.25">
      <c r="A33" t="s">
        <v>1</v>
      </c>
      <c r="B33">
        <v>40</v>
      </c>
      <c r="C33">
        <v>15.5</v>
      </c>
      <c r="D33">
        <v>16</v>
      </c>
      <c r="E33">
        <f t="shared" si="0"/>
        <v>15.75</v>
      </c>
      <c r="F33">
        <v>1000</v>
      </c>
      <c r="G33">
        <v>400</v>
      </c>
      <c r="H33">
        <v>30</v>
      </c>
    </row>
    <row r="34" spans="1:8" hidden="1" x14ac:dyDescent="0.25">
      <c r="A34" t="s">
        <v>1</v>
      </c>
      <c r="B34">
        <v>40</v>
      </c>
      <c r="C34">
        <v>16</v>
      </c>
      <c r="D34">
        <v>16.5</v>
      </c>
      <c r="E34">
        <f t="shared" si="0"/>
        <v>16.25</v>
      </c>
      <c r="F34">
        <v>1100</v>
      </c>
      <c r="G34">
        <v>300</v>
      </c>
      <c r="H34">
        <v>10</v>
      </c>
    </row>
    <row r="35" spans="1:8" hidden="1" x14ac:dyDescent="0.25">
      <c r="A35" t="s">
        <v>1</v>
      </c>
      <c r="B35">
        <v>40</v>
      </c>
      <c r="C35">
        <v>16.5</v>
      </c>
      <c r="D35">
        <v>17</v>
      </c>
      <c r="E35">
        <f t="shared" si="0"/>
        <v>16.75</v>
      </c>
      <c r="F35">
        <v>900</v>
      </c>
      <c r="G35">
        <v>200</v>
      </c>
      <c r="H35">
        <v>10</v>
      </c>
    </row>
    <row r="36" spans="1:8" hidden="1" x14ac:dyDescent="0.25">
      <c r="A36" t="s">
        <v>1</v>
      </c>
      <c r="B36">
        <v>40</v>
      </c>
      <c r="C36">
        <v>17</v>
      </c>
      <c r="D36">
        <v>17.5</v>
      </c>
      <c r="E36">
        <f t="shared" si="0"/>
        <v>17.25</v>
      </c>
      <c r="F36">
        <v>900</v>
      </c>
      <c r="G36">
        <v>200</v>
      </c>
      <c r="H36">
        <v>10</v>
      </c>
    </row>
    <row r="37" spans="1:8" hidden="1" x14ac:dyDescent="0.25">
      <c r="A37" t="s">
        <v>1</v>
      </c>
      <c r="B37">
        <v>30</v>
      </c>
      <c r="C37">
        <v>17.5</v>
      </c>
      <c r="D37">
        <v>18</v>
      </c>
      <c r="E37">
        <f t="shared" si="0"/>
        <v>17.75</v>
      </c>
      <c r="F37">
        <v>900</v>
      </c>
      <c r="G37">
        <v>200</v>
      </c>
      <c r="H37">
        <v>10</v>
      </c>
    </row>
    <row r="38" spans="1:8" hidden="1" x14ac:dyDescent="0.25">
      <c r="A38" t="s">
        <v>1</v>
      </c>
      <c r="B38">
        <v>30</v>
      </c>
      <c r="C38">
        <v>18</v>
      </c>
      <c r="D38">
        <v>18.5</v>
      </c>
      <c r="E38">
        <f t="shared" si="0"/>
        <v>18.25</v>
      </c>
      <c r="F38">
        <v>900</v>
      </c>
      <c r="G38">
        <v>200</v>
      </c>
      <c r="H38">
        <v>10</v>
      </c>
    </row>
    <row r="39" spans="1:8" hidden="1" x14ac:dyDescent="0.25">
      <c r="A39" t="s">
        <v>1</v>
      </c>
      <c r="B39">
        <v>30</v>
      </c>
      <c r="C39">
        <v>18.5</v>
      </c>
      <c r="D39">
        <v>19</v>
      </c>
      <c r="E39">
        <f t="shared" si="0"/>
        <v>18.75</v>
      </c>
      <c r="F39">
        <v>900</v>
      </c>
      <c r="G39">
        <v>200</v>
      </c>
      <c r="H39">
        <v>10</v>
      </c>
    </row>
    <row r="40" spans="1:8" hidden="1" x14ac:dyDescent="0.25">
      <c r="A40" t="s">
        <v>1</v>
      </c>
      <c r="B40">
        <v>30</v>
      </c>
      <c r="C40">
        <v>19</v>
      </c>
      <c r="D40">
        <v>19.5</v>
      </c>
      <c r="E40">
        <f t="shared" si="0"/>
        <v>19.25</v>
      </c>
      <c r="F40">
        <v>900</v>
      </c>
      <c r="G40">
        <v>200</v>
      </c>
      <c r="H40">
        <v>10</v>
      </c>
    </row>
    <row r="41" spans="1:8" hidden="1" x14ac:dyDescent="0.25">
      <c r="A41" t="s">
        <v>1</v>
      </c>
      <c r="B41">
        <v>30</v>
      </c>
      <c r="C41">
        <v>19.5</v>
      </c>
      <c r="D41">
        <v>20</v>
      </c>
      <c r="E41">
        <f t="shared" si="0"/>
        <v>19.75</v>
      </c>
      <c r="F41">
        <v>1000</v>
      </c>
      <c r="G41">
        <v>200</v>
      </c>
      <c r="H41">
        <v>10</v>
      </c>
    </row>
    <row r="42" spans="1:8" hidden="1" x14ac:dyDescent="0.25">
      <c r="A42" t="s">
        <v>1</v>
      </c>
      <c r="B42">
        <v>30</v>
      </c>
      <c r="C42">
        <v>20</v>
      </c>
      <c r="D42">
        <v>20.5</v>
      </c>
      <c r="E42">
        <f t="shared" si="0"/>
        <v>20.25</v>
      </c>
      <c r="F42">
        <v>1000</v>
      </c>
      <c r="G42">
        <v>300</v>
      </c>
      <c r="H42">
        <v>10</v>
      </c>
    </row>
    <row r="43" spans="1:8" hidden="1" x14ac:dyDescent="0.25">
      <c r="A43" t="s">
        <v>1</v>
      </c>
      <c r="B43">
        <v>30</v>
      </c>
      <c r="C43">
        <v>20.5</v>
      </c>
      <c r="D43">
        <v>21</v>
      </c>
      <c r="E43">
        <f t="shared" si="0"/>
        <v>20.75</v>
      </c>
      <c r="F43">
        <v>800</v>
      </c>
      <c r="G43">
        <v>200</v>
      </c>
      <c r="H43">
        <v>10</v>
      </c>
    </row>
    <row r="44" spans="1:8" hidden="1" x14ac:dyDescent="0.25">
      <c r="A44" t="s">
        <v>1</v>
      </c>
      <c r="B44">
        <v>30</v>
      </c>
      <c r="C44">
        <v>21</v>
      </c>
      <c r="D44">
        <v>21.5</v>
      </c>
      <c r="E44">
        <f t="shared" si="0"/>
        <v>21.25</v>
      </c>
      <c r="F44">
        <v>1000</v>
      </c>
      <c r="G44">
        <v>200</v>
      </c>
      <c r="H44">
        <v>10</v>
      </c>
    </row>
    <row r="45" spans="1:8" hidden="1" x14ac:dyDescent="0.25">
      <c r="A45" t="s">
        <v>1</v>
      </c>
      <c r="B45">
        <v>10</v>
      </c>
      <c r="C45">
        <v>21.5</v>
      </c>
      <c r="D45">
        <v>22</v>
      </c>
      <c r="E45">
        <f t="shared" si="0"/>
        <v>21.75</v>
      </c>
      <c r="F45">
        <v>1100</v>
      </c>
      <c r="G45">
        <v>500</v>
      </c>
      <c r="H45">
        <v>30</v>
      </c>
    </row>
    <row r="46" spans="1:8" hidden="1" x14ac:dyDescent="0.25">
      <c r="A46" t="s">
        <v>1</v>
      </c>
      <c r="B46">
        <v>10</v>
      </c>
      <c r="C46">
        <v>22</v>
      </c>
      <c r="D46">
        <v>22.5</v>
      </c>
      <c r="E46">
        <f t="shared" si="0"/>
        <v>22.25</v>
      </c>
      <c r="F46">
        <v>1200</v>
      </c>
      <c r="G46">
        <v>500</v>
      </c>
      <c r="H46">
        <v>20</v>
      </c>
    </row>
    <row r="47" spans="1:8" hidden="1" x14ac:dyDescent="0.25">
      <c r="A47" t="s">
        <v>1</v>
      </c>
      <c r="B47">
        <v>10</v>
      </c>
      <c r="C47">
        <v>22.5</v>
      </c>
      <c r="D47">
        <v>23</v>
      </c>
      <c r="E47">
        <f t="shared" si="0"/>
        <v>22.75</v>
      </c>
      <c r="F47">
        <v>1200</v>
      </c>
      <c r="G47">
        <v>700</v>
      </c>
      <c r="H47">
        <v>50</v>
      </c>
    </row>
    <row r="48" spans="1:8" hidden="1" x14ac:dyDescent="0.25">
      <c r="A48" t="s">
        <v>1</v>
      </c>
      <c r="B48">
        <v>10</v>
      </c>
      <c r="C48">
        <v>23</v>
      </c>
      <c r="D48">
        <v>23.5</v>
      </c>
      <c r="E48">
        <f t="shared" si="0"/>
        <v>23.25</v>
      </c>
      <c r="F48">
        <v>1100</v>
      </c>
      <c r="G48">
        <v>600</v>
      </c>
      <c r="H48">
        <v>30</v>
      </c>
    </row>
    <row r="49" spans="1:8" hidden="1" x14ac:dyDescent="0.25">
      <c r="A49" t="s">
        <v>1</v>
      </c>
      <c r="B49">
        <v>10</v>
      </c>
      <c r="C49">
        <v>23.5</v>
      </c>
      <c r="D49">
        <v>24.83</v>
      </c>
      <c r="E49">
        <f t="shared" si="0"/>
        <v>24.164999999999999</v>
      </c>
      <c r="F49">
        <v>1100</v>
      </c>
      <c r="G49">
        <v>700</v>
      </c>
      <c r="H49">
        <v>50</v>
      </c>
    </row>
    <row r="50" spans="1:8" hidden="1" x14ac:dyDescent="0.25">
      <c r="A50" t="s">
        <v>1</v>
      </c>
      <c r="B50">
        <v>10</v>
      </c>
      <c r="C50">
        <v>24.83</v>
      </c>
      <c r="D50">
        <v>25.33</v>
      </c>
      <c r="E50">
        <f t="shared" si="0"/>
        <v>25.08</v>
      </c>
      <c r="F50">
        <v>1100</v>
      </c>
      <c r="G50">
        <v>500</v>
      </c>
      <c r="H50">
        <v>20</v>
      </c>
    </row>
    <row r="51" spans="1:8" hidden="1" x14ac:dyDescent="0.25">
      <c r="A51" t="s">
        <v>1</v>
      </c>
      <c r="B51">
        <v>10</v>
      </c>
      <c r="C51">
        <v>25.33</v>
      </c>
      <c r="D51">
        <v>25.83</v>
      </c>
      <c r="E51">
        <f t="shared" si="0"/>
        <v>25.58</v>
      </c>
      <c r="F51">
        <v>1100</v>
      </c>
      <c r="G51">
        <v>500</v>
      </c>
      <c r="H51">
        <v>20</v>
      </c>
    </row>
    <row r="52" spans="1:8" hidden="1" x14ac:dyDescent="0.25">
      <c r="A52" t="s">
        <v>1</v>
      </c>
      <c r="B52">
        <v>10</v>
      </c>
      <c r="C52">
        <v>25.83</v>
      </c>
      <c r="D52">
        <v>26.33</v>
      </c>
      <c r="E52">
        <f t="shared" si="0"/>
        <v>26.08</v>
      </c>
      <c r="F52">
        <v>1100</v>
      </c>
      <c r="G52">
        <v>500</v>
      </c>
      <c r="H52">
        <v>10</v>
      </c>
    </row>
    <row r="53" spans="1:8" hidden="1" x14ac:dyDescent="0.25">
      <c r="A53" t="s">
        <v>1</v>
      </c>
      <c r="B53">
        <v>10</v>
      </c>
      <c r="C53">
        <v>26.33</v>
      </c>
      <c r="D53">
        <v>27.03</v>
      </c>
      <c r="E53">
        <f t="shared" si="0"/>
        <v>26.68</v>
      </c>
      <c r="F53">
        <v>1100</v>
      </c>
      <c r="G53">
        <v>600</v>
      </c>
      <c r="H53">
        <v>40</v>
      </c>
    </row>
    <row r="54" spans="1:8" hidden="1" x14ac:dyDescent="0.25">
      <c r="A54" t="s">
        <v>1</v>
      </c>
      <c r="B54">
        <v>10</v>
      </c>
      <c r="C54">
        <v>27.03</v>
      </c>
      <c r="D54">
        <v>27.97</v>
      </c>
      <c r="E54">
        <f t="shared" si="0"/>
        <v>27.5</v>
      </c>
      <c r="F54">
        <v>1100</v>
      </c>
      <c r="G54">
        <v>600</v>
      </c>
      <c r="H54">
        <v>50</v>
      </c>
    </row>
    <row r="55" spans="1:8" hidden="1" x14ac:dyDescent="0.25">
      <c r="A55" t="s">
        <v>1</v>
      </c>
      <c r="B55">
        <v>10</v>
      </c>
      <c r="C55">
        <v>27.97</v>
      </c>
      <c r="D55">
        <v>29</v>
      </c>
      <c r="E55">
        <f t="shared" si="0"/>
        <v>28.484999999999999</v>
      </c>
      <c r="F55">
        <v>1200</v>
      </c>
      <c r="G55">
        <v>600</v>
      </c>
      <c r="H55">
        <v>30</v>
      </c>
    </row>
    <row r="56" spans="1:8" hidden="1" x14ac:dyDescent="0.25">
      <c r="A56" t="s">
        <v>1</v>
      </c>
      <c r="B56">
        <v>10</v>
      </c>
      <c r="C56">
        <v>29</v>
      </c>
      <c r="D56">
        <v>29.5</v>
      </c>
      <c r="E56">
        <f t="shared" si="0"/>
        <v>29.25</v>
      </c>
      <c r="F56">
        <v>1200</v>
      </c>
      <c r="G56">
        <v>600</v>
      </c>
      <c r="H56">
        <v>40</v>
      </c>
    </row>
    <row r="57" spans="1:8" hidden="1" x14ac:dyDescent="0.25">
      <c r="A57" t="s">
        <v>1</v>
      </c>
      <c r="B57">
        <v>10</v>
      </c>
      <c r="C57">
        <v>29.5</v>
      </c>
      <c r="D57">
        <v>30.24</v>
      </c>
      <c r="E57">
        <f t="shared" si="0"/>
        <v>29.869999999999997</v>
      </c>
      <c r="F57">
        <v>1200</v>
      </c>
      <c r="G57">
        <v>600</v>
      </c>
      <c r="H57">
        <v>40</v>
      </c>
    </row>
    <row r="58" spans="1:8" hidden="1" x14ac:dyDescent="0.25">
      <c r="A58" t="s">
        <v>1</v>
      </c>
      <c r="B58">
        <v>10</v>
      </c>
      <c r="C58">
        <v>30.24</v>
      </c>
      <c r="D58">
        <v>31.04</v>
      </c>
      <c r="E58">
        <f t="shared" si="0"/>
        <v>30.64</v>
      </c>
      <c r="F58">
        <v>1200</v>
      </c>
      <c r="G58">
        <v>600</v>
      </c>
      <c r="H58">
        <v>30</v>
      </c>
    </row>
    <row r="59" spans="1:8" hidden="1" x14ac:dyDescent="0.25">
      <c r="A59" t="s">
        <v>1</v>
      </c>
      <c r="B59">
        <v>10</v>
      </c>
      <c r="C59">
        <v>31.04</v>
      </c>
      <c r="D59">
        <v>32.04</v>
      </c>
      <c r="E59">
        <f t="shared" si="0"/>
        <v>31.54</v>
      </c>
      <c r="F59">
        <v>1200</v>
      </c>
      <c r="G59">
        <v>500</v>
      </c>
      <c r="H59">
        <v>20</v>
      </c>
    </row>
    <row r="60" spans="1:8" hidden="1" x14ac:dyDescent="0.25">
      <c r="A60" t="s">
        <v>1</v>
      </c>
      <c r="B60">
        <v>10</v>
      </c>
      <c r="C60">
        <v>32.04</v>
      </c>
      <c r="D60">
        <v>32.54</v>
      </c>
      <c r="E60">
        <f t="shared" si="0"/>
        <v>32.29</v>
      </c>
      <c r="F60">
        <v>1200</v>
      </c>
      <c r="G60">
        <v>500</v>
      </c>
      <c r="H60">
        <v>20</v>
      </c>
    </row>
    <row r="61" spans="1:8" hidden="1" x14ac:dyDescent="0.25">
      <c r="A61" t="s">
        <v>1</v>
      </c>
      <c r="B61">
        <v>10</v>
      </c>
      <c r="C61">
        <v>32.54</v>
      </c>
      <c r="D61">
        <v>33.29</v>
      </c>
      <c r="E61">
        <f t="shared" si="0"/>
        <v>32.914999999999999</v>
      </c>
      <c r="F61">
        <v>1200</v>
      </c>
      <c r="G61">
        <v>500</v>
      </c>
      <c r="H61">
        <v>20</v>
      </c>
    </row>
    <row r="62" spans="1:8" hidden="1" x14ac:dyDescent="0.25">
      <c r="A62" t="s">
        <v>1</v>
      </c>
      <c r="B62">
        <v>10</v>
      </c>
      <c r="C62">
        <v>33.29</v>
      </c>
      <c r="D62">
        <v>33.85</v>
      </c>
      <c r="E62">
        <f t="shared" si="0"/>
        <v>33.57</v>
      </c>
      <c r="F62">
        <v>1200</v>
      </c>
      <c r="G62">
        <v>700</v>
      </c>
      <c r="H62">
        <v>50</v>
      </c>
    </row>
    <row r="63" spans="1:8" hidden="1" x14ac:dyDescent="0.25">
      <c r="A63" t="s">
        <v>1</v>
      </c>
      <c r="B63">
        <v>10</v>
      </c>
      <c r="C63">
        <v>33.85</v>
      </c>
      <c r="D63">
        <v>34.35</v>
      </c>
      <c r="E63">
        <f t="shared" si="0"/>
        <v>34.1</v>
      </c>
      <c r="F63">
        <v>1200</v>
      </c>
      <c r="G63">
        <v>600</v>
      </c>
      <c r="H63">
        <v>30</v>
      </c>
    </row>
    <row r="64" spans="1:8" hidden="1" x14ac:dyDescent="0.25">
      <c r="A64" t="s">
        <v>1</v>
      </c>
      <c r="B64">
        <v>10</v>
      </c>
      <c r="C64">
        <v>34.35</v>
      </c>
      <c r="D64">
        <v>34.85</v>
      </c>
      <c r="E64">
        <f t="shared" si="0"/>
        <v>34.6</v>
      </c>
      <c r="F64">
        <v>1200</v>
      </c>
      <c r="G64">
        <v>500</v>
      </c>
      <c r="H64">
        <v>20</v>
      </c>
    </row>
    <row r="65" spans="1:8" hidden="1" x14ac:dyDescent="0.25">
      <c r="A65" t="s">
        <v>1</v>
      </c>
      <c r="B65">
        <v>10</v>
      </c>
      <c r="C65">
        <v>34.85</v>
      </c>
      <c r="D65">
        <v>35.35</v>
      </c>
      <c r="E65">
        <f t="shared" si="0"/>
        <v>35.1</v>
      </c>
      <c r="F65">
        <v>1100</v>
      </c>
      <c r="G65">
        <v>300</v>
      </c>
      <c r="H65">
        <v>10</v>
      </c>
    </row>
    <row r="66" spans="1:8" hidden="1" x14ac:dyDescent="0.25">
      <c r="A66" t="s">
        <v>1</v>
      </c>
      <c r="B66">
        <v>10</v>
      </c>
      <c r="C66">
        <v>35.35</v>
      </c>
      <c r="D66">
        <v>35.85</v>
      </c>
      <c r="E66">
        <f t="shared" si="0"/>
        <v>35.6</v>
      </c>
      <c r="F66">
        <v>1100</v>
      </c>
      <c r="G66">
        <v>500</v>
      </c>
      <c r="H66">
        <v>30</v>
      </c>
    </row>
    <row r="67" spans="1:8" hidden="1" x14ac:dyDescent="0.25">
      <c r="A67" t="s">
        <v>1</v>
      </c>
      <c r="B67">
        <v>10</v>
      </c>
      <c r="C67">
        <v>35.85</v>
      </c>
      <c r="D67">
        <v>36.35</v>
      </c>
      <c r="E67">
        <f t="shared" ref="E67:E130" si="1">(D67+C67)/2</f>
        <v>36.1</v>
      </c>
      <c r="F67">
        <v>1100</v>
      </c>
      <c r="G67">
        <v>400</v>
      </c>
      <c r="H67">
        <v>20</v>
      </c>
    </row>
    <row r="68" spans="1:8" hidden="1" x14ac:dyDescent="0.25">
      <c r="A68" t="s">
        <v>1</v>
      </c>
      <c r="B68">
        <v>10</v>
      </c>
      <c r="C68">
        <v>36.35</v>
      </c>
      <c r="D68">
        <v>36.85</v>
      </c>
      <c r="E68">
        <f t="shared" si="1"/>
        <v>36.6</v>
      </c>
      <c r="F68">
        <v>1100</v>
      </c>
      <c r="G68">
        <v>300</v>
      </c>
      <c r="H68">
        <v>10</v>
      </c>
    </row>
    <row r="69" spans="1:8" hidden="1" x14ac:dyDescent="0.25">
      <c r="A69" t="s">
        <v>1</v>
      </c>
      <c r="B69">
        <v>10</v>
      </c>
      <c r="C69">
        <v>36.85</v>
      </c>
      <c r="D69">
        <v>37.549999999999997</v>
      </c>
      <c r="E69">
        <f t="shared" si="1"/>
        <v>37.200000000000003</v>
      </c>
      <c r="F69">
        <v>1100</v>
      </c>
      <c r="G69">
        <v>400</v>
      </c>
      <c r="H69">
        <v>20</v>
      </c>
    </row>
    <row r="70" spans="1:8" hidden="1" x14ac:dyDescent="0.25">
      <c r="A70" t="s">
        <v>1</v>
      </c>
      <c r="B70">
        <v>10</v>
      </c>
      <c r="C70">
        <v>37.549999999999997</v>
      </c>
      <c r="D70">
        <v>38.15</v>
      </c>
      <c r="E70">
        <f t="shared" si="1"/>
        <v>37.849999999999994</v>
      </c>
      <c r="F70">
        <v>1100</v>
      </c>
      <c r="G70">
        <v>400</v>
      </c>
      <c r="H70">
        <v>20</v>
      </c>
    </row>
    <row r="71" spans="1:8" hidden="1" x14ac:dyDescent="0.25">
      <c r="A71" t="s">
        <v>1</v>
      </c>
      <c r="B71">
        <v>10</v>
      </c>
      <c r="C71">
        <v>38.15</v>
      </c>
      <c r="D71">
        <v>38.65</v>
      </c>
      <c r="E71">
        <f t="shared" si="1"/>
        <v>38.4</v>
      </c>
      <c r="F71">
        <v>1100</v>
      </c>
      <c r="G71">
        <v>400</v>
      </c>
      <c r="H71">
        <v>10</v>
      </c>
    </row>
    <row r="72" spans="1:8" hidden="1" x14ac:dyDescent="0.25">
      <c r="A72" t="s">
        <v>1</v>
      </c>
      <c r="B72">
        <v>10</v>
      </c>
      <c r="C72">
        <v>38.65</v>
      </c>
      <c r="D72">
        <v>39.15</v>
      </c>
      <c r="E72">
        <f t="shared" si="1"/>
        <v>38.9</v>
      </c>
      <c r="F72">
        <v>1000</v>
      </c>
      <c r="G72">
        <v>200</v>
      </c>
      <c r="H72">
        <v>10</v>
      </c>
    </row>
    <row r="73" spans="1:8" hidden="1" x14ac:dyDescent="0.25">
      <c r="A73" t="s">
        <v>1</v>
      </c>
      <c r="B73">
        <v>10</v>
      </c>
      <c r="C73">
        <v>39.15</v>
      </c>
      <c r="D73">
        <v>39.75</v>
      </c>
      <c r="E73">
        <f t="shared" si="1"/>
        <v>39.450000000000003</v>
      </c>
      <c r="F73">
        <v>1100</v>
      </c>
      <c r="G73">
        <v>400</v>
      </c>
      <c r="H73">
        <v>20</v>
      </c>
    </row>
    <row r="74" spans="1:8" hidden="1" x14ac:dyDescent="0.25">
      <c r="A74" t="s">
        <v>1</v>
      </c>
      <c r="B74">
        <v>10</v>
      </c>
      <c r="C74">
        <v>39.75</v>
      </c>
      <c r="D74">
        <v>40</v>
      </c>
      <c r="E74">
        <f t="shared" si="1"/>
        <v>39.875</v>
      </c>
      <c r="F74">
        <v>1100</v>
      </c>
      <c r="G74">
        <v>500</v>
      </c>
      <c r="H74">
        <v>30</v>
      </c>
    </row>
    <row r="75" spans="1:8" hidden="1" x14ac:dyDescent="0.25">
      <c r="A75" t="s">
        <v>1</v>
      </c>
      <c r="B75">
        <v>10</v>
      </c>
      <c r="C75">
        <v>40</v>
      </c>
      <c r="D75">
        <v>40.450000000000003</v>
      </c>
      <c r="E75">
        <f t="shared" si="1"/>
        <v>40.225000000000001</v>
      </c>
      <c r="F75">
        <v>1100</v>
      </c>
      <c r="G75">
        <v>300</v>
      </c>
      <c r="H75">
        <v>10</v>
      </c>
    </row>
    <row r="76" spans="1:8" hidden="1" x14ac:dyDescent="0.25">
      <c r="A76" t="s">
        <v>1</v>
      </c>
      <c r="B76">
        <v>10</v>
      </c>
      <c r="C76">
        <v>40.450000000000003</v>
      </c>
      <c r="D76">
        <v>41.25</v>
      </c>
      <c r="E76">
        <f t="shared" si="1"/>
        <v>40.85</v>
      </c>
      <c r="F76">
        <v>1100</v>
      </c>
      <c r="G76">
        <v>400</v>
      </c>
      <c r="H76">
        <v>20</v>
      </c>
    </row>
    <row r="77" spans="1:8" hidden="1" x14ac:dyDescent="0.25">
      <c r="A77" t="s">
        <v>1</v>
      </c>
      <c r="B77">
        <v>10</v>
      </c>
      <c r="C77">
        <v>41.25</v>
      </c>
      <c r="D77">
        <v>41.85</v>
      </c>
      <c r="E77">
        <f t="shared" si="1"/>
        <v>41.55</v>
      </c>
      <c r="F77">
        <v>1000</v>
      </c>
      <c r="G77">
        <v>400</v>
      </c>
      <c r="H77">
        <v>20</v>
      </c>
    </row>
    <row r="78" spans="1:8" hidden="1" x14ac:dyDescent="0.25">
      <c r="A78" t="s">
        <v>1</v>
      </c>
      <c r="B78">
        <v>10</v>
      </c>
      <c r="C78">
        <v>41.85</v>
      </c>
      <c r="D78">
        <v>42.35</v>
      </c>
      <c r="E78">
        <f t="shared" si="1"/>
        <v>42.1</v>
      </c>
      <c r="F78">
        <v>1000</v>
      </c>
      <c r="G78">
        <v>300</v>
      </c>
      <c r="H78">
        <v>20</v>
      </c>
    </row>
    <row r="79" spans="1:8" hidden="1" x14ac:dyDescent="0.25">
      <c r="A79" t="s">
        <v>1</v>
      </c>
      <c r="B79">
        <v>10</v>
      </c>
      <c r="C79">
        <v>42.35</v>
      </c>
      <c r="D79">
        <v>43.05</v>
      </c>
      <c r="E79">
        <f t="shared" si="1"/>
        <v>42.7</v>
      </c>
      <c r="F79">
        <v>1000</v>
      </c>
      <c r="G79">
        <v>400</v>
      </c>
      <c r="H79">
        <v>10</v>
      </c>
    </row>
    <row r="80" spans="1:8" hidden="1" x14ac:dyDescent="0.25">
      <c r="A80" t="s">
        <v>1</v>
      </c>
      <c r="B80">
        <v>10</v>
      </c>
      <c r="C80">
        <v>43.05</v>
      </c>
      <c r="D80">
        <v>43.55</v>
      </c>
      <c r="E80">
        <f t="shared" si="1"/>
        <v>43.3</v>
      </c>
      <c r="F80">
        <v>1000</v>
      </c>
      <c r="G80">
        <v>300</v>
      </c>
      <c r="H80">
        <v>10</v>
      </c>
    </row>
    <row r="81" spans="1:8" hidden="1" x14ac:dyDescent="0.25">
      <c r="A81" t="s">
        <v>1</v>
      </c>
      <c r="B81">
        <v>10</v>
      </c>
      <c r="C81">
        <v>43.55</v>
      </c>
      <c r="D81">
        <v>44.05</v>
      </c>
      <c r="E81">
        <f t="shared" si="1"/>
        <v>43.8</v>
      </c>
      <c r="F81">
        <v>1000</v>
      </c>
      <c r="G81">
        <v>300</v>
      </c>
      <c r="H81">
        <v>10</v>
      </c>
    </row>
    <row r="82" spans="1:8" hidden="1" x14ac:dyDescent="0.25">
      <c r="A82" t="s">
        <v>1</v>
      </c>
      <c r="B82">
        <v>10</v>
      </c>
      <c r="C82">
        <v>44.05</v>
      </c>
      <c r="D82">
        <v>44.55</v>
      </c>
      <c r="E82">
        <f t="shared" si="1"/>
        <v>44.3</v>
      </c>
      <c r="F82">
        <v>1000</v>
      </c>
      <c r="G82">
        <v>200</v>
      </c>
      <c r="H82">
        <v>10</v>
      </c>
    </row>
    <row r="83" spans="1:8" hidden="1" x14ac:dyDescent="0.25">
      <c r="A83" t="s">
        <v>1</v>
      </c>
      <c r="B83">
        <v>10</v>
      </c>
      <c r="C83">
        <v>44.55</v>
      </c>
      <c r="D83">
        <v>45.05</v>
      </c>
      <c r="E83">
        <f t="shared" si="1"/>
        <v>44.8</v>
      </c>
      <c r="F83">
        <v>900</v>
      </c>
      <c r="G83">
        <v>200</v>
      </c>
      <c r="H83">
        <v>10</v>
      </c>
    </row>
    <row r="84" spans="1:8" hidden="1" x14ac:dyDescent="0.25">
      <c r="A84" t="s">
        <v>1</v>
      </c>
      <c r="B84">
        <v>10</v>
      </c>
      <c r="C84">
        <v>45.05</v>
      </c>
      <c r="D84">
        <v>45.55</v>
      </c>
      <c r="E84">
        <f t="shared" si="1"/>
        <v>45.3</v>
      </c>
      <c r="F84">
        <v>900</v>
      </c>
      <c r="G84">
        <v>200</v>
      </c>
      <c r="H84">
        <v>10</v>
      </c>
    </row>
    <row r="85" spans="1:8" hidden="1" x14ac:dyDescent="0.25">
      <c r="A85" t="s">
        <v>1</v>
      </c>
      <c r="B85">
        <v>10</v>
      </c>
      <c r="C85">
        <v>45.55</v>
      </c>
      <c r="D85">
        <v>46.05</v>
      </c>
      <c r="E85">
        <f t="shared" si="1"/>
        <v>45.8</v>
      </c>
      <c r="F85">
        <v>900</v>
      </c>
      <c r="G85">
        <v>200</v>
      </c>
      <c r="H85">
        <v>10</v>
      </c>
    </row>
    <row r="86" spans="1:8" hidden="1" x14ac:dyDescent="0.25">
      <c r="A86" t="s">
        <v>1</v>
      </c>
      <c r="B86">
        <v>10</v>
      </c>
      <c r="C86">
        <v>46.05</v>
      </c>
      <c r="D86">
        <v>46.55</v>
      </c>
      <c r="E86">
        <f t="shared" si="1"/>
        <v>46.3</v>
      </c>
      <c r="F86">
        <v>1000</v>
      </c>
      <c r="G86">
        <v>300</v>
      </c>
      <c r="H86">
        <v>10</v>
      </c>
    </row>
    <row r="87" spans="1:8" hidden="1" x14ac:dyDescent="0.25">
      <c r="A87" t="s">
        <v>1</v>
      </c>
      <c r="B87">
        <v>10</v>
      </c>
      <c r="C87">
        <v>46.55</v>
      </c>
      <c r="D87">
        <v>47.05</v>
      </c>
      <c r="E87">
        <f t="shared" si="1"/>
        <v>46.8</v>
      </c>
      <c r="F87">
        <v>1000</v>
      </c>
      <c r="G87">
        <v>300</v>
      </c>
      <c r="H87">
        <v>10</v>
      </c>
    </row>
    <row r="88" spans="1:8" hidden="1" x14ac:dyDescent="0.25">
      <c r="A88" t="s">
        <v>1</v>
      </c>
      <c r="B88">
        <v>10</v>
      </c>
      <c r="C88">
        <v>47.05</v>
      </c>
      <c r="D88">
        <v>47.55</v>
      </c>
      <c r="E88">
        <f t="shared" si="1"/>
        <v>47.3</v>
      </c>
      <c r="F88">
        <v>1000</v>
      </c>
      <c r="G88">
        <v>400</v>
      </c>
      <c r="H88">
        <v>20</v>
      </c>
    </row>
    <row r="89" spans="1:8" hidden="1" x14ac:dyDescent="0.25">
      <c r="A89" t="s">
        <v>1</v>
      </c>
      <c r="B89">
        <v>10</v>
      </c>
      <c r="C89">
        <v>47.55</v>
      </c>
      <c r="D89">
        <v>48.05</v>
      </c>
      <c r="E89">
        <f t="shared" si="1"/>
        <v>47.8</v>
      </c>
      <c r="F89">
        <v>900</v>
      </c>
      <c r="G89">
        <v>300</v>
      </c>
      <c r="H89">
        <v>20</v>
      </c>
    </row>
    <row r="90" spans="1:8" hidden="1" x14ac:dyDescent="0.25">
      <c r="A90" t="s">
        <v>1</v>
      </c>
      <c r="B90">
        <v>10</v>
      </c>
      <c r="C90">
        <v>48.05</v>
      </c>
      <c r="D90">
        <v>48.55</v>
      </c>
      <c r="E90">
        <f t="shared" si="1"/>
        <v>48.3</v>
      </c>
      <c r="F90">
        <v>900</v>
      </c>
      <c r="G90">
        <v>300</v>
      </c>
      <c r="H90">
        <v>10</v>
      </c>
    </row>
    <row r="91" spans="1:8" hidden="1" x14ac:dyDescent="0.25">
      <c r="A91" t="s">
        <v>1</v>
      </c>
      <c r="B91">
        <v>10</v>
      </c>
      <c r="C91">
        <v>48.55</v>
      </c>
      <c r="D91">
        <v>49.05</v>
      </c>
      <c r="E91">
        <f t="shared" si="1"/>
        <v>48.8</v>
      </c>
      <c r="F91">
        <v>900</v>
      </c>
      <c r="G91">
        <v>200</v>
      </c>
      <c r="H91">
        <v>10</v>
      </c>
    </row>
    <row r="92" spans="1:8" hidden="1" x14ac:dyDescent="0.25">
      <c r="A92" t="s">
        <v>1</v>
      </c>
      <c r="B92">
        <v>10</v>
      </c>
      <c r="C92">
        <v>49.05</v>
      </c>
      <c r="D92">
        <v>49.6</v>
      </c>
      <c r="E92">
        <f t="shared" si="1"/>
        <v>49.325000000000003</v>
      </c>
      <c r="F92">
        <v>900</v>
      </c>
      <c r="G92">
        <v>300</v>
      </c>
      <c r="H92">
        <v>20</v>
      </c>
    </row>
    <row r="93" spans="1:8" hidden="1" x14ac:dyDescent="0.25">
      <c r="A93" t="s">
        <v>1</v>
      </c>
      <c r="B93">
        <v>10</v>
      </c>
      <c r="C93">
        <v>49.6</v>
      </c>
      <c r="D93">
        <v>50.15</v>
      </c>
      <c r="E93">
        <f t="shared" si="1"/>
        <v>49.875</v>
      </c>
      <c r="F93">
        <v>900</v>
      </c>
      <c r="G93">
        <v>300</v>
      </c>
      <c r="H93">
        <v>10</v>
      </c>
    </row>
    <row r="94" spans="1:8" hidden="1" x14ac:dyDescent="0.25">
      <c r="A94" t="s">
        <v>1</v>
      </c>
      <c r="B94">
        <v>10</v>
      </c>
      <c r="C94">
        <v>50.15</v>
      </c>
      <c r="D94">
        <v>50.85</v>
      </c>
      <c r="E94">
        <f t="shared" si="1"/>
        <v>50.5</v>
      </c>
      <c r="F94">
        <v>1000</v>
      </c>
      <c r="G94">
        <v>400</v>
      </c>
      <c r="H94">
        <v>20</v>
      </c>
    </row>
    <row r="95" spans="1:8" hidden="1" x14ac:dyDescent="0.25">
      <c r="A95" t="s">
        <v>1</v>
      </c>
      <c r="B95">
        <v>10</v>
      </c>
      <c r="C95">
        <v>50.85</v>
      </c>
      <c r="D95">
        <v>51.85</v>
      </c>
      <c r="E95">
        <f t="shared" si="1"/>
        <v>51.35</v>
      </c>
      <c r="F95">
        <v>1200</v>
      </c>
      <c r="G95">
        <v>600</v>
      </c>
      <c r="H95">
        <v>40</v>
      </c>
    </row>
    <row r="96" spans="1:8" hidden="1" x14ac:dyDescent="0.25">
      <c r="A96" t="s">
        <v>1</v>
      </c>
      <c r="B96">
        <v>10</v>
      </c>
      <c r="C96">
        <v>51.85</v>
      </c>
      <c r="D96">
        <v>52.35</v>
      </c>
      <c r="E96">
        <f t="shared" si="1"/>
        <v>52.1</v>
      </c>
      <c r="F96">
        <v>1000</v>
      </c>
      <c r="G96">
        <v>300</v>
      </c>
      <c r="H96">
        <v>20</v>
      </c>
    </row>
    <row r="97" spans="1:8" hidden="1" x14ac:dyDescent="0.25">
      <c r="A97" t="s">
        <v>1</v>
      </c>
      <c r="B97">
        <v>10</v>
      </c>
      <c r="C97">
        <v>52.35</v>
      </c>
      <c r="D97">
        <v>52.85</v>
      </c>
      <c r="E97">
        <f t="shared" si="1"/>
        <v>52.6</v>
      </c>
      <c r="F97">
        <v>900</v>
      </c>
      <c r="G97">
        <v>200</v>
      </c>
      <c r="H97">
        <v>10</v>
      </c>
    </row>
    <row r="98" spans="1:8" hidden="1" x14ac:dyDescent="0.25">
      <c r="A98" t="s">
        <v>1</v>
      </c>
      <c r="B98">
        <v>10</v>
      </c>
      <c r="C98">
        <v>52.85</v>
      </c>
      <c r="D98">
        <v>53.35</v>
      </c>
      <c r="E98">
        <f t="shared" si="1"/>
        <v>53.1</v>
      </c>
      <c r="F98">
        <v>900</v>
      </c>
      <c r="G98">
        <v>200</v>
      </c>
      <c r="H98">
        <v>10</v>
      </c>
    </row>
    <row r="99" spans="1:8" hidden="1" x14ac:dyDescent="0.25">
      <c r="A99" t="s">
        <v>1</v>
      </c>
      <c r="B99">
        <v>10</v>
      </c>
      <c r="C99">
        <v>53.35</v>
      </c>
      <c r="D99">
        <v>53.85</v>
      </c>
      <c r="E99">
        <f t="shared" si="1"/>
        <v>53.6</v>
      </c>
      <c r="F99">
        <v>1100</v>
      </c>
      <c r="G99">
        <v>400</v>
      </c>
      <c r="H99">
        <v>30</v>
      </c>
    </row>
    <row r="100" spans="1:8" hidden="1" x14ac:dyDescent="0.25">
      <c r="A100" t="s">
        <v>1</v>
      </c>
      <c r="B100">
        <v>10</v>
      </c>
      <c r="C100">
        <v>53.85</v>
      </c>
      <c r="D100">
        <v>54.35</v>
      </c>
      <c r="E100">
        <f t="shared" si="1"/>
        <v>54.1</v>
      </c>
      <c r="F100">
        <v>1000</v>
      </c>
      <c r="G100">
        <v>300</v>
      </c>
      <c r="H100">
        <v>10</v>
      </c>
    </row>
    <row r="101" spans="1:8" hidden="1" x14ac:dyDescent="0.25">
      <c r="A101" t="s">
        <v>1</v>
      </c>
      <c r="B101">
        <v>10</v>
      </c>
      <c r="C101">
        <v>54.35</v>
      </c>
      <c r="D101">
        <v>54.85</v>
      </c>
      <c r="E101">
        <f t="shared" si="1"/>
        <v>54.6</v>
      </c>
      <c r="F101">
        <v>1000</v>
      </c>
      <c r="G101">
        <v>300</v>
      </c>
      <c r="H101">
        <v>20</v>
      </c>
    </row>
    <row r="102" spans="1:8" hidden="1" x14ac:dyDescent="0.25">
      <c r="A102" t="s">
        <v>1</v>
      </c>
      <c r="B102">
        <v>10</v>
      </c>
      <c r="C102">
        <v>54.85</v>
      </c>
      <c r="D102">
        <v>55.35</v>
      </c>
      <c r="E102">
        <f t="shared" si="1"/>
        <v>55.1</v>
      </c>
      <c r="F102">
        <v>1000</v>
      </c>
      <c r="G102">
        <v>300</v>
      </c>
      <c r="H102">
        <v>20</v>
      </c>
    </row>
    <row r="103" spans="1:8" hidden="1" x14ac:dyDescent="0.25">
      <c r="A103" t="s">
        <v>1</v>
      </c>
      <c r="B103">
        <v>10</v>
      </c>
      <c r="C103">
        <v>55.35</v>
      </c>
      <c r="D103">
        <v>55.85</v>
      </c>
      <c r="E103">
        <f t="shared" si="1"/>
        <v>55.6</v>
      </c>
      <c r="F103">
        <v>900</v>
      </c>
      <c r="G103">
        <v>300</v>
      </c>
      <c r="H103">
        <v>20</v>
      </c>
    </row>
    <row r="104" spans="1:8" hidden="1" x14ac:dyDescent="0.25">
      <c r="A104" t="s">
        <v>1</v>
      </c>
      <c r="B104">
        <v>10</v>
      </c>
      <c r="C104">
        <v>55.85</v>
      </c>
      <c r="D104">
        <v>56.35</v>
      </c>
      <c r="E104">
        <f t="shared" si="1"/>
        <v>56.1</v>
      </c>
      <c r="F104">
        <v>800</v>
      </c>
      <c r="G104">
        <v>200</v>
      </c>
      <c r="H104">
        <v>10</v>
      </c>
    </row>
    <row r="105" spans="1:8" hidden="1" x14ac:dyDescent="0.25">
      <c r="A105" t="s">
        <v>1</v>
      </c>
      <c r="B105">
        <v>10</v>
      </c>
      <c r="C105">
        <v>56.35</v>
      </c>
      <c r="D105">
        <v>56.85</v>
      </c>
      <c r="E105">
        <f t="shared" si="1"/>
        <v>56.6</v>
      </c>
      <c r="F105">
        <v>1000</v>
      </c>
      <c r="G105">
        <v>300</v>
      </c>
      <c r="H105">
        <v>10</v>
      </c>
    </row>
    <row r="106" spans="1:8" hidden="1" x14ac:dyDescent="0.25">
      <c r="A106" t="s">
        <v>1</v>
      </c>
      <c r="B106">
        <v>10</v>
      </c>
      <c r="C106">
        <v>56.85</v>
      </c>
      <c r="D106">
        <v>57.35</v>
      </c>
      <c r="E106">
        <f t="shared" si="1"/>
        <v>57.1</v>
      </c>
      <c r="F106">
        <v>900</v>
      </c>
      <c r="G106">
        <v>200</v>
      </c>
      <c r="H106">
        <v>10</v>
      </c>
    </row>
    <row r="107" spans="1:8" hidden="1" x14ac:dyDescent="0.25">
      <c r="A107" t="s">
        <v>1</v>
      </c>
      <c r="B107">
        <v>10</v>
      </c>
      <c r="C107">
        <v>57.35</v>
      </c>
      <c r="D107">
        <v>57.85</v>
      </c>
      <c r="E107">
        <f t="shared" si="1"/>
        <v>57.6</v>
      </c>
      <c r="F107">
        <v>900</v>
      </c>
      <c r="G107">
        <v>200</v>
      </c>
      <c r="H107">
        <v>10</v>
      </c>
    </row>
    <row r="108" spans="1:8" hidden="1" x14ac:dyDescent="0.25">
      <c r="A108" t="s">
        <v>1</v>
      </c>
      <c r="B108">
        <v>10</v>
      </c>
      <c r="C108">
        <v>57.85</v>
      </c>
      <c r="D108">
        <v>58.35</v>
      </c>
      <c r="E108">
        <f t="shared" si="1"/>
        <v>58.1</v>
      </c>
      <c r="F108">
        <v>1100</v>
      </c>
      <c r="G108">
        <v>500</v>
      </c>
      <c r="H108">
        <v>40</v>
      </c>
    </row>
    <row r="109" spans="1:8" hidden="1" x14ac:dyDescent="0.25">
      <c r="A109" t="s">
        <v>1</v>
      </c>
      <c r="B109">
        <v>10</v>
      </c>
      <c r="C109">
        <v>58.35</v>
      </c>
      <c r="D109">
        <v>58.9</v>
      </c>
      <c r="E109">
        <f t="shared" si="1"/>
        <v>58.625</v>
      </c>
      <c r="F109">
        <v>1100</v>
      </c>
      <c r="G109">
        <v>400</v>
      </c>
      <c r="H109">
        <v>30</v>
      </c>
    </row>
    <row r="110" spans="1:8" hidden="1" x14ac:dyDescent="0.25">
      <c r="A110" t="s">
        <v>1</v>
      </c>
      <c r="B110">
        <v>10</v>
      </c>
      <c r="C110">
        <v>58.9</v>
      </c>
      <c r="D110">
        <v>59.5</v>
      </c>
      <c r="E110">
        <f t="shared" si="1"/>
        <v>59.2</v>
      </c>
      <c r="F110">
        <v>1100</v>
      </c>
      <c r="G110">
        <v>500</v>
      </c>
      <c r="H110">
        <v>30</v>
      </c>
    </row>
    <row r="111" spans="1:8" hidden="1" x14ac:dyDescent="0.25">
      <c r="A111" t="s">
        <v>1</v>
      </c>
      <c r="B111">
        <v>10</v>
      </c>
      <c r="C111">
        <v>59.5</v>
      </c>
      <c r="D111">
        <v>60</v>
      </c>
      <c r="E111">
        <f t="shared" si="1"/>
        <v>59.75</v>
      </c>
      <c r="F111">
        <v>1000</v>
      </c>
      <c r="G111">
        <v>400</v>
      </c>
      <c r="H111">
        <v>20</v>
      </c>
    </row>
    <row r="112" spans="1:8" hidden="1" x14ac:dyDescent="0.25">
      <c r="A112" t="s">
        <v>2</v>
      </c>
      <c r="B112">
        <v>60</v>
      </c>
      <c r="C112">
        <v>0</v>
      </c>
      <c r="D112">
        <v>0.5</v>
      </c>
      <c r="E112">
        <f t="shared" si="1"/>
        <v>0.25</v>
      </c>
      <c r="F112">
        <v>800</v>
      </c>
      <c r="G112">
        <v>100</v>
      </c>
      <c r="H112">
        <v>10</v>
      </c>
    </row>
    <row r="113" spans="1:8" hidden="1" x14ac:dyDescent="0.25">
      <c r="A113" t="s">
        <v>2</v>
      </c>
      <c r="B113">
        <v>60</v>
      </c>
      <c r="C113">
        <v>0.5</v>
      </c>
      <c r="D113">
        <v>1</v>
      </c>
      <c r="E113">
        <f t="shared" si="1"/>
        <v>0.75</v>
      </c>
      <c r="F113">
        <v>800</v>
      </c>
      <c r="G113">
        <v>100</v>
      </c>
      <c r="H113">
        <v>10</v>
      </c>
    </row>
    <row r="114" spans="1:8" hidden="1" x14ac:dyDescent="0.25">
      <c r="A114" t="s">
        <v>2</v>
      </c>
      <c r="B114">
        <v>60</v>
      </c>
      <c r="C114">
        <v>1</v>
      </c>
      <c r="D114">
        <v>1.5</v>
      </c>
      <c r="E114">
        <f t="shared" si="1"/>
        <v>1.25</v>
      </c>
      <c r="F114">
        <v>800</v>
      </c>
      <c r="G114">
        <v>100</v>
      </c>
      <c r="H114">
        <v>10</v>
      </c>
    </row>
    <row r="115" spans="1:8" hidden="1" x14ac:dyDescent="0.25">
      <c r="A115" t="s">
        <v>2</v>
      </c>
      <c r="B115">
        <v>40</v>
      </c>
      <c r="C115">
        <v>1.5</v>
      </c>
      <c r="D115">
        <v>2</v>
      </c>
      <c r="E115">
        <f t="shared" si="1"/>
        <v>1.75</v>
      </c>
      <c r="F115">
        <v>800</v>
      </c>
      <c r="G115">
        <v>100</v>
      </c>
      <c r="H115">
        <v>10</v>
      </c>
    </row>
    <row r="116" spans="1:8" hidden="1" x14ac:dyDescent="0.25">
      <c r="A116" t="s">
        <v>2</v>
      </c>
      <c r="B116">
        <v>40</v>
      </c>
      <c r="C116">
        <v>2</v>
      </c>
      <c r="D116">
        <v>2.5</v>
      </c>
      <c r="E116">
        <f t="shared" si="1"/>
        <v>2.25</v>
      </c>
      <c r="F116">
        <v>800</v>
      </c>
      <c r="G116">
        <v>100</v>
      </c>
      <c r="H116">
        <v>10</v>
      </c>
    </row>
    <row r="117" spans="1:8" hidden="1" x14ac:dyDescent="0.25">
      <c r="A117" t="s">
        <v>2</v>
      </c>
      <c r="B117">
        <v>40</v>
      </c>
      <c r="C117">
        <v>2.5</v>
      </c>
      <c r="D117">
        <v>3</v>
      </c>
      <c r="E117">
        <f t="shared" si="1"/>
        <v>2.75</v>
      </c>
      <c r="F117">
        <v>800</v>
      </c>
      <c r="G117">
        <v>100</v>
      </c>
      <c r="H117">
        <v>10</v>
      </c>
    </row>
    <row r="118" spans="1:8" hidden="1" x14ac:dyDescent="0.25">
      <c r="A118" t="s">
        <v>2</v>
      </c>
      <c r="B118">
        <v>40</v>
      </c>
      <c r="C118">
        <v>3</v>
      </c>
      <c r="D118">
        <v>3.5</v>
      </c>
      <c r="E118">
        <f t="shared" si="1"/>
        <v>3.25</v>
      </c>
      <c r="F118">
        <v>800</v>
      </c>
      <c r="G118">
        <v>100</v>
      </c>
      <c r="H118">
        <v>10</v>
      </c>
    </row>
    <row r="119" spans="1:8" hidden="1" x14ac:dyDescent="0.25">
      <c r="A119" t="s">
        <v>2</v>
      </c>
      <c r="B119">
        <v>40</v>
      </c>
      <c r="C119">
        <v>3.5</v>
      </c>
      <c r="D119">
        <v>4</v>
      </c>
      <c r="E119">
        <f t="shared" si="1"/>
        <v>3.75</v>
      </c>
      <c r="F119">
        <v>800</v>
      </c>
      <c r="G119">
        <v>100</v>
      </c>
      <c r="H119">
        <v>10</v>
      </c>
    </row>
    <row r="120" spans="1:8" hidden="1" x14ac:dyDescent="0.25">
      <c r="A120" t="s">
        <v>2</v>
      </c>
      <c r="B120">
        <v>40</v>
      </c>
      <c r="C120">
        <v>4</v>
      </c>
      <c r="D120">
        <v>4.5</v>
      </c>
      <c r="E120">
        <f t="shared" si="1"/>
        <v>4.25</v>
      </c>
      <c r="F120">
        <v>800</v>
      </c>
      <c r="G120">
        <v>100</v>
      </c>
      <c r="H120">
        <v>10</v>
      </c>
    </row>
    <row r="121" spans="1:8" hidden="1" x14ac:dyDescent="0.25">
      <c r="A121" t="s">
        <v>2</v>
      </c>
      <c r="B121">
        <v>50</v>
      </c>
      <c r="C121">
        <v>4.5</v>
      </c>
      <c r="D121">
        <v>5</v>
      </c>
      <c r="E121">
        <f t="shared" si="1"/>
        <v>4.75</v>
      </c>
      <c r="F121">
        <v>800</v>
      </c>
      <c r="G121">
        <v>100</v>
      </c>
      <c r="H121">
        <v>10</v>
      </c>
    </row>
    <row r="122" spans="1:8" hidden="1" x14ac:dyDescent="0.25">
      <c r="A122" t="s">
        <v>2</v>
      </c>
      <c r="B122">
        <v>50</v>
      </c>
      <c r="C122">
        <v>5</v>
      </c>
      <c r="D122">
        <v>5.5</v>
      </c>
      <c r="E122">
        <f t="shared" si="1"/>
        <v>5.25</v>
      </c>
      <c r="F122">
        <v>800</v>
      </c>
      <c r="G122">
        <v>100</v>
      </c>
      <c r="H122">
        <v>10</v>
      </c>
    </row>
    <row r="123" spans="1:8" hidden="1" x14ac:dyDescent="0.25">
      <c r="A123" t="s">
        <v>2</v>
      </c>
      <c r="B123">
        <v>40</v>
      </c>
      <c r="C123">
        <v>5.5</v>
      </c>
      <c r="D123">
        <v>6</v>
      </c>
      <c r="E123">
        <f t="shared" si="1"/>
        <v>5.75</v>
      </c>
      <c r="F123">
        <v>1100</v>
      </c>
      <c r="G123">
        <v>300</v>
      </c>
      <c r="H123">
        <v>20</v>
      </c>
    </row>
    <row r="124" spans="1:8" hidden="1" x14ac:dyDescent="0.25">
      <c r="A124" t="s">
        <v>2</v>
      </c>
      <c r="B124">
        <v>40</v>
      </c>
      <c r="C124">
        <v>6</v>
      </c>
      <c r="D124">
        <v>6.5</v>
      </c>
      <c r="E124">
        <f t="shared" si="1"/>
        <v>6.25</v>
      </c>
      <c r="F124">
        <v>1100</v>
      </c>
      <c r="G124">
        <v>200</v>
      </c>
      <c r="H124">
        <v>10</v>
      </c>
    </row>
    <row r="125" spans="1:8" hidden="1" x14ac:dyDescent="0.25">
      <c r="A125" t="s">
        <v>2</v>
      </c>
      <c r="B125">
        <v>40</v>
      </c>
      <c r="C125">
        <v>6.5</v>
      </c>
      <c r="D125">
        <v>7</v>
      </c>
      <c r="E125">
        <f t="shared" si="1"/>
        <v>6.75</v>
      </c>
      <c r="F125">
        <v>1100</v>
      </c>
      <c r="G125">
        <v>200</v>
      </c>
      <c r="H125">
        <v>10</v>
      </c>
    </row>
    <row r="126" spans="1:8" hidden="1" x14ac:dyDescent="0.25">
      <c r="A126" t="s">
        <v>2</v>
      </c>
      <c r="B126">
        <v>40</v>
      </c>
      <c r="C126">
        <v>7</v>
      </c>
      <c r="D126">
        <v>7.5</v>
      </c>
      <c r="E126">
        <f t="shared" si="1"/>
        <v>7.25</v>
      </c>
      <c r="F126">
        <v>1100</v>
      </c>
      <c r="G126">
        <v>200</v>
      </c>
      <c r="H126">
        <v>10</v>
      </c>
    </row>
    <row r="127" spans="1:8" hidden="1" x14ac:dyDescent="0.25">
      <c r="A127" t="s">
        <v>2</v>
      </c>
      <c r="B127">
        <v>40</v>
      </c>
      <c r="C127">
        <v>7.5</v>
      </c>
      <c r="D127">
        <v>8</v>
      </c>
      <c r="E127">
        <f t="shared" si="1"/>
        <v>7.75</v>
      </c>
      <c r="F127">
        <v>1200</v>
      </c>
      <c r="G127">
        <v>300</v>
      </c>
      <c r="H127">
        <v>20</v>
      </c>
    </row>
    <row r="128" spans="1:8" hidden="1" x14ac:dyDescent="0.25">
      <c r="A128" t="s">
        <v>2</v>
      </c>
      <c r="B128">
        <v>40</v>
      </c>
      <c r="C128">
        <v>8</v>
      </c>
      <c r="D128">
        <v>8.5</v>
      </c>
      <c r="E128">
        <f t="shared" si="1"/>
        <v>8.25</v>
      </c>
      <c r="F128">
        <v>1100</v>
      </c>
      <c r="G128">
        <v>200</v>
      </c>
      <c r="H128">
        <v>10</v>
      </c>
    </row>
    <row r="129" spans="1:8" hidden="1" x14ac:dyDescent="0.25">
      <c r="A129" t="s">
        <v>2</v>
      </c>
      <c r="B129">
        <v>40</v>
      </c>
      <c r="C129">
        <v>8.5</v>
      </c>
      <c r="D129">
        <v>9</v>
      </c>
      <c r="E129">
        <f t="shared" si="1"/>
        <v>8.75</v>
      </c>
      <c r="F129">
        <v>1100</v>
      </c>
      <c r="G129">
        <v>200</v>
      </c>
      <c r="H129">
        <v>10</v>
      </c>
    </row>
    <row r="130" spans="1:8" hidden="1" x14ac:dyDescent="0.25">
      <c r="A130" t="s">
        <v>2</v>
      </c>
      <c r="B130">
        <v>40</v>
      </c>
      <c r="C130">
        <v>9</v>
      </c>
      <c r="D130">
        <v>9.5</v>
      </c>
      <c r="E130">
        <f t="shared" si="1"/>
        <v>9.25</v>
      </c>
      <c r="F130">
        <v>1000</v>
      </c>
      <c r="G130">
        <v>300</v>
      </c>
      <c r="H130">
        <v>10</v>
      </c>
    </row>
    <row r="131" spans="1:8" hidden="1" x14ac:dyDescent="0.25">
      <c r="A131" t="s">
        <v>2</v>
      </c>
      <c r="B131">
        <v>40</v>
      </c>
      <c r="C131">
        <v>9.5</v>
      </c>
      <c r="D131">
        <v>10</v>
      </c>
      <c r="E131">
        <f t="shared" ref="E131:E194" si="2">(D131+C131)/2</f>
        <v>9.75</v>
      </c>
      <c r="F131">
        <v>1000</v>
      </c>
      <c r="G131">
        <v>200</v>
      </c>
      <c r="H131">
        <v>10</v>
      </c>
    </row>
    <row r="132" spans="1:8" hidden="1" x14ac:dyDescent="0.25">
      <c r="A132" t="s">
        <v>2</v>
      </c>
      <c r="B132">
        <v>40</v>
      </c>
      <c r="C132">
        <v>10</v>
      </c>
      <c r="D132">
        <v>10.5</v>
      </c>
      <c r="E132">
        <f t="shared" si="2"/>
        <v>10.25</v>
      </c>
      <c r="F132">
        <v>1100</v>
      </c>
      <c r="G132">
        <v>400</v>
      </c>
      <c r="H132">
        <v>10</v>
      </c>
    </row>
    <row r="133" spans="1:8" hidden="1" x14ac:dyDescent="0.25">
      <c r="A133" t="s">
        <v>2</v>
      </c>
      <c r="B133">
        <v>40</v>
      </c>
      <c r="C133">
        <v>10.5</v>
      </c>
      <c r="D133">
        <v>11</v>
      </c>
      <c r="E133">
        <f t="shared" si="2"/>
        <v>10.75</v>
      </c>
      <c r="F133">
        <v>1100</v>
      </c>
      <c r="G133">
        <v>400</v>
      </c>
      <c r="H133">
        <v>30</v>
      </c>
    </row>
    <row r="134" spans="1:8" hidden="1" x14ac:dyDescent="0.25">
      <c r="A134" t="s">
        <v>2</v>
      </c>
      <c r="B134">
        <v>40</v>
      </c>
      <c r="C134">
        <v>11</v>
      </c>
      <c r="D134">
        <v>11.5</v>
      </c>
      <c r="E134">
        <f t="shared" si="2"/>
        <v>11.25</v>
      </c>
      <c r="F134">
        <v>1100</v>
      </c>
      <c r="G134">
        <v>300</v>
      </c>
      <c r="H134">
        <v>10</v>
      </c>
    </row>
    <row r="135" spans="1:8" hidden="1" x14ac:dyDescent="0.25">
      <c r="A135" t="s">
        <v>2</v>
      </c>
      <c r="B135">
        <v>40</v>
      </c>
      <c r="C135">
        <v>11.5</v>
      </c>
      <c r="D135">
        <v>12</v>
      </c>
      <c r="E135">
        <f t="shared" si="2"/>
        <v>11.75</v>
      </c>
      <c r="F135">
        <v>1200</v>
      </c>
      <c r="G135">
        <v>300</v>
      </c>
      <c r="H135">
        <v>10</v>
      </c>
    </row>
    <row r="136" spans="1:8" hidden="1" x14ac:dyDescent="0.25">
      <c r="A136" t="s">
        <v>2</v>
      </c>
      <c r="B136">
        <v>40</v>
      </c>
      <c r="C136">
        <v>12</v>
      </c>
      <c r="D136">
        <v>12.5</v>
      </c>
      <c r="E136">
        <f t="shared" si="2"/>
        <v>12.25</v>
      </c>
      <c r="F136">
        <v>1200</v>
      </c>
      <c r="G136">
        <v>400</v>
      </c>
      <c r="H136">
        <v>20</v>
      </c>
    </row>
    <row r="137" spans="1:8" hidden="1" x14ac:dyDescent="0.25">
      <c r="A137" t="s">
        <v>2</v>
      </c>
      <c r="B137">
        <v>40</v>
      </c>
      <c r="C137">
        <v>12.5</v>
      </c>
      <c r="D137">
        <v>13</v>
      </c>
      <c r="E137">
        <f t="shared" si="2"/>
        <v>12.75</v>
      </c>
      <c r="F137">
        <v>1200</v>
      </c>
      <c r="G137">
        <v>500</v>
      </c>
      <c r="H137">
        <v>30</v>
      </c>
    </row>
    <row r="138" spans="1:8" hidden="1" x14ac:dyDescent="0.25">
      <c r="A138" t="s">
        <v>2</v>
      </c>
      <c r="B138">
        <v>40</v>
      </c>
      <c r="C138">
        <v>13</v>
      </c>
      <c r="D138">
        <v>13.5</v>
      </c>
      <c r="E138">
        <f t="shared" si="2"/>
        <v>13.25</v>
      </c>
      <c r="F138">
        <v>1100</v>
      </c>
      <c r="G138">
        <v>300</v>
      </c>
      <c r="H138">
        <v>10</v>
      </c>
    </row>
    <row r="139" spans="1:8" hidden="1" x14ac:dyDescent="0.25">
      <c r="A139" t="s">
        <v>2</v>
      </c>
      <c r="B139">
        <v>40</v>
      </c>
      <c r="C139">
        <v>13.5</v>
      </c>
      <c r="D139">
        <v>14</v>
      </c>
      <c r="E139">
        <f t="shared" si="2"/>
        <v>13.75</v>
      </c>
      <c r="F139">
        <v>1100</v>
      </c>
      <c r="G139">
        <v>200</v>
      </c>
      <c r="H139">
        <v>10</v>
      </c>
    </row>
    <row r="140" spans="1:8" hidden="1" x14ac:dyDescent="0.25">
      <c r="A140" t="s">
        <v>2</v>
      </c>
      <c r="B140">
        <v>40</v>
      </c>
      <c r="C140">
        <v>14</v>
      </c>
      <c r="D140">
        <v>14.5</v>
      </c>
      <c r="E140">
        <f t="shared" si="2"/>
        <v>14.25</v>
      </c>
      <c r="F140">
        <v>1100</v>
      </c>
      <c r="G140">
        <v>300</v>
      </c>
      <c r="H140">
        <v>10</v>
      </c>
    </row>
    <row r="141" spans="1:8" hidden="1" x14ac:dyDescent="0.25">
      <c r="A141" t="s">
        <v>2</v>
      </c>
      <c r="B141">
        <v>40</v>
      </c>
      <c r="C141">
        <v>14.5</v>
      </c>
      <c r="D141">
        <v>15</v>
      </c>
      <c r="E141">
        <f t="shared" si="2"/>
        <v>14.75</v>
      </c>
      <c r="F141">
        <v>1100</v>
      </c>
      <c r="G141">
        <v>200</v>
      </c>
      <c r="H141">
        <v>10</v>
      </c>
    </row>
    <row r="142" spans="1:8" hidden="1" x14ac:dyDescent="0.25">
      <c r="A142" t="s">
        <v>2</v>
      </c>
      <c r="B142">
        <v>40</v>
      </c>
      <c r="C142">
        <v>15</v>
      </c>
      <c r="D142">
        <v>15.5</v>
      </c>
      <c r="E142">
        <f t="shared" si="2"/>
        <v>15.25</v>
      </c>
      <c r="F142">
        <v>1000</v>
      </c>
      <c r="G142">
        <v>300</v>
      </c>
      <c r="H142">
        <v>10</v>
      </c>
    </row>
    <row r="143" spans="1:8" hidden="1" x14ac:dyDescent="0.25">
      <c r="A143" t="s">
        <v>2</v>
      </c>
      <c r="B143">
        <v>40</v>
      </c>
      <c r="C143">
        <v>15.5</v>
      </c>
      <c r="D143">
        <v>16</v>
      </c>
      <c r="E143">
        <f t="shared" si="2"/>
        <v>15.75</v>
      </c>
      <c r="F143">
        <v>900</v>
      </c>
      <c r="G143">
        <v>200</v>
      </c>
      <c r="H143">
        <v>10</v>
      </c>
    </row>
    <row r="144" spans="1:8" hidden="1" x14ac:dyDescent="0.25">
      <c r="A144" t="s">
        <v>2</v>
      </c>
      <c r="B144">
        <v>50</v>
      </c>
      <c r="C144">
        <v>16</v>
      </c>
      <c r="D144">
        <v>16.5</v>
      </c>
      <c r="E144">
        <f t="shared" si="2"/>
        <v>16.25</v>
      </c>
      <c r="F144">
        <v>900</v>
      </c>
      <c r="G144">
        <v>200</v>
      </c>
      <c r="H144">
        <v>10</v>
      </c>
    </row>
    <row r="145" spans="1:8" hidden="1" x14ac:dyDescent="0.25">
      <c r="A145" t="s">
        <v>2</v>
      </c>
      <c r="B145">
        <v>50</v>
      </c>
      <c r="C145">
        <v>16.5</v>
      </c>
      <c r="D145">
        <v>17</v>
      </c>
      <c r="E145">
        <f t="shared" si="2"/>
        <v>16.75</v>
      </c>
      <c r="F145">
        <v>900</v>
      </c>
      <c r="G145">
        <v>200</v>
      </c>
      <c r="H145">
        <v>10</v>
      </c>
    </row>
    <row r="146" spans="1:8" hidden="1" x14ac:dyDescent="0.25">
      <c r="A146" t="s">
        <v>2</v>
      </c>
      <c r="B146">
        <v>50</v>
      </c>
      <c r="C146">
        <v>17</v>
      </c>
      <c r="D146">
        <v>17.5</v>
      </c>
      <c r="E146">
        <f t="shared" si="2"/>
        <v>17.25</v>
      </c>
      <c r="F146">
        <v>900</v>
      </c>
      <c r="G146">
        <v>200</v>
      </c>
      <c r="H146">
        <v>10</v>
      </c>
    </row>
    <row r="147" spans="1:8" hidden="1" x14ac:dyDescent="0.25">
      <c r="A147" t="s">
        <v>2</v>
      </c>
      <c r="B147">
        <v>50</v>
      </c>
      <c r="C147">
        <v>17.5</v>
      </c>
      <c r="D147">
        <v>18</v>
      </c>
      <c r="E147">
        <f t="shared" si="2"/>
        <v>17.75</v>
      </c>
      <c r="F147">
        <v>900</v>
      </c>
      <c r="G147">
        <v>200</v>
      </c>
      <c r="H147">
        <v>10</v>
      </c>
    </row>
    <row r="148" spans="1:8" hidden="1" x14ac:dyDescent="0.25">
      <c r="A148" t="s">
        <v>2</v>
      </c>
      <c r="B148">
        <v>50</v>
      </c>
      <c r="C148">
        <v>18</v>
      </c>
      <c r="D148">
        <v>18.5</v>
      </c>
      <c r="E148">
        <f t="shared" si="2"/>
        <v>18.25</v>
      </c>
      <c r="F148">
        <v>800</v>
      </c>
      <c r="G148">
        <v>200</v>
      </c>
      <c r="H148">
        <v>10</v>
      </c>
    </row>
    <row r="149" spans="1:8" hidden="1" x14ac:dyDescent="0.25">
      <c r="A149" t="s">
        <v>2</v>
      </c>
      <c r="B149">
        <v>50</v>
      </c>
      <c r="C149">
        <v>18.5</v>
      </c>
      <c r="D149">
        <v>19</v>
      </c>
      <c r="E149">
        <f t="shared" si="2"/>
        <v>18.75</v>
      </c>
      <c r="F149">
        <v>900</v>
      </c>
      <c r="G149">
        <v>100</v>
      </c>
      <c r="H149">
        <v>10</v>
      </c>
    </row>
    <row r="150" spans="1:8" hidden="1" x14ac:dyDescent="0.25">
      <c r="A150" t="s">
        <v>2</v>
      </c>
      <c r="B150">
        <v>50</v>
      </c>
      <c r="C150">
        <v>19</v>
      </c>
      <c r="D150">
        <v>19.5</v>
      </c>
      <c r="E150">
        <f t="shared" si="2"/>
        <v>19.25</v>
      </c>
      <c r="F150">
        <v>900</v>
      </c>
      <c r="G150">
        <v>200</v>
      </c>
      <c r="H150">
        <v>10</v>
      </c>
    </row>
    <row r="151" spans="1:8" hidden="1" x14ac:dyDescent="0.25">
      <c r="A151" t="s">
        <v>2</v>
      </c>
      <c r="B151">
        <v>50</v>
      </c>
      <c r="C151">
        <v>19.5</v>
      </c>
      <c r="D151">
        <v>20</v>
      </c>
      <c r="E151">
        <f t="shared" si="2"/>
        <v>19.75</v>
      </c>
      <c r="F151">
        <v>900</v>
      </c>
      <c r="G151">
        <v>200</v>
      </c>
      <c r="H151">
        <v>10</v>
      </c>
    </row>
    <row r="152" spans="1:8" hidden="1" x14ac:dyDescent="0.25">
      <c r="A152" t="s">
        <v>2</v>
      </c>
      <c r="B152">
        <v>50</v>
      </c>
      <c r="C152">
        <v>20</v>
      </c>
      <c r="D152">
        <v>20.5</v>
      </c>
      <c r="E152">
        <f t="shared" si="2"/>
        <v>20.25</v>
      </c>
      <c r="F152">
        <v>900</v>
      </c>
      <c r="G152">
        <v>200</v>
      </c>
      <c r="H152">
        <v>10</v>
      </c>
    </row>
    <row r="153" spans="1:8" hidden="1" x14ac:dyDescent="0.25">
      <c r="A153" t="s">
        <v>2</v>
      </c>
      <c r="B153">
        <v>50</v>
      </c>
      <c r="C153">
        <v>20.5</v>
      </c>
      <c r="D153">
        <v>21</v>
      </c>
      <c r="E153">
        <f t="shared" si="2"/>
        <v>20.75</v>
      </c>
      <c r="F153">
        <v>900</v>
      </c>
      <c r="G153">
        <v>200</v>
      </c>
      <c r="H153">
        <v>10</v>
      </c>
    </row>
    <row r="154" spans="1:8" hidden="1" x14ac:dyDescent="0.25">
      <c r="A154" t="s">
        <v>2</v>
      </c>
      <c r="B154">
        <v>50</v>
      </c>
      <c r="C154">
        <v>21</v>
      </c>
      <c r="D154">
        <v>21.5</v>
      </c>
      <c r="E154">
        <f t="shared" si="2"/>
        <v>21.25</v>
      </c>
      <c r="F154">
        <v>900</v>
      </c>
      <c r="G154">
        <v>200</v>
      </c>
      <c r="H154">
        <v>10</v>
      </c>
    </row>
    <row r="155" spans="1:8" hidden="1" x14ac:dyDescent="0.25">
      <c r="A155" t="s">
        <v>2</v>
      </c>
      <c r="B155">
        <v>50</v>
      </c>
      <c r="C155">
        <v>21.5</v>
      </c>
      <c r="D155">
        <v>22</v>
      </c>
      <c r="E155">
        <f t="shared" si="2"/>
        <v>21.75</v>
      </c>
      <c r="F155">
        <v>900</v>
      </c>
      <c r="G155">
        <v>200</v>
      </c>
      <c r="H155">
        <v>10</v>
      </c>
    </row>
    <row r="156" spans="1:8" hidden="1" x14ac:dyDescent="0.25">
      <c r="A156" t="s">
        <v>2</v>
      </c>
      <c r="B156">
        <v>50</v>
      </c>
      <c r="C156">
        <v>22</v>
      </c>
      <c r="D156">
        <v>22.5</v>
      </c>
      <c r="E156">
        <f t="shared" si="2"/>
        <v>22.25</v>
      </c>
      <c r="F156">
        <v>900</v>
      </c>
      <c r="G156">
        <v>200</v>
      </c>
      <c r="H156">
        <v>10</v>
      </c>
    </row>
    <row r="157" spans="1:8" hidden="1" x14ac:dyDescent="0.25">
      <c r="A157" t="s">
        <v>2</v>
      </c>
      <c r="B157">
        <v>50</v>
      </c>
      <c r="C157">
        <v>22.5</v>
      </c>
      <c r="D157">
        <v>23</v>
      </c>
      <c r="E157">
        <f t="shared" si="2"/>
        <v>22.75</v>
      </c>
      <c r="F157">
        <v>900</v>
      </c>
      <c r="G157">
        <v>200</v>
      </c>
      <c r="H157">
        <v>10</v>
      </c>
    </row>
    <row r="158" spans="1:8" hidden="1" x14ac:dyDescent="0.25">
      <c r="A158" t="s">
        <v>2</v>
      </c>
      <c r="B158">
        <v>50</v>
      </c>
      <c r="C158">
        <v>23</v>
      </c>
      <c r="D158">
        <v>23.5</v>
      </c>
      <c r="E158">
        <f t="shared" si="2"/>
        <v>23.25</v>
      </c>
      <c r="F158">
        <v>900</v>
      </c>
      <c r="G158">
        <v>200</v>
      </c>
      <c r="H158">
        <v>10</v>
      </c>
    </row>
    <row r="159" spans="1:8" hidden="1" x14ac:dyDescent="0.25">
      <c r="A159" t="s">
        <v>2</v>
      </c>
      <c r="B159">
        <v>50</v>
      </c>
      <c r="C159">
        <v>23.5</v>
      </c>
      <c r="D159">
        <v>24</v>
      </c>
      <c r="E159">
        <f t="shared" si="2"/>
        <v>23.75</v>
      </c>
      <c r="F159">
        <v>900</v>
      </c>
      <c r="G159">
        <v>200</v>
      </c>
      <c r="H159">
        <v>10</v>
      </c>
    </row>
    <row r="160" spans="1:8" hidden="1" x14ac:dyDescent="0.25">
      <c r="A160" t="s">
        <v>2</v>
      </c>
      <c r="B160">
        <v>50</v>
      </c>
      <c r="C160">
        <v>24</v>
      </c>
      <c r="D160">
        <v>24.5</v>
      </c>
      <c r="E160">
        <f t="shared" si="2"/>
        <v>24.25</v>
      </c>
      <c r="F160">
        <v>900</v>
      </c>
      <c r="G160">
        <v>100</v>
      </c>
      <c r="H160">
        <v>10</v>
      </c>
    </row>
    <row r="161" spans="1:8" hidden="1" x14ac:dyDescent="0.25">
      <c r="A161" t="s">
        <v>2</v>
      </c>
      <c r="B161">
        <v>50</v>
      </c>
      <c r="C161">
        <v>24.5</v>
      </c>
      <c r="D161">
        <v>25</v>
      </c>
      <c r="E161">
        <f t="shared" si="2"/>
        <v>24.75</v>
      </c>
      <c r="F161">
        <v>900</v>
      </c>
      <c r="G161">
        <v>200</v>
      </c>
      <c r="H161">
        <v>10</v>
      </c>
    </row>
    <row r="162" spans="1:8" hidden="1" x14ac:dyDescent="0.25">
      <c r="A162" t="s">
        <v>2</v>
      </c>
      <c r="B162">
        <v>50</v>
      </c>
      <c r="C162">
        <v>25</v>
      </c>
      <c r="D162">
        <v>25.5</v>
      </c>
      <c r="E162">
        <f t="shared" si="2"/>
        <v>25.25</v>
      </c>
      <c r="F162">
        <v>900</v>
      </c>
      <c r="G162">
        <v>200</v>
      </c>
      <c r="H162">
        <v>10</v>
      </c>
    </row>
    <row r="163" spans="1:8" hidden="1" x14ac:dyDescent="0.25">
      <c r="A163" t="s">
        <v>2</v>
      </c>
      <c r="B163">
        <v>50</v>
      </c>
      <c r="C163">
        <v>25.5</v>
      </c>
      <c r="D163">
        <v>26</v>
      </c>
      <c r="E163">
        <f t="shared" si="2"/>
        <v>25.75</v>
      </c>
      <c r="F163">
        <v>900</v>
      </c>
      <c r="G163">
        <v>200</v>
      </c>
      <c r="H163">
        <v>10</v>
      </c>
    </row>
    <row r="164" spans="1:8" hidden="1" x14ac:dyDescent="0.25">
      <c r="A164" t="s">
        <v>2</v>
      </c>
      <c r="B164">
        <v>40</v>
      </c>
      <c r="C164">
        <v>26</v>
      </c>
      <c r="D164">
        <v>26.5</v>
      </c>
      <c r="E164">
        <f t="shared" si="2"/>
        <v>26.25</v>
      </c>
      <c r="F164">
        <v>900</v>
      </c>
      <c r="G164">
        <v>200</v>
      </c>
      <c r="H164">
        <v>10</v>
      </c>
    </row>
    <row r="165" spans="1:8" hidden="1" x14ac:dyDescent="0.25">
      <c r="A165" t="s">
        <v>2</v>
      </c>
      <c r="B165">
        <v>40</v>
      </c>
      <c r="C165">
        <v>26.5</v>
      </c>
      <c r="D165">
        <v>27</v>
      </c>
      <c r="E165">
        <f t="shared" si="2"/>
        <v>26.75</v>
      </c>
      <c r="F165">
        <v>900</v>
      </c>
      <c r="G165">
        <v>200</v>
      </c>
      <c r="H165">
        <v>10</v>
      </c>
    </row>
    <row r="166" spans="1:8" hidden="1" x14ac:dyDescent="0.25">
      <c r="A166" t="s">
        <v>2</v>
      </c>
      <c r="B166">
        <v>40</v>
      </c>
      <c r="C166">
        <v>27</v>
      </c>
      <c r="D166">
        <v>27.5</v>
      </c>
      <c r="E166">
        <f t="shared" si="2"/>
        <v>27.25</v>
      </c>
      <c r="F166">
        <v>900</v>
      </c>
      <c r="G166">
        <v>200</v>
      </c>
      <c r="H166">
        <v>10</v>
      </c>
    </row>
    <row r="167" spans="1:8" hidden="1" x14ac:dyDescent="0.25">
      <c r="A167" t="s">
        <v>2</v>
      </c>
      <c r="B167">
        <v>40</v>
      </c>
      <c r="C167">
        <v>27.5</v>
      </c>
      <c r="D167">
        <v>28</v>
      </c>
      <c r="E167">
        <f t="shared" si="2"/>
        <v>27.75</v>
      </c>
      <c r="F167">
        <v>900</v>
      </c>
      <c r="G167">
        <v>200</v>
      </c>
      <c r="H167">
        <v>10</v>
      </c>
    </row>
    <row r="168" spans="1:8" hidden="1" x14ac:dyDescent="0.25">
      <c r="A168" t="s">
        <v>2</v>
      </c>
      <c r="B168">
        <v>40</v>
      </c>
      <c r="C168">
        <v>28</v>
      </c>
      <c r="D168">
        <v>28.5</v>
      </c>
      <c r="E168">
        <f t="shared" si="2"/>
        <v>28.25</v>
      </c>
      <c r="F168">
        <v>900</v>
      </c>
      <c r="G168">
        <v>100</v>
      </c>
      <c r="H168">
        <v>10</v>
      </c>
    </row>
    <row r="169" spans="1:8" hidden="1" x14ac:dyDescent="0.25">
      <c r="A169" t="s">
        <v>2</v>
      </c>
      <c r="B169">
        <v>40</v>
      </c>
      <c r="C169">
        <v>28.5</v>
      </c>
      <c r="D169">
        <v>29</v>
      </c>
      <c r="E169">
        <f t="shared" si="2"/>
        <v>28.75</v>
      </c>
      <c r="F169">
        <v>900</v>
      </c>
      <c r="G169">
        <v>200</v>
      </c>
      <c r="H169">
        <v>10</v>
      </c>
    </row>
    <row r="170" spans="1:8" hidden="1" x14ac:dyDescent="0.25">
      <c r="A170" t="s">
        <v>2</v>
      </c>
      <c r="B170">
        <v>40</v>
      </c>
      <c r="C170">
        <v>29</v>
      </c>
      <c r="D170">
        <v>29.5</v>
      </c>
      <c r="E170">
        <f t="shared" si="2"/>
        <v>29.25</v>
      </c>
      <c r="F170">
        <v>900</v>
      </c>
      <c r="G170">
        <v>200</v>
      </c>
      <c r="H170">
        <v>10</v>
      </c>
    </row>
    <row r="171" spans="1:8" hidden="1" x14ac:dyDescent="0.25">
      <c r="A171" t="s">
        <v>2</v>
      </c>
      <c r="B171">
        <v>40</v>
      </c>
      <c r="C171">
        <v>29.5</v>
      </c>
      <c r="D171">
        <v>30</v>
      </c>
      <c r="E171">
        <f t="shared" si="2"/>
        <v>29.75</v>
      </c>
      <c r="F171">
        <v>900</v>
      </c>
      <c r="G171">
        <v>200</v>
      </c>
      <c r="H171">
        <v>10</v>
      </c>
    </row>
    <row r="172" spans="1:8" hidden="1" x14ac:dyDescent="0.25">
      <c r="A172" t="s">
        <v>2</v>
      </c>
      <c r="B172">
        <v>40</v>
      </c>
      <c r="C172">
        <v>30</v>
      </c>
      <c r="D172">
        <v>30.5</v>
      </c>
      <c r="E172">
        <f t="shared" si="2"/>
        <v>30.25</v>
      </c>
      <c r="F172">
        <v>900</v>
      </c>
      <c r="G172">
        <v>200</v>
      </c>
      <c r="H172">
        <v>10</v>
      </c>
    </row>
    <row r="173" spans="1:8" hidden="1" x14ac:dyDescent="0.25">
      <c r="A173" t="s">
        <v>2</v>
      </c>
      <c r="B173">
        <v>40</v>
      </c>
      <c r="C173">
        <v>30.5</v>
      </c>
      <c r="D173">
        <v>31</v>
      </c>
      <c r="E173">
        <f t="shared" si="2"/>
        <v>30.75</v>
      </c>
      <c r="F173">
        <v>900</v>
      </c>
      <c r="G173">
        <v>200</v>
      </c>
      <c r="H173">
        <v>10</v>
      </c>
    </row>
    <row r="174" spans="1:8" hidden="1" x14ac:dyDescent="0.25">
      <c r="A174" t="s">
        <v>2</v>
      </c>
      <c r="B174">
        <v>40</v>
      </c>
      <c r="C174">
        <v>31</v>
      </c>
      <c r="D174">
        <v>31.5</v>
      </c>
      <c r="E174">
        <f t="shared" si="2"/>
        <v>31.25</v>
      </c>
      <c r="F174">
        <v>900</v>
      </c>
      <c r="G174">
        <v>200</v>
      </c>
      <c r="H174">
        <v>10</v>
      </c>
    </row>
    <row r="175" spans="1:8" hidden="1" x14ac:dyDescent="0.25">
      <c r="A175" t="s">
        <v>2</v>
      </c>
      <c r="B175">
        <v>40</v>
      </c>
      <c r="C175">
        <v>31.5</v>
      </c>
      <c r="D175">
        <v>32</v>
      </c>
      <c r="E175">
        <f t="shared" si="2"/>
        <v>31.75</v>
      </c>
      <c r="F175">
        <v>900</v>
      </c>
      <c r="G175">
        <v>200</v>
      </c>
      <c r="H175">
        <v>10</v>
      </c>
    </row>
    <row r="176" spans="1:8" hidden="1" x14ac:dyDescent="0.25">
      <c r="A176" t="s">
        <v>2</v>
      </c>
      <c r="B176">
        <v>40</v>
      </c>
      <c r="C176">
        <v>32</v>
      </c>
      <c r="D176">
        <v>32.5</v>
      </c>
      <c r="E176">
        <f t="shared" si="2"/>
        <v>32.25</v>
      </c>
      <c r="F176">
        <v>900</v>
      </c>
      <c r="G176">
        <v>200</v>
      </c>
      <c r="H176">
        <v>10</v>
      </c>
    </row>
    <row r="177" spans="1:8" hidden="1" x14ac:dyDescent="0.25">
      <c r="A177" t="s">
        <v>2</v>
      </c>
      <c r="B177">
        <v>40</v>
      </c>
      <c r="C177">
        <v>32.5</v>
      </c>
      <c r="D177">
        <v>33</v>
      </c>
      <c r="E177">
        <f t="shared" si="2"/>
        <v>32.75</v>
      </c>
      <c r="F177">
        <v>900</v>
      </c>
      <c r="G177">
        <v>200</v>
      </c>
      <c r="H177">
        <v>10</v>
      </c>
    </row>
    <row r="178" spans="1:8" hidden="1" x14ac:dyDescent="0.25">
      <c r="A178" t="s">
        <v>2</v>
      </c>
      <c r="B178">
        <v>40</v>
      </c>
      <c r="C178">
        <v>33</v>
      </c>
      <c r="D178">
        <v>33.5</v>
      </c>
      <c r="E178">
        <f t="shared" si="2"/>
        <v>33.25</v>
      </c>
      <c r="F178">
        <v>900</v>
      </c>
      <c r="G178">
        <v>200</v>
      </c>
      <c r="H178">
        <v>10</v>
      </c>
    </row>
    <row r="179" spans="1:8" hidden="1" x14ac:dyDescent="0.25">
      <c r="A179" t="s">
        <v>2</v>
      </c>
      <c r="B179">
        <v>40</v>
      </c>
      <c r="C179">
        <v>33.5</v>
      </c>
      <c r="D179">
        <v>34</v>
      </c>
      <c r="E179">
        <f t="shared" si="2"/>
        <v>33.75</v>
      </c>
      <c r="F179">
        <v>900</v>
      </c>
      <c r="G179">
        <v>200</v>
      </c>
      <c r="H179">
        <v>10</v>
      </c>
    </row>
    <row r="180" spans="1:8" hidden="1" x14ac:dyDescent="0.25">
      <c r="A180" t="s">
        <v>2</v>
      </c>
      <c r="B180">
        <v>40</v>
      </c>
      <c r="C180">
        <v>34</v>
      </c>
      <c r="D180">
        <v>34.5</v>
      </c>
      <c r="E180">
        <f t="shared" si="2"/>
        <v>34.25</v>
      </c>
      <c r="F180">
        <v>900</v>
      </c>
      <c r="G180">
        <v>200</v>
      </c>
      <c r="H180">
        <v>10</v>
      </c>
    </row>
    <row r="181" spans="1:8" hidden="1" x14ac:dyDescent="0.25">
      <c r="A181" t="s">
        <v>2</v>
      </c>
      <c r="B181">
        <v>40</v>
      </c>
      <c r="C181">
        <v>34.5</v>
      </c>
      <c r="D181">
        <v>35</v>
      </c>
      <c r="E181">
        <f t="shared" si="2"/>
        <v>34.75</v>
      </c>
      <c r="F181">
        <v>800</v>
      </c>
      <c r="G181">
        <v>200</v>
      </c>
      <c r="H181">
        <v>10</v>
      </c>
    </row>
    <row r="182" spans="1:8" hidden="1" x14ac:dyDescent="0.25">
      <c r="A182" t="s">
        <v>2</v>
      </c>
      <c r="B182">
        <v>40</v>
      </c>
      <c r="C182">
        <v>35</v>
      </c>
      <c r="D182">
        <v>35.5</v>
      </c>
      <c r="E182">
        <f t="shared" si="2"/>
        <v>35.25</v>
      </c>
      <c r="F182">
        <v>900</v>
      </c>
      <c r="G182">
        <v>200</v>
      </c>
      <c r="H182">
        <v>10</v>
      </c>
    </row>
    <row r="183" spans="1:8" hidden="1" x14ac:dyDescent="0.25">
      <c r="A183" t="s">
        <v>2</v>
      </c>
      <c r="B183">
        <v>40</v>
      </c>
      <c r="C183">
        <v>35.5</v>
      </c>
      <c r="D183">
        <v>36</v>
      </c>
      <c r="E183">
        <f t="shared" si="2"/>
        <v>35.75</v>
      </c>
      <c r="F183">
        <v>800</v>
      </c>
      <c r="G183">
        <v>200</v>
      </c>
      <c r="H183">
        <v>10</v>
      </c>
    </row>
    <row r="184" spans="1:8" hidden="1" x14ac:dyDescent="0.25">
      <c r="A184" t="s">
        <v>2</v>
      </c>
      <c r="B184">
        <v>40</v>
      </c>
      <c r="C184">
        <v>36</v>
      </c>
      <c r="D184">
        <v>36.5</v>
      </c>
      <c r="E184">
        <f t="shared" si="2"/>
        <v>36.25</v>
      </c>
      <c r="F184">
        <v>900</v>
      </c>
      <c r="G184">
        <v>200</v>
      </c>
      <c r="H184">
        <v>10</v>
      </c>
    </row>
    <row r="185" spans="1:8" hidden="1" x14ac:dyDescent="0.25">
      <c r="A185" t="s">
        <v>2</v>
      </c>
      <c r="B185">
        <v>40</v>
      </c>
      <c r="C185">
        <v>36.5</v>
      </c>
      <c r="D185">
        <v>37</v>
      </c>
      <c r="E185">
        <f t="shared" si="2"/>
        <v>36.75</v>
      </c>
      <c r="F185">
        <v>900</v>
      </c>
      <c r="G185">
        <v>200</v>
      </c>
      <c r="H185">
        <v>10</v>
      </c>
    </row>
    <row r="186" spans="1:8" hidden="1" x14ac:dyDescent="0.25">
      <c r="A186" t="s">
        <v>2</v>
      </c>
      <c r="B186">
        <v>40</v>
      </c>
      <c r="C186">
        <v>37</v>
      </c>
      <c r="D186">
        <v>37.5</v>
      </c>
      <c r="E186">
        <f t="shared" si="2"/>
        <v>37.25</v>
      </c>
      <c r="F186">
        <v>900</v>
      </c>
      <c r="G186">
        <v>200</v>
      </c>
      <c r="H186">
        <v>10</v>
      </c>
    </row>
    <row r="187" spans="1:8" hidden="1" x14ac:dyDescent="0.25">
      <c r="A187" t="s">
        <v>2</v>
      </c>
      <c r="B187">
        <v>40</v>
      </c>
      <c r="C187">
        <v>37.5</v>
      </c>
      <c r="D187">
        <v>38</v>
      </c>
      <c r="E187">
        <f t="shared" si="2"/>
        <v>37.75</v>
      </c>
      <c r="F187">
        <v>1000</v>
      </c>
      <c r="G187">
        <v>300</v>
      </c>
      <c r="H187">
        <v>10</v>
      </c>
    </row>
    <row r="188" spans="1:8" hidden="1" x14ac:dyDescent="0.25">
      <c r="A188" t="s">
        <v>2</v>
      </c>
      <c r="B188">
        <v>40</v>
      </c>
      <c r="C188">
        <v>38</v>
      </c>
      <c r="D188">
        <v>38.5</v>
      </c>
      <c r="E188">
        <f t="shared" si="2"/>
        <v>38.25</v>
      </c>
      <c r="F188">
        <v>800</v>
      </c>
      <c r="G188">
        <v>200</v>
      </c>
      <c r="H188">
        <v>10</v>
      </c>
    </row>
    <row r="189" spans="1:8" hidden="1" x14ac:dyDescent="0.25">
      <c r="A189" t="s">
        <v>2</v>
      </c>
      <c r="B189">
        <v>40</v>
      </c>
      <c r="C189">
        <v>38.5</v>
      </c>
      <c r="D189">
        <v>39</v>
      </c>
      <c r="E189">
        <f t="shared" si="2"/>
        <v>38.75</v>
      </c>
      <c r="F189">
        <v>1000</v>
      </c>
      <c r="G189">
        <v>200</v>
      </c>
      <c r="H189">
        <v>10</v>
      </c>
    </row>
    <row r="190" spans="1:8" hidden="1" x14ac:dyDescent="0.25">
      <c r="A190" t="s">
        <v>2</v>
      </c>
      <c r="B190">
        <v>40</v>
      </c>
      <c r="C190">
        <v>39</v>
      </c>
      <c r="D190">
        <v>39.5</v>
      </c>
      <c r="E190">
        <f t="shared" si="2"/>
        <v>39.25</v>
      </c>
      <c r="F190">
        <v>1000</v>
      </c>
      <c r="G190">
        <v>200</v>
      </c>
      <c r="H190">
        <v>10</v>
      </c>
    </row>
    <row r="191" spans="1:8" hidden="1" x14ac:dyDescent="0.25">
      <c r="A191" t="s">
        <v>2</v>
      </c>
      <c r="B191">
        <v>40</v>
      </c>
      <c r="C191">
        <v>39.5</v>
      </c>
      <c r="D191">
        <v>40</v>
      </c>
      <c r="E191">
        <f t="shared" si="2"/>
        <v>39.75</v>
      </c>
      <c r="F191">
        <v>1000</v>
      </c>
      <c r="G191">
        <v>300</v>
      </c>
      <c r="H191">
        <v>10</v>
      </c>
    </row>
    <row r="192" spans="1:8" hidden="1" x14ac:dyDescent="0.25">
      <c r="A192" t="s">
        <v>2</v>
      </c>
      <c r="B192">
        <v>40</v>
      </c>
      <c r="C192">
        <v>40</v>
      </c>
      <c r="D192">
        <v>40.5</v>
      </c>
      <c r="E192">
        <f t="shared" si="2"/>
        <v>40.25</v>
      </c>
      <c r="F192">
        <v>1000</v>
      </c>
      <c r="G192">
        <v>200</v>
      </c>
      <c r="H192">
        <v>10</v>
      </c>
    </row>
    <row r="193" spans="1:8" hidden="1" x14ac:dyDescent="0.25">
      <c r="A193" t="s">
        <v>2</v>
      </c>
      <c r="B193">
        <v>40</v>
      </c>
      <c r="C193">
        <v>40.5</v>
      </c>
      <c r="D193">
        <v>41</v>
      </c>
      <c r="E193">
        <f t="shared" si="2"/>
        <v>40.75</v>
      </c>
      <c r="F193">
        <v>1000</v>
      </c>
      <c r="G193">
        <v>200</v>
      </c>
      <c r="H193">
        <v>10</v>
      </c>
    </row>
    <row r="194" spans="1:8" hidden="1" x14ac:dyDescent="0.25">
      <c r="A194" t="s">
        <v>2</v>
      </c>
      <c r="B194">
        <v>40</v>
      </c>
      <c r="C194">
        <v>41</v>
      </c>
      <c r="D194">
        <v>41.5</v>
      </c>
      <c r="E194">
        <f t="shared" si="2"/>
        <v>41.25</v>
      </c>
      <c r="F194">
        <v>1000</v>
      </c>
      <c r="G194">
        <v>300</v>
      </c>
      <c r="H194">
        <v>10</v>
      </c>
    </row>
    <row r="195" spans="1:8" hidden="1" x14ac:dyDescent="0.25">
      <c r="A195" t="s">
        <v>2</v>
      </c>
      <c r="B195">
        <v>40</v>
      </c>
      <c r="C195">
        <v>41.5</v>
      </c>
      <c r="D195">
        <v>42</v>
      </c>
      <c r="E195">
        <f t="shared" ref="E195:E258" si="3">(D195+C195)/2</f>
        <v>41.75</v>
      </c>
      <c r="F195">
        <v>1000</v>
      </c>
      <c r="G195">
        <v>200</v>
      </c>
      <c r="H195">
        <v>10</v>
      </c>
    </row>
    <row r="196" spans="1:8" hidden="1" x14ac:dyDescent="0.25">
      <c r="A196" t="s">
        <v>2</v>
      </c>
      <c r="B196">
        <v>40</v>
      </c>
      <c r="C196">
        <v>42</v>
      </c>
      <c r="D196">
        <v>42.5</v>
      </c>
      <c r="E196">
        <f t="shared" si="3"/>
        <v>42.25</v>
      </c>
      <c r="F196">
        <v>1000</v>
      </c>
      <c r="G196">
        <v>200</v>
      </c>
      <c r="H196">
        <v>10</v>
      </c>
    </row>
    <row r="197" spans="1:8" hidden="1" x14ac:dyDescent="0.25">
      <c r="A197" t="s">
        <v>2</v>
      </c>
      <c r="B197">
        <v>40</v>
      </c>
      <c r="C197">
        <v>42.5</v>
      </c>
      <c r="D197">
        <v>43</v>
      </c>
      <c r="E197">
        <f t="shared" si="3"/>
        <v>42.75</v>
      </c>
      <c r="F197">
        <v>1000</v>
      </c>
      <c r="G197">
        <v>200</v>
      </c>
      <c r="H197">
        <v>10</v>
      </c>
    </row>
    <row r="198" spans="1:8" hidden="1" x14ac:dyDescent="0.25">
      <c r="A198" t="s">
        <v>2</v>
      </c>
      <c r="B198">
        <v>20</v>
      </c>
      <c r="C198">
        <v>43</v>
      </c>
      <c r="D198">
        <v>43.5</v>
      </c>
      <c r="E198">
        <f t="shared" si="3"/>
        <v>43.25</v>
      </c>
      <c r="F198">
        <v>800</v>
      </c>
      <c r="G198">
        <v>200</v>
      </c>
      <c r="H198">
        <v>10</v>
      </c>
    </row>
    <row r="199" spans="1:8" hidden="1" x14ac:dyDescent="0.25">
      <c r="A199" t="s">
        <v>2</v>
      </c>
      <c r="B199">
        <v>20</v>
      </c>
      <c r="C199">
        <v>43.5</v>
      </c>
      <c r="D199">
        <v>44</v>
      </c>
      <c r="E199">
        <f t="shared" si="3"/>
        <v>43.75</v>
      </c>
      <c r="F199">
        <v>800</v>
      </c>
      <c r="G199">
        <v>200</v>
      </c>
      <c r="H199">
        <v>10</v>
      </c>
    </row>
    <row r="200" spans="1:8" hidden="1" x14ac:dyDescent="0.25">
      <c r="A200" t="s">
        <v>2</v>
      </c>
      <c r="B200">
        <v>20</v>
      </c>
      <c r="C200">
        <v>44</v>
      </c>
      <c r="D200">
        <v>44.5</v>
      </c>
      <c r="E200">
        <f t="shared" si="3"/>
        <v>44.25</v>
      </c>
      <c r="F200">
        <v>800</v>
      </c>
      <c r="G200">
        <v>200</v>
      </c>
      <c r="H200">
        <v>10</v>
      </c>
    </row>
    <row r="201" spans="1:8" hidden="1" x14ac:dyDescent="0.25">
      <c r="A201" t="s">
        <v>2</v>
      </c>
      <c r="B201">
        <v>20</v>
      </c>
      <c r="C201">
        <v>44.5</v>
      </c>
      <c r="D201">
        <v>45</v>
      </c>
      <c r="E201">
        <f t="shared" si="3"/>
        <v>44.75</v>
      </c>
      <c r="F201">
        <v>800</v>
      </c>
      <c r="G201">
        <v>200</v>
      </c>
      <c r="H201">
        <v>10</v>
      </c>
    </row>
    <row r="202" spans="1:8" hidden="1" x14ac:dyDescent="0.25">
      <c r="A202" t="s">
        <v>2</v>
      </c>
      <c r="B202">
        <v>20</v>
      </c>
      <c r="C202">
        <v>45</v>
      </c>
      <c r="D202">
        <v>45.5</v>
      </c>
      <c r="E202">
        <f t="shared" si="3"/>
        <v>45.25</v>
      </c>
      <c r="F202">
        <v>900</v>
      </c>
      <c r="G202">
        <v>200</v>
      </c>
      <c r="H202">
        <v>10</v>
      </c>
    </row>
    <row r="203" spans="1:8" hidden="1" x14ac:dyDescent="0.25">
      <c r="A203" t="s">
        <v>2</v>
      </c>
      <c r="B203">
        <v>20</v>
      </c>
      <c r="C203">
        <v>45.5</v>
      </c>
      <c r="D203">
        <v>46</v>
      </c>
      <c r="E203">
        <f t="shared" si="3"/>
        <v>45.75</v>
      </c>
      <c r="F203">
        <v>900</v>
      </c>
      <c r="G203">
        <v>200</v>
      </c>
      <c r="H203">
        <v>10</v>
      </c>
    </row>
    <row r="204" spans="1:8" hidden="1" x14ac:dyDescent="0.25">
      <c r="A204" t="s">
        <v>2</v>
      </c>
      <c r="B204">
        <v>20</v>
      </c>
      <c r="C204">
        <v>46</v>
      </c>
      <c r="D204">
        <v>46.5</v>
      </c>
      <c r="E204">
        <f t="shared" si="3"/>
        <v>46.25</v>
      </c>
      <c r="F204">
        <v>900</v>
      </c>
      <c r="G204">
        <v>200</v>
      </c>
      <c r="H204">
        <v>10</v>
      </c>
    </row>
    <row r="205" spans="1:8" hidden="1" x14ac:dyDescent="0.25">
      <c r="A205" t="s">
        <v>2</v>
      </c>
      <c r="B205">
        <v>20</v>
      </c>
      <c r="C205">
        <v>46.5</v>
      </c>
      <c r="D205">
        <v>47</v>
      </c>
      <c r="E205">
        <f t="shared" si="3"/>
        <v>46.75</v>
      </c>
      <c r="F205">
        <v>900</v>
      </c>
      <c r="G205">
        <v>200</v>
      </c>
      <c r="H205">
        <v>10</v>
      </c>
    </row>
    <row r="206" spans="1:8" hidden="1" x14ac:dyDescent="0.25">
      <c r="A206" t="s">
        <v>2</v>
      </c>
      <c r="B206">
        <v>20</v>
      </c>
      <c r="C206">
        <v>47</v>
      </c>
      <c r="D206">
        <v>47.5</v>
      </c>
      <c r="E206">
        <f t="shared" si="3"/>
        <v>47.25</v>
      </c>
      <c r="F206">
        <v>900</v>
      </c>
      <c r="G206">
        <v>200</v>
      </c>
      <c r="H206">
        <v>10</v>
      </c>
    </row>
    <row r="207" spans="1:8" hidden="1" x14ac:dyDescent="0.25">
      <c r="A207" t="s">
        <v>2</v>
      </c>
      <c r="B207">
        <v>20</v>
      </c>
      <c r="C207">
        <v>47.5</v>
      </c>
      <c r="D207">
        <v>48</v>
      </c>
      <c r="E207">
        <f t="shared" si="3"/>
        <v>47.75</v>
      </c>
      <c r="F207">
        <v>900</v>
      </c>
      <c r="G207">
        <v>300</v>
      </c>
      <c r="H207">
        <v>10</v>
      </c>
    </row>
    <row r="208" spans="1:8" hidden="1" x14ac:dyDescent="0.25">
      <c r="A208" t="s">
        <v>2</v>
      </c>
      <c r="B208">
        <v>20</v>
      </c>
      <c r="C208">
        <v>48</v>
      </c>
      <c r="D208">
        <v>48.5</v>
      </c>
      <c r="E208">
        <f t="shared" si="3"/>
        <v>48.25</v>
      </c>
      <c r="F208">
        <v>900</v>
      </c>
      <c r="G208">
        <v>300</v>
      </c>
      <c r="H208">
        <v>10</v>
      </c>
    </row>
    <row r="209" spans="1:8" hidden="1" x14ac:dyDescent="0.25">
      <c r="A209" t="s">
        <v>2</v>
      </c>
      <c r="B209">
        <v>20</v>
      </c>
      <c r="C209">
        <v>48.5</v>
      </c>
      <c r="D209">
        <v>49</v>
      </c>
      <c r="E209">
        <f t="shared" si="3"/>
        <v>48.75</v>
      </c>
      <c r="F209">
        <v>900</v>
      </c>
      <c r="G209">
        <v>200</v>
      </c>
      <c r="H209">
        <v>10</v>
      </c>
    </row>
    <row r="210" spans="1:8" hidden="1" x14ac:dyDescent="0.25">
      <c r="A210" t="s">
        <v>2</v>
      </c>
      <c r="B210">
        <v>20</v>
      </c>
      <c r="C210">
        <v>49</v>
      </c>
      <c r="D210">
        <v>49.5</v>
      </c>
      <c r="E210">
        <f t="shared" si="3"/>
        <v>49.25</v>
      </c>
      <c r="F210">
        <v>900</v>
      </c>
      <c r="G210">
        <v>200</v>
      </c>
      <c r="H210">
        <v>10</v>
      </c>
    </row>
    <row r="211" spans="1:8" hidden="1" x14ac:dyDescent="0.25">
      <c r="A211" t="s">
        <v>2</v>
      </c>
      <c r="B211">
        <v>20</v>
      </c>
      <c r="C211">
        <v>49.5</v>
      </c>
      <c r="D211">
        <v>50</v>
      </c>
      <c r="E211">
        <f t="shared" si="3"/>
        <v>49.75</v>
      </c>
      <c r="F211">
        <v>900</v>
      </c>
      <c r="G211">
        <v>200</v>
      </c>
      <c r="H211">
        <v>10</v>
      </c>
    </row>
    <row r="212" spans="1:8" hidden="1" x14ac:dyDescent="0.25">
      <c r="A212" t="s">
        <v>2</v>
      </c>
      <c r="B212">
        <v>20</v>
      </c>
      <c r="C212">
        <v>50</v>
      </c>
      <c r="D212">
        <v>50.5</v>
      </c>
      <c r="E212">
        <f t="shared" si="3"/>
        <v>50.25</v>
      </c>
      <c r="F212">
        <v>900</v>
      </c>
      <c r="G212">
        <v>200</v>
      </c>
      <c r="H212">
        <v>10</v>
      </c>
    </row>
    <row r="213" spans="1:8" hidden="1" x14ac:dyDescent="0.25">
      <c r="A213" t="s">
        <v>2</v>
      </c>
      <c r="B213">
        <v>20</v>
      </c>
      <c r="C213">
        <v>50.5</v>
      </c>
      <c r="D213">
        <v>51</v>
      </c>
      <c r="E213">
        <f t="shared" si="3"/>
        <v>50.75</v>
      </c>
      <c r="F213">
        <v>900</v>
      </c>
      <c r="G213">
        <v>200</v>
      </c>
      <c r="H213">
        <v>10</v>
      </c>
    </row>
    <row r="214" spans="1:8" hidden="1" x14ac:dyDescent="0.25">
      <c r="A214" t="s">
        <v>2</v>
      </c>
      <c r="B214">
        <v>20</v>
      </c>
      <c r="C214">
        <v>51</v>
      </c>
      <c r="D214">
        <v>51.5</v>
      </c>
      <c r="E214">
        <f t="shared" si="3"/>
        <v>51.25</v>
      </c>
      <c r="F214">
        <v>900</v>
      </c>
      <c r="G214">
        <v>200</v>
      </c>
      <c r="H214">
        <v>10</v>
      </c>
    </row>
    <row r="215" spans="1:8" hidden="1" x14ac:dyDescent="0.25">
      <c r="A215" t="s">
        <v>2</v>
      </c>
      <c r="B215">
        <v>20</v>
      </c>
      <c r="C215">
        <v>51.5</v>
      </c>
      <c r="D215">
        <v>52</v>
      </c>
      <c r="E215">
        <f t="shared" si="3"/>
        <v>51.75</v>
      </c>
      <c r="F215">
        <v>900</v>
      </c>
      <c r="G215">
        <v>300</v>
      </c>
      <c r="H215">
        <v>20</v>
      </c>
    </row>
    <row r="216" spans="1:8" hidden="1" x14ac:dyDescent="0.25">
      <c r="A216" t="s">
        <v>2</v>
      </c>
      <c r="B216">
        <v>20</v>
      </c>
      <c r="C216">
        <v>52</v>
      </c>
      <c r="D216">
        <v>52.5</v>
      </c>
      <c r="E216">
        <f t="shared" si="3"/>
        <v>52.25</v>
      </c>
      <c r="F216">
        <v>900</v>
      </c>
      <c r="G216">
        <v>200</v>
      </c>
      <c r="H216">
        <v>10</v>
      </c>
    </row>
    <row r="217" spans="1:8" hidden="1" x14ac:dyDescent="0.25">
      <c r="A217" t="s">
        <v>2</v>
      </c>
      <c r="B217">
        <v>20</v>
      </c>
      <c r="C217">
        <v>52.5</v>
      </c>
      <c r="D217">
        <v>53</v>
      </c>
      <c r="E217">
        <f t="shared" si="3"/>
        <v>52.75</v>
      </c>
      <c r="F217">
        <v>900</v>
      </c>
      <c r="G217">
        <v>200</v>
      </c>
      <c r="H217">
        <v>10</v>
      </c>
    </row>
    <row r="218" spans="1:8" hidden="1" x14ac:dyDescent="0.25">
      <c r="A218" t="s">
        <v>2</v>
      </c>
      <c r="B218">
        <v>20</v>
      </c>
      <c r="C218">
        <v>53</v>
      </c>
      <c r="D218">
        <v>53.5</v>
      </c>
      <c r="E218">
        <f t="shared" si="3"/>
        <v>53.25</v>
      </c>
      <c r="F218">
        <v>900</v>
      </c>
      <c r="G218">
        <v>300</v>
      </c>
      <c r="H218">
        <v>20</v>
      </c>
    </row>
    <row r="219" spans="1:8" hidden="1" x14ac:dyDescent="0.25">
      <c r="A219" t="s">
        <v>2</v>
      </c>
      <c r="B219">
        <v>20</v>
      </c>
      <c r="C219">
        <v>53.5</v>
      </c>
      <c r="D219">
        <v>54</v>
      </c>
      <c r="E219">
        <f t="shared" si="3"/>
        <v>53.75</v>
      </c>
      <c r="F219">
        <v>900</v>
      </c>
      <c r="G219">
        <v>200</v>
      </c>
      <c r="H219">
        <v>10</v>
      </c>
    </row>
    <row r="220" spans="1:8" hidden="1" x14ac:dyDescent="0.25">
      <c r="A220" t="s">
        <v>2</v>
      </c>
      <c r="B220">
        <v>20</v>
      </c>
      <c r="C220">
        <v>54</v>
      </c>
      <c r="D220">
        <v>54.5</v>
      </c>
      <c r="E220">
        <f t="shared" si="3"/>
        <v>54.25</v>
      </c>
      <c r="F220">
        <v>900</v>
      </c>
      <c r="G220">
        <v>300</v>
      </c>
      <c r="H220">
        <v>20</v>
      </c>
    </row>
    <row r="221" spans="1:8" hidden="1" x14ac:dyDescent="0.25">
      <c r="A221" t="s">
        <v>2</v>
      </c>
      <c r="B221">
        <v>20</v>
      </c>
      <c r="C221">
        <v>54.5</v>
      </c>
      <c r="D221">
        <v>55</v>
      </c>
      <c r="E221">
        <f t="shared" si="3"/>
        <v>54.75</v>
      </c>
      <c r="F221">
        <v>900</v>
      </c>
      <c r="G221">
        <v>300</v>
      </c>
      <c r="H221">
        <v>20</v>
      </c>
    </row>
    <row r="222" spans="1:8" hidden="1" x14ac:dyDescent="0.25">
      <c r="A222" t="s">
        <v>2</v>
      </c>
      <c r="B222">
        <v>20</v>
      </c>
      <c r="C222">
        <v>55</v>
      </c>
      <c r="D222">
        <v>55.5</v>
      </c>
      <c r="E222">
        <f t="shared" si="3"/>
        <v>55.25</v>
      </c>
      <c r="F222">
        <v>900</v>
      </c>
      <c r="G222">
        <v>300</v>
      </c>
      <c r="H222">
        <v>20</v>
      </c>
    </row>
    <row r="223" spans="1:8" hidden="1" x14ac:dyDescent="0.25">
      <c r="A223" t="s">
        <v>2</v>
      </c>
      <c r="B223">
        <v>20</v>
      </c>
      <c r="C223">
        <v>55.5</v>
      </c>
      <c r="D223">
        <v>56</v>
      </c>
      <c r="E223">
        <f t="shared" si="3"/>
        <v>55.75</v>
      </c>
      <c r="F223">
        <v>900</v>
      </c>
      <c r="G223">
        <v>200</v>
      </c>
      <c r="H223">
        <v>10</v>
      </c>
    </row>
    <row r="224" spans="1:8" hidden="1" x14ac:dyDescent="0.25">
      <c r="A224" t="s">
        <v>2</v>
      </c>
      <c r="B224">
        <v>20</v>
      </c>
      <c r="C224">
        <v>56</v>
      </c>
      <c r="D224">
        <v>56.5</v>
      </c>
      <c r="E224">
        <f t="shared" si="3"/>
        <v>56.25</v>
      </c>
      <c r="F224">
        <v>900</v>
      </c>
      <c r="G224">
        <v>200</v>
      </c>
      <c r="H224">
        <v>10</v>
      </c>
    </row>
    <row r="225" spans="1:8" hidden="1" x14ac:dyDescent="0.25">
      <c r="A225" t="s">
        <v>2</v>
      </c>
      <c r="B225">
        <v>20</v>
      </c>
      <c r="C225">
        <v>56.5</v>
      </c>
      <c r="D225">
        <v>57</v>
      </c>
      <c r="E225">
        <f t="shared" si="3"/>
        <v>56.75</v>
      </c>
      <c r="F225">
        <v>900</v>
      </c>
      <c r="G225">
        <v>200</v>
      </c>
      <c r="H225">
        <v>10</v>
      </c>
    </row>
    <row r="226" spans="1:8" hidden="1" x14ac:dyDescent="0.25">
      <c r="A226" t="s">
        <v>2</v>
      </c>
      <c r="B226">
        <v>20</v>
      </c>
      <c r="C226">
        <v>57</v>
      </c>
      <c r="D226">
        <v>57.5</v>
      </c>
      <c r="E226">
        <f t="shared" si="3"/>
        <v>57.25</v>
      </c>
      <c r="F226">
        <v>900</v>
      </c>
      <c r="G226">
        <v>200</v>
      </c>
      <c r="H226">
        <v>10</v>
      </c>
    </row>
    <row r="227" spans="1:8" hidden="1" x14ac:dyDescent="0.25">
      <c r="A227" t="s">
        <v>2</v>
      </c>
      <c r="B227">
        <v>20</v>
      </c>
      <c r="C227">
        <v>57.5</v>
      </c>
      <c r="D227">
        <v>58</v>
      </c>
      <c r="E227">
        <f t="shared" si="3"/>
        <v>57.75</v>
      </c>
      <c r="F227">
        <v>900</v>
      </c>
      <c r="G227">
        <v>200</v>
      </c>
      <c r="H227">
        <v>10</v>
      </c>
    </row>
    <row r="228" spans="1:8" hidden="1" x14ac:dyDescent="0.25">
      <c r="A228" t="s">
        <v>2</v>
      </c>
      <c r="B228">
        <v>20</v>
      </c>
      <c r="C228">
        <v>58</v>
      </c>
      <c r="D228">
        <v>58.5</v>
      </c>
      <c r="E228">
        <f t="shared" si="3"/>
        <v>58.25</v>
      </c>
      <c r="F228">
        <v>900</v>
      </c>
      <c r="G228">
        <v>200</v>
      </c>
      <c r="H228">
        <v>10</v>
      </c>
    </row>
    <row r="229" spans="1:8" hidden="1" x14ac:dyDescent="0.25">
      <c r="A229" t="s">
        <v>2</v>
      </c>
      <c r="B229">
        <v>20</v>
      </c>
      <c r="C229">
        <v>58.5</v>
      </c>
      <c r="D229">
        <v>59</v>
      </c>
      <c r="E229">
        <f t="shared" si="3"/>
        <v>58.75</v>
      </c>
      <c r="F229">
        <v>900</v>
      </c>
      <c r="G229">
        <v>200</v>
      </c>
      <c r="H229">
        <v>10</v>
      </c>
    </row>
    <row r="230" spans="1:8" hidden="1" x14ac:dyDescent="0.25">
      <c r="A230" t="s">
        <v>2</v>
      </c>
      <c r="B230">
        <v>20</v>
      </c>
      <c r="C230">
        <v>59</v>
      </c>
      <c r="D230">
        <v>59.5</v>
      </c>
      <c r="E230">
        <f t="shared" si="3"/>
        <v>59.25</v>
      </c>
      <c r="F230">
        <v>900</v>
      </c>
      <c r="G230">
        <v>200</v>
      </c>
      <c r="H230">
        <v>10</v>
      </c>
    </row>
    <row r="231" spans="1:8" hidden="1" x14ac:dyDescent="0.25">
      <c r="A231" t="s">
        <v>2</v>
      </c>
      <c r="B231">
        <v>20</v>
      </c>
      <c r="C231">
        <v>59.5</v>
      </c>
      <c r="D231">
        <v>60</v>
      </c>
      <c r="E231">
        <f t="shared" si="3"/>
        <v>59.75</v>
      </c>
      <c r="F231">
        <v>900</v>
      </c>
      <c r="G231">
        <v>300</v>
      </c>
      <c r="H231">
        <v>10</v>
      </c>
    </row>
    <row r="232" spans="1:8" hidden="1" x14ac:dyDescent="0.25">
      <c r="A232" t="s">
        <v>3</v>
      </c>
      <c r="B232">
        <v>60</v>
      </c>
      <c r="C232">
        <v>0</v>
      </c>
      <c r="D232">
        <v>0.5</v>
      </c>
      <c r="E232">
        <f t="shared" si="3"/>
        <v>0.25</v>
      </c>
      <c r="F232">
        <v>800</v>
      </c>
      <c r="G232">
        <v>100</v>
      </c>
      <c r="H232">
        <v>10</v>
      </c>
    </row>
    <row r="233" spans="1:8" hidden="1" x14ac:dyDescent="0.25">
      <c r="A233" t="s">
        <v>3</v>
      </c>
      <c r="B233">
        <v>60</v>
      </c>
      <c r="C233">
        <v>0.5</v>
      </c>
      <c r="D233">
        <v>1</v>
      </c>
      <c r="E233">
        <f t="shared" si="3"/>
        <v>0.75</v>
      </c>
      <c r="F233">
        <v>800</v>
      </c>
      <c r="G233">
        <v>100</v>
      </c>
      <c r="H233">
        <v>10</v>
      </c>
    </row>
    <row r="234" spans="1:8" hidden="1" x14ac:dyDescent="0.25">
      <c r="A234" t="s">
        <v>3</v>
      </c>
      <c r="B234">
        <v>60</v>
      </c>
      <c r="C234">
        <v>1</v>
      </c>
      <c r="D234">
        <v>1.5</v>
      </c>
      <c r="E234">
        <f t="shared" si="3"/>
        <v>1.25</v>
      </c>
      <c r="F234">
        <v>800</v>
      </c>
      <c r="G234">
        <v>100</v>
      </c>
      <c r="H234">
        <v>10</v>
      </c>
    </row>
    <row r="235" spans="1:8" hidden="1" x14ac:dyDescent="0.25">
      <c r="A235" t="s">
        <v>3</v>
      </c>
      <c r="B235">
        <v>60</v>
      </c>
      <c r="C235">
        <v>1.5</v>
      </c>
      <c r="D235">
        <v>2</v>
      </c>
      <c r="E235">
        <f t="shared" si="3"/>
        <v>1.75</v>
      </c>
      <c r="F235">
        <v>800</v>
      </c>
      <c r="G235">
        <v>100</v>
      </c>
      <c r="H235">
        <v>10</v>
      </c>
    </row>
    <row r="236" spans="1:8" hidden="1" x14ac:dyDescent="0.25">
      <c r="A236" t="s">
        <v>3</v>
      </c>
      <c r="B236">
        <v>60</v>
      </c>
      <c r="C236">
        <v>2</v>
      </c>
      <c r="D236">
        <v>2.5</v>
      </c>
      <c r="E236">
        <f t="shared" si="3"/>
        <v>2.25</v>
      </c>
      <c r="F236">
        <v>800</v>
      </c>
      <c r="G236">
        <v>100</v>
      </c>
      <c r="H236">
        <v>10</v>
      </c>
    </row>
    <row r="237" spans="1:8" hidden="1" x14ac:dyDescent="0.25">
      <c r="A237" t="s">
        <v>3</v>
      </c>
      <c r="B237">
        <v>60</v>
      </c>
      <c r="C237">
        <v>2.5</v>
      </c>
      <c r="D237">
        <v>3</v>
      </c>
      <c r="E237">
        <f t="shared" si="3"/>
        <v>2.75</v>
      </c>
      <c r="F237">
        <v>800</v>
      </c>
      <c r="G237">
        <v>100</v>
      </c>
      <c r="H237">
        <v>10</v>
      </c>
    </row>
    <row r="238" spans="1:8" hidden="1" x14ac:dyDescent="0.25">
      <c r="A238" t="s">
        <v>3</v>
      </c>
      <c r="B238">
        <v>60</v>
      </c>
      <c r="C238">
        <v>3</v>
      </c>
      <c r="D238">
        <v>3.5</v>
      </c>
      <c r="E238">
        <f t="shared" si="3"/>
        <v>3.25</v>
      </c>
      <c r="F238">
        <v>800</v>
      </c>
      <c r="G238">
        <v>100</v>
      </c>
      <c r="H238">
        <v>10</v>
      </c>
    </row>
    <row r="239" spans="1:8" hidden="1" x14ac:dyDescent="0.25">
      <c r="A239" t="s">
        <v>3</v>
      </c>
      <c r="B239">
        <v>60</v>
      </c>
      <c r="C239">
        <v>3.5</v>
      </c>
      <c r="D239">
        <v>4</v>
      </c>
      <c r="E239">
        <f t="shared" si="3"/>
        <v>3.75</v>
      </c>
      <c r="F239">
        <v>800</v>
      </c>
      <c r="G239">
        <v>100</v>
      </c>
      <c r="H239">
        <v>10</v>
      </c>
    </row>
    <row r="240" spans="1:8" hidden="1" x14ac:dyDescent="0.25">
      <c r="A240" t="s">
        <v>3</v>
      </c>
      <c r="B240">
        <v>40</v>
      </c>
      <c r="C240">
        <v>4</v>
      </c>
      <c r="D240">
        <v>4.5</v>
      </c>
      <c r="E240">
        <f t="shared" si="3"/>
        <v>4.25</v>
      </c>
      <c r="F240">
        <v>900</v>
      </c>
      <c r="G240">
        <v>200</v>
      </c>
      <c r="H240">
        <v>10</v>
      </c>
    </row>
    <row r="241" spans="1:8" hidden="1" x14ac:dyDescent="0.25">
      <c r="A241" t="s">
        <v>3</v>
      </c>
      <c r="B241">
        <v>40</v>
      </c>
      <c r="C241">
        <v>4.5</v>
      </c>
      <c r="D241">
        <v>5</v>
      </c>
      <c r="E241">
        <f t="shared" si="3"/>
        <v>4.75</v>
      </c>
      <c r="F241">
        <v>900</v>
      </c>
      <c r="G241">
        <v>200</v>
      </c>
      <c r="H241">
        <v>20</v>
      </c>
    </row>
    <row r="242" spans="1:8" hidden="1" x14ac:dyDescent="0.25">
      <c r="A242" t="s">
        <v>3</v>
      </c>
      <c r="B242">
        <v>40</v>
      </c>
      <c r="C242">
        <v>5</v>
      </c>
      <c r="D242">
        <v>5.5</v>
      </c>
      <c r="E242">
        <f t="shared" si="3"/>
        <v>5.25</v>
      </c>
      <c r="F242">
        <v>900</v>
      </c>
      <c r="G242">
        <v>200</v>
      </c>
      <c r="H242">
        <v>20</v>
      </c>
    </row>
    <row r="243" spans="1:8" hidden="1" x14ac:dyDescent="0.25">
      <c r="A243" t="s">
        <v>3</v>
      </c>
      <c r="B243">
        <v>40</v>
      </c>
      <c r="C243">
        <v>5.5</v>
      </c>
      <c r="D243">
        <v>6</v>
      </c>
      <c r="E243">
        <f t="shared" si="3"/>
        <v>5.75</v>
      </c>
      <c r="F243">
        <v>900</v>
      </c>
      <c r="G243">
        <v>200</v>
      </c>
      <c r="H243">
        <v>10</v>
      </c>
    </row>
    <row r="244" spans="1:8" hidden="1" x14ac:dyDescent="0.25">
      <c r="A244" t="s">
        <v>3</v>
      </c>
      <c r="B244">
        <v>40</v>
      </c>
      <c r="C244">
        <v>6</v>
      </c>
      <c r="D244">
        <v>6.5</v>
      </c>
      <c r="E244">
        <f t="shared" si="3"/>
        <v>6.25</v>
      </c>
      <c r="F244">
        <v>900</v>
      </c>
      <c r="G244">
        <v>200</v>
      </c>
      <c r="H244">
        <v>10</v>
      </c>
    </row>
    <row r="245" spans="1:8" hidden="1" x14ac:dyDescent="0.25">
      <c r="A245" t="s">
        <v>3</v>
      </c>
      <c r="B245">
        <v>40</v>
      </c>
      <c r="C245">
        <v>6.5</v>
      </c>
      <c r="D245">
        <v>7</v>
      </c>
      <c r="E245">
        <f t="shared" si="3"/>
        <v>6.75</v>
      </c>
      <c r="F245">
        <v>900</v>
      </c>
      <c r="G245">
        <v>200</v>
      </c>
      <c r="H245">
        <v>10</v>
      </c>
    </row>
    <row r="246" spans="1:8" hidden="1" x14ac:dyDescent="0.25">
      <c r="A246" t="s">
        <v>3</v>
      </c>
      <c r="B246">
        <v>40</v>
      </c>
      <c r="C246">
        <v>7</v>
      </c>
      <c r="D246">
        <v>7.5</v>
      </c>
      <c r="E246">
        <f t="shared" si="3"/>
        <v>7.25</v>
      </c>
      <c r="F246">
        <v>900</v>
      </c>
      <c r="G246">
        <v>200</v>
      </c>
      <c r="H246">
        <v>20</v>
      </c>
    </row>
    <row r="247" spans="1:8" hidden="1" x14ac:dyDescent="0.25">
      <c r="A247" t="s">
        <v>3</v>
      </c>
      <c r="B247">
        <v>40</v>
      </c>
      <c r="C247">
        <v>7.5</v>
      </c>
      <c r="D247">
        <v>8</v>
      </c>
      <c r="E247">
        <f t="shared" si="3"/>
        <v>7.75</v>
      </c>
      <c r="F247">
        <v>900</v>
      </c>
      <c r="G247">
        <v>200</v>
      </c>
      <c r="H247">
        <v>20</v>
      </c>
    </row>
    <row r="248" spans="1:8" hidden="1" x14ac:dyDescent="0.25">
      <c r="A248" t="s">
        <v>3</v>
      </c>
      <c r="B248">
        <v>40</v>
      </c>
      <c r="C248">
        <v>8</v>
      </c>
      <c r="D248">
        <v>8.5</v>
      </c>
      <c r="E248">
        <f t="shared" si="3"/>
        <v>8.25</v>
      </c>
      <c r="F248">
        <v>900</v>
      </c>
      <c r="G248">
        <v>200</v>
      </c>
      <c r="H248">
        <v>20</v>
      </c>
    </row>
    <row r="249" spans="1:8" hidden="1" x14ac:dyDescent="0.25">
      <c r="A249" t="s">
        <v>3</v>
      </c>
      <c r="B249">
        <v>40</v>
      </c>
      <c r="C249">
        <v>8.5</v>
      </c>
      <c r="D249">
        <v>9</v>
      </c>
      <c r="E249">
        <f t="shared" si="3"/>
        <v>8.75</v>
      </c>
      <c r="F249">
        <v>900</v>
      </c>
      <c r="G249">
        <v>300</v>
      </c>
      <c r="H249">
        <v>30</v>
      </c>
    </row>
    <row r="250" spans="1:8" hidden="1" x14ac:dyDescent="0.25">
      <c r="A250" t="s">
        <v>3</v>
      </c>
      <c r="B250">
        <v>40</v>
      </c>
      <c r="C250">
        <v>9</v>
      </c>
      <c r="D250">
        <v>9.5</v>
      </c>
      <c r="E250">
        <f t="shared" si="3"/>
        <v>9.25</v>
      </c>
      <c r="F250">
        <v>800</v>
      </c>
      <c r="G250">
        <v>200</v>
      </c>
      <c r="H250">
        <v>10</v>
      </c>
    </row>
    <row r="251" spans="1:8" hidden="1" x14ac:dyDescent="0.25">
      <c r="A251" t="s">
        <v>3</v>
      </c>
      <c r="B251">
        <v>40</v>
      </c>
      <c r="C251">
        <v>9.5</v>
      </c>
      <c r="D251">
        <v>10</v>
      </c>
      <c r="E251">
        <f t="shared" si="3"/>
        <v>9.75</v>
      </c>
      <c r="F251">
        <v>800</v>
      </c>
      <c r="G251">
        <v>100</v>
      </c>
      <c r="H251">
        <v>10</v>
      </c>
    </row>
    <row r="252" spans="1:8" hidden="1" x14ac:dyDescent="0.25">
      <c r="A252" t="s">
        <v>3</v>
      </c>
      <c r="B252">
        <v>40</v>
      </c>
      <c r="C252">
        <v>10</v>
      </c>
      <c r="D252">
        <v>10.5</v>
      </c>
      <c r="E252">
        <f t="shared" si="3"/>
        <v>10.25</v>
      </c>
      <c r="F252">
        <v>800</v>
      </c>
      <c r="G252">
        <v>100</v>
      </c>
      <c r="H252">
        <v>10</v>
      </c>
    </row>
    <row r="253" spans="1:8" hidden="1" x14ac:dyDescent="0.25">
      <c r="A253" t="s">
        <v>3</v>
      </c>
      <c r="B253">
        <v>40</v>
      </c>
      <c r="C253">
        <v>10.5</v>
      </c>
      <c r="D253">
        <v>11</v>
      </c>
      <c r="E253">
        <f t="shared" si="3"/>
        <v>10.75</v>
      </c>
      <c r="F253">
        <v>800</v>
      </c>
      <c r="G253">
        <v>200</v>
      </c>
      <c r="H253">
        <v>10</v>
      </c>
    </row>
    <row r="254" spans="1:8" hidden="1" x14ac:dyDescent="0.25">
      <c r="A254" t="s">
        <v>3</v>
      </c>
      <c r="B254">
        <v>40</v>
      </c>
      <c r="C254">
        <v>11</v>
      </c>
      <c r="D254">
        <v>11.5</v>
      </c>
      <c r="E254">
        <f t="shared" si="3"/>
        <v>11.25</v>
      </c>
      <c r="F254">
        <v>800</v>
      </c>
      <c r="G254">
        <v>100</v>
      </c>
      <c r="H254">
        <v>10</v>
      </c>
    </row>
    <row r="255" spans="1:8" hidden="1" x14ac:dyDescent="0.25">
      <c r="A255" t="s">
        <v>3</v>
      </c>
      <c r="B255">
        <v>40</v>
      </c>
      <c r="C255">
        <v>11.5</v>
      </c>
      <c r="D255">
        <v>12</v>
      </c>
      <c r="E255">
        <f t="shared" si="3"/>
        <v>11.75</v>
      </c>
      <c r="F255">
        <v>800</v>
      </c>
      <c r="G255">
        <v>100</v>
      </c>
      <c r="H255">
        <v>10</v>
      </c>
    </row>
    <row r="256" spans="1:8" hidden="1" x14ac:dyDescent="0.25">
      <c r="A256" t="s">
        <v>3</v>
      </c>
      <c r="B256">
        <v>40</v>
      </c>
      <c r="C256">
        <v>12</v>
      </c>
      <c r="D256">
        <v>12.5</v>
      </c>
      <c r="E256">
        <f t="shared" si="3"/>
        <v>12.25</v>
      </c>
      <c r="F256">
        <v>900</v>
      </c>
      <c r="G256">
        <v>100</v>
      </c>
      <c r="H256">
        <v>10</v>
      </c>
    </row>
    <row r="257" spans="1:8" hidden="1" x14ac:dyDescent="0.25">
      <c r="A257" t="s">
        <v>3</v>
      </c>
      <c r="B257">
        <v>40</v>
      </c>
      <c r="C257">
        <v>12.5</v>
      </c>
      <c r="D257">
        <v>13</v>
      </c>
      <c r="E257">
        <f t="shared" si="3"/>
        <v>12.75</v>
      </c>
      <c r="F257">
        <v>900</v>
      </c>
      <c r="G257">
        <v>100</v>
      </c>
      <c r="H257">
        <v>10</v>
      </c>
    </row>
    <row r="258" spans="1:8" hidden="1" x14ac:dyDescent="0.25">
      <c r="A258" t="s">
        <v>3</v>
      </c>
      <c r="B258">
        <v>30</v>
      </c>
      <c r="C258">
        <v>13</v>
      </c>
      <c r="D258">
        <v>13.5</v>
      </c>
      <c r="E258">
        <f t="shared" si="3"/>
        <v>13.25</v>
      </c>
      <c r="F258">
        <v>900</v>
      </c>
      <c r="G258">
        <v>300</v>
      </c>
      <c r="H258">
        <v>20</v>
      </c>
    </row>
    <row r="259" spans="1:8" hidden="1" x14ac:dyDescent="0.25">
      <c r="A259" t="s">
        <v>3</v>
      </c>
      <c r="B259">
        <v>30</v>
      </c>
      <c r="C259">
        <v>13.5</v>
      </c>
      <c r="D259">
        <v>14</v>
      </c>
      <c r="E259">
        <f t="shared" ref="E259:E322" si="4">(D259+C259)/2</f>
        <v>13.75</v>
      </c>
      <c r="F259">
        <v>800</v>
      </c>
      <c r="G259">
        <v>200</v>
      </c>
      <c r="H259">
        <v>20</v>
      </c>
    </row>
    <row r="260" spans="1:8" hidden="1" x14ac:dyDescent="0.25">
      <c r="A260" t="s">
        <v>3</v>
      </c>
      <c r="B260">
        <v>30</v>
      </c>
      <c r="C260">
        <v>14</v>
      </c>
      <c r="D260">
        <v>14.5</v>
      </c>
      <c r="E260">
        <f t="shared" si="4"/>
        <v>14.25</v>
      </c>
      <c r="F260">
        <v>800</v>
      </c>
      <c r="G260">
        <v>200</v>
      </c>
      <c r="H260">
        <v>10</v>
      </c>
    </row>
    <row r="261" spans="1:8" hidden="1" x14ac:dyDescent="0.25">
      <c r="A261" t="s">
        <v>3</v>
      </c>
      <c r="B261">
        <v>20</v>
      </c>
      <c r="C261">
        <v>14.5</v>
      </c>
      <c r="D261">
        <v>15</v>
      </c>
      <c r="E261">
        <f t="shared" si="4"/>
        <v>14.75</v>
      </c>
      <c r="F261">
        <v>800</v>
      </c>
      <c r="G261">
        <v>300</v>
      </c>
      <c r="H261">
        <v>20</v>
      </c>
    </row>
    <row r="262" spans="1:8" hidden="1" x14ac:dyDescent="0.25">
      <c r="A262" t="s">
        <v>3</v>
      </c>
      <c r="B262">
        <v>20</v>
      </c>
      <c r="C262">
        <v>15</v>
      </c>
      <c r="D262">
        <v>15.5</v>
      </c>
      <c r="E262">
        <f t="shared" si="4"/>
        <v>15.25</v>
      </c>
      <c r="F262">
        <v>800</v>
      </c>
      <c r="G262">
        <v>300</v>
      </c>
      <c r="H262">
        <v>10</v>
      </c>
    </row>
    <row r="263" spans="1:8" hidden="1" x14ac:dyDescent="0.25">
      <c r="A263" t="s">
        <v>3</v>
      </c>
      <c r="B263">
        <v>20</v>
      </c>
      <c r="C263">
        <v>15.5</v>
      </c>
      <c r="D263">
        <v>16</v>
      </c>
      <c r="E263">
        <f t="shared" si="4"/>
        <v>15.75</v>
      </c>
      <c r="F263">
        <v>800</v>
      </c>
      <c r="G263">
        <v>200</v>
      </c>
      <c r="H263">
        <v>10</v>
      </c>
    </row>
    <row r="264" spans="1:8" hidden="1" x14ac:dyDescent="0.25">
      <c r="A264" t="s">
        <v>3</v>
      </c>
      <c r="B264">
        <v>20</v>
      </c>
      <c r="C264">
        <v>16</v>
      </c>
      <c r="D264">
        <v>16.5</v>
      </c>
      <c r="E264">
        <f t="shared" si="4"/>
        <v>16.25</v>
      </c>
      <c r="F264">
        <v>800</v>
      </c>
      <c r="G264">
        <v>200</v>
      </c>
      <c r="H264">
        <v>10</v>
      </c>
    </row>
    <row r="265" spans="1:8" hidden="1" x14ac:dyDescent="0.25">
      <c r="A265" t="s">
        <v>3</v>
      </c>
      <c r="B265">
        <v>20</v>
      </c>
      <c r="C265">
        <v>16.5</v>
      </c>
      <c r="D265">
        <v>17</v>
      </c>
      <c r="E265">
        <f t="shared" si="4"/>
        <v>16.75</v>
      </c>
      <c r="F265">
        <v>800</v>
      </c>
      <c r="G265">
        <v>300</v>
      </c>
      <c r="H265">
        <v>20</v>
      </c>
    </row>
    <row r="266" spans="1:8" hidden="1" x14ac:dyDescent="0.25">
      <c r="A266" t="s">
        <v>3</v>
      </c>
      <c r="B266">
        <v>20</v>
      </c>
      <c r="C266">
        <v>17</v>
      </c>
      <c r="D266">
        <v>17.5</v>
      </c>
      <c r="E266">
        <f t="shared" si="4"/>
        <v>17.25</v>
      </c>
      <c r="F266">
        <v>800</v>
      </c>
      <c r="G266">
        <v>200</v>
      </c>
      <c r="H266">
        <v>10</v>
      </c>
    </row>
    <row r="267" spans="1:8" hidden="1" x14ac:dyDescent="0.25">
      <c r="A267" t="s">
        <v>3</v>
      </c>
      <c r="B267">
        <v>20</v>
      </c>
      <c r="C267">
        <v>17.5</v>
      </c>
      <c r="D267">
        <v>18</v>
      </c>
      <c r="E267">
        <f t="shared" si="4"/>
        <v>17.75</v>
      </c>
      <c r="F267">
        <v>800</v>
      </c>
      <c r="G267">
        <v>300</v>
      </c>
      <c r="H267">
        <v>20</v>
      </c>
    </row>
    <row r="268" spans="1:8" hidden="1" x14ac:dyDescent="0.25">
      <c r="A268" t="s">
        <v>3</v>
      </c>
      <c r="B268">
        <v>20</v>
      </c>
      <c r="C268">
        <v>18</v>
      </c>
      <c r="D268">
        <v>18.5</v>
      </c>
      <c r="E268">
        <f t="shared" si="4"/>
        <v>18.25</v>
      </c>
      <c r="F268">
        <v>800</v>
      </c>
      <c r="G268">
        <v>200</v>
      </c>
      <c r="H268">
        <v>10</v>
      </c>
    </row>
    <row r="269" spans="1:8" hidden="1" x14ac:dyDescent="0.25">
      <c r="A269" t="s">
        <v>3</v>
      </c>
      <c r="B269">
        <v>20</v>
      </c>
      <c r="C269">
        <v>18.5</v>
      </c>
      <c r="D269">
        <v>19</v>
      </c>
      <c r="E269">
        <f t="shared" si="4"/>
        <v>18.75</v>
      </c>
      <c r="F269">
        <v>800</v>
      </c>
      <c r="G269">
        <v>300</v>
      </c>
      <c r="H269">
        <v>20</v>
      </c>
    </row>
    <row r="270" spans="1:8" hidden="1" x14ac:dyDescent="0.25">
      <c r="A270" t="s">
        <v>3</v>
      </c>
      <c r="B270">
        <v>20</v>
      </c>
      <c r="C270">
        <v>19</v>
      </c>
      <c r="D270">
        <v>19.5</v>
      </c>
      <c r="E270">
        <f t="shared" si="4"/>
        <v>19.25</v>
      </c>
      <c r="F270">
        <v>800</v>
      </c>
      <c r="G270">
        <v>300</v>
      </c>
      <c r="H270">
        <v>20</v>
      </c>
    </row>
    <row r="271" spans="1:8" hidden="1" x14ac:dyDescent="0.25">
      <c r="A271" t="s">
        <v>3</v>
      </c>
      <c r="B271">
        <v>20</v>
      </c>
      <c r="C271">
        <v>19.5</v>
      </c>
      <c r="D271">
        <v>20</v>
      </c>
      <c r="E271">
        <f t="shared" si="4"/>
        <v>19.75</v>
      </c>
      <c r="F271">
        <v>800</v>
      </c>
      <c r="G271">
        <v>200</v>
      </c>
      <c r="H271">
        <v>10</v>
      </c>
    </row>
    <row r="272" spans="1:8" hidden="1" x14ac:dyDescent="0.25">
      <c r="A272" t="s">
        <v>3</v>
      </c>
      <c r="B272">
        <v>20</v>
      </c>
      <c r="C272">
        <v>20</v>
      </c>
      <c r="D272">
        <v>20.5</v>
      </c>
      <c r="E272">
        <f t="shared" si="4"/>
        <v>20.25</v>
      </c>
      <c r="F272">
        <v>800</v>
      </c>
      <c r="G272">
        <v>200</v>
      </c>
      <c r="H272">
        <v>10</v>
      </c>
    </row>
    <row r="273" spans="1:8" hidden="1" x14ac:dyDescent="0.25">
      <c r="A273" t="s">
        <v>3</v>
      </c>
      <c r="B273">
        <v>20</v>
      </c>
      <c r="C273">
        <v>20.5</v>
      </c>
      <c r="D273">
        <v>21</v>
      </c>
      <c r="E273">
        <f t="shared" si="4"/>
        <v>20.75</v>
      </c>
      <c r="F273">
        <v>800</v>
      </c>
      <c r="G273">
        <v>300</v>
      </c>
      <c r="H273">
        <v>20</v>
      </c>
    </row>
    <row r="274" spans="1:8" hidden="1" x14ac:dyDescent="0.25">
      <c r="A274" t="s">
        <v>3</v>
      </c>
      <c r="B274">
        <v>20</v>
      </c>
      <c r="C274">
        <v>21</v>
      </c>
      <c r="D274">
        <v>21.5</v>
      </c>
      <c r="E274">
        <f t="shared" si="4"/>
        <v>21.25</v>
      </c>
      <c r="F274">
        <v>800</v>
      </c>
      <c r="G274">
        <v>300</v>
      </c>
      <c r="H274">
        <v>20</v>
      </c>
    </row>
    <row r="275" spans="1:8" hidden="1" x14ac:dyDescent="0.25">
      <c r="A275" t="s">
        <v>3</v>
      </c>
      <c r="B275">
        <v>20</v>
      </c>
      <c r="C275">
        <v>21.5</v>
      </c>
      <c r="D275">
        <v>22</v>
      </c>
      <c r="E275">
        <f t="shared" si="4"/>
        <v>21.75</v>
      </c>
      <c r="F275">
        <v>800</v>
      </c>
      <c r="G275">
        <v>200</v>
      </c>
      <c r="H275">
        <v>10</v>
      </c>
    </row>
    <row r="276" spans="1:8" hidden="1" x14ac:dyDescent="0.25">
      <c r="A276" t="s">
        <v>3</v>
      </c>
      <c r="B276">
        <v>20</v>
      </c>
      <c r="C276">
        <v>22</v>
      </c>
      <c r="D276">
        <v>22.5</v>
      </c>
      <c r="E276">
        <f t="shared" si="4"/>
        <v>22.25</v>
      </c>
      <c r="F276">
        <v>800</v>
      </c>
      <c r="G276">
        <v>400</v>
      </c>
      <c r="H276">
        <v>40</v>
      </c>
    </row>
    <row r="277" spans="1:8" hidden="1" x14ac:dyDescent="0.25">
      <c r="A277" t="s">
        <v>3</v>
      </c>
      <c r="B277">
        <v>20</v>
      </c>
      <c r="C277">
        <v>22.5</v>
      </c>
      <c r="D277">
        <v>23</v>
      </c>
      <c r="E277">
        <f t="shared" si="4"/>
        <v>22.75</v>
      </c>
      <c r="F277">
        <v>1100</v>
      </c>
      <c r="G277">
        <v>400</v>
      </c>
      <c r="H277">
        <v>30</v>
      </c>
    </row>
    <row r="278" spans="1:8" hidden="1" x14ac:dyDescent="0.25">
      <c r="A278" t="s">
        <v>3</v>
      </c>
      <c r="B278">
        <v>20</v>
      </c>
      <c r="C278">
        <v>23</v>
      </c>
      <c r="D278">
        <v>23.5</v>
      </c>
      <c r="E278">
        <f t="shared" si="4"/>
        <v>23.25</v>
      </c>
      <c r="F278">
        <v>1100</v>
      </c>
      <c r="G278">
        <v>500</v>
      </c>
      <c r="H278">
        <v>50</v>
      </c>
    </row>
    <row r="279" spans="1:8" hidden="1" x14ac:dyDescent="0.25">
      <c r="A279" t="s">
        <v>3</v>
      </c>
      <c r="B279">
        <v>20</v>
      </c>
      <c r="C279">
        <v>23.5</v>
      </c>
      <c r="D279">
        <v>24</v>
      </c>
      <c r="E279">
        <f t="shared" si="4"/>
        <v>23.75</v>
      </c>
      <c r="F279">
        <v>1100</v>
      </c>
      <c r="G279">
        <v>400</v>
      </c>
      <c r="H279">
        <v>30</v>
      </c>
    </row>
    <row r="280" spans="1:8" hidden="1" x14ac:dyDescent="0.25">
      <c r="A280" t="s">
        <v>3</v>
      </c>
      <c r="B280">
        <v>20</v>
      </c>
      <c r="C280">
        <v>24</v>
      </c>
      <c r="D280">
        <v>24.5</v>
      </c>
      <c r="E280">
        <f t="shared" si="4"/>
        <v>24.25</v>
      </c>
      <c r="F280">
        <v>1100</v>
      </c>
      <c r="G280">
        <v>400</v>
      </c>
      <c r="H280">
        <v>30</v>
      </c>
    </row>
    <row r="281" spans="1:8" hidden="1" x14ac:dyDescent="0.25">
      <c r="A281" t="s">
        <v>3</v>
      </c>
      <c r="B281">
        <v>20</v>
      </c>
      <c r="C281">
        <v>24.5</v>
      </c>
      <c r="D281">
        <v>25</v>
      </c>
      <c r="E281">
        <f t="shared" si="4"/>
        <v>24.75</v>
      </c>
      <c r="F281">
        <v>1100</v>
      </c>
      <c r="G281">
        <v>400</v>
      </c>
      <c r="H281">
        <v>30</v>
      </c>
    </row>
    <row r="282" spans="1:8" hidden="1" x14ac:dyDescent="0.25">
      <c r="A282" t="s">
        <v>3</v>
      </c>
      <c r="B282">
        <v>20</v>
      </c>
      <c r="C282">
        <v>25</v>
      </c>
      <c r="D282">
        <v>25.5</v>
      </c>
      <c r="E282">
        <f t="shared" si="4"/>
        <v>25.25</v>
      </c>
      <c r="F282">
        <v>1100</v>
      </c>
      <c r="G282">
        <v>400</v>
      </c>
      <c r="H282">
        <v>30</v>
      </c>
    </row>
    <row r="283" spans="1:8" hidden="1" x14ac:dyDescent="0.25">
      <c r="A283" t="s">
        <v>3</v>
      </c>
      <c r="B283">
        <v>20</v>
      </c>
      <c r="C283">
        <v>25.5</v>
      </c>
      <c r="D283">
        <v>26</v>
      </c>
      <c r="E283">
        <f t="shared" si="4"/>
        <v>25.75</v>
      </c>
      <c r="F283">
        <v>1100</v>
      </c>
      <c r="G283">
        <v>400</v>
      </c>
      <c r="H283">
        <v>30</v>
      </c>
    </row>
    <row r="284" spans="1:8" hidden="1" x14ac:dyDescent="0.25">
      <c r="A284" t="s">
        <v>3</v>
      </c>
      <c r="B284">
        <v>20</v>
      </c>
      <c r="C284">
        <v>26</v>
      </c>
      <c r="D284">
        <v>26.5</v>
      </c>
      <c r="E284">
        <f t="shared" si="4"/>
        <v>26.25</v>
      </c>
      <c r="F284">
        <v>1100</v>
      </c>
      <c r="G284">
        <v>500</v>
      </c>
      <c r="H284">
        <v>40</v>
      </c>
    </row>
    <row r="285" spans="1:8" hidden="1" x14ac:dyDescent="0.25">
      <c r="A285" t="s">
        <v>3</v>
      </c>
      <c r="B285">
        <v>20</v>
      </c>
      <c r="C285">
        <v>26.5</v>
      </c>
      <c r="D285">
        <v>27</v>
      </c>
      <c r="E285">
        <f t="shared" si="4"/>
        <v>26.75</v>
      </c>
      <c r="F285">
        <v>1100</v>
      </c>
      <c r="G285">
        <v>500</v>
      </c>
      <c r="H285">
        <v>30</v>
      </c>
    </row>
    <row r="286" spans="1:8" hidden="1" x14ac:dyDescent="0.25">
      <c r="A286" t="s">
        <v>3</v>
      </c>
      <c r="B286">
        <v>20</v>
      </c>
      <c r="C286">
        <v>27</v>
      </c>
      <c r="D286">
        <v>27.5</v>
      </c>
      <c r="E286">
        <f t="shared" si="4"/>
        <v>27.25</v>
      </c>
      <c r="F286">
        <v>1100</v>
      </c>
      <c r="G286">
        <v>500</v>
      </c>
      <c r="H286">
        <v>40</v>
      </c>
    </row>
    <row r="287" spans="1:8" hidden="1" x14ac:dyDescent="0.25">
      <c r="A287" t="s">
        <v>3</v>
      </c>
      <c r="B287">
        <v>20</v>
      </c>
      <c r="C287">
        <v>27.5</v>
      </c>
      <c r="D287">
        <v>28</v>
      </c>
      <c r="E287">
        <f t="shared" si="4"/>
        <v>27.75</v>
      </c>
      <c r="F287">
        <v>1100</v>
      </c>
      <c r="G287">
        <v>500</v>
      </c>
      <c r="H287">
        <v>50</v>
      </c>
    </row>
    <row r="288" spans="1:8" hidden="1" x14ac:dyDescent="0.25">
      <c r="A288" t="s">
        <v>3</v>
      </c>
      <c r="B288">
        <v>20</v>
      </c>
      <c r="C288">
        <v>28</v>
      </c>
      <c r="D288">
        <v>28.5</v>
      </c>
      <c r="E288">
        <f t="shared" si="4"/>
        <v>28.25</v>
      </c>
      <c r="F288">
        <v>1100</v>
      </c>
      <c r="G288">
        <v>500</v>
      </c>
      <c r="H288">
        <v>50</v>
      </c>
    </row>
    <row r="289" spans="1:8" hidden="1" x14ac:dyDescent="0.25">
      <c r="A289" t="s">
        <v>3</v>
      </c>
      <c r="B289">
        <v>20</v>
      </c>
      <c r="C289">
        <v>28.5</v>
      </c>
      <c r="D289">
        <v>29</v>
      </c>
      <c r="E289">
        <f t="shared" si="4"/>
        <v>28.75</v>
      </c>
      <c r="F289">
        <v>1100</v>
      </c>
      <c r="G289">
        <v>400</v>
      </c>
      <c r="H289">
        <v>30</v>
      </c>
    </row>
    <row r="290" spans="1:8" hidden="1" x14ac:dyDescent="0.25">
      <c r="A290" t="s">
        <v>3</v>
      </c>
      <c r="B290">
        <v>20</v>
      </c>
      <c r="C290">
        <v>29</v>
      </c>
      <c r="D290">
        <v>29.5</v>
      </c>
      <c r="E290">
        <f t="shared" si="4"/>
        <v>29.25</v>
      </c>
      <c r="F290">
        <v>1100</v>
      </c>
      <c r="G290">
        <v>300</v>
      </c>
      <c r="H290">
        <v>20</v>
      </c>
    </row>
    <row r="291" spans="1:8" hidden="1" x14ac:dyDescent="0.25">
      <c r="A291" t="s">
        <v>3</v>
      </c>
      <c r="B291">
        <v>20</v>
      </c>
      <c r="C291">
        <v>29.5</v>
      </c>
      <c r="D291">
        <v>30</v>
      </c>
      <c r="E291">
        <f t="shared" si="4"/>
        <v>29.75</v>
      </c>
      <c r="F291">
        <v>1100</v>
      </c>
      <c r="G291">
        <v>400</v>
      </c>
      <c r="H291">
        <v>20</v>
      </c>
    </row>
    <row r="292" spans="1:8" hidden="1" x14ac:dyDescent="0.25">
      <c r="A292" t="s">
        <v>3</v>
      </c>
      <c r="B292">
        <v>10</v>
      </c>
      <c r="C292">
        <v>30</v>
      </c>
      <c r="D292">
        <v>30.5</v>
      </c>
      <c r="E292">
        <f t="shared" si="4"/>
        <v>30.25</v>
      </c>
      <c r="F292">
        <v>800</v>
      </c>
      <c r="G292">
        <v>400</v>
      </c>
      <c r="H292">
        <v>40</v>
      </c>
    </row>
    <row r="293" spans="1:8" hidden="1" x14ac:dyDescent="0.25">
      <c r="A293" t="s">
        <v>3</v>
      </c>
      <c r="B293">
        <v>20</v>
      </c>
      <c r="C293">
        <v>30.5</v>
      </c>
      <c r="D293">
        <v>31</v>
      </c>
      <c r="E293">
        <f t="shared" si="4"/>
        <v>30.75</v>
      </c>
      <c r="F293">
        <v>800</v>
      </c>
      <c r="G293">
        <v>300</v>
      </c>
      <c r="H293">
        <v>10</v>
      </c>
    </row>
    <row r="294" spans="1:8" hidden="1" x14ac:dyDescent="0.25">
      <c r="A294" t="s">
        <v>3</v>
      </c>
      <c r="B294">
        <v>20</v>
      </c>
      <c r="C294">
        <v>31</v>
      </c>
      <c r="D294">
        <v>31.5</v>
      </c>
      <c r="E294">
        <f t="shared" si="4"/>
        <v>31.25</v>
      </c>
      <c r="F294">
        <v>800</v>
      </c>
      <c r="G294">
        <v>300</v>
      </c>
      <c r="H294">
        <v>20</v>
      </c>
    </row>
    <row r="295" spans="1:8" hidden="1" x14ac:dyDescent="0.25">
      <c r="A295" t="s">
        <v>3</v>
      </c>
      <c r="B295">
        <v>20</v>
      </c>
      <c r="C295">
        <v>31.5</v>
      </c>
      <c r="D295">
        <v>32</v>
      </c>
      <c r="E295">
        <f t="shared" si="4"/>
        <v>31.75</v>
      </c>
      <c r="F295">
        <v>900</v>
      </c>
      <c r="G295">
        <v>300</v>
      </c>
      <c r="H295">
        <v>20</v>
      </c>
    </row>
    <row r="296" spans="1:8" hidden="1" x14ac:dyDescent="0.25">
      <c r="A296" t="s">
        <v>3</v>
      </c>
      <c r="B296">
        <v>20</v>
      </c>
      <c r="C296">
        <v>32</v>
      </c>
      <c r="D296">
        <v>32.5</v>
      </c>
      <c r="E296">
        <f t="shared" si="4"/>
        <v>32.25</v>
      </c>
      <c r="F296">
        <v>900</v>
      </c>
      <c r="G296">
        <v>300</v>
      </c>
      <c r="H296">
        <v>10</v>
      </c>
    </row>
    <row r="297" spans="1:8" hidden="1" x14ac:dyDescent="0.25">
      <c r="A297" t="s">
        <v>3</v>
      </c>
      <c r="B297">
        <v>20</v>
      </c>
      <c r="C297">
        <v>32.5</v>
      </c>
      <c r="D297">
        <v>33</v>
      </c>
      <c r="E297">
        <f t="shared" si="4"/>
        <v>32.75</v>
      </c>
      <c r="F297">
        <v>1000</v>
      </c>
      <c r="G297">
        <v>300</v>
      </c>
      <c r="H297">
        <v>20</v>
      </c>
    </row>
    <row r="298" spans="1:8" hidden="1" x14ac:dyDescent="0.25">
      <c r="A298" t="s">
        <v>3</v>
      </c>
      <c r="B298">
        <v>20</v>
      </c>
      <c r="C298">
        <v>33</v>
      </c>
      <c r="D298">
        <v>33.5</v>
      </c>
      <c r="E298">
        <f t="shared" si="4"/>
        <v>33.25</v>
      </c>
      <c r="F298">
        <v>1000</v>
      </c>
      <c r="G298">
        <v>500</v>
      </c>
      <c r="H298">
        <v>50</v>
      </c>
    </row>
    <row r="299" spans="1:8" hidden="1" x14ac:dyDescent="0.25">
      <c r="A299" t="s">
        <v>3</v>
      </c>
      <c r="B299">
        <v>20</v>
      </c>
      <c r="C299">
        <v>33.5</v>
      </c>
      <c r="D299">
        <v>34</v>
      </c>
      <c r="E299">
        <f t="shared" si="4"/>
        <v>33.75</v>
      </c>
      <c r="F299">
        <v>1000</v>
      </c>
      <c r="G299">
        <v>400</v>
      </c>
      <c r="H299">
        <v>30</v>
      </c>
    </row>
    <row r="300" spans="1:8" hidden="1" x14ac:dyDescent="0.25">
      <c r="A300" t="s">
        <v>3</v>
      </c>
      <c r="B300">
        <v>20</v>
      </c>
      <c r="C300">
        <v>34</v>
      </c>
      <c r="D300">
        <v>34.5</v>
      </c>
      <c r="E300">
        <f t="shared" si="4"/>
        <v>34.25</v>
      </c>
      <c r="F300">
        <v>900</v>
      </c>
      <c r="G300">
        <v>200</v>
      </c>
      <c r="H300">
        <v>10</v>
      </c>
    </row>
    <row r="301" spans="1:8" hidden="1" x14ac:dyDescent="0.25">
      <c r="A301" t="s">
        <v>3</v>
      </c>
      <c r="B301">
        <v>20</v>
      </c>
      <c r="C301">
        <v>34.5</v>
      </c>
      <c r="D301">
        <v>35</v>
      </c>
      <c r="E301">
        <f t="shared" si="4"/>
        <v>34.75</v>
      </c>
      <c r="F301">
        <v>1000</v>
      </c>
      <c r="G301">
        <v>400</v>
      </c>
      <c r="H301">
        <v>20</v>
      </c>
    </row>
    <row r="302" spans="1:8" hidden="1" x14ac:dyDescent="0.25">
      <c r="A302" t="s">
        <v>3</v>
      </c>
      <c r="B302">
        <v>20</v>
      </c>
      <c r="C302">
        <v>35</v>
      </c>
      <c r="D302">
        <v>35.5</v>
      </c>
      <c r="E302">
        <f t="shared" si="4"/>
        <v>35.25</v>
      </c>
      <c r="F302">
        <v>1000</v>
      </c>
      <c r="G302">
        <v>300</v>
      </c>
      <c r="H302">
        <v>10</v>
      </c>
    </row>
    <row r="303" spans="1:8" hidden="1" x14ac:dyDescent="0.25">
      <c r="A303" t="s">
        <v>3</v>
      </c>
      <c r="B303">
        <v>20</v>
      </c>
      <c r="C303">
        <v>35.5</v>
      </c>
      <c r="D303">
        <v>36</v>
      </c>
      <c r="E303">
        <f t="shared" si="4"/>
        <v>35.75</v>
      </c>
      <c r="F303">
        <v>800</v>
      </c>
      <c r="G303">
        <v>200</v>
      </c>
      <c r="H303">
        <v>10</v>
      </c>
    </row>
    <row r="304" spans="1:8" hidden="1" x14ac:dyDescent="0.25">
      <c r="A304" t="s">
        <v>3</v>
      </c>
      <c r="B304">
        <v>20</v>
      </c>
      <c r="C304">
        <v>36</v>
      </c>
      <c r="D304">
        <v>36.5</v>
      </c>
      <c r="E304">
        <f t="shared" si="4"/>
        <v>36.25</v>
      </c>
      <c r="F304">
        <v>800</v>
      </c>
      <c r="G304">
        <v>200</v>
      </c>
      <c r="H304">
        <v>10</v>
      </c>
    </row>
    <row r="305" spans="1:8" hidden="1" x14ac:dyDescent="0.25">
      <c r="A305" t="s">
        <v>3</v>
      </c>
      <c r="B305">
        <v>20</v>
      </c>
      <c r="C305">
        <v>36.5</v>
      </c>
      <c r="D305">
        <v>37</v>
      </c>
      <c r="E305">
        <f t="shared" si="4"/>
        <v>36.75</v>
      </c>
      <c r="F305">
        <v>800</v>
      </c>
      <c r="G305">
        <v>400</v>
      </c>
      <c r="H305">
        <v>30</v>
      </c>
    </row>
    <row r="306" spans="1:8" hidden="1" x14ac:dyDescent="0.25">
      <c r="A306" t="s">
        <v>3</v>
      </c>
      <c r="B306">
        <v>20</v>
      </c>
      <c r="C306">
        <v>37</v>
      </c>
      <c r="D306">
        <v>37.5</v>
      </c>
      <c r="E306">
        <f t="shared" si="4"/>
        <v>37.25</v>
      </c>
      <c r="F306">
        <v>800</v>
      </c>
      <c r="G306">
        <v>300</v>
      </c>
      <c r="H306">
        <v>10</v>
      </c>
    </row>
    <row r="307" spans="1:8" hidden="1" x14ac:dyDescent="0.25">
      <c r="A307" t="s">
        <v>3</v>
      </c>
      <c r="B307">
        <v>20</v>
      </c>
      <c r="C307">
        <v>37.5</v>
      </c>
      <c r="D307">
        <v>38</v>
      </c>
      <c r="E307">
        <f t="shared" si="4"/>
        <v>37.75</v>
      </c>
      <c r="F307">
        <v>800</v>
      </c>
      <c r="G307">
        <v>200</v>
      </c>
      <c r="H307">
        <v>10</v>
      </c>
    </row>
    <row r="308" spans="1:8" hidden="1" x14ac:dyDescent="0.25">
      <c r="A308" t="s">
        <v>3</v>
      </c>
      <c r="B308">
        <v>20</v>
      </c>
      <c r="C308">
        <v>38</v>
      </c>
      <c r="D308">
        <v>38.5</v>
      </c>
      <c r="E308">
        <f t="shared" si="4"/>
        <v>38.25</v>
      </c>
      <c r="F308">
        <v>1000</v>
      </c>
      <c r="G308">
        <v>400</v>
      </c>
      <c r="H308">
        <v>30</v>
      </c>
    </row>
    <row r="309" spans="1:8" hidden="1" x14ac:dyDescent="0.25">
      <c r="A309" t="s">
        <v>3</v>
      </c>
      <c r="B309">
        <v>40</v>
      </c>
      <c r="C309">
        <v>38.5</v>
      </c>
      <c r="D309">
        <v>39</v>
      </c>
      <c r="E309">
        <f t="shared" si="4"/>
        <v>38.75</v>
      </c>
      <c r="F309">
        <v>800</v>
      </c>
      <c r="G309">
        <v>400</v>
      </c>
      <c r="H309">
        <v>30</v>
      </c>
    </row>
    <row r="310" spans="1:8" hidden="1" x14ac:dyDescent="0.25">
      <c r="A310" t="s">
        <v>3</v>
      </c>
      <c r="B310">
        <v>30</v>
      </c>
      <c r="C310">
        <v>39</v>
      </c>
      <c r="D310">
        <v>39.5</v>
      </c>
      <c r="E310">
        <f t="shared" si="4"/>
        <v>39.25</v>
      </c>
      <c r="F310">
        <v>1100</v>
      </c>
      <c r="G310">
        <v>400</v>
      </c>
      <c r="H310">
        <v>20</v>
      </c>
    </row>
    <row r="311" spans="1:8" hidden="1" x14ac:dyDescent="0.25">
      <c r="A311" t="s">
        <v>3</v>
      </c>
      <c r="B311">
        <v>40</v>
      </c>
      <c r="C311">
        <v>39.5</v>
      </c>
      <c r="D311">
        <v>40</v>
      </c>
      <c r="E311">
        <f t="shared" si="4"/>
        <v>39.75</v>
      </c>
      <c r="F311">
        <v>1000</v>
      </c>
      <c r="G311">
        <v>500</v>
      </c>
      <c r="H311">
        <v>30</v>
      </c>
    </row>
    <row r="312" spans="1:8" hidden="1" x14ac:dyDescent="0.25">
      <c r="A312" t="s">
        <v>3</v>
      </c>
      <c r="B312">
        <v>30</v>
      </c>
      <c r="C312">
        <v>40</v>
      </c>
      <c r="D312">
        <v>40.5</v>
      </c>
      <c r="E312">
        <f t="shared" si="4"/>
        <v>40.25</v>
      </c>
      <c r="F312">
        <v>1100</v>
      </c>
      <c r="G312">
        <v>300</v>
      </c>
      <c r="H312">
        <v>20</v>
      </c>
    </row>
    <row r="313" spans="1:8" hidden="1" x14ac:dyDescent="0.25">
      <c r="A313" t="s">
        <v>3</v>
      </c>
      <c r="B313">
        <v>30</v>
      </c>
      <c r="C313">
        <v>40.5</v>
      </c>
      <c r="D313">
        <v>41</v>
      </c>
      <c r="E313">
        <f t="shared" si="4"/>
        <v>40.75</v>
      </c>
      <c r="F313">
        <v>1100</v>
      </c>
      <c r="G313">
        <v>300</v>
      </c>
      <c r="H313">
        <v>10</v>
      </c>
    </row>
    <row r="314" spans="1:8" hidden="1" x14ac:dyDescent="0.25">
      <c r="A314" t="s">
        <v>3</v>
      </c>
      <c r="B314">
        <v>40</v>
      </c>
      <c r="C314">
        <v>41</v>
      </c>
      <c r="D314">
        <v>41.5</v>
      </c>
      <c r="E314">
        <f t="shared" si="4"/>
        <v>41.25</v>
      </c>
      <c r="F314">
        <v>1100</v>
      </c>
      <c r="G314">
        <v>500</v>
      </c>
      <c r="H314">
        <v>30</v>
      </c>
    </row>
    <row r="315" spans="1:8" hidden="1" x14ac:dyDescent="0.25">
      <c r="A315" t="s">
        <v>3</v>
      </c>
      <c r="B315">
        <v>40</v>
      </c>
      <c r="C315">
        <v>41.5</v>
      </c>
      <c r="D315">
        <v>42</v>
      </c>
      <c r="E315">
        <f t="shared" si="4"/>
        <v>41.75</v>
      </c>
      <c r="F315">
        <v>1100</v>
      </c>
      <c r="G315">
        <v>400</v>
      </c>
      <c r="H315">
        <v>30</v>
      </c>
    </row>
    <row r="316" spans="1:8" hidden="1" x14ac:dyDescent="0.25">
      <c r="A316" t="s">
        <v>3</v>
      </c>
      <c r="B316">
        <v>30</v>
      </c>
      <c r="C316">
        <v>42</v>
      </c>
      <c r="D316">
        <v>42.5</v>
      </c>
      <c r="E316">
        <f t="shared" si="4"/>
        <v>42.25</v>
      </c>
      <c r="F316">
        <v>1100</v>
      </c>
      <c r="G316">
        <v>300</v>
      </c>
      <c r="H316">
        <v>20</v>
      </c>
    </row>
    <row r="317" spans="1:8" hidden="1" x14ac:dyDescent="0.25">
      <c r="A317" t="s">
        <v>3</v>
      </c>
      <c r="B317">
        <v>30</v>
      </c>
      <c r="C317">
        <v>42.5</v>
      </c>
      <c r="D317">
        <v>43</v>
      </c>
      <c r="E317">
        <f t="shared" si="4"/>
        <v>42.75</v>
      </c>
      <c r="F317">
        <v>800</v>
      </c>
      <c r="G317">
        <v>200</v>
      </c>
      <c r="H317">
        <v>10</v>
      </c>
    </row>
    <row r="318" spans="1:8" hidden="1" x14ac:dyDescent="0.25">
      <c r="A318" t="s">
        <v>3</v>
      </c>
      <c r="B318">
        <v>30</v>
      </c>
      <c r="C318">
        <v>43</v>
      </c>
      <c r="D318">
        <v>43.5</v>
      </c>
      <c r="E318">
        <f t="shared" si="4"/>
        <v>43.25</v>
      </c>
      <c r="F318">
        <v>800</v>
      </c>
      <c r="G318">
        <v>200</v>
      </c>
      <c r="H318">
        <v>10</v>
      </c>
    </row>
    <row r="319" spans="1:8" hidden="1" x14ac:dyDescent="0.25">
      <c r="A319" t="s">
        <v>3</v>
      </c>
      <c r="B319">
        <v>30</v>
      </c>
      <c r="C319">
        <v>43.5</v>
      </c>
      <c r="D319">
        <v>44</v>
      </c>
      <c r="E319">
        <f t="shared" si="4"/>
        <v>43.75</v>
      </c>
      <c r="F319">
        <v>800</v>
      </c>
      <c r="G319">
        <v>100</v>
      </c>
      <c r="H319">
        <v>10</v>
      </c>
    </row>
    <row r="320" spans="1:8" hidden="1" x14ac:dyDescent="0.25">
      <c r="A320" t="s">
        <v>3</v>
      </c>
      <c r="B320">
        <v>30</v>
      </c>
      <c r="C320">
        <v>44</v>
      </c>
      <c r="D320">
        <v>44.5</v>
      </c>
      <c r="E320">
        <f t="shared" si="4"/>
        <v>44.25</v>
      </c>
      <c r="F320">
        <v>800</v>
      </c>
      <c r="G320">
        <v>100</v>
      </c>
      <c r="H320">
        <v>10</v>
      </c>
    </row>
    <row r="321" spans="1:8" hidden="1" x14ac:dyDescent="0.25">
      <c r="A321" t="s">
        <v>3</v>
      </c>
      <c r="B321">
        <v>30</v>
      </c>
      <c r="C321">
        <v>44.5</v>
      </c>
      <c r="D321">
        <v>45</v>
      </c>
      <c r="E321">
        <f t="shared" si="4"/>
        <v>44.75</v>
      </c>
      <c r="F321">
        <v>800</v>
      </c>
      <c r="G321">
        <v>100</v>
      </c>
      <c r="H321">
        <v>10</v>
      </c>
    </row>
    <row r="322" spans="1:8" hidden="1" x14ac:dyDescent="0.25">
      <c r="A322" t="s">
        <v>3</v>
      </c>
      <c r="B322">
        <v>30</v>
      </c>
      <c r="C322">
        <v>45</v>
      </c>
      <c r="D322">
        <v>45.5</v>
      </c>
      <c r="E322">
        <f t="shared" si="4"/>
        <v>45.25</v>
      </c>
      <c r="F322">
        <v>800</v>
      </c>
      <c r="G322">
        <v>200</v>
      </c>
      <c r="H322">
        <v>10</v>
      </c>
    </row>
    <row r="323" spans="1:8" hidden="1" x14ac:dyDescent="0.25">
      <c r="A323" t="s">
        <v>3</v>
      </c>
      <c r="B323">
        <v>30</v>
      </c>
      <c r="C323">
        <v>45.5</v>
      </c>
      <c r="D323">
        <v>46</v>
      </c>
      <c r="E323">
        <f t="shared" ref="E323:E386" si="5">(D323+C323)/2</f>
        <v>45.75</v>
      </c>
      <c r="F323">
        <v>800</v>
      </c>
      <c r="G323">
        <v>200</v>
      </c>
      <c r="H323">
        <v>10</v>
      </c>
    </row>
    <row r="324" spans="1:8" hidden="1" x14ac:dyDescent="0.25">
      <c r="A324" t="s">
        <v>3</v>
      </c>
      <c r="B324">
        <v>30</v>
      </c>
      <c r="C324">
        <v>46</v>
      </c>
      <c r="D324">
        <v>46.5</v>
      </c>
      <c r="E324">
        <f t="shared" si="5"/>
        <v>46.25</v>
      </c>
      <c r="F324">
        <v>800</v>
      </c>
      <c r="G324">
        <v>200</v>
      </c>
      <c r="H324">
        <v>10</v>
      </c>
    </row>
    <row r="325" spans="1:8" hidden="1" x14ac:dyDescent="0.25">
      <c r="A325" t="s">
        <v>3</v>
      </c>
      <c r="B325">
        <v>30</v>
      </c>
      <c r="C325">
        <v>46.5</v>
      </c>
      <c r="D325">
        <v>47</v>
      </c>
      <c r="E325">
        <f t="shared" si="5"/>
        <v>46.75</v>
      </c>
      <c r="F325">
        <v>800</v>
      </c>
      <c r="G325">
        <v>200</v>
      </c>
      <c r="H325">
        <v>10</v>
      </c>
    </row>
    <row r="326" spans="1:8" hidden="1" x14ac:dyDescent="0.25">
      <c r="A326" t="s">
        <v>3</v>
      </c>
      <c r="B326">
        <v>30</v>
      </c>
      <c r="C326">
        <v>47</v>
      </c>
      <c r="D326">
        <v>47.5</v>
      </c>
      <c r="E326">
        <f t="shared" si="5"/>
        <v>47.25</v>
      </c>
      <c r="F326">
        <v>800</v>
      </c>
      <c r="G326">
        <v>200</v>
      </c>
      <c r="H326">
        <v>10</v>
      </c>
    </row>
    <row r="327" spans="1:8" hidden="1" x14ac:dyDescent="0.25">
      <c r="A327" t="s">
        <v>3</v>
      </c>
      <c r="B327">
        <v>30</v>
      </c>
      <c r="C327">
        <v>47.5</v>
      </c>
      <c r="D327">
        <v>48</v>
      </c>
      <c r="E327">
        <f t="shared" si="5"/>
        <v>47.75</v>
      </c>
      <c r="F327">
        <v>800</v>
      </c>
      <c r="G327">
        <v>200</v>
      </c>
      <c r="H327">
        <v>10</v>
      </c>
    </row>
    <row r="328" spans="1:8" hidden="1" x14ac:dyDescent="0.25">
      <c r="A328" t="s">
        <v>3</v>
      </c>
      <c r="B328">
        <v>30</v>
      </c>
      <c r="C328">
        <v>48</v>
      </c>
      <c r="D328">
        <v>48.5</v>
      </c>
      <c r="E328">
        <f t="shared" si="5"/>
        <v>48.25</v>
      </c>
      <c r="F328">
        <v>900</v>
      </c>
      <c r="G328">
        <v>200</v>
      </c>
      <c r="H328">
        <v>10</v>
      </c>
    </row>
    <row r="329" spans="1:8" hidden="1" x14ac:dyDescent="0.25">
      <c r="A329" t="s">
        <v>3</v>
      </c>
      <c r="B329">
        <v>30</v>
      </c>
      <c r="C329">
        <v>48.5</v>
      </c>
      <c r="D329">
        <v>49</v>
      </c>
      <c r="E329">
        <f t="shared" si="5"/>
        <v>48.75</v>
      </c>
      <c r="F329">
        <v>900</v>
      </c>
      <c r="G329">
        <v>200</v>
      </c>
      <c r="H329">
        <v>10</v>
      </c>
    </row>
    <row r="330" spans="1:8" hidden="1" x14ac:dyDescent="0.25">
      <c r="A330" t="s">
        <v>3</v>
      </c>
      <c r="B330">
        <v>30</v>
      </c>
      <c r="C330">
        <v>49</v>
      </c>
      <c r="D330">
        <v>49.5</v>
      </c>
      <c r="E330">
        <f t="shared" si="5"/>
        <v>49.25</v>
      </c>
      <c r="F330">
        <v>900</v>
      </c>
      <c r="G330">
        <v>200</v>
      </c>
      <c r="H330">
        <v>10</v>
      </c>
    </row>
    <row r="331" spans="1:8" hidden="1" x14ac:dyDescent="0.25">
      <c r="A331" t="s">
        <v>3</v>
      </c>
      <c r="B331">
        <v>30</v>
      </c>
      <c r="C331">
        <v>49.5</v>
      </c>
      <c r="D331">
        <v>50</v>
      </c>
      <c r="E331">
        <f t="shared" si="5"/>
        <v>49.75</v>
      </c>
      <c r="F331">
        <v>1000</v>
      </c>
      <c r="G331">
        <v>200</v>
      </c>
      <c r="H331">
        <v>10</v>
      </c>
    </row>
    <row r="332" spans="1:8" hidden="1" x14ac:dyDescent="0.25">
      <c r="A332" t="s">
        <v>3</v>
      </c>
      <c r="B332">
        <v>30</v>
      </c>
      <c r="C332">
        <v>50</v>
      </c>
      <c r="D332">
        <v>50.5</v>
      </c>
      <c r="E332">
        <f t="shared" si="5"/>
        <v>50.25</v>
      </c>
      <c r="F332">
        <v>1000</v>
      </c>
      <c r="G332">
        <v>200</v>
      </c>
      <c r="H332">
        <v>10</v>
      </c>
    </row>
    <row r="333" spans="1:8" hidden="1" x14ac:dyDescent="0.25">
      <c r="A333" t="s">
        <v>3</v>
      </c>
      <c r="B333">
        <v>30</v>
      </c>
      <c r="C333">
        <v>50.5</v>
      </c>
      <c r="D333">
        <v>51</v>
      </c>
      <c r="E333">
        <f t="shared" si="5"/>
        <v>50.75</v>
      </c>
      <c r="F333">
        <v>1000</v>
      </c>
      <c r="G333">
        <v>200</v>
      </c>
      <c r="H333">
        <v>10</v>
      </c>
    </row>
    <row r="334" spans="1:8" hidden="1" x14ac:dyDescent="0.25">
      <c r="A334" t="s">
        <v>3</v>
      </c>
      <c r="B334">
        <v>30</v>
      </c>
      <c r="C334">
        <v>51</v>
      </c>
      <c r="D334">
        <v>51.5</v>
      </c>
      <c r="E334">
        <f t="shared" si="5"/>
        <v>51.25</v>
      </c>
      <c r="F334">
        <v>1000</v>
      </c>
      <c r="G334">
        <v>200</v>
      </c>
      <c r="H334">
        <v>10</v>
      </c>
    </row>
    <row r="335" spans="1:8" hidden="1" x14ac:dyDescent="0.25">
      <c r="A335" t="s">
        <v>3</v>
      </c>
      <c r="B335">
        <v>30</v>
      </c>
      <c r="C335">
        <v>51.5</v>
      </c>
      <c r="D335">
        <v>52</v>
      </c>
      <c r="E335">
        <f t="shared" si="5"/>
        <v>51.75</v>
      </c>
      <c r="F335">
        <v>1000</v>
      </c>
      <c r="G335">
        <v>200</v>
      </c>
      <c r="H335">
        <v>10</v>
      </c>
    </row>
    <row r="336" spans="1:8" hidden="1" x14ac:dyDescent="0.25">
      <c r="A336" t="s">
        <v>3</v>
      </c>
      <c r="B336">
        <v>30</v>
      </c>
      <c r="C336">
        <v>52</v>
      </c>
      <c r="D336">
        <v>52.5</v>
      </c>
      <c r="E336">
        <f t="shared" si="5"/>
        <v>52.25</v>
      </c>
      <c r="F336">
        <v>1000</v>
      </c>
      <c r="G336">
        <v>200</v>
      </c>
      <c r="H336">
        <v>10</v>
      </c>
    </row>
    <row r="337" spans="1:8" hidden="1" x14ac:dyDescent="0.25">
      <c r="A337" t="s">
        <v>3</v>
      </c>
      <c r="B337">
        <v>30</v>
      </c>
      <c r="C337">
        <v>52.5</v>
      </c>
      <c r="D337">
        <v>53</v>
      </c>
      <c r="E337">
        <f t="shared" si="5"/>
        <v>52.75</v>
      </c>
      <c r="F337">
        <v>1000</v>
      </c>
      <c r="G337">
        <v>200</v>
      </c>
      <c r="H337">
        <v>10</v>
      </c>
    </row>
    <row r="338" spans="1:8" hidden="1" x14ac:dyDescent="0.25">
      <c r="A338" t="s">
        <v>3</v>
      </c>
      <c r="B338">
        <v>30</v>
      </c>
      <c r="C338">
        <v>53</v>
      </c>
      <c r="D338">
        <v>53.5</v>
      </c>
      <c r="E338">
        <f t="shared" si="5"/>
        <v>53.25</v>
      </c>
      <c r="F338">
        <v>900</v>
      </c>
      <c r="G338">
        <v>200</v>
      </c>
      <c r="H338">
        <v>10</v>
      </c>
    </row>
    <row r="339" spans="1:8" hidden="1" x14ac:dyDescent="0.25">
      <c r="A339" t="s">
        <v>3</v>
      </c>
      <c r="B339">
        <v>30</v>
      </c>
      <c r="C339">
        <v>53.5</v>
      </c>
      <c r="D339">
        <v>54</v>
      </c>
      <c r="E339">
        <f t="shared" si="5"/>
        <v>53.75</v>
      </c>
      <c r="F339">
        <v>900</v>
      </c>
      <c r="G339">
        <v>200</v>
      </c>
      <c r="H339">
        <v>10</v>
      </c>
    </row>
    <row r="340" spans="1:8" hidden="1" x14ac:dyDescent="0.25">
      <c r="A340" t="s">
        <v>3</v>
      </c>
      <c r="B340">
        <v>30</v>
      </c>
      <c r="C340">
        <v>54</v>
      </c>
      <c r="D340">
        <v>54.5</v>
      </c>
      <c r="E340">
        <f t="shared" si="5"/>
        <v>54.25</v>
      </c>
      <c r="F340">
        <v>900</v>
      </c>
      <c r="G340">
        <v>200</v>
      </c>
      <c r="H340">
        <v>10</v>
      </c>
    </row>
    <row r="341" spans="1:8" hidden="1" x14ac:dyDescent="0.25">
      <c r="A341" t="s">
        <v>3</v>
      </c>
      <c r="B341">
        <v>30</v>
      </c>
      <c r="C341">
        <v>54.5</v>
      </c>
      <c r="D341">
        <v>55</v>
      </c>
      <c r="E341">
        <f t="shared" si="5"/>
        <v>54.75</v>
      </c>
      <c r="F341">
        <v>900</v>
      </c>
      <c r="G341">
        <v>200</v>
      </c>
      <c r="H341">
        <v>10</v>
      </c>
    </row>
    <row r="342" spans="1:8" hidden="1" x14ac:dyDescent="0.25">
      <c r="A342" t="s">
        <v>3</v>
      </c>
      <c r="B342">
        <v>30</v>
      </c>
      <c r="C342">
        <v>55</v>
      </c>
      <c r="D342">
        <v>55.5</v>
      </c>
      <c r="E342">
        <f t="shared" si="5"/>
        <v>55.25</v>
      </c>
      <c r="F342">
        <v>900</v>
      </c>
      <c r="G342">
        <v>200</v>
      </c>
      <c r="H342">
        <v>10</v>
      </c>
    </row>
    <row r="343" spans="1:8" hidden="1" x14ac:dyDescent="0.25">
      <c r="A343" t="s">
        <v>3</v>
      </c>
      <c r="B343">
        <v>30</v>
      </c>
      <c r="C343">
        <v>55.5</v>
      </c>
      <c r="D343">
        <v>56</v>
      </c>
      <c r="E343">
        <f t="shared" si="5"/>
        <v>55.75</v>
      </c>
      <c r="F343">
        <v>800</v>
      </c>
      <c r="G343">
        <v>200</v>
      </c>
      <c r="H343">
        <v>10</v>
      </c>
    </row>
    <row r="344" spans="1:8" hidden="1" x14ac:dyDescent="0.25">
      <c r="A344" t="s">
        <v>3</v>
      </c>
      <c r="B344">
        <v>30</v>
      </c>
      <c r="C344">
        <v>56</v>
      </c>
      <c r="D344">
        <v>56.5</v>
      </c>
      <c r="E344">
        <f t="shared" si="5"/>
        <v>56.25</v>
      </c>
      <c r="F344">
        <v>900</v>
      </c>
      <c r="G344">
        <v>200</v>
      </c>
      <c r="H344">
        <v>10</v>
      </c>
    </row>
    <row r="345" spans="1:8" hidden="1" x14ac:dyDescent="0.25">
      <c r="A345" t="s">
        <v>3</v>
      </c>
      <c r="B345">
        <v>30</v>
      </c>
      <c r="C345">
        <v>56.5</v>
      </c>
      <c r="D345">
        <v>57</v>
      </c>
      <c r="E345">
        <f t="shared" si="5"/>
        <v>56.75</v>
      </c>
      <c r="F345">
        <v>900</v>
      </c>
      <c r="G345">
        <v>200</v>
      </c>
      <c r="H345">
        <v>10</v>
      </c>
    </row>
    <row r="346" spans="1:8" hidden="1" x14ac:dyDescent="0.25">
      <c r="A346" t="s">
        <v>3</v>
      </c>
      <c r="B346">
        <v>30</v>
      </c>
      <c r="C346">
        <v>57</v>
      </c>
      <c r="D346">
        <v>57.5</v>
      </c>
      <c r="E346">
        <f t="shared" si="5"/>
        <v>57.25</v>
      </c>
      <c r="F346">
        <v>900</v>
      </c>
      <c r="G346">
        <v>200</v>
      </c>
      <c r="H346">
        <v>10</v>
      </c>
    </row>
    <row r="347" spans="1:8" hidden="1" x14ac:dyDescent="0.25">
      <c r="A347" t="s">
        <v>3</v>
      </c>
      <c r="B347">
        <v>30</v>
      </c>
      <c r="C347">
        <v>57.5</v>
      </c>
      <c r="D347">
        <v>58</v>
      </c>
      <c r="E347">
        <f t="shared" si="5"/>
        <v>57.75</v>
      </c>
      <c r="F347">
        <v>900</v>
      </c>
      <c r="G347">
        <v>200</v>
      </c>
      <c r="H347">
        <v>10</v>
      </c>
    </row>
    <row r="348" spans="1:8" hidden="1" x14ac:dyDescent="0.25">
      <c r="A348" t="s">
        <v>3</v>
      </c>
      <c r="B348">
        <v>30</v>
      </c>
      <c r="C348">
        <v>58</v>
      </c>
      <c r="D348">
        <v>58.5</v>
      </c>
      <c r="E348">
        <f t="shared" si="5"/>
        <v>58.25</v>
      </c>
      <c r="F348">
        <v>900</v>
      </c>
      <c r="G348">
        <v>200</v>
      </c>
      <c r="H348">
        <v>10</v>
      </c>
    </row>
    <row r="349" spans="1:8" hidden="1" x14ac:dyDescent="0.25">
      <c r="A349" t="s">
        <v>3</v>
      </c>
      <c r="B349">
        <v>30</v>
      </c>
      <c r="C349">
        <v>58.5</v>
      </c>
      <c r="D349">
        <v>59</v>
      </c>
      <c r="E349">
        <f t="shared" si="5"/>
        <v>58.75</v>
      </c>
      <c r="F349">
        <v>900</v>
      </c>
      <c r="G349">
        <v>200</v>
      </c>
      <c r="H349">
        <v>10</v>
      </c>
    </row>
    <row r="350" spans="1:8" hidden="1" x14ac:dyDescent="0.25">
      <c r="A350" t="s">
        <v>3</v>
      </c>
      <c r="B350">
        <v>30</v>
      </c>
      <c r="C350">
        <v>59</v>
      </c>
      <c r="D350">
        <v>59.5</v>
      </c>
      <c r="E350">
        <f t="shared" si="5"/>
        <v>59.25</v>
      </c>
      <c r="F350">
        <v>800</v>
      </c>
      <c r="G350">
        <v>200</v>
      </c>
      <c r="H350">
        <v>10</v>
      </c>
    </row>
    <row r="351" spans="1:8" hidden="1" x14ac:dyDescent="0.25">
      <c r="A351" t="s">
        <v>3</v>
      </c>
      <c r="B351">
        <v>30</v>
      </c>
      <c r="C351">
        <v>59.5</v>
      </c>
      <c r="D351">
        <v>60</v>
      </c>
      <c r="E351">
        <f t="shared" si="5"/>
        <v>59.75</v>
      </c>
      <c r="F351">
        <v>800</v>
      </c>
      <c r="G351">
        <v>200</v>
      </c>
      <c r="H351">
        <v>10</v>
      </c>
    </row>
    <row r="352" spans="1:8" hidden="1" x14ac:dyDescent="0.25">
      <c r="A352" t="s">
        <v>4</v>
      </c>
      <c r="B352">
        <v>60</v>
      </c>
      <c r="C352">
        <v>0</v>
      </c>
      <c r="D352">
        <v>0.5</v>
      </c>
      <c r="E352">
        <f t="shared" si="5"/>
        <v>0.25</v>
      </c>
      <c r="F352">
        <v>800</v>
      </c>
      <c r="G352">
        <v>100</v>
      </c>
      <c r="H352">
        <v>10</v>
      </c>
    </row>
    <row r="353" spans="1:8" hidden="1" x14ac:dyDescent="0.25">
      <c r="A353" t="s">
        <v>4</v>
      </c>
      <c r="B353">
        <v>60</v>
      </c>
      <c r="C353">
        <v>0.5</v>
      </c>
      <c r="D353">
        <v>1</v>
      </c>
      <c r="E353">
        <f t="shared" si="5"/>
        <v>0.75</v>
      </c>
      <c r="F353">
        <v>800</v>
      </c>
      <c r="G353">
        <v>100</v>
      </c>
      <c r="H353">
        <v>10</v>
      </c>
    </row>
    <row r="354" spans="1:8" hidden="1" x14ac:dyDescent="0.25">
      <c r="A354" t="s">
        <v>4</v>
      </c>
      <c r="B354">
        <v>60</v>
      </c>
      <c r="C354">
        <v>1</v>
      </c>
      <c r="D354">
        <v>1.5</v>
      </c>
      <c r="E354">
        <f t="shared" si="5"/>
        <v>1.25</v>
      </c>
      <c r="F354">
        <v>900</v>
      </c>
      <c r="G354">
        <v>200</v>
      </c>
      <c r="H354">
        <v>10</v>
      </c>
    </row>
    <row r="355" spans="1:8" hidden="1" x14ac:dyDescent="0.25">
      <c r="A355" t="s">
        <v>4</v>
      </c>
      <c r="B355">
        <v>60</v>
      </c>
      <c r="C355">
        <v>1.5</v>
      </c>
      <c r="D355">
        <v>2.12</v>
      </c>
      <c r="E355">
        <f t="shared" si="5"/>
        <v>1.81</v>
      </c>
      <c r="F355">
        <v>1000</v>
      </c>
      <c r="G355">
        <v>300</v>
      </c>
      <c r="H355">
        <v>30</v>
      </c>
    </row>
    <row r="356" spans="1:8" hidden="1" x14ac:dyDescent="0.25">
      <c r="A356" t="s">
        <v>4</v>
      </c>
      <c r="B356">
        <v>40</v>
      </c>
      <c r="C356">
        <v>2.12</v>
      </c>
      <c r="D356">
        <v>2.4</v>
      </c>
      <c r="E356">
        <f t="shared" si="5"/>
        <v>2.2599999999999998</v>
      </c>
      <c r="F356">
        <v>1200</v>
      </c>
      <c r="G356">
        <v>400</v>
      </c>
      <c r="H356">
        <v>40</v>
      </c>
    </row>
    <row r="357" spans="1:8" hidden="1" x14ac:dyDescent="0.25">
      <c r="A357" t="s">
        <v>4</v>
      </c>
      <c r="B357">
        <v>40</v>
      </c>
      <c r="C357">
        <v>2.4</v>
      </c>
      <c r="D357">
        <v>2.8</v>
      </c>
      <c r="E357">
        <f t="shared" si="5"/>
        <v>2.5999999999999996</v>
      </c>
      <c r="F357">
        <v>1200</v>
      </c>
      <c r="G357">
        <v>100</v>
      </c>
      <c r="H357">
        <v>20</v>
      </c>
    </row>
    <row r="358" spans="1:8" hidden="1" x14ac:dyDescent="0.25">
      <c r="A358" t="s">
        <v>4</v>
      </c>
      <c r="B358">
        <v>40</v>
      </c>
      <c r="C358">
        <v>2.8</v>
      </c>
      <c r="D358">
        <v>3.32</v>
      </c>
      <c r="E358">
        <f t="shared" si="5"/>
        <v>3.0599999999999996</v>
      </c>
      <c r="F358">
        <v>1200</v>
      </c>
      <c r="G358">
        <v>300</v>
      </c>
      <c r="H358">
        <v>20</v>
      </c>
    </row>
    <row r="359" spans="1:8" hidden="1" x14ac:dyDescent="0.25">
      <c r="A359" t="s">
        <v>4</v>
      </c>
      <c r="B359">
        <v>40</v>
      </c>
      <c r="C359">
        <v>3.32</v>
      </c>
      <c r="D359">
        <v>3.82</v>
      </c>
      <c r="E359">
        <f t="shared" si="5"/>
        <v>3.57</v>
      </c>
      <c r="F359">
        <v>800</v>
      </c>
      <c r="G359">
        <v>100</v>
      </c>
      <c r="H359">
        <v>10</v>
      </c>
    </row>
    <row r="360" spans="1:8" hidden="1" x14ac:dyDescent="0.25">
      <c r="A360" t="s">
        <v>4</v>
      </c>
      <c r="B360">
        <v>40</v>
      </c>
      <c r="C360">
        <v>3.82</v>
      </c>
      <c r="D360">
        <v>4.32</v>
      </c>
      <c r="E360">
        <f t="shared" si="5"/>
        <v>4.07</v>
      </c>
      <c r="F360">
        <v>800</v>
      </c>
      <c r="G360">
        <v>100</v>
      </c>
      <c r="H360">
        <v>10</v>
      </c>
    </row>
    <row r="361" spans="1:8" hidden="1" x14ac:dyDescent="0.25">
      <c r="A361" t="s">
        <v>4</v>
      </c>
      <c r="B361">
        <v>40</v>
      </c>
      <c r="C361">
        <v>4.32</v>
      </c>
      <c r="D361">
        <v>4.5</v>
      </c>
      <c r="E361">
        <f t="shared" si="5"/>
        <v>4.41</v>
      </c>
      <c r="F361">
        <v>900</v>
      </c>
      <c r="G361">
        <v>200</v>
      </c>
      <c r="H361">
        <v>10</v>
      </c>
    </row>
    <row r="362" spans="1:8" hidden="1" x14ac:dyDescent="0.25">
      <c r="A362" t="s">
        <v>4</v>
      </c>
      <c r="B362">
        <v>40</v>
      </c>
      <c r="C362">
        <v>4.5</v>
      </c>
      <c r="D362">
        <v>5</v>
      </c>
      <c r="E362">
        <f t="shared" si="5"/>
        <v>4.75</v>
      </c>
      <c r="F362">
        <v>800</v>
      </c>
      <c r="G362">
        <v>200</v>
      </c>
      <c r="H362">
        <v>10</v>
      </c>
    </row>
    <row r="363" spans="1:8" hidden="1" x14ac:dyDescent="0.25">
      <c r="A363" t="s">
        <v>4</v>
      </c>
      <c r="B363">
        <v>50</v>
      </c>
      <c r="C363">
        <v>5</v>
      </c>
      <c r="D363">
        <v>5.5</v>
      </c>
      <c r="E363">
        <f t="shared" si="5"/>
        <v>5.25</v>
      </c>
      <c r="F363">
        <v>1000</v>
      </c>
      <c r="G363">
        <v>200</v>
      </c>
      <c r="H363">
        <v>10</v>
      </c>
    </row>
    <row r="364" spans="1:8" hidden="1" x14ac:dyDescent="0.25">
      <c r="A364" t="s">
        <v>4</v>
      </c>
      <c r="B364">
        <v>50</v>
      </c>
      <c r="C364">
        <v>5.5</v>
      </c>
      <c r="D364">
        <v>6</v>
      </c>
      <c r="E364">
        <f t="shared" si="5"/>
        <v>5.75</v>
      </c>
      <c r="F364">
        <v>1000</v>
      </c>
      <c r="G364">
        <v>200</v>
      </c>
      <c r="H364">
        <v>10</v>
      </c>
    </row>
    <row r="365" spans="1:8" hidden="1" x14ac:dyDescent="0.25">
      <c r="A365" t="s">
        <v>4</v>
      </c>
      <c r="B365">
        <v>50</v>
      </c>
      <c r="C365">
        <v>6</v>
      </c>
      <c r="D365">
        <v>6.5</v>
      </c>
      <c r="E365">
        <f t="shared" si="5"/>
        <v>6.25</v>
      </c>
      <c r="F365">
        <v>1000</v>
      </c>
      <c r="G365">
        <v>200</v>
      </c>
      <c r="H365">
        <v>10</v>
      </c>
    </row>
    <row r="366" spans="1:8" hidden="1" x14ac:dyDescent="0.25">
      <c r="A366" t="s">
        <v>4</v>
      </c>
      <c r="B366">
        <v>50</v>
      </c>
      <c r="C366">
        <v>6.5</v>
      </c>
      <c r="D366">
        <v>7</v>
      </c>
      <c r="E366">
        <f t="shared" si="5"/>
        <v>6.75</v>
      </c>
      <c r="F366">
        <v>800</v>
      </c>
      <c r="G366">
        <v>200</v>
      </c>
      <c r="H366">
        <v>10</v>
      </c>
    </row>
    <row r="367" spans="1:8" hidden="1" x14ac:dyDescent="0.25">
      <c r="A367" t="s">
        <v>4</v>
      </c>
      <c r="B367">
        <v>50</v>
      </c>
      <c r="C367">
        <v>7</v>
      </c>
      <c r="D367">
        <v>7.5</v>
      </c>
      <c r="E367">
        <f t="shared" si="5"/>
        <v>7.25</v>
      </c>
      <c r="F367">
        <v>800</v>
      </c>
      <c r="G367">
        <v>100</v>
      </c>
      <c r="H367">
        <v>10</v>
      </c>
    </row>
    <row r="368" spans="1:8" hidden="1" x14ac:dyDescent="0.25">
      <c r="A368" t="s">
        <v>4</v>
      </c>
      <c r="B368">
        <v>50</v>
      </c>
      <c r="C368">
        <v>7.5</v>
      </c>
      <c r="D368">
        <v>8</v>
      </c>
      <c r="E368">
        <f t="shared" si="5"/>
        <v>7.75</v>
      </c>
      <c r="F368">
        <v>800</v>
      </c>
      <c r="G368">
        <v>200</v>
      </c>
      <c r="H368">
        <v>10</v>
      </c>
    </row>
    <row r="369" spans="1:8" hidden="1" x14ac:dyDescent="0.25">
      <c r="A369" t="s">
        <v>4</v>
      </c>
      <c r="B369">
        <v>50</v>
      </c>
      <c r="C369">
        <v>8</v>
      </c>
      <c r="D369">
        <v>8.5</v>
      </c>
      <c r="E369">
        <f t="shared" si="5"/>
        <v>8.25</v>
      </c>
      <c r="F369">
        <v>1000</v>
      </c>
      <c r="G369">
        <v>200</v>
      </c>
      <c r="H369">
        <v>20</v>
      </c>
    </row>
    <row r="370" spans="1:8" hidden="1" x14ac:dyDescent="0.25">
      <c r="A370" t="s">
        <v>4</v>
      </c>
      <c r="B370">
        <v>50</v>
      </c>
      <c r="C370">
        <v>8.5</v>
      </c>
      <c r="D370">
        <v>9</v>
      </c>
      <c r="E370">
        <f t="shared" si="5"/>
        <v>8.75</v>
      </c>
      <c r="F370">
        <v>1000</v>
      </c>
      <c r="G370">
        <v>200</v>
      </c>
      <c r="H370">
        <v>10</v>
      </c>
    </row>
    <row r="371" spans="1:8" hidden="1" x14ac:dyDescent="0.25">
      <c r="A371" t="s">
        <v>4</v>
      </c>
      <c r="B371">
        <v>50</v>
      </c>
      <c r="C371">
        <v>9</v>
      </c>
      <c r="D371">
        <v>9.5</v>
      </c>
      <c r="E371">
        <f t="shared" si="5"/>
        <v>9.25</v>
      </c>
      <c r="F371">
        <v>1000</v>
      </c>
      <c r="G371">
        <v>200</v>
      </c>
      <c r="H371">
        <v>10</v>
      </c>
    </row>
    <row r="372" spans="1:8" hidden="1" x14ac:dyDescent="0.25">
      <c r="A372" t="s">
        <v>4</v>
      </c>
      <c r="B372">
        <v>50</v>
      </c>
      <c r="C372">
        <v>9.5</v>
      </c>
      <c r="D372">
        <v>10</v>
      </c>
      <c r="E372">
        <f t="shared" si="5"/>
        <v>9.75</v>
      </c>
      <c r="F372">
        <v>1000</v>
      </c>
      <c r="G372">
        <v>200</v>
      </c>
      <c r="H372">
        <v>10</v>
      </c>
    </row>
    <row r="373" spans="1:8" hidden="1" x14ac:dyDescent="0.25">
      <c r="A373" t="s">
        <v>4</v>
      </c>
      <c r="B373">
        <v>50</v>
      </c>
      <c r="C373">
        <v>10</v>
      </c>
      <c r="D373">
        <v>10.5</v>
      </c>
      <c r="E373">
        <f t="shared" si="5"/>
        <v>10.25</v>
      </c>
      <c r="F373">
        <v>1000</v>
      </c>
      <c r="G373">
        <v>200</v>
      </c>
      <c r="H373">
        <v>10</v>
      </c>
    </row>
    <row r="374" spans="1:8" hidden="1" x14ac:dyDescent="0.25">
      <c r="A374" t="s">
        <v>4</v>
      </c>
      <c r="B374">
        <v>50</v>
      </c>
      <c r="C374">
        <v>10.5</v>
      </c>
      <c r="D374">
        <v>11</v>
      </c>
      <c r="E374">
        <f t="shared" si="5"/>
        <v>10.75</v>
      </c>
      <c r="F374">
        <v>1000</v>
      </c>
      <c r="G374">
        <v>200</v>
      </c>
      <c r="H374">
        <v>10</v>
      </c>
    </row>
    <row r="375" spans="1:8" hidden="1" x14ac:dyDescent="0.25">
      <c r="A375" t="s">
        <v>4</v>
      </c>
      <c r="B375">
        <v>50</v>
      </c>
      <c r="C375">
        <v>11</v>
      </c>
      <c r="D375">
        <v>11.5</v>
      </c>
      <c r="E375">
        <f t="shared" si="5"/>
        <v>11.25</v>
      </c>
      <c r="F375">
        <v>1000</v>
      </c>
      <c r="G375">
        <v>200</v>
      </c>
      <c r="H375">
        <v>20</v>
      </c>
    </row>
    <row r="376" spans="1:8" hidden="1" x14ac:dyDescent="0.25">
      <c r="A376" t="s">
        <v>4</v>
      </c>
      <c r="B376">
        <v>50</v>
      </c>
      <c r="C376">
        <v>11.5</v>
      </c>
      <c r="D376">
        <v>12</v>
      </c>
      <c r="E376">
        <f t="shared" si="5"/>
        <v>11.75</v>
      </c>
      <c r="F376">
        <v>1000</v>
      </c>
      <c r="G376">
        <v>200</v>
      </c>
      <c r="H376">
        <v>10</v>
      </c>
    </row>
    <row r="377" spans="1:8" hidden="1" x14ac:dyDescent="0.25">
      <c r="A377" t="s">
        <v>4</v>
      </c>
      <c r="B377">
        <v>50</v>
      </c>
      <c r="C377">
        <v>12</v>
      </c>
      <c r="D377">
        <v>12.5</v>
      </c>
      <c r="E377">
        <f t="shared" si="5"/>
        <v>12.25</v>
      </c>
      <c r="F377">
        <v>1000</v>
      </c>
      <c r="G377">
        <v>300</v>
      </c>
      <c r="H377">
        <v>20</v>
      </c>
    </row>
    <row r="378" spans="1:8" hidden="1" x14ac:dyDescent="0.25">
      <c r="A378" t="s">
        <v>4</v>
      </c>
      <c r="B378">
        <v>50</v>
      </c>
      <c r="C378">
        <v>12.5</v>
      </c>
      <c r="D378">
        <v>13</v>
      </c>
      <c r="E378">
        <f t="shared" si="5"/>
        <v>12.75</v>
      </c>
      <c r="F378">
        <v>1000</v>
      </c>
      <c r="G378">
        <v>200</v>
      </c>
      <c r="H378">
        <v>10</v>
      </c>
    </row>
    <row r="379" spans="1:8" hidden="1" x14ac:dyDescent="0.25">
      <c r="A379" t="s">
        <v>4</v>
      </c>
      <c r="B379">
        <v>50</v>
      </c>
      <c r="C379">
        <v>13</v>
      </c>
      <c r="D379">
        <v>13.5</v>
      </c>
      <c r="E379">
        <f t="shared" si="5"/>
        <v>13.25</v>
      </c>
      <c r="F379">
        <v>1000</v>
      </c>
      <c r="G379">
        <v>200</v>
      </c>
      <c r="H379">
        <v>10</v>
      </c>
    </row>
    <row r="380" spans="1:8" hidden="1" x14ac:dyDescent="0.25">
      <c r="A380" t="s">
        <v>4</v>
      </c>
      <c r="B380">
        <v>50</v>
      </c>
      <c r="C380">
        <v>13.5</v>
      </c>
      <c r="D380">
        <v>14</v>
      </c>
      <c r="E380">
        <f t="shared" si="5"/>
        <v>13.75</v>
      </c>
      <c r="F380">
        <v>1000</v>
      </c>
      <c r="G380">
        <v>200</v>
      </c>
      <c r="H380">
        <v>10</v>
      </c>
    </row>
    <row r="381" spans="1:8" hidden="1" x14ac:dyDescent="0.25">
      <c r="A381" t="s">
        <v>4</v>
      </c>
      <c r="B381">
        <v>50</v>
      </c>
      <c r="C381">
        <v>14</v>
      </c>
      <c r="D381">
        <v>14.5</v>
      </c>
      <c r="E381">
        <f t="shared" si="5"/>
        <v>14.25</v>
      </c>
      <c r="F381">
        <v>1000</v>
      </c>
      <c r="G381">
        <v>200</v>
      </c>
      <c r="H381">
        <v>10</v>
      </c>
    </row>
    <row r="382" spans="1:8" hidden="1" x14ac:dyDescent="0.25">
      <c r="A382" t="s">
        <v>4</v>
      </c>
      <c r="B382">
        <v>50</v>
      </c>
      <c r="C382">
        <v>14.5</v>
      </c>
      <c r="D382">
        <v>15</v>
      </c>
      <c r="E382">
        <f t="shared" si="5"/>
        <v>14.75</v>
      </c>
      <c r="F382">
        <v>1000</v>
      </c>
      <c r="G382">
        <v>200</v>
      </c>
      <c r="H382">
        <v>10</v>
      </c>
    </row>
    <row r="383" spans="1:8" hidden="1" x14ac:dyDescent="0.25">
      <c r="A383" t="s">
        <v>4</v>
      </c>
      <c r="B383">
        <v>50</v>
      </c>
      <c r="C383">
        <v>15</v>
      </c>
      <c r="D383">
        <v>15.5</v>
      </c>
      <c r="E383">
        <f t="shared" si="5"/>
        <v>15.25</v>
      </c>
      <c r="F383">
        <v>1000</v>
      </c>
      <c r="G383">
        <v>200</v>
      </c>
      <c r="H383">
        <v>10</v>
      </c>
    </row>
    <row r="384" spans="1:8" hidden="1" x14ac:dyDescent="0.25">
      <c r="A384" t="s">
        <v>4</v>
      </c>
      <c r="B384">
        <v>50</v>
      </c>
      <c r="C384">
        <v>15.5</v>
      </c>
      <c r="D384">
        <v>16</v>
      </c>
      <c r="E384">
        <f t="shared" si="5"/>
        <v>15.75</v>
      </c>
      <c r="F384">
        <v>800</v>
      </c>
      <c r="G384">
        <v>200</v>
      </c>
      <c r="H384">
        <v>10</v>
      </c>
    </row>
    <row r="385" spans="1:8" hidden="1" x14ac:dyDescent="0.25">
      <c r="A385" t="s">
        <v>4</v>
      </c>
      <c r="B385">
        <v>50</v>
      </c>
      <c r="C385">
        <v>16</v>
      </c>
      <c r="D385">
        <v>16.5</v>
      </c>
      <c r="E385">
        <f t="shared" si="5"/>
        <v>16.25</v>
      </c>
      <c r="F385">
        <v>800</v>
      </c>
      <c r="G385">
        <v>100</v>
      </c>
      <c r="H385">
        <v>10</v>
      </c>
    </row>
    <row r="386" spans="1:8" hidden="1" x14ac:dyDescent="0.25">
      <c r="A386" t="s">
        <v>4</v>
      </c>
      <c r="B386">
        <v>50</v>
      </c>
      <c r="C386">
        <v>16.5</v>
      </c>
      <c r="D386">
        <v>17</v>
      </c>
      <c r="E386">
        <f t="shared" si="5"/>
        <v>16.75</v>
      </c>
      <c r="F386">
        <v>800</v>
      </c>
      <c r="G386">
        <v>200</v>
      </c>
      <c r="H386">
        <v>10</v>
      </c>
    </row>
    <row r="387" spans="1:8" hidden="1" x14ac:dyDescent="0.25">
      <c r="A387" t="s">
        <v>4</v>
      </c>
      <c r="B387">
        <v>50</v>
      </c>
      <c r="C387">
        <v>17</v>
      </c>
      <c r="D387">
        <v>17.5</v>
      </c>
      <c r="E387">
        <f t="shared" ref="E387:E450" si="6">(D387+C387)/2</f>
        <v>17.25</v>
      </c>
      <c r="F387">
        <v>800</v>
      </c>
      <c r="G387">
        <v>100</v>
      </c>
      <c r="H387">
        <v>10</v>
      </c>
    </row>
    <row r="388" spans="1:8" hidden="1" x14ac:dyDescent="0.25">
      <c r="A388" t="s">
        <v>4</v>
      </c>
      <c r="B388">
        <v>50</v>
      </c>
      <c r="C388">
        <v>17.5</v>
      </c>
      <c r="D388">
        <v>18</v>
      </c>
      <c r="E388">
        <f t="shared" si="6"/>
        <v>17.75</v>
      </c>
      <c r="F388">
        <v>800</v>
      </c>
      <c r="G388">
        <v>100</v>
      </c>
      <c r="H388">
        <v>10</v>
      </c>
    </row>
    <row r="389" spans="1:8" hidden="1" x14ac:dyDescent="0.25">
      <c r="A389" t="s">
        <v>4</v>
      </c>
      <c r="B389">
        <v>50</v>
      </c>
      <c r="C389">
        <v>18</v>
      </c>
      <c r="D389">
        <v>18.5</v>
      </c>
      <c r="E389">
        <f t="shared" si="6"/>
        <v>18.25</v>
      </c>
      <c r="F389">
        <v>800</v>
      </c>
      <c r="G389">
        <v>200</v>
      </c>
      <c r="H389">
        <v>10</v>
      </c>
    </row>
    <row r="390" spans="1:8" hidden="1" x14ac:dyDescent="0.25">
      <c r="A390" t="s">
        <v>4</v>
      </c>
      <c r="B390">
        <v>50</v>
      </c>
      <c r="C390">
        <v>18.5</v>
      </c>
      <c r="D390">
        <v>19</v>
      </c>
      <c r="E390">
        <f t="shared" si="6"/>
        <v>18.75</v>
      </c>
      <c r="F390">
        <v>800</v>
      </c>
      <c r="G390">
        <v>100</v>
      </c>
      <c r="H390">
        <v>10</v>
      </c>
    </row>
    <row r="391" spans="1:8" hidden="1" x14ac:dyDescent="0.25">
      <c r="A391" t="s">
        <v>4</v>
      </c>
      <c r="B391">
        <v>50</v>
      </c>
      <c r="C391">
        <v>19</v>
      </c>
      <c r="D391">
        <v>19.5</v>
      </c>
      <c r="E391">
        <f t="shared" si="6"/>
        <v>19.25</v>
      </c>
      <c r="F391">
        <v>900</v>
      </c>
      <c r="G391">
        <v>100</v>
      </c>
      <c r="H391">
        <v>10</v>
      </c>
    </row>
    <row r="392" spans="1:8" hidden="1" x14ac:dyDescent="0.25">
      <c r="A392" t="s">
        <v>4</v>
      </c>
      <c r="B392">
        <v>30</v>
      </c>
      <c r="C392">
        <v>19.5</v>
      </c>
      <c r="D392">
        <v>20</v>
      </c>
      <c r="E392">
        <f t="shared" si="6"/>
        <v>19.75</v>
      </c>
      <c r="F392">
        <v>1000</v>
      </c>
      <c r="G392">
        <v>200</v>
      </c>
      <c r="H392">
        <v>10</v>
      </c>
    </row>
    <row r="393" spans="1:8" hidden="1" x14ac:dyDescent="0.25">
      <c r="A393" t="s">
        <v>4</v>
      </c>
      <c r="B393">
        <v>30</v>
      </c>
      <c r="C393">
        <v>20</v>
      </c>
      <c r="D393">
        <v>20.5</v>
      </c>
      <c r="E393">
        <f t="shared" si="6"/>
        <v>20.25</v>
      </c>
      <c r="F393">
        <v>900</v>
      </c>
      <c r="G393">
        <v>200</v>
      </c>
      <c r="H393">
        <v>10</v>
      </c>
    </row>
    <row r="394" spans="1:8" hidden="1" x14ac:dyDescent="0.25">
      <c r="A394" t="s">
        <v>4</v>
      </c>
      <c r="B394">
        <v>30</v>
      </c>
      <c r="C394">
        <v>20.5</v>
      </c>
      <c r="D394">
        <v>21</v>
      </c>
      <c r="E394">
        <f t="shared" si="6"/>
        <v>20.75</v>
      </c>
      <c r="F394">
        <v>900</v>
      </c>
      <c r="G394">
        <v>200</v>
      </c>
      <c r="H394">
        <v>10</v>
      </c>
    </row>
    <row r="395" spans="1:8" hidden="1" x14ac:dyDescent="0.25">
      <c r="A395" t="s">
        <v>4</v>
      </c>
      <c r="B395">
        <v>30</v>
      </c>
      <c r="C395">
        <v>21</v>
      </c>
      <c r="D395">
        <v>21.5</v>
      </c>
      <c r="E395">
        <f t="shared" si="6"/>
        <v>21.25</v>
      </c>
      <c r="F395">
        <v>900</v>
      </c>
      <c r="G395">
        <v>300</v>
      </c>
      <c r="H395">
        <v>20</v>
      </c>
    </row>
    <row r="396" spans="1:8" hidden="1" x14ac:dyDescent="0.25">
      <c r="A396" t="s">
        <v>4</v>
      </c>
      <c r="B396">
        <v>30</v>
      </c>
      <c r="C396">
        <v>21.5</v>
      </c>
      <c r="D396">
        <v>22</v>
      </c>
      <c r="E396">
        <f t="shared" si="6"/>
        <v>21.75</v>
      </c>
      <c r="F396">
        <v>900</v>
      </c>
      <c r="G396">
        <v>200</v>
      </c>
      <c r="H396">
        <v>20</v>
      </c>
    </row>
    <row r="397" spans="1:8" hidden="1" x14ac:dyDescent="0.25">
      <c r="A397" t="s">
        <v>4</v>
      </c>
      <c r="B397">
        <v>30</v>
      </c>
      <c r="C397">
        <v>22</v>
      </c>
      <c r="D397">
        <v>22.5</v>
      </c>
      <c r="E397">
        <f t="shared" si="6"/>
        <v>22.25</v>
      </c>
      <c r="F397">
        <v>900</v>
      </c>
      <c r="G397">
        <v>200</v>
      </c>
      <c r="H397">
        <v>10</v>
      </c>
    </row>
    <row r="398" spans="1:8" hidden="1" x14ac:dyDescent="0.25">
      <c r="A398" t="s">
        <v>4</v>
      </c>
      <c r="B398">
        <v>30</v>
      </c>
      <c r="C398">
        <v>22.5</v>
      </c>
      <c r="D398">
        <v>23</v>
      </c>
      <c r="E398">
        <f t="shared" si="6"/>
        <v>22.75</v>
      </c>
      <c r="F398">
        <v>900</v>
      </c>
      <c r="G398">
        <v>200</v>
      </c>
      <c r="H398">
        <v>10</v>
      </c>
    </row>
    <row r="399" spans="1:8" hidden="1" x14ac:dyDescent="0.25">
      <c r="A399" t="s">
        <v>4</v>
      </c>
      <c r="B399">
        <v>30</v>
      </c>
      <c r="C399">
        <v>23</v>
      </c>
      <c r="D399">
        <v>23.5</v>
      </c>
      <c r="E399">
        <f t="shared" si="6"/>
        <v>23.25</v>
      </c>
      <c r="F399">
        <v>900</v>
      </c>
      <c r="G399">
        <v>300</v>
      </c>
      <c r="H399">
        <v>20</v>
      </c>
    </row>
    <row r="400" spans="1:8" hidden="1" x14ac:dyDescent="0.25">
      <c r="A400" t="s">
        <v>4</v>
      </c>
      <c r="B400">
        <v>30</v>
      </c>
      <c r="C400">
        <v>23.5</v>
      </c>
      <c r="D400">
        <v>24</v>
      </c>
      <c r="E400">
        <f t="shared" si="6"/>
        <v>23.75</v>
      </c>
      <c r="F400">
        <v>800</v>
      </c>
      <c r="G400">
        <v>200</v>
      </c>
      <c r="H400">
        <v>10</v>
      </c>
    </row>
    <row r="401" spans="1:8" hidden="1" x14ac:dyDescent="0.25">
      <c r="A401" t="s">
        <v>4</v>
      </c>
      <c r="B401">
        <v>30</v>
      </c>
      <c r="C401">
        <v>24</v>
      </c>
      <c r="D401">
        <v>24.5</v>
      </c>
      <c r="E401">
        <f t="shared" si="6"/>
        <v>24.25</v>
      </c>
      <c r="F401">
        <v>800</v>
      </c>
      <c r="G401">
        <v>200</v>
      </c>
      <c r="H401">
        <v>10</v>
      </c>
    </row>
    <row r="402" spans="1:8" hidden="1" x14ac:dyDescent="0.25">
      <c r="A402" t="s">
        <v>4</v>
      </c>
      <c r="B402">
        <v>30</v>
      </c>
      <c r="C402">
        <v>24.5</v>
      </c>
      <c r="D402">
        <v>25</v>
      </c>
      <c r="E402">
        <f t="shared" si="6"/>
        <v>24.75</v>
      </c>
      <c r="F402">
        <v>800</v>
      </c>
      <c r="G402">
        <v>200</v>
      </c>
      <c r="H402">
        <v>10</v>
      </c>
    </row>
    <row r="403" spans="1:8" hidden="1" x14ac:dyDescent="0.25">
      <c r="A403" t="s">
        <v>4</v>
      </c>
      <c r="B403">
        <v>30</v>
      </c>
      <c r="C403">
        <v>25</v>
      </c>
      <c r="D403">
        <v>25.5</v>
      </c>
      <c r="E403">
        <f t="shared" si="6"/>
        <v>25.25</v>
      </c>
      <c r="F403">
        <v>800</v>
      </c>
      <c r="G403">
        <v>200</v>
      </c>
      <c r="H403">
        <v>10</v>
      </c>
    </row>
    <row r="404" spans="1:8" hidden="1" x14ac:dyDescent="0.25">
      <c r="A404" t="s">
        <v>4</v>
      </c>
      <c r="B404">
        <v>30</v>
      </c>
      <c r="C404">
        <v>25.5</v>
      </c>
      <c r="D404">
        <v>26</v>
      </c>
      <c r="E404">
        <f t="shared" si="6"/>
        <v>25.75</v>
      </c>
      <c r="F404">
        <v>1000</v>
      </c>
      <c r="G404">
        <v>200</v>
      </c>
      <c r="H404">
        <v>10</v>
      </c>
    </row>
    <row r="405" spans="1:8" hidden="1" x14ac:dyDescent="0.25">
      <c r="A405" t="s">
        <v>4</v>
      </c>
      <c r="B405">
        <v>30</v>
      </c>
      <c r="C405">
        <v>26</v>
      </c>
      <c r="D405">
        <v>26.5</v>
      </c>
      <c r="E405">
        <f t="shared" si="6"/>
        <v>26.25</v>
      </c>
      <c r="F405">
        <v>1000</v>
      </c>
      <c r="G405">
        <v>200</v>
      </c>
      <c r="H405">
        <v>10</v>
      </c>
    </row>
    <row r="406" spans="1:8" hidden="1" x14ac:dyDescent="0.25">
      <c r="A406" t="s">
        <v>4</v>
      </c>
      <c r="B406">
        <v>30</v>
      </c>
      <c r="C406">
        <v>26.5</v>
      </c>
      <c r="D406">
        <v>27</v>
      </c>
      <c r="E406">
        <f t="shared" si="6"/>
        <v>26.75</v>
      </c>
      <c r="F406">
        <v>1000</v>
      </c>
      <c r="G406">
        <v>200</v>
      </c>
      <c r="H406">
        <v>10</v>
      </c>
    </row>
    <row r="407" spans="1:8" hidden="1" x14ac:dyDescent="0.25">
      <c r="A407" t="s">
        <v>4</v>
      </c>
      <c r="B407">
        <v>30</v>
      </c>
      <c r="C407">
        <v>27</v>
      </c>
      <c r="D407">
        <v>27.5</v>
      </c>
      <c r="E407">
        <f t="shared" si="6"/>
        <v>27.25</v>
      </c>
      <c r="F407">
        <v>1000</v>
      </c>
      <c r="G407">
        <v>200</v>
      </c>
      <c r="H407">
        <v>10</v>
      </c>
    </row>
    <row r="408" spans="1:8" hidden="1" x14ac:dyDescent="0.25">
      <c r="A408" t="s">
        <v>4</v>
      </c>
      <c r="B408">
        <v>30</v>
      </c>
      <c r="C408">
        <v>27.5</v>
      </c>
      <c r="D408">
        <v>28</v>
      </c>
      <c r="E408">
        <f t="shared" si="6"/>
        <v>27.75</v>
      </c>
      <c r="F408">
        <v>900</v>
      </c>
      <c r="G408">
        <v>200</v>
      </c>
      <c r="H408">
        <v>10</v>
      </c>
    </row>
    <row r="409" spans="1:8" hidden="1" x14ac:dyDescent="0.25">
      <c r="A409" t="s">
        <v>4</v>
      </c>
      <c r="B409">
        <v>30</v>
      </c>
      <c r="C409">
        <v>28</v>
      </c>
      <c r="D409">
        <v>28.5</v>
      </c>
      <c r="E409">
        <f t="shared" si="6"/>
        <v>28.25</v>
      </c>
      <c r="F409">
        <v>900</v>
      </c>
      <c r="G409">
        <v>200</v>
      </c>
      <c r="H409">
        <v>10</v>
      </c>
    </row>
    <row r="410" spans="1:8" hidden="1" x14ac:dyDescent="0.25">
      <c r="A410" t="s">
        <v>4</v>
      </c>
      <c r="B410">
        <v>30</v>
      </c>
      <c r="C410">
        <v>28.5</v>
      </c>
      <c r="D410">
        <v>29</v>
      </c>
      <c r="E410">
        <f t="shared" si="6"/>
        <v>28.75</v>
      </c>
      <c r="F410">
        <v>900</v>
      </c>
      <c r="G410">
        <v>200</v>
      </c>
      <c r="H410">
        <v>10</v>
      </c>
    </row>
    <row r="411" spans="1:8" hidden="1" x14ac:dyDescent="0.25">
      <c r="A411" t="s">
        <v>4</v>
      </c>
      <c r="B411">
        <v>30</v>
      </c>
      <c r="C411">
        <v>29</v>
      </c>
      <c r="D411">
        <v>29.5</v>
      </c>
      <c r="E411">
        <f t="shared" si="6"/>
        <v>29.25</v>
      </c>
      <c r="F411">
        <v>900</v>
      </c>
      <c r="G411">
        <v>100</v>
      </c>
      <c r="H411">
        <v>10</v>
      </c>
    </row>
    <row r="412" spans="1:8" hidden="1" x14ac:dyDescent="0.25">
      <c r="A412" t="s">
        <v>4</v>
      </c>
      <c r="B412">
        <v>30</v>
      </c>
      <c r="C412">
        <v>29.5</v>
      </c>
      <c r="D412">
        <v>30</v>
      </c>
      <c r="E412">
        <f t="shared" si="6"/>
        <v>29.75</v>
      </c>
      <c r="F412">
        <v>900</v>
      </c>
      <c r="G412">
        <v>100</v>
      </c>
      <c r="H412">
        <v>10</v>
      </c>
    </row>
    <row r="413" spans="1:8" x14ac:dyDescent="0.25">
      <c r="A413" t="s">
        <v>5</v>
      </c>
      <c r="B413">
        <v>60</v>
      </c>
      <c r="C413">
        <v>0</v>
      </c>
      <c r="D413">
        <v>0.5</v>
      </c>
      <c r="E413">
        <f t="shared" si="6"/>
        <v>0.25</v>
      </c>
      <c r="F413">
        <v>900</v>
      </c>
      <c r="G413">
        <v>100</v>
      </c>
      <c r="H413">
        <v>10</v>
      </c>
    </row>
    <row r="414" spans="1:8" x14ac:dyDescent="0.25">
      <c r="A414" t="s">
        <v>5</v>
      </c>
      <c r="B414">
        <v>60</v>
      </c>
      <c r="C414">
        <v>0.5</v>
      </c>
      <c r="D414">
        <v>1</v>
      </c>
      <c r="E414">
        <f t="shared" si="6"/>
        <v>0.75</v>
      </c>
      <c r="F414">
        <v>1000</v>
      </c>
      <c r="G414">
        <v>200</v>
      </c>
      <c r="H414">
        <v>10</v>
      </c>
    </row>
    <row r="415" spans="1:8" x14ac:dyDescent="0.25">
      <c r="A415" t="s">
        <v>5</v>
      </c>
      <c r="B415">
        <v>60</v>
      </c>
      <c r="C415">
        <v>1</v>
      </c>
      <c r="D415">
        <v>1.5</v>
      </c>
      <c r="E415">
        <f t="shared" si="6"/>
        <v>1.25</v>
      </c>
      <c r="F415">
        <v>900</v>
      </c>
      <c r="G415">
        <v>100</v>
      </c>
      <c r="H415">
        <v>10</v>
      </c>
    </row>
    <row r="416" spans="1:8" x14ac:dyDescent="0.25">
      <c r="A416" t="s">
        <v>5</v>
      </c>
      <c r="B416">
        <v>40</v>
      </c>
      <c r="C416">
        <v>1.5</v>
      </c>
      <c r="D416">
        <v>2</v>
      </c>
      <c r="E416">
        <f t="shared" si="6"/>
        <v>1.75</v>
      </c>
      <c r="F416">
        <v>1000</v>
      </c>
      <c r="G416">
        <v>200</v>
      </c>
      <c r="H416">
        <v>20</v>
      </c>
    </row>
    <row r="417" spans="1:8" x14ac:dyDescent="0.25">
      <c r="A417" t="s">
        <v>5</v>
      </c>
      <c r="B417">
        <v>60</v>
      </c>
      <c r="C417">
        <v>2</v>
      </c>
      <c r="D417">
        <v>2.5</v>
      </c>
      <c r="E417">
        <f t="shared" si="6"/>
        <v>2.25</v>
      </c>
      <c r="F417">
        <v>900</v>
      </c>
      <c r="G417">
        <v>100</v>
      </c>
      <c r="H417">
        <v>10</v>
      </c>
    </row>
    <row r="418" spans="1:8" x14ac:dyDescent="0.25">
      <c r="A418" t="s">
        <v>5</v>
      </c>
      <c r="B418">
        <v>40</v>
      </c>
      <c r="C418">
        <v>2.5</v>
      </c>
      <c r="D418">
        <v>3</v>
      </c>
      <c r="E418">
        <f t="shared" si="6"/>
        <v>2.75</v>
      </c>
      <c r="F418">
        <v>800</v>
      </c>
      <c r="G418">
        <v>200</v>
      </c>
      <c r="H418">
        <v>10</v>
      </c>
    </row>
    <row r="419" spans="1:8" x14ac:dyDescent="0.25">
      <c r="A419" t="s">
        <v>5</v>
      </c>
      <c r="B419">
        <v>40</v>
      </c>
      <c r="C419">
        <v>3</v>
      </c>
      <c r="D419">
        <v>3.5</v>
      </c>
      <c r="E419">
        <f t="shared" si="6"/>
        <v>3.25</v>
      </c>
      <c r="F419">
        <v>1200</v>
      </c>
      <c r="G419">
        <v>200</v>
      </c>
      <c r="H419">
        <v>10</v>
      </c>
    </row>
    <row r="420" spans="1:8" x14ac:dyDescent="0.25">
      <c r="A420" t="s">
        <v>5</v>
      </c>
      <c r="B420">
        <v>40</v>
      </c>
      <c r="C420">
        <v>3.5</v>
      </c>
      <c r="D420">
        <v>4</v>
      </c>
      <c r="E420">
        <f t="shared" si="6"/>
        <v>3.75</v>
      </c>
      <c r="F420">
        <v>1200</v>
      </c>
      <c r="G420">
        <v>200</v>
      </c>
      <c r="H420">
        <v>10</v>
      </c>
    </row>
    <row r="421" spans="1:8" x14ac:dyDescent="0.25">
      <c r="A421" t="s">
        <v>5</v>
      </c>
      <c r="B421">
        <v>40</v>
      </c>
      <c r="C421">
        <v>4</v>
      </c>
      <c r="D421">
        <v>4.5</v>
      </c>
      <c r="E421">
        <f t="shared" si="6"/>
        <v>4.25</v>
      </c>
      <c r="F421">
        <v>1200</v>
      </c>
      <c r="G421">
        <v>300</v>
      </c>
      <c r="H421">
        <v>10</v>
      </c>
    </row>
    <row r="422" spans="1:8" x14ac:dyDescent="0.25">
      <c r="A422" t="s">
        <v>5</v>
      </c>
      <c r="B422">
        <v>40</v>
      </c>
      <c r="C422">
        <v>4.5</v>
      </c>
      <c r="D422">
        <v>5</v>
      </c>
      <c r="E422">
        <f t="shared" si="6"/>
        <v>4.75</v>
      </c>
      <c r="F422">
        <v>1000</v>
      </c>
      <c r="G422">
        <v>300</v>
      </c>
      <c r="H422">
        <v>30</v>
      </c>
    </row>
    <row r="423" spans="1:8" x14ac:dyDescent="0.25">
      <c r="A423" t="s">
        <v>5</v>
      </c>
      <c r="B423">
        <v>40</v>
      </c>
      <c r="C423">
        <v>5</v>
      </c>
      <c r="D423">
        <v>5.5</v>
      </c>
      <c r="E423">
        <f t="shared" si="6"/>
        <v>5.25</v>
      </c>
      <c r="F423">
        <v>1000</v>
      </c>
      <c r="G423">
        <v>300</v>
      </c>
      <c r="H423">
        <v>20</v>
      </c>
    </row>
    <row r="424" spans="1:8" x14ac:dyDescent="0.25">
      <c r="A424" t="s">
        <v>5</v>
      </c>
      <c r="B424">
        <v>40</v>
      </c>
      <c r="C424">
        <v>5.5</v>
      </c>
      <c r="D424">
        <v>6</v>
      </c>
      <c r="E424">
        <f t="shared" si="6"/>
        <v>5.75</v>
      </c>
      <c r="F424">
        <v>1000</v>
      </c>
      <c r="G424">
        <v>200</v>
      </c>
      <c r="H424">
        <v>10</v>
      </c>
    </row>
    <row r="425" spans="1:8" x14ac:dyDescent="0.25">
      <c r="A425" t="s">
        <v>5</v>
      </c>
      <c r="B425">
        <v>40</v>
      </c>
      <c r="C425">
        <v>6</v>
      </c>
      <c r="D425">
        <v>6.5</v>
      </c>
      <c r="E425">
        <f t="shared" si="6"/>
        <v>6.25</v>
      </c>
      <c r="F425">
        <v>1000</v>
      </c>
      <c r="G425">
        <v>200</v>
      </c>
      <c r="H425">
        <v>10</v>
      </c>
    </row>
    <row r="426" spans="1:8" x14ac:dyDescent="0.25">
      <c r="A426" t="s">
        <v>5</v>
      </c>
      <c r="B426">
        <v>40</v>
      </c>
      <c r="C426">
        <v>6.5</v>
      </c>
      <c r="D426">
        <v>7</v>
      </c>
      <c r="E426">
        <f t="shared" si="6"/>
        <v>6.75</v>
      </c>
      <c r="F426">
        <v>1000</v>
      </c>
      <c r="G426">
        <v>300</v>
      </c>
      <c r="H426">
        <v>10</v>
      </c>
    </row>
    <row r="427" spans="1:8" x14ac:dyDescent="0.25">
      <c r="A427" t="s">
        <v>5</v>
      </c>
      <c r="B427">
        <v>40</v>
      </c>
      <c r="C427">
        <v>7</v>
      </c>
      <c r="D427">
        <v>7.5</v>
      </c>
      <c r="E427">
        <f t="shared" si="6"/>
        <v>7.25</v>
      </c>
      <c r="F427">
        <v>1000</v>
      </c>
      <c r="G427">
        <v>200</v>
      </c>
      <c r="H427">
        <v>10</v>
      </c>
    </row>
    <row r="428" spans="1:8" x14ac:dyDescent="0.25">
      <c r="A428" t="s">
        <v>5</v>
      </c>
      <c r="B428">
        <v>40</v>
      </c>
      <c r="C428">
        <v>7.5</v>
      </c>
      <c r="D428">
        <v>8</v>
      </c>
      <c r="E428">
        <f t="shared" si="6"/>
        <v>7.75</v>
      </c>
      <c r="F428">
        <v>1000</v>
      </c>
      <c r="G428">
        <v>200</v>
      </c>
      <c r="H428">
        <v>10</v>
      </c>
    </row>
    <row r="429" spans="1:8" x14ac:dyDescent="0.25">
      <c r="A429" t="s">
        <v>5</v>
      </c>
      <c r="B429">
        <v>40</v>
      </c>
      <c r="C429">
        <v>8</v>
      </c>
      <c r="D429">
        <v>8.5</v>
      </c>
      <c r="E429">
        <f t="shared" si="6"/>
        <v>8.25</v>
      </c>
      <c r="F429">
        <v>1100</v>
      </c>
      <c r="G429">
        <v>300</v>
      </c>
      <c r="H429">
        <v>20</v>
      </c>
    </row>
    <row r="430" spans="1:8" x14ac:dyDescent="0.25">
      <c r="A430" t="s">
        <v>5</v>
      </c>
      <c r="B430">
        <v>50</v>
      </c>
      <c r="C430">
        <v>8.5</v>
      </c>
      <c r="D430">
        <v>9</v>
      </c>
      <c r="E430">
        <f t="shared" si="6"/>
        <v>8.75</v>
      </c>
      <c r="F430">
        <v>1000</v>
      </c>
      <c r="G430">
        <v>200</v>
      </c>
      <c r="H430">
        <v>10</v>
      </c>
    </row>
    <row r="431" spans="1:8" x14ac:dyDescent="0.25">
      <c r="A431" t="s">
        <v>5</v>
      </c>
      <c r="B431">
        <v>50</v>
      </c>
      <c r="C431">
        <v>9</v>
      </c>
      <c r="D431">
        <v>9.5</v>
      </c>
      <c r="E431">
        <f t="shared" si="6"/>
        <v>9.25</v>
      </c>
      <c r="F431">
        <v>1100</v>
      </c>
      <c r="G431">
        <v>200</v>
      </c>
      <c r="H431">
        <v>10</v>
      </c>
    </row>
    <row r="432" spans="1:8" x14ac:dyDescent="0.25">
      <c r="A432" t="s">
        <v>5</v>
      </c>
      <c r="B432">
        <v>50</v>
      </c>
      <c r="C432">
        <v>9.5</v>
      </c>
      <c r="D432">
        <v>10</v>
      </c>
      <c r="E432">
        <f t="shared" si="6"/>
        <v>9.75</v>
      </c>
      <c r="F432">
        <v>1100</v>
      </c>
      <c r="G432">
        <v>300</v>
      </c>
      <c r="H432">
        <v>10</v>
      </c>
    </row>
    <row r="433" spans="1:8" x14ac:dyDescent="0.25">
      <c r="A433" t="s">
        <v>5</v>
      </c>
      <c r="B433">
        <v>50</v>
      </c>
      <c r="C433">
        <v>10</v>
      </c>
      <c r="D433">
        <v>10.5</v>
      </c>
      <c r="E433">
        <f t="shared" si="6"/>
        <v>10.25</v>
      </c>
      <c r="F433">
        <v>1100</v>
      </c>
      <c r="G433">
        <v>300</v>
      </c>
      <c r="H433">
        <v>20</v>
      </c>
    </row>
    <row r="434" spans="1:8" x14ac:dyDescent="0.25">
      <c r="A434" t="s">
        <v>5</v>
      </c>
      <c r="B434">
        <v>50</v>
      </c>
      <c r="C434">
        <v>10.5</v>
      </c>
      <c r="D434">
        <v>11</v>
      </c>
      <c r="E434">
        <f t="shared" si="6"/>
        <v>10.75</v>
      </c>
      <c r="F434">
        <v>1100</v>
      </c>
      <c r="G434">
        <v>300</v>
      </c>
      <c r="H434">
        <v>20</v>
      </c>
    </row>
    <row r="435" spans="1:8" x14ac:dyDescent="0.25">
      <c r="A435" t="s">
        <v>5</v>
      </c>
      <c r="B435">
        <v>50</v>
      </c>
      <c r="C435">
        <v>11</v>
      </c>
      <c r="D435">
        <v>11.5</v>
      </c>
      <c r="E435">
        <f t="shared" si="6"/>
        <v>11.25</v>
      </c>
      <c r="F435">
        <v>1100</v>
      </c>
      <c r="G435">
        <v>200</v>
      </c>
      <c r="H435">
        <v>10</v>
      </c>
    </row>
    <row r="436" spans="1:8" x14ac:dyDescent="0.25">
      <c r="A436" t="s">
        <v>5</v>
      </c>
      <c r="B436">
        <v>50</v>
      </c>
      <c r="C436">
        <v>11.5</v>
      </c>
      <c r="D436">
        <v>12</v>
      </c>
      <c r="E436">
        <f t="shared" si="6"/>
        <v>11.75</v>
      </c>
      <c r="F436">
        <v>1000</v>
      </c>
      <c r="G436">
        <v>200</v>
      </c>
      <c r="H436">
        <v>10</v>
      </c>
    </row>
    <row r="437" spans="1:8" x14ac:dyDescent="0.25">
      <c r="A437" t="s">
        <v>5</v>
      </c>
      <c r="B437">
        <v>50</v>
      </c>
      <c r="C437">
        <v>12</v>
      </c>
      <c r="D437">
        <v>12.5</v>
      </c>
      <c r="E437">
        <f t="shared" si="6"/>
        <v>12.25</v>
      </c>
      <c r="F437">
        <v>900</v>
      </c>
      <c r="G437">
        <v>200</v>
      </c>
      <c r="H437">
        <v>10</v>
      </c>
    </row>
    <row r="438" spans="1:8" x14ac:dyDescent="0.25">
      <c r="A438" t="s">
        <v>5</v>
      </c>
      <c r="B438">
        <v>50</v>
      </c>
      <c r="C438">
        <v>12.5</v>
      </c>
      <c r="D438">
        <v>13</v>
      </c>
      <c r="E438">
        <f t="shared" si="6"/>
        <v>12.75</v>
      </c>
      <c r="F438">
        <v>1000</v>
      </c>
      <c r="G438">
        <v>200</v>
      </c>
      <c r="H438">
        <v>10</v>
      </c>
    </row>
    <row r="439" spans="1:8" x14ac:dyDescent="0.25">
      <c r="A439" t="s">
        <v>5</v>
      </c>
      <c r="B439">
        <v>50</v>
      </c>
      <c r="C439">
        <v>13</v>
      </c>
      <c r="D439">
        <v>13.5</v>
      </c>
      <c r="E439">
        <f t="shared" si="6"/>
        <v>13.25</v>
      </c>
      <c r="F439">
        <v>1000</v>
      </c>
      <c r="G439">
        <v>200</v>
      </c>
      <c r="H439">
        <v>10</v>
      </c>
    </row>
    <row r="440" spans="1:8" x14ac:dyDescent="0.25">
      <c r="A440" t="s">
        <v>5</v>
      </c>
      <c r="B440">
        <v>50</v>
      </c>
      <c r="C440">
        <v>13.5</v>
      </c>
      <c r="D440">
        <v>14</v>
      </c>
      <c r="E440">
        <f t="shared" si="6"/>
        <v>13.75</v>
      </c>
      <c r="F440">
        <v>900</v>
      </c>
      <c r="G440">
        <v>200</v>
      </c>
      <c r="H440">
        <v>10</v>
      </c>
    </row>
    <row r="441" spans="1:8" x14ac:dyDescent="0.25">
      <c r="A441" t="s">
        <v>5</v>
      </c>
      <c r="B441">
        <v>50</v>
      </c>
      <c r="C441">
        <v>14</v>
      </c>
      <c r="D441">
        <v>14.5</v>
      </c>
      <c r="E441">
        <f t="shared" si="6"/>
        <v>14.25</v>
      </c>
      <c r="F441">
        <v>1000</v>
      </c>
      <c r="G441">
        <v>300</v>
      </c>
      <c r="H441">
        <v>20</v>
      </c>
    </row>
    <row r="442" spans="1:8" x14ac:dyDescent="0.25">
      <c r="A442" t="s">
        <v>5</v>
      </c>
      <c r="B442">
        <v>50</v>
      </c>
      <c r="C442">
        <v>14.5</v>
      </c>
      <c r="D442">
        <v>15</v>
      </c>
      <c r="E442">
        <f t="shared" si="6"/>
        <v>14.75</v>
      </c>
      <c r="F442">
        <v>1100</v>
      </c>
      <c r="G442">
        <v>300</v>
      </c>
      <c r="H442">
        <v>10</v>
      </c>
    </row>
    <row r="443" spans="1:8" x14ac:dyDescent="0.25">
      <c r="A443" t="s">
        <v>5</v>
      </c>
      <c r="B443">
        <v>50</v>
      </c>
      <c r="C443">
        <v>15</v>
      </c>
      <c r="D443">
        <v>15.5</v>
      </c>
      <c r="E443">
        <f t="shared" si="6"/>
        <v>15.25</v>
      </c>
      <c r="F443">
        <v>900</v>
      </c>
      <c r="G443">
        <v>200</v>
      </c>
      <c r="H443">
        <v>10</v>
      </c>
    </row>
    <row r="444" spans="1:8" x14ac:dyDescent="0.25">
      <c r="A444" t="s">
        <v>5</v>
      </c>
      <c r="B444">
        <v>50</v>
      </c>
      <c r="C444">
        <v>15.5</v>
      </c>
      <c r="D444">
        <v>16</v>
      </c>
      <c r="E444">
        <f t="shared" si="6"/>
        <v>15.75</v>
      </c>
      <c r="F444">
        <v>900</v>
      </c>
      <c r="G444">
        <v>200</v>
      </c>
      <c r="H444">
        <v>10</v>
      </c>
    </row>
    <row r="445" spans="1:8" x14ac:dyDescent="0.25">
      <c r="A445" t="s">
        <v>5</v>
      </c>
      <c r="B445">
        <v>50</v>
      </c>
      <c r="C445">
        <v>16</v>
      </c>
      <c r="D445">
        <v>16.5</v>
      </c>
      <c r="E445">
        <f t="shared" si="6"/>
        <v>16.25</v>
      </c>
      <c r="F445">
        <v>900</v>
      </c>
      <c r="G445">
        <v>200</v>
      </c>
      <c r="H445">
        <v>10</v>
      </c>
    </row>
    <row r="446" spans="1:8" x14ac:dyDescent="0.25">
      <c r="A446" t="s">
        <v>5</v>
      </c>
      <c r="B446">
        <v>50</v>
      </c>
      <c r="C446">
        <v>16.5</v>
      </c>
      <c r="D446">
        <v>17</v>
      </c>
      <c r="E446">
        <f t="shared" si="6"/>
        <v>16.75</v>
      </c>
      <c r="F446">
        <v>900</v>
      </c>
      <c r="G446">
        <v>300</v>
      </c>
      <c r="H446">
        <v>20</v>
      </c>
    </row>
    <row r="447" spans="1:8" x14ac:dyDescent="0.25">
      <c r="A447" t="s">
        <v>5</v>
      </c>
      <c r="B447">
        <v>50</v>
      </c>
      <c r="C447">
        <v>17</v>
      </c>
      <c r="D447">
        <v>17.5</v>
      </c>
      <c r="E447">
        <f t="shared" si="6"/>
        <v>17.25</v>
      </c>
      <c r="F447">
        <v>900</v>
      </c>
      <c r="G447">
        <v>300</v>
      </c>
      <c r="H447">
        <v>20</v>
      </c>
    </row>
    <row r="448" spans="1:8" x14ac:dyDescent="0.25">
      <c r="A448" t="s">
        <v>5</v>
      </c>
      <c r="B448">
        <v>50</v>
      </c>
      <c r="C448">
        <v>17.5</v>
      </c>
      <c r="D448">
        <v>18</v>
      </c>
      <c r="E448">
        <f t="shared" si="6"/>
        <v>17.75</v>
      </c>
      <c r="F448">
        <v>800</v>
      </c>
      <c r="G448">
        <v>200</v>
      </c>
      <c r="H448">
        <v>10</v>
      </c>
    </row>
    <row r="449" spans="1:8" x14ac:dyDescent="0.25">
      <c r="A449" t="s">
        <v>5</v>
      </c>
      <c r="B449">
        <v>50</v>
      </c>
      <c r="C449">
        <v>18</v>
      </c>
      <c r="D449">
        <v>18.5</v>
      </c>
      <c r="E449">
        <f t="shared" si="6"/>
        <v>18.25</v>
      </c>
      <c r="F449">
        <v>800</v>
      </c>
      <c r="G449">
        <v>200</v>
      </c>
      <c r="H449">
        <v>10</v>
      </c>
    </row>
    <row r="450" spans="1:8" x14ac:dyDescent="0.25">
      <c r="A450" t="s">
        <v>5</v>
      </c>
      <c r="B450">
        <v>50</v>
      </c>
      <c r="C450">
        <v>18.5</v>
      </c>
      <c r="D450">
        <v>19</v>
      </c>
      <c r="E450">
        <f t="shared" si="6"/>
        <v>18.75</v>
      </c>
      <c r="F450">
        <v>800</v>
      </c>
      <c r="G450">
        <v>200</v>
      </c>
      <c r="H450">
        <v>10</v>
      </c>
    </row>
    <row r="451" spans="1:8" x14ac:dyDescent="0.25">
      <c r="A451" t="s">
        <v>5</v>
      </c>
      <c r="B451">
        <v>50</v>
      </c>
      <c r="C451">
        <v>19</v>
      </c>
      <c r="D451">
        <v>19.5</v>
      </c>
      <c r="E451">
        <f t="shared" ref="E451:E514" si="7">(D451+C451)/2</f>
        <v>19.25</v>
      </c>
      <c r="F451">
        <v>800</v>
      </c>
      <c r="G451">
        <v>200</v>
      </c>
      <c r="H451">
        <v>10</v>
      </c>
    </row>
    <row r="452" spans="1:8" x14ac:dyDescent="0.25">
      <c r="A452" t="s">
        <v>5</v>
      </c>
      <c r="B452">
        <v>50</v>
      </c>
      <c r="C452">
        <v>19.5</v>
      </c>
      <c r="D452">
        <v>20</v>
      </c>
      <c r="E452">
        <f t="shared" si="7"/>
        <v>19.75</v>
      </c>
      <c r="F452">
        <v>900</v>
      </c>
      <c r="G452">
        <v>200</v>
      </c>
      <c r="H452">
        <v>10</v>
      </c>
    </row>
    <row r="453" spans="1:8" x14ac:dyDescent="0.25">
      <c r="A453" t="s">
        <v>5</v>
      </c>
      <c r="B453">
        <v>50</v>
      </c>
      <c r="C453">
        <v>20</v>
      </c>
      <c r="D453">
        <v>20.5</v>
      </c>
      <c r="E453">
        <f t="shared" si="7"/>
        <v>20.25</v>
      </c>
      <c r="F453">
        <v>900</v>
      </c>
      <c r="G453">
        <v>300</v>
      </c>
      <c r="H453">
        <v>30</v>
      </c>
    </row>
    <row r="454" spans="1:8" x14ac:dyDescent="0.25">
      <c r="A454" t="s">
        <v>5</v>
      </c>
      <c r="B454">
        <v>50</v>
      </c>
      <c r="C454">
        <v>20.5</v>
      </c>
      <c r="D454">
        <v>21</v>
      </c>
      <c r="E454">
        <f t="shared" si="7"/>
        <v>20.75</v>
      </c>
      <c r="F454">
        <v>1000</v>
      </c>
      <c r="G454">
        <v>300</v>
      </c>
      <c r="H454">
        <v>30</v>
      </c>
    </row>
    <row r="455" spans="1:8" x14ac:dyDescent="0.25">
      <c r="A455" t="s">
        <v>5</v>
      </c>
      <c r="B455">
        <v>50</v>
      </c>
      <c r="C455">
        <v>21</v>
      </c>
      <c r="D455">
        <v>21.5</v>
      </c>
      <c r="E455">
        <f t="shared" si="7"/>
        <v>21.25</v>
      </c>
      <c r="F455">
        <v>1000</v>
      </c>
      <c r="G455">
        <v>300</v>
      </c>
      <c r="H455">
        <v>20</v>
      </c>
    </row>
    <row r="456" spans="1:8" x14ac:dyDescent="0.25">
      <c r="A456" t="s">
        <v>5</v>
      </c>
      <c r="B456">
        <v>50</v>
      </c>
      <c r="C456">
        <v>21.5</v>
      </c>
      <c r="D456">
        <v>22</v>
      </c>
      <c r="E456">
        <f t="shared" si="7"/>
        <v>21.75</v>
      </c>
      <c r="F456">
        <v>1000</v>
      </c>
      <c r="G456">
        <v>200</v>
      </c>
      <c r="H456">
        <v>20</v>
      </c>
    </row>
    <row r="457" spans="1:8" x14ac:dyDescent="0.25">
      <c r="A457" t="s">
        <v>5</v>
      </c>
      <c r="B457">
        <v>50</v>
      </c>
      <c r="C457">
        <v>22</v>
      </c>
      <c r="D457">
        <v>22.5</v>
      </c>
      <c r="E457">
        <f t="shared" si="7"/>
        <v>22.25</v>
      </c>
      <c r="F457">
        <v>1000</v>
      </c>
      <c r="G457">
        <v>200</v>
      </c>
      <c r="H457">
        <v>10</v>
      </c>
    </row>
    <row r="458" spans="1:8" x14ac:dyDescent="0.25">
      <c r="A458" t="s">
        <v>5</v>
      </c>
      <c r="B458">
        <v>50</v>
      </c>
      <c r="C458">
        <v>22.5</v>
      </c>
      <c r="D458">
        <v>23</v>
      </c>
      <c r="E458">
        <f t="shared" si="7"/>
        <v>22.75</v>
      </c>
      <c r="F458">
        <v>1000</v>
      </c>
      <c r="G458">
        <v>300</v>
      </c>
      <c r="H458">
        <v>20</v>
      </c>
    </row>
    <row r="459" spans="1:8" x14ac:dyDescent="0.25">
      <c r="A459" t="s">
        <v>5</v>
      </c>
      <c r="B459">
        <v>30</v>
      </c>
      <c r="C459">
        <v>23</v>
      </c>
      <c r="D459">
        <v>23.5</v>
      </c>
      <c r="E459">
        <f t="shared" si="7"/>
        <v>23.25</v>
      </c>
      <c r="F459">
        <v>1000</v>
      </c>
      <c r="G459">
        <v>100</v>
      </c>
      <c r="H459">
        <v>10</v>
      </c>
    </row>
    <row r="460" spans="1:8" x14ac:dyDescent="0.25">
      <c r="A460" t="s">
        <v>5</v>
      </c>
      <c r="B460">
        <v>30</v>
      </c>
      <c r="C460">
        <v>23</v>
      </c>
      <c r="D460">
        <v>24.5</v>
      </c>
      <c r="E460">
        <f t="shared" si="7"/>
        <v>23.75</v>
      </c>
      <c r="F460">
        <v>1000</v>
      </c>
      <c r="G460">
        <v>200</v>
      </c>
      <c r="H460">
        <v>10</v>
      </c>
    </row>
    <row r="461" spans="1:8" x14ac:dyDescent="0.25">
      <c r="A461" t="s">
        <v>5</v>
      </c>
      <c r="B461">
        <v>30</v>
      </c>
      <c r="C461">
        <v>24.5</v>
      </c>
      <c r="D461">
        <v>25</v>
      </c>
      <c r="E461">
        <f t="shared" si="7"/>
        <v>24.75</v>
      </c>
      <c r="F461">
        <v>1000</v>
      </c>
      <c r="G461">
        <v>300</v>
      </c>
      <c r="H461">
        <v>20</v>
      </c>
    </row>
    <row r="462" spans="1:8" x14ac:dyDescent="0.25">
      <c r="A462" t="s">
        <v>5</v>
      </c>
      <c r="B462">
        <v>30</v>
      </c>
      <c r="C462">
        <v>25</v>
      </c>
      <c r="D462">
        <v>25.5</v>
      </c>
      <c r="E462">
        <f t="shared" si="7"/>
        <v>25.25</v>
      </c>
      <c r="F462">
        <v>1000</v>
      </c>
      <c r="G462">
        <v>200</v>
      </c>
      <c r="H462">
        <v>10</v>
      </c>
    </row>
    <row r="463" spans="1:8" x14ac:dyDescent="0.25">
      <c r="A463" t="s">
        <v>5</v>
      </c>
      <c r="B463">
        <v>30</v>
      </c>
      <c r="C463">
        <v>25.5</v>
      </c>
      <c r="D463">
        <v>26</v>
      </c>
      <c r="E463">
        <f t="shared" si="7"/>
        <v>25.75</v>
      </c>
      <c r="F463">
        <v>1000</v>
      </c>
      <c r="G463">
        <v>300</v>
      </c>
      <c r="H463">
        <v>20</v>
      </c>
    </row>
    <row r="464" spans="1:8" x14ac:dyDescent="0.25">
      <c r="A464" t="s">
        <v>5</v>
      </c>
      <c r="B464">
        <v>30</v>
      </c>
      <c r="C464">
        <v>26</v>
      </c>
      <c r="D464">
        <v>26.5</v>
      </c>
      <c r="E464">
        <f t="shared" si="7"/>
        <v>26.25</v>
      </c>
      <c r="F464">
        <v>1000</v>
      </c>
      <c r="G464">
        <v>200</v>
      </c>
      <c r="H464">
        <v>20</v>
      </c>
    </row>
    <row r="465" spans="1:8" x14ac:dyDescent="0.25">
      <c r="A465" t="s">
        <v>5</v>
      </c>
      <c r="B465">
        <v>30</v>
      </c>
      <c r="C465">
        <v>26.5</v>
      </c>
      <c r="D465">
        <v>27</v>
      </c>
      <c r="E465">
        <f t="shared" si="7"/>
        <v>26.75</v>
      </c>
      <c r="F465">
        <v>1000</v>
      </c>
      <c r="G465">
        <v>200</v>
      </c>
      <c r="H465">
        <v>10</v>
      </c>
    </row>
    <row r="466" spans="1:8" x14ac:dyDescent="0.25">
      <c r="A466" t="s">
        <v>5</v>
      </c>
      <c r="B466">
        <v>30</v>
      </c>
      <c r="C466">
        <v>27</v>
      </c>
      <c r="D466">
        <v>27.5</v>
      </c>
      <c r="E466">
        <f t="shared" si="7"/>
        <v>27.25</v>
      </c>
      <c r="F466">
        <v>1000</v>
      </c>
      <c r="G466">
        <v>300</v>
      </c>
      <c r="H466">
        <v>30</v>
      </c>
    </row>
    <row r="467" spans="1:8" x14ac:dyDescent="0.25">
      <c r="A467" t="s">
        <v>5</v>
      </c>
      <c r="B467">
        <v>30</v>
      </c>
      <c r="C467">
        <v>27.5</v>
      </c>
      <c r="D467">
        <v>28</v>
      </c>
      <c r="E467">
        <f t="shared" si="7"/>
        <v>27.75</v>
      </c>
      <c r="F467">
        <v>1000</v>
      </c>
      <c r="G467">
        <v>300</v>
      </c>
      <c r="H467">
        <v>20</v>
      </c>
    </row>
    <row r="468" spans="1:8" x14ac:dyDescent="0.25">
      <c r="A468" t="s">
        <v>5</v>
      </c>
      <c r="B468">
        <v>30</v>
      </c>
      <c r="C468">
        <v>28</v>
      </c>
      <c r="D468">
        <v>28.5</v>
      </c>
      <c r="E468">
        <f t="shared" si="7"/>
        <v>28.25</v>
      </c>
      <c r="F468">
        <v>1000</v>
      </c>
      <c r="G468">
        <v>300</v>
      </c>
      <c r="H468">
        <v>20</v>
      </c>
    </row>
    <row r="469" spans="1:8" x14ac:dyDescent="0.25">
      <c r="A469" t="s">
        <v>5</v>
      </c>
      <c r="B469">
        <v>30</v>
      </c>
      <c r="C469">
        <v>28.5</v>
      </c>
      <c r="D469">
        <v>29</v>
      </c>
      <c r="E469">
        <f t="shared" si="7"/>
        <v>28.75</v>
      </c>
      <c r="F469">
        <v>900</v>
      </c>
      <c r="G469">
        <v>200</v>
      </c>
      <c r="H469">
        <v>10</v>
      </c>
    </row>
    <row r="470" spans="1:8" x14ac:dyDescent="0.25">
      <c r="A470" t="s">
        <v>5</v>
      </c>
      <c r="B470">
        <v>30</v>
      </c>
      <c r="C470">
        <v>29</v>
      </c>
      <c r="D470">
        <v>29.5</v>
      </c>
      <c r="E470">
        <f t="shared" si="7"/>
        <v>29.25</v>
      </c>
      <c r="F470">
        <v>900</v>
      </c>
      <c r="G470">
        <v>200</v>
      </c>
      <c r="H470">
        <v>10</v>
      </c>
    </row>
    <row r="471" spans="1:8" x14ac:dyDescent="0.25">
      <c r="A471" t="s">
        <v>5</v>
      </c>
      <c r="B471">
        <v>30</v>
      </c>
      <c r="C471">
        <v>29.5</v>
      </c>
      <c r="D471">
        <v>30</v>
      </c>
      <c r="E471">
        <f t="shared" si="7"/>
        <v>29.75</v>
      </c>
      <c r="F471">
        <v>1000</v>
      </c>
      <c r="G471">
        <v>200</v>
      </c>
      <c r="H471">
        <v>10</v>
      </c>
    </row>
    <row r="472" spans="1:8" hidden="1" x14ac:dyDescent="0.25">
      <c r="A472" t="s">
        <v>6</v>
      </c>
      <c r="B472">
        <v>0</v>
      </c>
      <c r="C472">
        <v>0</v>
      </c>
      <c r="D472">
        <v>0.3</v>
      </c>
      <c r="E472">
        <f t="shared" si="7"/>
        <v>0.15</v>
      </c>
      <c r="H472">
        <v>10</v>
      </c>
    </row>
    <row r="473" spans="1:8" hidden="1" x14ac:dyDescent="0.25">
      <c r="A473" t="s">
        <v>6</v>
      </c>
      <c r="B473">
        <v>0</v>
      </c>
      <c r="C473">
        <v>0.3</v>
      </c>
      <c r="D473">
        <v>1</v>
      </c>
      <c r="E473">
        <f t="shared" si="7"/>
        <v>0.65</v>
      </c>
      <c r="H473">
        <v>10</v>
      </c>
    </row>
    <row r="474" spans="1:8" hidden="1" x14ac:dyDescent="0.25">
      <c r="A474" t="s">
        <v>6</v>
      </c>
      <c r="B474">
        <v>0</v>
      </c>
      <c r="C474">
        <v>1</v>
      </c>
      <c r="D474">
        <v>1.5</v>
      </c>
      <c r="E474">
        <f t="shared" si="7"/>
        <v>1.25</v>
      </c>
      <c r="H474">
        <v>10</v>
      </c>
    </row>
    <row r="475" spans="1:8" hidden="1" x14ac:dyDescent="0.25">
      <c r="A475" t="s">
        <v>6</v>
      </c>
      <c r="B475">
        <v>0</v>
      </c>
      <c r="C475">
        <v>1.5</v>
      </c>
      <c r="D475">
        <v>2</v>
      </c>
      <c r="E475">
        <f t="shared" si="7"/>
        <v>1.75</v>
      </c>
      <c r="H475">
        <v>10</v>
      </c>
    </row>
    <row r="476" spans="1:8" hidden="1" x14ac:dyDescent="0.25">
      <c r="A476" t="s">
        <v>6</v>
      </c>
      <c r="B476">
        <v>0</v>
      </c>
      <c r="C476">
        <v>2</v>
      </c>
      <c r="D476">
        <v>2.5</v>
      </c>
      <c r="E476">
        <f t="shared" si="7"/>
        <v>2.25</v>
      </c>
      <c r="H476">
        <v>10</v>
      </c>
    </row>
    <row r="477" spans="1:8" hidden="1" x14ac:dyDescent="0.25">
      <c r="A477" t="s">
        <v>6</v>
      </c>
      <c r="B477">
        <v>0</v>
      </c>
      <c r="C477">
        <v>2.5</v>
      </c>
      <c r="D477">
        <v>3</v>
      </c>
      <c r="E477">
        <f t="shared" si="7"/>
        <v>2.75</v>
      </c>
      <c r="H477">
        <v>10</v>
      </c>
    </row>
    <row r="478" spans="1:8" hidden="1" x14ac:dyDescent="0.25">
      <c r="A478" t="s">
        <v>6</v>
      </c>
      <c r="B478">
        <v>0</v>
      </c>
      <c r="C478">
        <v>3</v>
      </c>
      <c r="D478">
        <v>3.1</v>
      </c>
      <c r="E478">
        <f t="shared" si="7"/>
        <v>3.05</v>
      </c>
      <c r="H478">
        <v>10</v>
      </c>
    </row>
    <row r="479" spans="1:8" hidden="1" x14ac:dyDescent="0.25">
      <c r="A479" t="s">
        <v>6</v>
      </c>
      <c r="B479">
        <v>0</v>
      </c>
      <c r="C479">
        <v>3.1</v>
      </c>
      <c r="D479">
        <v>3.5</v>
      </c>
      <c r="E479">
        <f t="shared" si="7"/>
        <v>3.3</v>
      </c>
      <c r="H479">
        <v>10</v>
      </c>
    </row>
    <row r="480" spans="1:8" hidden="1" x14ac:dyDescent="0.25">
      <c r="A480" t="s">
        <v>6</v>
      </c>
      <c r="B480">
        <v>0</v>
      </c>
      <c r="C480">
        <v>3.5</v>
      </c>
      <c r="D480">
        <v>3.7</v>
      </c>
      <c r="E480">
        <f t="shared" si="7"/>
        <v>3.6</v>
      </c>
      <c r="H480">
        <v>10</v>
      </c>
    </row>
    <row r="481" spans="1:8" hidden="1" x14ac:dyDescent="0.25">
      <c r="A481" t="s">
        <v>6</v>
      </c>
      <c r="B481">
        <v>0</v>
      </c>
      <c r="C481">
        <v>3.7</v>
      </c>
      <c r="D481">
        <v>4</v>
      </c>
      <c r="E481">
        <f t="shared" si="7"/>
        <v>3.85</v>
      </c>
      <c r="H481">
        <v>10</v>
      </c>
    </row>
    <row r="482" spans="1:8" hidden="1" x14ac:dyDescent="0.25">
      <c r="A482" t="s">
        <v>6</v>
      </c>
      <c r="B482">
        <v>0</v>
      </c>
      <c r="C482">
        <v>4</v>
      </c>
      <c r="D482">
        <v>4.5</v>
      </c>
      <c r="E482">
        <f t="shared" si="7"/>
        <v>4.25</v>
      </c>
      <c r="H482">
        <v>10</v>
      </c>
    </row>
    <row r="483" spans="1:8" hidden="1" x14ac:dyDescent="0.25">
      <c r="A483" t="s">
        <v>6</v>
      </c>
      <c r="B483">
        <v>0</v>
      </c>
      <c r="C483">
        <v>4.5</v>
      </c>
      <c r="D483">
        <v>5</v>
      </c>
      <c r="E483">
        <f t="shared" si="7"/>
        <v>4.75</v>
      </c>
      <c r="H483">
        <v>10</v>
      </c>
    </row>
    <row r="484" spans="1:8" hidden="1" x14ac:dyDescent="0.25">
      <c r="A484" t="s">
        <v>6</v>
      </c>
      <c r="B484">
        <v>0</v>
      </c>
      <c r="C484">
        <v>5</v>
      </c>
      <c r="D484">
        <v>7</v>
      </c>
      <c r="E484">
        <f t="shared" si="7"/>
        <v>6</v>
      </c>
      <c r="H484">
        <v>10</v>
      </c>
    </row>
    <row r="485" spans="1:8" hidden="1" x14ac:dyDescent="0.25">
      <c r="A485" t="s">
        <v>6</v>
      </c>
      <c r="B485">
        <v>0</v>
      </c>
      <c r="C485">
        <v>7</v>
      </c>
      <c r="D485">
        <v>7.65</v>
      </c>
      <c r="E485">
        <f t="shared" si="7"/>
        <v>7.3250000000000002</v>
      </c>
      <c r="H485">
        <v>10</v>
      </c>
    </row>
    <row r="486" spans="1:8" hidden="1" x14ac:dyDescent="0.25">
      <c r="A486" t="s">
        <v>6</v>
      </c>
      <c r="B486">
        <v>0</v>
      </c>
      <c r="C486">
        <v>7.65</v>
      </c>
      <c r="D486">
        <v>10</v>
      </c>
      <c r="E486">
        <f t="shared" si="7"/>
        <v>8.8249999999999993</v>
      </c>
      <c r="H486">
        <v>10</v>
      </c>
    </row>
    <row r="487" spans="1:8" hidden="1" x14ac:dyDescent="0.25">
      <c r="A487" t="s">
        <v>7</v>
      </c>
      <c r="B487">
        <v>0</v>
      </c>
      <c r="C487">
        <v>0</v>
      </c>
      <c r="D487">
        <v>0.7</v>
      </c>
      <c r="E487">
        <f t="shared" si="7"/>
        <v>0.35</v>
      </c>
      <c r="H487">
        <v>10</v>
      </c>
    </row>
    <row r="488" spans="1:8" hidden="1" x14ac:dyDescent="0.25">
      <c r="A488" t="s">
        <v>7</v>
      </c>
      <c r="B488">
        <v>0</v>
      </c>
      <c r="C488">
        <v>0.7</v>
      </c>
      <c r="D488">
        <v>1.5</v>
      </c>
      <c r="E488">
        <f t="shared" si="7"/>
        <v>1.1000000000000001</v>
      </c>
      <c r="H488">
        <v>10</v>
      </c>
    </row>
    <row r="489" spans="1:8" hidden="1" x14ac:dyDescent="0.25">
      <c r="A489" t="s">
        <v>7</v>
      </c>
      <c r="B489">
        <v>0</v>
      </c>
      <c r="C489">
        <v>1.5</v>
      </c>
      <c r="D489">
        <v>2</v>
      </c>
      <c r="E489">
        <f t="shared" si="7"/>
        <v>1.75</v>
      </c>
      <c r="H489">
        <v>10</v>
      </c>
    </row>
    <row r="490" spans="1:8" hidden="1" x14ac:dyDescent="0.25">
      <c r="A490" t="s">
        <v>7</v>
      </c>
      <c r="B490">
        <v>0</v>
      </c>
      <c r="C490">
        <v>2</v>
      </c>
      <c r="D490">
        <v>2.5</v>
      </c>
      <c r="E490">
        <f t="shared" si="7"/>
        <v>2.25</v>
      </c>
      <c r="H490">
        <v>10</v>
      </c>
    </row>
    <row r="491" spans="1:8" hidden="1" x14ac:dyDescent="0.25">
      <c r="A491" t="s">
        <v>7</v>
      </c>
      <c r="B491">
        <v>0</v>
      </c>
      <c r="C491">
        <v>2.5</v>
      </c>
      <c r="D491">
        <v>3</v>
      </c>
      <c r="E491">
        <f t="shared" si="7"/>
        <v>2.75</v>
      </c>
      <c r="H491">
        <v>10</v>
      </c>
    </row>
    <row r="492" spans="1:8" hidden="1" x14ac:dyDescent="0.25">
      <c r="A492" t="s">
        <v>7</v>
      </c>
      <c r="B492">
        <v>0</v>
      </c>
      <c r="C492">
        <v>3</v>
      </c>
      <c r="D492">
        <v>3.5</v>
      </c>
      <c r="E492">
        <f t="shared" si="7"/>
        <v>3.25</v>
      </c>
      <c r="H492">
        <v>10</v>
      </c>
    </row>
    <row r="493" spans="1:8" hidden="1" x14ac:dyDescent="0.25">
      <c r="A493" t="s">
        <v>7</v>
      </c>
      <c r="B493">
        <v>0</v>
      </c>
      <c r="C493">
        <v>3.5</v>
      </c>
      <c r="D493">
        <v>5.5</v>
      </c>
      <c r="E493">
        <f t="shared" si="7"/>
        <v>4.5</v>
      </c>
      <c r="H493">
        <v>10</v>
      </c>
    </row>
    <row r="494" spans="1:8" hidden="1" x14ac:dyDescent="0.25">
      <c r="A494" t="s">
        <v>8</v>
      </c>
      <c r="B494">
        <v>0</v>
      </c>
      <c r="C494">
        <v>0</v>
      </c>
      <c r="D494">
        <v>2.5</v>
      </c>
      <c r="E494">
        <f t="shared" si="7"/>
        <v>1.25</v>
      </c>
      <c r="H494">
        <v>10</v>
      </c>
    </row>
    <row r="495" spans="1:8" hidden="1" x14ac:dyDescent="0.25">
      <c r="A495" t="s">
        <v>8</v>
      </c>
      <c r="B495">
        <v>0</v>
      </c>
      <c r="C495">
        <v>2.5</v>
      </c>
      <c r="D495">
        <v>6</v>
      </c>
      <c r="E495">
        <f t="shared" si="7"/>
        <v>4.25</v>
      </c>
      <c r="H495">
        <v>10</v>
      </c>
    </row>
    <row r="496" spans="1:8" hidden="1" x14ac:dyDescent="0.25">
      <c r="A496" t="s">
        <v>8</v>
      </c>
      <c r="B496">
        <v>0</v>
      </c>
      <c r="C496">
        <v>6</v>
      </c>
      <c r="D496">
        <v>7</v>
      </c>
      <c r="E496">
        <f t="shared" si="7"/>
        <v>6.5</v>
      </c>
      <c r="H496">
        <v>10</v>
      </c>
    </row>
    <row r="497" spans="1:8" hidden="1" x14ac:dyDescent="0.25">
      <c r="A497" t="s">
        <v>8</v>
      </c>
      <c r="B497">
        <v>0</v>
      </c>
      <c r="C497">
        <v>7</v>
      </c>
      <c r="D497">
        <v>8</v>
      </c>
      <c r="E497">
        <f t="shared" si="7"/>
        <v>7.5</v>
      </c>
      <c r="H497">
        <v>10</v>
      </c>
    </row>
    <row r="498" spans="1:8" hidden="1" x14ac:dyDescent="0.25">
      <c r="A498" t="s">
        <v>8</v>
      </c>
      <c r="B498">
        <v>0</v>
      </c>
      <c r="C498">
        <v>8</v>
      </c>
      <c r="D498">
        <v>9</v>
      </c>
      <c r="E498">
        <f t="shared" si="7"/>
        <v>8.5</v>
      </c>
      <c r="H498">
        <v>10</v>
      </c>
    </row>
    <row r="499" spans="1:8" hidden="1" x14ac:dyDescent="0.25">
      <c r="A499" t="s">
        <v>8</v>
      </c>
      <c r="B499">
        <v>0</v>
      </c>
      <c r="C499">
        <v>9</v>
      </c>
      <c r="D499">
        <v>10.199999999999999</v>
      </c>
      <c r="E499">
        <f t="shared" si="7"/>
        <v>9.6</v>
      </c>
      <c r="H499">
        <v>10</v>
      </c>
    </row>
    <row r="500" spans="1:8" hidden="1" x14ac:dyDescent="0.25">
      <c r="A500" t="s">
        <v>8</v>
      </c>
      <c r="B500">
        <v>0</v>
      </c>
      <c r="C500">
        <v>10.199999999999999</v>
      </c>
      <c r="D500">
        <v>11.2</v>
      </c>
      <c r="E500">
        <f t="shared" si="7"/>
        <v>10.7</v>
      </c>
      <c r="H500">
        <v>10</v>
      </c>
    </row>
    <row r="501" spans="1:8" hidden="1" x14ac:dyDescent="0.25">
      <c r="A501" t="s">
        <v>8</v>
      </c>
      <c r="B501">
        <v>0</v>
      </c>
      <c r="C501">
        <v>11.2</v>
      </c>
      <c r="D501">
        <v>12</v>
      </c>
      <c r="E501">
        <f t="shared" si="7"/>
        <v>11.6</v>
      </c>
      <c r="H501">
        <v>10</v>
      </c>
    </row>
    <row r="502" spans="1:8" hidden="1" x14ac:dyDescent="0.25">
      <c r="A502" t="s">
        <v>8</v>
      </c>
      <c r="B502">
        <v>0</v>
      </c>
      <c r="C502">
        <v>12</v>
      </c>
      <c r="D502">
        <v>13</v>
      </c>
      <c r="E502">
        <f t="shared" si="7"/>
        <v>12.5</v>
      </c>
      <c r="H502">
        <v>10</v>
      </c>
    </row>
    <row r="503" spans="1:8" hidden="1" x14ac:dyDescent="0.25">
      <c r="A503" t="s">
        <v>8</v>
      </c>
      <c r="B503">
        <v>0</v>
      </c>
      <c r="C503">
        <v>13</v>
      </c>
      <c r="D503">
        <v>13.5</v>
      </c>
      <c r="E503">
        <f t="shared" si="7"/>
        <v>13.25</v>
      </c>
      <c r="H503">
        <v>10</v>
      </c>
    </row>
    <row r="504" spans="1:8" hidden="1" x14ac:dyDescent="0.25">
      <c r="A504" t="s">
        <v>8</v>
      </c>
      <c r="B504">
        <v>0</v>
      </c>
      <c r="C504">
        <v>13.5</v>
      </c>
      <c r="D504">
        <v>14</v>
      </c>
      <c r="E504">
        <f t="shared" si="7"/>
        <v>13.75</v>
      </c>
      <c r="H504">
        <v>10</v>
      </c>
    </row>
    <row r="505" spans="1:8" hidden="1" x14ac:dyDescent="0.25">
      <c r="A505" t="s">
        <v>8</v>
      </c>
      <c r="B505">
        <v>0</v>
      </c>
      <c r="C505">
        <v>14</v>
      </c>
      <c r="D505">
        <v>14.7</v>
      </c>
      <c r="E505">
        <f t="shared" si="7"/>
        <v>14.35</v>
      </c>
      <c r="H505">
        <v>10</v>
      </c>
    </row>
    <row r="506" spans="1:8" hidden="1" x14ac:dyDescent="0.25">
      <c r="A506" t="s">
        <v>8</v>
      </c>
      <c r="B506">
        <v>0</v>
      </c>
      <c r="C506">
        <v>14.7</v>
      </c>
      <c r="D506">
        <v>15</v>
      </c>
      <c r="E506">
        <f t="shared" si="7"/>
        <v>14.85</v>
      </c>
      <c r="H506">
        <v>10</v>
      </c>
    </row>
    <row r="507" spans="1:8" hidden="1" x14ac:dyDescent="0.25">
      <c r="A507" t="s">
        <v>9</v>
      </c>
      <c r="B507">
        <v>60</v>
      </c>
      <c r="C507">
        <v>0</v>
      </c>
      <c r="D507">
        <v>0.5</v>
      </c>
      <c r="E507">
        <f t="shared" si="7"/>
        <v>0.25</v>
      </c>
      <c r="F507">
        <v>800</v>
      </c>
      <c r="G507">
        <v>300</v>
      </c>
      <c r="H507">
        <v>20</v>
      </c>
    </row>
    <row r="508" spans="1:8" hidden="1" x14ac:dyDescent="0.25">
      <c r="A508" t="s">
        <v>9</v>
      </c>
      <c r="B508">
        <v>60</v>
      </c>
      <c r="C508">
        <v>0.5</v>
      </c>
      <c r="D508">
        <v>1</v>
      </c>
      <c r="E508">
        <f t="shared" si="7"/>
        <v>0.75</v>
      </c>
      <c r="F508">
        <v>800</v>
      </c>
      <c r="G508">
        <v>200</v>
      </c>
      <c r="H508">
        <v>10</v>
      </c>
    </row>
    <row r="509" spans="1:8" hidden="1" x14ac:dyDescent="0.25">
      <c r="A509" t="s">
        <v>9</v>
      </c>
      <c r="B509">
        <v>60</v>
      </c>
      <c r="C509">
        <v>1</v>
      </c>
      <c r="D509">
        <v>1.5</v>
      </c>
      <c r="E509">
        <f t="shared" si="7"/>
        <v>1.25</v>
      </c>
      <c r="F509">
        <v>800</v>
      </c>
      <c r="G509">
        <v>200</v>
      </c>
      <c r="H509">
        <v>10</v>
      </c>
    </row>
    <row r="510" spans="1:8" hidden="1" x14ac:dyDescent="0.25">
      <c r="A510" t="s">
        <v>9</v>
      </c>
      <c r="B510">
        <v>60</v>
      </c>
      <c r="C510">
        <v>1.5</v>
      </c>
      <c r="D510">
        <v>2</v>
      </c>
      <c r="E510">
        <f t="shared" si="7"/>
        <v>1.75</v>
      </c>
      <c r="F510">
        <v>800</v>
      </c>
      <c r="G510">
        <v>200</v>
      </c>
      <c r="H510">
        <v>10</v>
      </c>
    </row>
    <row r="511" spans="1:8" hidden="1" x14ac:dyDescent="0.25">
      <c r="A511" t="s">
        <v>9</v>
      </c>
      <c r="B511">
        <v>40</v>
      </c>
      <c r="C511">
        <v>2</v>
      </c>
      <c r="D511">
        <v>2.5</v>
      </c>
      <c r="E511">
        <f t="shared" si="7"/>
        <v>2.25</v>
      </c>
      <c r="F511">
        <v>1200</v>
      </c>
      <c r="G511">
        <v>300</v>
      </c>
      <c r="H511">
        <v>10</v>
      </c>
    </row>
    <row r="512" spans="1:8" hidden="1" x14ac:dyDescent="0.25">
      <c r="A512" t="s">
        <v>9</v>
      </c>
      <c r="B512">
        <v>40</v>
      </c>
      <c r="C512">
        <v>2.5</v>
      </c>
      <c r="D512">
        <v>3</v>
      </c>
      <c r="E512">
        <f t="shared" si="7"/>
        <v>2.75</v>
      </c>
      <c r="F512">
        <v>1100</v>
      </c>
      <c r="G512">
        <v>300</v>
      </c>
      <c r="H512">
        <v>10</v>
      </c>
    </row>
    <row r="513" spans="1:8" hidden="1" x14ac:dyDescent="0.25">
      <c r="A513" t="s">
        <v>9</v>
      </c>
      <c r="B513">
        <v>40</v>
      </c>
      <c r="C513">
        <v>3</v>
      </c>
      <c r="D513">
        <v>3.5</v>
      </c>
      <c r="E513">
        <f t="shared" si="7"/>
        <v>3.25</v>
      </c>
      <c r="F513">
        <v>1100</v>
      </c>
      <c r="G513">
        <v>300</v>
      </c>
      <c r="H513">
        <v>10</v>
      </c>
    </row>
    <row r="514" spans="1:8" hidden="1" x14ac:dyDescent="0.25">
      <c r="A514" t="s">
        <v>9</v>
      </c>
      <c r="B514">
        <v>40</v>
      </c>
      <c r="C514">
        <v>3.5</v>
      </c>
      <c r="D514">
        <v>4</v>
      </c>
      <c r="E514">
        <f t="shared" si="7"/>
        <v>3.75</v>
      </c>
      <c r="F514">
        <v>1100</v>
      </c>
      <c r="G514">
        <v>300</v>
      </c>
      <c r="H514">
        <v>10</v>
      </c>
    </row>
    <row r="515" spans="1:8" hidden="1" x14ac:dyDescent="0.25">
      <c r="A515" t="s">
        <v>9</v>
      </c>
      <c r="B515">
        <v>40</v>
      </c>
      <c r="C515">
        <v>4</v>
      </c>
      <c r="D515">
        <v>4.5</v>
      </c>
      <c r="E515">
        <f t="shared" ref="E515:E578" si="8">(D515+C515)/2</f>
        <v>4.25</v>
      </c>
      <c r="F515">
        <v>1300</v>
      </c>
      <c r="G515">
        <v>500</v>
      </c>
      <c r="H515">
        <v>30</v>
      </c>
    </row>
    <row r="516" spans="1:8" hidden="1" x14ac:dyDescent="0.25">
      <c r="A516" t="s">
        <v>9</v>
      </c>
      <c r="B516">
        <v>40</v>
      </c>
      <c r="C516">
        <v>4.5</v>
      </c>
      <c r="D516">
        <v>5</v>
      </c>
      <c r="E516">
        <f t="shared" si="8"/>
        <v>4.75</v>
      </c>
      <c r="F516">
        <v>1000</v>
      </c>
      <c r="G516">
        <v>200</v>
      </c>
      <c r="H516">
        <v>10</v>
      </c>
    </row>
    <row r="517" spans="1:8" hidden="1" x14ac:dyDescent="0.25">
      <c r="A517" t="s">
        <v>9</v>
      </c>
      <c r="B517">
        <v>40</v>
      </c>
      <c r="C517">
        <v>5</v>
      </c>
      <c r="D517">
        <v>5.5</v>
      </c>
      <c r="E517">
        <f t="shared" si="8"/>
        <v>5.25</v>
      </c>
      <c r="F517">
        <v>900</v>
      </c>
      <c r="G517">
        <v>200</v>
      </c>
      <c r="H517">
        <v>10</v>
      </c>
    </row>
    <row r="518" spans="1:8" hidden="1" x14ac:dyDescent="0.25">
      <c r="A518" t="s">
        <v>9</v>
      </c>
      <c r="B518">
        <v>40</v>
      </c>
      <c r="C518">
        <v>5.5</v>
      </c>
      <c r="D518">
        <v>6</v>
      </c>
      <c r="E518">
        <f t="shared" si="8"/>
        <v>5.75</v>
      </c>
      <c r="F518">
        <v>800</v>
      </c>
      <c r="G518">
        <v>200</v>
      </c>
      <c r="H518">
        <v>10</v>
      </c>
    </row>
    <row r="519" spans="1:8" hidden="1" x14ac:dyDescent="0.25">
      <c r="A519" t="s">
        <v>9</v>
      </c>
      <c r="B519">
        <v>40</v>
      </c>
      <c r="C519">
        <v>6</v>
      </c>
      <c r="D519">
        <v>6.5</v>
      </c>
      <c r="E519">
        <f t="shared" si="8"/>
        <v>6.25</v>
      </c>
      <c r="F519">
        <v>1000</v>
      </c>
      <c r="G519">
        <v>300</v>
      </c>
      <c r="H519">
        <v>10</v>
      </c>
    </row>
    <row r="520" spans="1:8" hidden="1" x14ac:dyDescent="0.25">
      <c r="A520" t="s">
        <v>9</v>
      </c>
      <c r="B520">
        <v>40</v>
      </c>
      <c r="C520">
        <v>6.5</v>
      </c>
      <c r="D520">
        <v>7</v>
      </c>
      <c r="E520">
        <f t="shared" si="8"/>
        <v>6.75</v>
      </c>
      <c r="F520">
        <v>1100</v>
      </c>
      <c r="G520">
        <v>400</v>
      </c>
      <c r="H520">
        <v>20</v>
      </c>
    </row>
    <row r="521" spans="1:8" hidden="1" x14ac:dyDescent="0.25">
      <c r="A521" t="s">
        <v>9</v>
      </c>
      <c r="B521">
        <v>40</v>
      </c>
      <c r="C521">
        <v>7</v>
      </c>
      <c r="D521">
        <v>7.5</v>
      </c>
      <c r="E521">
        <f t="shared" si="8"/>
        <v>7.25</v>
      </c>
      <c r="F521">
        <v>1100</v>
      </c>
      <c r="G521">
        <v>400</v>
      </c>
      <c r="H521">
        <v>20</v>
      </c>
    </row>
    <row r="522" spans="1:8" hidden="1" x14ac:dyDescent="0.25">
      <c r="A522" t="s">
        <v>9</v>
      </c>
      <c r="B522">
        <v>40</v>
      </c>
      <c r="C522">
        <v>7.5</v>
      </c>
      <c r="D522">
        <v>8</v>
      </c>
      <c r="E522">
        <f t="shared" si="8"/>
        <v>7.75</v>
      </c>
      <c r="F522">
        <v>1200</v>
      </c>
      <c r="G522">
        <v>500</v>
      </c>
      <c r="H522">
        <v>20</v>
      </c>
    </row>
    <row r="523" spans="1:8" hidden="1" x14ac:dyDescent="0.25">
      <c r="A523" t="s">
        <v>9</v>
      </c>
      <c r="B523">
        <v>40</v>
      </c>
      <c r="C523">
        <v>8</v>
      </c>
      <c r="D523">
        <v>8.5</v>
      </c>
      <c r="E523">
        <f t="shared" si="8"/>
        <v>8.25</v>
      </c>
      <c r="F523">
        <v>1200</v>
      </c>
      <c r="G523">
        <v>400</v>
      </c>
      <c r="H523">
        <v>20</v>
      </c>
    </row>
    <row r="524" spans="1:8" hidden="1" x14ac:dyDescent="0.25">
      <c r="A524" t="s">
        <v>9</v>
      </c>
      <c r="B524">
        <v>40</v>
      </c>
      <c r="C524">
        <v>8.5</v>
      </c>
      <c r="D524">
        <v>9</v>
      </c>
      <c r="E524">
        <f t="shared" si="8"/>
        <v>8.75</v>
      </c>
      <c r="F524">
        <v>1100</v>
      </c>
      <c r="G524">
        <v>300</v>
      </c>
      <c r="H524">
        <v>10</v>
      </c>
    </row>
    <row r="525" spans="1:8" hidden="1" x14ac:dyDescent="0.25">
      <c r="A525" t="s">
        <v>9</v>
      </c>
      <c r="B525">
        <v>40</v>
      </c>
      <c r="C525">
        <v>9</v>
      </c>
      <c r="D525">
        <v>9.5</v>
      </c>
      <c r="E525">
        <f t="shared" si="8"/>
        <v>9.25</v>
      </c>
      <c r="F525">
        <v>1000</v>
      </c>
      <c r="G525">
        <v>200</v>
      </c>
      <c r="H525">
        <v>10</v>
      </c>
    </row>
    <row r="526" spans="1:8" hidden="1" x14ac:dyDescent="0.25">
      <c r="A526" t="s">
        <v>9</v>
      </c>
      <c r="B526">
        <v>40</v>
      </c>
      <c r="C526">
        <v>9.5</v>
      </c>
      <c r="D526">
        <v>10</v>
      </c>
      <c r="E526">
        <f t="shared" si="8"/>
        <v>9.75</v>
      </c>
      <c r="F526">
        <v>1000</v>
      </c>
      <c r="G526">
        <v>300</v>
      </c>
      <c r="H526">
        <v>10</v>
      </c>
    </row>
    <row r="527" spans="1:8" hidden="1" x14ac:dyDescent="0.25">
      <c r="A527" t="s">
        <v>9</v>
      </c>
      <c r="B527">
        <v>40</v>
      </c>
      <c r="C527">
        <v>10</v>
      </c>
      <c r="D527">
        <v>10.5</v>
      </c>
      <c r="E527">
        <f t="shared" si="8"/>
        <v>10.25</v>
      </c>
      <c r="F527">
        <v>1000</v>
      </c>
      <c r="G527">
        <v>300</v>
      </c>
      <c r="H527">
        <v>10</v>
      </c>
    </row>
    <row r="528" spans="1:8" hidden="1" x14ac:dyDescent="0.25">
      <c r="A528" t="s">
        <v>9</v>
      </c>
      <c r="B528">
        <v>40</v>
      </c>
      <c r="C528">
        <v>10.5</v>
      </c>
      <c r="D528">
        <v>11</v>
      </c>
      <c r="E528">
        <f t="shared" si="8"/>
        <v>10.75</v>
      </c>
      <c r="F528">
        <v>800</v>
      </c>
      <c r="G528">
        <v>200</v>
      </c>
      <c r="H528">
        <v>10</v>
      </c>
    </row>
    <row r="529" spans="1:8" hidden="1" x14ac:dyDescent="0.25">
      <c r="A529" t="s">
        <v>9</v>
      </c>
      <c r="B529">
        <v>40</v>
      </c>
      <c r="C529">
        <v>11</v>
      </c>
      <c r="D529">
        <v>11.5</v>
      </c>
      <c r="E529">
        <f t="shared" si="8"/>
        <v>11.25</v>
      </c>
      <c r="F529">
        <v>900</v>
      </c>
      <c r="G529">
        <v>300</v>
      </c>
      <c r="H529">
        <v>10</v>
      </c>
    </row>
    <row r="530" spans="1:8" hidden="1" x14ac:dyDescent="0.25">
      <c r="A530" t="s">
        <v>9</v>
      </c>
      <c r="B530">
        <v>40</v>
      </c>
      <c r="C530">
        <v>11.5</v>
      </c>
      <c r="D530">
        <v>12</v>
      </c>
      <c r="E530">
        <f t="shared" si="8"/>
        <v>11.75</v>
      </c>
      <c r="F530">
        <v>900</v>
      </c>
      <c r="G530">
        <v>200</v>
      </c>
      <c r="H530">
        <v>10</v>
      </c>
    </row>
    <row r="531" spans="1:8" hidden="1" x14ac:dyDescent="0.25">
      <c r="A531" t="s">
        <v>9</v>
      </c>
      <c r="B531">
        <v>50</v>
      </c>
      <c r="C531">
        <v>12</v>
      </c>
      <c r="D531">
        <v>12.5</v>
      </c>
      <c r="E531">
        <f t="shared" si="8"/>
        <v>12.25</v>
      </c>
      <c r="F531">
        <v>900</v>
      </c>
      <c r="G531">
        <v>200</v>
      </c>
      <c r="H531">
        <v>10</v>
      </c>
    </row>
    <row r="532" spans="1:8" hidden="1" x14ac:dyDescent="0.25">
      <c r="A532" t="s">
        <v>9</v>
      </c>
      <c r="B532">
        <v>50</v>
      </c>
      <c r="C532">
        <v>12.5</v>
      </c>
      <c r="D532">
        <v>13</v>
      </c>
      <c r="E532">
        <f t="shared" si="8"/>
        <v>12.75</v>
      </c>
      <c r="F532">
        <v>800</v>
      </c>
      <c r="G532">
        <v>300</v>
      </c>
      <c r="H532">
        <v>10</v>
      </c>
    </row>
    <row r="533" spans="1:8" hidden="1" x14ac:dyDescent="0.25">
      <c r="A533" t="s">
        <v>9</v>
      </c>
      <c r="B533">
        <v>50</v>
      </c>
      <c r="C533">
        <v>13</v>
      </c>
      <c r="D533">
        <v>13.5</v>
      </c>
      <c r="E533">
        <f t="shared" si="8"/>
        <v>13.25</v>
      </c>
      <c r="F533">
        <v>1200</v>
      </c>
      <c r="G533">
        <v>500</v>
      </c>
      <c r="H533">
        <v>40</v>
      </c>
    </row>
    <row r="534" spans="1:8" hidden="1" x14ac:dyDescent="0.25">
      <c r="A534" t="s">
        <v>9</v>
      </c>
      <c r="B534">
        <v>50</v>
      </c>
      <c r="C534">
        <v>13.5</v>
      </c>
      <c r="D534">
        <v>14</v>
      </c>
      <c r="E534">
        <f t="shared" si="8"/>
        <v>13.75</v>
      </c>
      <c r="F534">
        <v>1200</v>
      </c>
      <c r="G534">
        <v>400</v>
      </c>
      <c r="H534">
        <v>10</v>
      </c>
    </row>
    <row r="535" spans="1:8" hidden="1" x14ac:dyDescent="0.25">
      <c r="A535" t="s">
        <v>9</v>
      </c>
      <c r="B535">
        <v>50</v>
      </c>
      <c r="C535">
        <v>14</v>
      </c>
      <c r="D535">
        <v>14.5</v>
      </c>
      <c r="E535">
        <f t="shared" si="8"/>
        <v>14.25</v>
      </c>
      <c r="F535">
        <v>1200</v>
      </c>
      <c r="G535">
        <v>500</v>
      </c>
      <c r="H535">
        <v>40</v>
      </c>
    </row>
    <row r="536" spans="1:8" hidden="1" x14ac:dyDescent="0.25">
      <c r="A536" t="s">
        <v>9</v>
      </c>
      <c r="B536">
        <v>50</v>
      </c>
      <c r="C536">
        <v>14.5</v>
      </c>
      <c r="D536">
        <v>15</v>
      </c>
      <c r="E536">
        <f t="shared" si="8"/>
        <v>14.75</v>
      </c>
      <c r="F536">
        <v>1000</v>
      </c>
      <c r="G536">
        <v>200</v>
      </c>
      <c r="H536">
        <v>10</v>
      </c>
    </row>
    <row r="537" spans="1:8" hidden="1" x14ac:dyDescent="0.25">
      <c r="A537" t="s">
        <v>9</v>
      </c>
      <c r="B537">
        <v>50</v>
      </c>
      <c r="C537">
        <v>15</v>
      </c>
      <c r="D537">
        <v>15.5</v>
      </c>
      <c r="E537">
        <f t="shared" si="8"/>
        <v>15.25</v>
      </c>
      <c r="F537">
        <v>900</v>
      </c>
      <c r="G537">
        <v>200</v>
      </c>
      <c r="H537">
        <v>10</v>
      </c>
    </row>
    <row r="538" spans="1:8" hidden="1" x14ac:dyDescent="0.25">
      <c r="A538" t="s">
        <v>9</v>
      </c>
      <c r="B538">
        <v>50</v>
      </c>
      <c r="C538">
        <v>15.5</v>
      </c>
      <c r="D538">
        <v>16</v>
      </c>
      <c r="E538">
        <f t="shared" si="8"/>
        <v>15.75</v>
      </c>
      <c r="F538">
        <v>1000</v>
      </c>
      <c r="G538">
        <v>300</v>
      </c>
      <c r="H538">
        <v>30</v>
      </c>
    </row>
    <row r="539" spans="1:8" hidden="1" x14ac:dyDescent="0.25">
      <c r="A539" t="s">
        <v>9</v>
      </c>
      <c r="B539">
        <v>50</v>
      </c>
      <c r="C539">
        <v>16</v>
      </c>
      <c r="D539">
        <v>16.5</v>
      </c>
      <c r="E539">
        <f t="shared" si="8"/>
        <v>16.25</v>
      </c>
      <c r="F539">
        <v>800</v>
      </c>
      <c r="G539">
        <v>100</v>
      </c>
      <c r="H539">
        <v>10</v>
      </c>
    </row>
    <row r="540" spans="1:8" hidden="1" x14ac:dyDescent="0.25">
      <c r="A540" t="s">
        <v>9</v>
      </c>
      <c r="B540">
        <v>50</v>
      </c>
      <c r="C540">
        <v>16.5</v>
      </c>
      <c r="D540">
        <v>17</v>
      </c>
      <c r="E540">
        <f t="shared" si="8"/>
        <v>16.75</v>
      </c>
      <c r="F540">
        <v>800</v>
      </c>
      <c r="G540">
        <v>100</v>
      </c>
      <c r="H540">
        <v>10</v>
      </c>
    </row>
    <row r="541" spans="1:8" hidden="1" x14ac:dyDescent="0.25">
      <c r="A541" t="s">
        <v>9</v>
      </c>
      <c r="B541">
        <v>50</v>
      </c>
      <c r="C541">
        <v>17</v>
      </c>
      <c r="D541">
        <v>17.5</v>
      </c>
      <c r="E541">
        <f t="shared" si="8"/>
        <v>17.25</v>
      </c>
      <c r="F541">
        <v>1000</v>
      </c>
      <c r="G541">
        <v>200</v>
      </c>
      <c r="H541">
        <v>10</v>
      </c>
    </row>
    <row r="542" spans="1:8" hidden="1" x14ac:dyDescent="0.25">
      <c r="A542" t="s">
        <v>9</v>
      </c>
      <c r="B542">
        <v>50</v>
      </c>
      <c r="C542">
        <v>17.5</v>
      </c>
      <c r="D542">
        <v>18</v>
      </c>
      <c r="E542">
        <f t="shared" si="8"/>
        <v>17.75</v>
      </c>
      <c r="F542">
        <v>1000</v>
      </c>
      <c r="G542">
        <v>200</v>
      </c>
      <c r="H542">
        <v>20</v>
      </c>
    </row>
    <row r="543" spans="1:8" hidden="1" x14ac:dyDescent="0.25">
      <c r="A543" t="s">
        <v>9</v>
      </c>
      <c r="B543">
        <v>50</v>
      </c>
      <c r="C543">
        <v>18</v>
      </c>
      <c r="D543">
        <v>18.5</v>
      </c>
      <c r="E543">
        <f t="shared" si="8"/>
        <v>18.25</v>
      </c>
      <c r="F543">
        <v>1000</v>
      </c>
      <c r="G543">
        <v>200</v>
      </c>
      <c r="H543">
        <v>20</v>
      </c>
    </row>
    <row r="544" spans="1:8" hidden="1" x14ac:dyDescent="0.25">
      <c r="A544" t="s">
        <v>9</v>
      </c>
      <c r="B544">
        <v>50</v>
      </c>
      <c r="C544">
        <v>18.5</v>
      </c>
      <c r="D544">
        <v>19</v>
      </c>
      <c r="E544">
        <f t="shared" si="8"/>
        <v>18.75</v>
      </c>
      <c r="F544">
        <v>1000</v>
      </c>
      <c r="G544">
        <v>200</v>
      </c>
      <c r="H544">
        <v>20</v>
      </c>
    </row>
    <row r="545" spans="1:8" hidden="1" x14ac:dyDescent="0.25">
      <c r="A545" t="s">
        <v>9</v>
      </c>
      <c r="B545">
        <v>50</v>
      </c>
      <c r="C545">
        <v>19</v>
      </c>
      <c r="D545">
        <v>19.5</v>
      </c>
      <c r="E545">
        <f t="shared" si="8"/>
        <v>19.25</v>
      </c>
      <c r="F545">
        <v>1000</v>
      </c>
      <c r="G545">
        <v>300</v>
      </c>
      <c r="H545">
        <v>30</v>
      </c>
    </row>
    <row r="546" spans="1:8" hidden="1" x14ac:dyDescent="0.25">
      <c r="A546" t="s">
        <v>9</v>
      </c>
      <c r="B546">
        <v>50</v>
      </c>
      <c r="C546">
        <v>19.5</v>
      </c>
      <c r="D546">
        <v>20</v>
      </c>
      <c r="E546">
        <f t="shared" si="8"/>
        <v>19.75</v>
      </c>
      <c r="F546">
        <v>1000</v>
      </c>
      <c r="G546">
        <v>100</v>
      </c>
      <c r="H546">
        <v>10</v>
      </c>
    </row>
    <row r="547" spans="1:8" hidden="1" x14ac:dyDescent="0.25">
      <c r="A547" t="s">
        <v>9</v>
      </c>
      <c r="B547">
        <v>50</v>
      </c>
      <c r="C547">
        <v>20</v>
      </c>
      <c r="D547">
        <v>20.5</v>
      </c>
      <c r="E547">
        <f t="shared" si="8"/>
        <v>20.25</v>
      </c>
      <c r="F547">
        <v>1000</v>
      </c>
      <c r="G547">
        <v>200</v>
      </c>
      <c r="H547">
        <v>20</v>
      </c>
    </row>
    <row r="548" spans="1:8" hidden="1" x14ac:dyDescent="0.25">
      <c r="A548" t="s">
        <v>9</v>
      </c>
      <c r="B548">
        <v>50</v>
      </c>
      <c r="C548">
        <v>20.5</v>
      </c>
      <c r="D548">
        <v>21</v>
      </c>
      <c r="E548">
        <f t="shared" si="8"/>
        <v>20.75</v>
      </c>
      <c r="F548">
        <v>1000</v>
      </c>
      <c r="G548">
        <v>400</v>
      </c>
      <c r="H548">
        <v>20</v>
      </c>
    </row>
    <row r="549" spans="1:8" hidden="1" x14ac:dyDescent="0.25">
      <c r="A549" t="s">
        <v>9</v>
      </c>
      <c r="B549">
        <v>50</v>
      </c>
      <c r="C549">
        <v>21</v>
      </c>
      <c r="D549">
        <v>21.5</v>
      </c>
      <c r="E549">
        <f t="shared" si="8"/>
        <v>21.25</v>
      </c>
      <c r="F549">
        <v>1000</v>
      </c>
      <c r="G549">
        <v>300</v>
      </c>
      <c r="H549">
        <v>20</v>
      </c>
    </row>
    <row r="550" spans="1:8" hidden="1" x14ac:dyDescent="0.25">
      <c r="A550" t="s">
        <v>9</v>
      </c>
      <c r="B550">
        <v>50</v>
      </c>
      <c r="C550">
        <v>21.5</v>
      </c>
      <c r="D550">
        <v>22</v>
      </c>
      <c r="E550">
        <f t="shared" si="8"/>
        <v>21.75</v>
      </c>
      <c r="F550">
        <v>1000</v>
      </c>
      <c r="G550">
        <v>400</v>
      </c>
      <c r="H550">
        <v>30</v>
      </c>
    </row>
    <row r="551" spans="1:8" hidden="1" x14ac:dyDescent="0.25">
      <c r="A551" t="s">
        <v>9</v>
      </c>
      <c r="B551">
        <v>50</v>
      </c>
      <c r="C551">
        <v>22</v>
      </c>
      <c r="D551">
        <v>22.5</v>
      </c>
      <c r="E551">
        <f t="shared" si="8"/>
        <v>22.25</v>
      </c>
      <c r="F551">
        <v>1000</v>
      </c>
      <c r="G551">
        <v>300</v>
      </c>
      <c r="H551">
        <v>20</v>
      </c>
    </row>
    <row r="552" spans="1:8" hidden="1" x14ac:dyDescent="0.25">
      <c r="A552" t="s">
        <v>9</v>
      </c>
      <c r="B552">
        <v>50</v>
      </c>
      <c r="C552">
        <v>22.5</v>
      </c>
      <c r="D552">
        <v>23</v>
      </c>
      <c r="E552">
        <f t="shared" si="8"/>
        <v>22.75</v>
      </c>
      <c r="F552">
        <v>1000</v>
      </c>
      <c r="G552">
        <v>300</v>
      </c>
      <c r="H552">
        <v>30</v>
      </c>
    </row>
    <row r="553" spans="1:8" hidden="1" x14ac:dyDescent="0.25">
      <c r="A553" t="s">
        <v>9</v>
      </c>
      <c r="B553">
        <v>50</v>
      </c>
      <c r="C553">
        <v>23</v>
      </c>
      <c r="D553">
        <v>23.5</v>
      </c>
      <c r="E553">
        <f t="shared" si="8"/>
        <v>23.25</v>
      </c>
      <c r="F553">
        <v>1000</v>
      </c>
      <c r="G553">
        <v>300</v>
      </c>
      <c r="H553">
        <v>20</v>
      </c>
    </row>
    <row r="554" spans="1:8" hidden="1" x14ac:dyDescent="0.25">
      <c r="A554" t="s">
        <v>9</v>
      </c>
      <c r="B554">
        <v>50</v>
      </c>
      <c r="C554">
        <v>23.5</v>
      </c>
      <c r="D554">
        <v>24</v>
      </c>
      <c r="E554">
        <f t="shared" si="8"/>
        <v>23.75</v>
      </c>
      <c r="F554">
        <v>1000</v>
      </c>
      <c r="G554">
        <v>300</v>
      </c>
      <c r="H554">
        <v>10</v>
      </c>
    </row>
    <row r="555" spans="1:8" hidden="1" x14ac:dyDescent="0.25">
      <c r="A555" t="s">
        <v>9</v>
      </c>
      <c r="B555">
        <v>50</v>
      </c>
      <c r="C555">
        <v>24</v>
      </c>
      <c r="D555">
        <v>24.5</v>
      </c>
      <c r="E555">
        <f t="shared" si="8"/>
        <v>24.25</v>
      </c>
      <c r="F555">
        <v>900</v>
      </c>
      <c r="G555">
        <v>400</v>
      </c>
      <c r="H555">
        <v>30</v>
      </c>
    </row>
    <row r="556" spans="1:8" hidden="1" x14ac:dyDescent="0.25">
      <c r="A556" t="s">
        <v>9</v>
      </c>
      <c r="B556">
        <v>50</v>
      </c>
      <c r="C556">
        <v>24.5</v>
      </c>
      <c r="D556">
        <v>25</v>
      </c>
      <c r="E556">
        <f t="shared" si="8"/>
        <v>24.75</v>
      </c>
      <c r="F556">
        <v>900</v>
      </c>
      <c r="G556">
        <v>300</v>
      </c>
      <c r="H556">
        <v>10</v>
      </c>
    </row>
    <row r="557" spans="1:8" hidden="1" x14ac:dyDescent="0.25">
      <c r="A557" t="s">
        <v>9</v>
      </c>
      <c r="B557">
        <v>50</v>
      </c>
      <c r="C557">
        <v>25</v>
      </c>
      <c r="D557">
        <v>25.5</v>
      </c>
      <c r="E557">
        <f t="shared" si="8"/>
        <v>25.25</v>
      </c>
      <c r="F557">
        <v>900</v>
      </c>
      <c r="G557">
        <v>300</v>
      </c>
      <c r="H557">
        <v>20</v>
      </c>
    </row>
    <row r="558" spans="1:8" hidden="1" x14ac:dyDescent="0.25">
      <c r="A558" t="s">
        <v>9</v>
      </c>
      <c r="B558">
        <v>50</v>
      </c>
      <c r="C558">
        <v>25.5</v>
      </c>
      <c r="D558">
        <v>26</v>
      </c>
      <c r="E558">
        <f t="shared" si="8"/>
        <v>25.75</v>
      </c>
      <c r="F558">
        <v>900</v>
      </c>
      <c r="G558">
        <v>200</v>
      </c>
      <c r="H558">
        <v>10</v>
      </c>
    </row>
    <row r="559" spans="1:8" hidden="1" x14ac:dyDescent="0.25">
      <c r="A559" t="s">
        <v>9</v>
      </c>
      <c r="B559">
        <v>40</v>
      </c>
      <c r="C559">
        <v>26</v>
      </c>
      <c r="D559">
        <v>26.5</v>
      </c>
      <c r="E559">
        <f t="shared" si="8"/>
        <v>26.25</v>
      </c>
      <c r="F559">
        <v>900</v>
      </c>
      <c r="G559">
        <v>200</v>
      </c>
      <c r="H559">
        <v>10</v>
      </c>
    </row>
    <row r="560" spans="1:8" hidden="1" x14ac:dyDescent="0.25">
      <c r="A560" t="s">
        <v>9</v>
      </c>
      <c r="B560">
        <v>40</v>
      </c>
      <c r="C560">
        <v>26.5</v>
      </c>
      <c r="D560">
        <v>27</v>
      </c>
      <c r="E560">
        <f t="shared" si="8"/>
        <v>26.75</v>
      </c>
      <c r="F560">
        <v>1000</v>
      </c>
      <c r="G560">
        <v>200</v>
      </c>
      <c r="H560">
        <v>10</v>
      </c>
    </row>
    <row r="561" spans="1:8" hidden="1" x14ac:dyDescent="0.25">
      <c r="A561" t="s">
        <v>9</v>
      </c>
      <c r="B561">
        <v>40</v>
      </c>
      <c r="C561">
        <v>27</v>
      </c>
      <c r="D561">
        <v>27.5</v>
      </c>
      <c r="E561">
        <f t="shared" si="8"/>
        <v>27.25</v>
      </c>
      <c r="F561">
        <v>1000</v>
      </c>
      <c r="G561">
        <v>300</v>
      </c>
      <c r="H561">
        <v>20</v>
      </c>
    </row>
    <row r="562" spans="1:8" hidden="1" x14ac:dyDescent="0.25">
      <c r="A562" t="s">
        <v>9</v>
      </c>
      <c r="B562">
        <v>40</v>
      </c>
      <c r="C562">
        <v>27.5</v>
      </c>
      <c r="D562">
        <v>28</v>
      </c>
      <c r="E562">
        <f t="shared" si="8"/>
        <v>27.75</v>
      </c>
      <c r="F562">
        <v>900</v>
      </c>
      <c r="G562">
        <v>200</v>
      </c>
      <c r="H562">
        <v>10</v>
      </c>
    </row>
    <row r="563" spans="1:8" hidden="1" x14ac:dyDescent="0.25">
      <c r="A563" t="s">
        <v>9</v>
      </c>
      <c r="B563">
        <v>40</v>
      </c>
      <c r="C563">
        <v>28</v>
      </c>
      <c r="D563">
        <v>28.5</v>
      </c>
      <c r="E563">
        <f t="shared" si="8"/>
        <v>28.25</v>
      </c>
      <c r="F563">
        <v>900</v>
      </c>
      <c r="G563">
        <v>200</v>
      </c>
      <c r="H563">
        <v>10</v>
      </c>
    </row>
    <row r="564" spans="1:8" hidden="1" x14ac:dyDescent="0.25">
      <c r="A564" t="s">
        <v>9</v>
      </c>
      <c r="B564">
        <v>40</v>
      </c>
      <c r="C564">
        <v>28.5</v>
      </c>
      <c r="D564">
        <v>29</v>
      </c>
      <c r="E564">
        <f t="shared" si="8"/>
        <v>28.75</v>
      </c>
      <c r="F564">
        <v>900</v>
      </c>
      <c r="G564">
        <v>200</v>
      </c>
      <c r="H564">
        <v>10</v>
      </c>
    </row>
    <row r="565" spans="1:8" hidden="1" x14ac:dyDescent="0.25">
      <c r="A565" t="s">
        <v>9</v>
      </c>
      <c r="B565">
        <v>40</v>
      </c>
      <c r="C565">
        <v>29</v>
      </c>
      <c r="D565">
        <v>29.5</v>
      </c>
      <c r="E565">
        <f t="shared" si="8"/>
        <v>29.25</v>
      </c>
      <c r="F565">
        <v>900</v>
      </c>
      <c r="G565">
        <v>300</v>
      </c>
      <c r="H565">
        <v>10</v>
      </c>
    </row>
    <row r="566" spans="1:8" hidden="1" x14ac:dyDescent="0.25">
      <c r="A566" t="s">
        <v>9</v>
      </c>
      <c r="B566">
        <v>40</v>
      </c>
      <c r="C566">
        <v>29.5</v>
      </c>
      <c r="D566">
        <v>30</v>
      </c>
      <c r="E566">
        <f t="shared" si="8"/>
        <v>29.75</v>
      </c>
      <c r="F566">
        <v>900</v>
      </c>
      <c r="G566">
        <v>300</v>
      </c>
      <c r="H566">
        <v>10</v>
      </c>
    </row>
    <row r="567" spans="1:8" hidden="1" x14ac:dyDescent="0.25">
      <c r="A567" t="s">
        <v>9</v>
      </c>
      <c r="B567">
        <v>40</v>
      </c>
      <c r="C567">
        <v>30</v>
      </c>
      <c r="D567">
        <v>30.5</v>
      </c>
      <c r="E567">
        <f t="shared" si="8"/>
        <v>30.25</v>
      </c>
      <c r="F567">
        <v>900</v>
      </c>
      <c r="G567">
        <v>300</v>
      </c>
      <c r="H567">
        <v>10</v>
      </c>
    </row>
    <row r="568" spans="1:8" hidden="1" x14ac:dyDescent="0.25">
      <c r="A568" t="s">
        <v>9</v>
      </c>
      <c r="B568">
        <v>40</v>
      </c>
      <c r="C568">
        <v>30.5</v>
      </c>
      <c r="D568">
        <v>31</v>
      </c>
      <c r="E568">
        <f t="shared" si="8"/>
        <v>30.75</v>
      </c>
      <c r="F568">
        <v>900</v>
      </c>
      <c r="G568">
        <v>300</v>
      </c>
      <c r="H568">
        <v>10</v>
      </c>
    </row>
    <row r="569" spans="1:8" hidden="1" x14ac:dyDescent="0.25">
      <c r="A569" t="s">
        <v>9</v>
      </c>
      <c r="B569">
        <v>40</v>
      </c>
      <c r="C569">
        <v>31</v>
      </c>
      <c r="D569">
        <v>31.5</v>
      </c>
      <c r="E569">
        <f t="shared" si="8"/>
        <v>31.25</v>
      </c>
      <c r="F569">
        <v>1000</v>
      </c>
      <c r="G569">
        <v>400</v>
      </c>
      <c r="H569">
        <v>30</v>
      </c>
    </row>
    <row r="570" spans="1:8" hidden="1" x14ac:dyDescent="0.25">
      <c r="A570" t="s">
        <v>9</v>
      </c>
      <c r="B570">
        <v>40</v>
      </c>
      <c r="C570">
        <v>31.5</v>
      </c>
      <c r="D570">
        <v>32</v>
      </c>
      <c r="E570">
        <f t="shared" si="8"/>
        <v>31.75</v>
      </c>
      <c r="F570">
        <v>1000</v>
      </c>
      <c r="G570">
        <v>400</v>
      </c>
      <c r="H570">
        <v>30</v>
      </c>
    </row>
    <row r="571" spans="1:8" hidden="1" x14ac:dyDescent="0.25">
      <c r="A571" t="s">
        <v>9</v>
      </c>
      <c r="B571">
        <v>40</v>
      </c>
      <c r="C571">
        <v>32</v>
      </c>
      <c r="D571">
        <v>32.5</v>
      </c>
      <c r="E571">
        <f t="shared" si="8"/>
        <v>32.25</v>
      </c>
      <c r="F571">
        <v>1000</v>
      </c>
      <c r="G571">
        <v>400</v>
      </c>
      <c r="H571">
        <v>10</v>
      </c>
    </row>
    <row r="572" spans="1:8" hidden="1" x14ac:dyDescent="0.25">
      <c r="A572" t="s">
        <v>9</v>
      </c>
      <c r="B572">
        <v>40</v>
      </c>
      <c r="C572">
        <v>32.5</v>
      </c>
      <c r="D572">
        <v>33</v>
      </c>
      <c r="E572">
        <f t="shared" si="8"/>
        <v>32.75</v>
      </c>
      <c r="F572">
        <v>1000</v>
      </c>
      <c r="G572">
        <v>400</v>
      </c>
      <c r="H572">
        <v>30</v>
      </c>
    </row>
    <row r="573" spans="1:8" hidden="1" x14ac:dyDescent="0.25">
      <c r="A573" t="s">
        <v>9</v>
      </c>
      <c r="B573">
        <v>40</v>
      </c>
      <c r="C573">
        <v>33</v>
      </c>
      <c r="D573">
        <v>33.5</v>
      </c>
      <c r="E573">
        <f t="shared" si="8"/>
        <v>33.25</v>
      </c>
      <c r="F573">
        <v>1000</v>
      </c>
      <c r="G573">
        <v>300</v>
      </c>
      <c r="H573">
        <v>10</v>
      </c>
    </row>
    <row r="574" spans="1:8" hidden="1" x14ac:dyDescent="0.25">
      <c r="A574" t="s">
        <v>9</v>
      </c>
      <c r="B574">
        <v>40</v>
      </c>
      <c r="C574">
        <v>33.5</v>
      </c>
      <c r="D574">
        <v>34</v>
      </c>
      <c r="E574">
        <f t="shared" si="8"/>
        <v>33.75</v>
      </c>
      <c r="F574">
        <v>1000</v>
      </c>
      <c r="G574">
        <v>200</v>
      </c>
      <c r="H574">
        <v>10</v>
      </c>
    </row>
    <row r="575" spans="1:8" hidden="1" x14ac:dyDescent="0.25">
      <c r="A575" t="s">
        <v>9</v>
      </c>
      <c r="B575">
        <v>40</v>
      </c>
      <c r="C575">
        <v>34</v>
      </c>
      <c r="D575">
        <v>34.5</v>
      </c>
      <c r="E575">
        <f t="shared" si="8"/>
        <v>34.25</v>
      </c>
      <c r="F575">
        <v>1000</v>
      </c>
      <c r="G575">
        <v>200</v>
      </c>
      <c r="H575">
        <v>10</v>
      </c>
    </row>
    <row r="576" spans="1:8" hidden="1" x14ac:dyDescent="0.25">
      <c r="A576" t="s">
        <v>9</v>
      </c>
      <c r="B576">
        <v>40</v>
      </c>
      <c r="C576">
        <v>34.5</v>
      </c>
      <c r="D576">
        <v>35</v>
      </c>
      <c r="E576">
        <f t="shared" si="8"/>
        <v>34.75</v>
      </c>
      <c r="F576">
        <v>1000</v>
      </c>
      <c r="G576">
        <v>200</v>
      </c>
      <c r="H576">
        <v>10</v>
      </c>
    </row>
    <row r="577" spans="1:11" hidden="1" x14ac:dyDescent="0.25">
      <c r="A577" t="s">
        <v>9</v>
      </c>
      <c r="B577">
        <v>40</v>
      </c>
      <c r="C577">
        <v>35</v>
      </c>
      <c r="D577">
        <v>35.5</v>
      </c>
      <c r="E577">
        <f t="shared" si="8"/>
        <v>35.25</v>
      </c>
      <c r="F577">
        <v>1000</v>
      </c>
      <c r="G577">
        <v>200</v>
      </c>
      <c r="H577">
        <v>10</v>
      </c>
    </row>
    <row r="578" spans="1:11" hidden="1" x14ac:dyDescent="0.25">
      <c r="A578" t="s">
        <v>9</v>
      </c>
      <c r="B578">
        <v>40</v>
      </c>
      <c r="C578">
        <v>35.5</v>
      </c>
      <c r="D578">
        <v>36</v>
      </c>
      <c r="E578">
        <f t="shared" si="8"/>
        <v>35.75</v>
      </c>
      <c r="F578">
        <v>1000</v>
      </c>
      <c r="G578">
        <v>300</v>
      </c>
      <c r="H578">
        <v>10</v>
      </c>
    </row>
    <row r="579" spans="1:11" hidden="1" x14ac:dyDescent="0.25">
      <c r="A579" t="s">
        <v>9</v>
      </c>
      <c r="B579">
        <v>40</v>
      </c>
      <c r="C579">
        <v>36</v>
      </c>
      <c r="D579">
        <v>36.5</v>
      </c>
      <c r="E579">
        <f t="shared" ref="E579:E642" si="9">(D579+C579)/2</f>
        <v>36.25</v>
      </c>
      <c r="F579">
        <v>1000</v>
      </c>
      <c r="G579">
        <v>100</v>
      </c>
      <c r="H579">
        <v>10</v>
      </c>
    </row>
    <row r="580" spans="1:11" hidden="1" x14ac:dyDescent="0.25">
      <c r="A580" t="s">
        <v>9</v>
      </c>
      <c r="B580">
        <v>40</v>
      </c>
      <c r="C580">
        <v>36.5</v>
      </c>
      <c r="D580">
        <v>37</v>
      </c>
      <c r="E580">
        <f t="shared" si="9"/>
        <v>36.75</v>
      </c>
      <c r="F580">
        <v>1000</v>
      </c>
      <c r="G580">
        <v>100</v>
      </c>
      <c r="H580">
        <v>10</v>
      </c>
    </row>
    <row r="581" spans="1:11" hidden="1" x14ac:dyDescent="0.25">
      <c r="A581" t="s">
        <v>9</v>
      </c>
      <c r="B581">
        <v>40</v>
      </c>
      <c r="C581">
        <v>37</v>
      </c>
      <c r="D581">
        <v>37.5</v>
      </c>
      <c r="E581">
        <f t="shared" si="9"/>
        <v>37.25</v>
      </c>
      <c r="F581">
        <v>1000</v>
      </c>
      <c r="G581">
        <v>300</v>
      </c>
      <c r="H581">
        <v>10</v>
      </c>
    </row>
    <row r="582" spans="1:11" hidden="1" x14ac:dyDescent="0.25">
      <c r="A582" t="s">
        <v>9</v>
      </c>
      <c r="B582">
        <v>40</v>
      </c>
      <c r="C582">
        <v>37.5</v>
      </c>
      <c r="D582">
        <v>38</v>
      </c>
      <c r="E582">
        <f t="shared" si="9"/>
        <v>37.75</v>
      </c>
      <c r="F582">
        <v>1200</v>
      </c>
      <c r="G582">
        <v>400</v>
      </c>
      <c r="H582">
        <v>20</v>
      </c>
    </row>
    <row r="583" spans="1:11" hidden="1" x14ac:dyDescent="0.25">
      <c r="A583" t="s">
        <v>9</v>
      </c>
      <c r="B583">
        <v>40</v>
      </c>
      <c r="C583">
        <v>38</v>
      </c>
      <c r="D583">
        <v>38.5</v>
      </c>
      <c r="E583">
        <f t="shared" si="9"/>
        <v>38.25</v>
      </c>
      <c r="F583">
        <v>1000</v>
      </c>
      <c r="G583">
        <v>200</v>
      </c>
      <c r="H583">
        <v>10</v>
      </c>
    </row>
    <row r="584" spans="1:11" hidden="1" x14ac:dyDescent="0.25">
      <c r="A584" t="s">
        <v>9</v>
      </c>
      <c r="B584">
        <v>40</v>
      </c>
      <c r="C584">
        <v>38.5</v>
      </c>
      <c r="D584">
        <v>39</v>
      </c>
      <c r="E584">
        <f t="shared" si="9"/>
        <v>38.75</v>
      </c>
      <c r="F584">
        <v>1000</v>
      </c>
      <c r="G584">
        <v>300</v>
      </c>
      <c r="H584">
        <v>20</v>
      </c>
    </row>
    <row r="585" spans="1:11" hidden="1" x14ac:dyDescent="0.25">
      <c r="A585" t="s">
        <v>9</v>
      </c>
      <c r="B585">
        <v>40</v>
      </c>
      <c r="C585">
        <v>39</v>
      </c>
      <c r="D585">
        <v>39.5</v>
      </c>
      <c r="E585">
        <f t="shared" si="9"/>
        <v>39.25</v>
      </c>
      <c r="F585">
        <v>1000</v>
      </c>
      <c r="G585">
        <v>200</v>
      </c>
      <c r="H585">
        <v>10</v>
      </c>
    </row>
    <row r="586" spans="1:11" hidden="1" x14ac:dyDescent="0.25">
      <c r="A586" t="s">
        <v>9</v>
      </c>
      <c r="B586">
        <v>40</v>
      </c>
      <c r="C586">
        <v>39.5</v>
      </c>
      <c r="D586">
        <v>40</v>
      </c>
      <c r="E586">
        <f t="shared" si="9"/>
        <v>39.75</v>
      </c>
      <c r="F586">
        <v>1000</v>
      </c>
      <c r="G586">
        <v>300</v>
      </c>
      <c r="H586">
        <v>10</v>
      </c>
    </row>
    <row r="587" spans="1:11" hidden="1" x14ac:dyDescent="0.25">
      <c r="A587" t="s">
        <v>10</v>
      </c>
      <c r="B587">
        <v>50</v>
      </c>
      <c r="C587">
        <v>0</v>
      </c>
      <c r="D587">
        <v>0.5</v>
      </c>
      <c r="E587">
        <f t="shared" si="9"/>
        <v>0.25</v>
      </c>
      <c r="F587">
        <v>800</v>
      </c>
      <c r="G587">
        <v>200</v>
      </c>
      <c r="H587">
        <v>10</v>
      </c>
      <c r="I587">
        <v>50</v>
      </c>
      <c r="J587">
        <v>30</v>
      </c>
      <c r="K587">
        <v>10</v>
      </c>
    </row>
    <row r="588" spans="1:11" hidden="1" x14ac:dyDescent="0.25">
      <c r="A588" t="s">
        <v>10</v>
      </c>
      <c r="B588">
        <v>50</v>
      </c>
      <c r="C588">
        <v>0.5</v>
      </c>
      <c r="D588">
        <v>1.1000000000000001</v>
      </c>
      <c r="E588">
        <f t="shared" si="9"/>
        <v>0.8</v>
      </c>
      <c r="F588">
        <v>800</v>
      </c>
      <c r="G588">
        <v>200</v>
      </c>
      <c r="H588">
        <v>10</v>
      </c>
      <c r="I588">
        <v>50</v>
      </c>
      <c r="J588">
        <v>30</v>
      </c>
      <c r="K588">
        <v>10</v>
      </c>
    </row>
    <row r="589" spans="1:11" hidden="1" x14ac:dyDescent="0.25">
      <c r="A589" t="s">
        <v>10</v>
      </c>
      <c r="B589">
        <v>50</v>
      </c>
      <c r="C589">
        <v>1.1000000000000001</v>
      </c>
      <c r="D589">
        <v>1.7</v>
      </c>
      <c r="E589">
        <f t="shared" si="9"/>
        <v>1.4</v>
      </c>
      <c r="F589">
        <v>800</v>
      </c>
      <c r="G589">
        <v>200</v>
      </c>
      <c r="H589">
        <v>10</v>
      </c>
      <c r="I589">
        <v>50</v>
      </c>
      <c r="J589">
        <v>30</v>
      </c>
      <c r="K589">
        <v>10</v>
      </c>
    </row>
    <row r="590" spans="1:11" hidden="1" x14ac:dyDescent="0.25">
      <c r="A590" t="s">
        <v>10</v>
      </c>
      <c r="B590">
        <v>50</v>
      </c>
      <c r="C590">
        <v>1.7</v>
      </c>
      <c r="D590">
        <v>2.15</v>
      </c>
      <c r="E590">
        <f t="shared" si="9"/>
        <v>1.9249999999999998</v>
      </c>
      <c r="F590">
        <v>800</v>
      </c>
      <c r="G590">
        <v>200</v>
      </c>
      <c r="H590">
        <v>10</v>
      </c>
      <c r="I590">
        <v>50</v>
      </c>
      <c r="J590">
        <v>30</v>
      </c>
      <c r="K590">
        <v>10</v>
      </c>
    </row>
    <row r="591" spans="1:11" hidden="1" x14ac:dyDescent="0.25">
      <c r="A591" t="s">
        <v>10</v>
      </c>
      <c r="B591">
        <v>50</v>
      </c>
      <c r="C591">
        <v>2.15</v>
      </c>
      <c r="D591">
        <v>2.8</v>
      </c>
      <c r="E591">
        <f t="shared" si="9"/>
        <v>2.4749999999999996</v>
      </c>
      <c r="F591">
        <v>800</v>
      </c>
      <c r="G591">
        <v>200</v>
      </c>
      <c r="H591">
        <v>10</v>
      </c>
      <c r="I591">
        <v>60</v>
      </c>
      <c r="J591">
        <v>30</v>
      </c>
      <c r="K591">
        <v>10</v>
      </c>
    </row>
    <row r="592" spans="1:11" hidden="1" x14ac:dyDescent="0.25">
      <c r="A592" t="s">
        <v>10</v>
      </c>
      <c r="B592">
        <v>50</v>
      </c>
      <c r="C592">
        <v>2.8</v>
      </c>
      <c r="D592">
        <v>3.3</v>
      </c>
      <c r="E592">
        <f t="shared" si="9"/>
        <v>3.05</v>
      </c>
      <c r="F592">
        <v>800</v>
      </c>
      <c r="G592">
        <v>200</v>
      </c>
      <c r="H592">
        <v>10</v>
      </c>
      <c r="I592">
        <v>60</v>
      </c>
      <c r="J592">
        <v>30</v>
      </c>
      <c r="K592">
        <v>10</v>
      </c>
    </row>
    <row r="593" spans="1:11" hidden="1" x14ac:dyDescent="0.25">
      <c r="A593" t="s">
        <v>10</v>
      </c>
      <c r="B593">
        <v>50</v>
      </c>
      <c r="C593">
        <v>3.3</v>
      </c>
      <c r="D593">
        <v>3.9</v>
      </c>
      <c r="E593">
        <f t="shared" si="9"/>
        <v>3.5999999999999996</v>
      </c>
      <c r="F593">
        <v>800</v>
      </c>
      <c r="G593">
        <v>200</v>
      </c>
      <c r="H593">
        <v>10</v>
      </c>
      <c r="I593">
        <v>70</v>
      </c>
      <c r="J593">
        <v>20</v>
      </c>
      <c r="K593">
        <v>10</v>
      </c>
    </row>
    <row r="594" spans="1:11" hidden="1" x14ac:dyDescent="0.25">
      <c r="A594" t="s">
        <v>10</v>
      </c>
      <c r="B594">
        <v>50</v>
      </c>
      <c r="C594">
        <v>3.9</v>
      </c>
      <c r="D594">
        <v>4.5</v>
      </c>
      <c r="E594">
        <f t="shared" si="9"/>
        <v>4.2</v>
      </c>
      <c r="F594">
        <v>800</v>
      </c>
      <c r="G594">
        <v>200</v>
      </c>
      <c r="H594">
        <v>10</v>
      </c>
      <c r="I594">
        <v>70</v>
      </c>
      <c r="J594">
        <v>20</v>
      </c>
      <c r="K594">
        <v>10</v>
      </c>
    </row>
    <row r="595" spans="1:11" hidden="1" x14ac:dyDescent="0.25">
      <c r="A595" t="s">
        <v>10</v>
      </c>
      <c r="B595">
        <v>50</v>
      </c>
      <c r="C595">
        <v>4.5</v>
      </c>
      <c r="D595">
        <v>6.15</v>
      </c>
      <c r="E595">
        <f t="shared" si="9"/>
        <v>5.3250000000000002</v>
      </c>
      <c r="F595">
        <v>800</v>
      </c>
      <c r="G595">
        <v>200</v>
      </c>
      <c r="H595">
        <v>10</v>
      </c>
      <c r="I595">
        <v>60</v>
      </c>
      <c r="J595">
        <v>30</v>
      </c>
      <c r="K595">
        <v>10</v>
      </c>
    </row>
    <row r="596" spans="1:11" hidden="1" x14ac:dyDescent="0.25">
      <c r="A596" t="s">
        <v>10</v>
      </c>
      <c r="B596">
        <v>40</v>
      </c>
      <c r="C596">
        <v>6.15</v>
      </c>
      <c r="D596">
        <v>7.05</v>
      </c>
      <c r="E596">
        <f t="shared" si="9"/>
        <v>6.6</v>
      </c>
      <c r="F596">
        <v>1100</v>
      </c>
      <c r="G596">
        <v>200</v>
      </c>
      <c r="H596">
        <v>10</v>
      </c>
      <c r="I596">
        <v>60</v>
      </c>
      <c r="J596">
        <v>30</v>
      </c>
      <c r="K596">
        <v>10</v>
      </c>
    </row>
    <row r="597" spans="1:11" hidden="1" x14ac:dyDescent="0.25">
      <c r="A597" t="s">
        <v>10</v>
      </c>
      <c r="B597">
        <v>40</v>
      </c>
      <c r="C597">
        <v>7.05</v>
      </c>
      <c r="D597">
        <v>7.65</v>
      </c>
      <c r="E597">
        <f t="shared" si="9"/>
        <v>7.35</v>
      </c>
      <c r="F597">
        <v>1100</v>
      </c>
      <c r="G597">
        <v>400</v>
      </c>
      <c r="H597">
        <v>10</v>
      </c>
      <c r="I597">
        <v>20</v>
      </c>
      <c r="J597">
        <v>90</v>
      </c>
      <c r="K597">
        <v>10</v>
      </c>
    </row>
    <row r="598" spans="1:11" hidden="1" x14ac:dyDescent="0.25">
      <c r="A598" t="s">
        <v>10</v>
      </c>
      <c r="B598">
        <v>40</v>
      </c>
      <c r="C598">
        <v>7.65</v>
      </c>
      <c r="D598">
        <v>8.3000000000000007</v>
      </c>
      <c r="E598">
        <f t="shared" si="9"/>
        <v>7.9750000000000005</v>
      </c>
      <c r="F598">
        <v>1100</v>
      </c>
      <c r="G598">
        <v>400</v>
      </c>
      <c r="H598">
        <v>10</v>
      </c>
      <c r="I598">
        <v>20</v>
      </c>
      <c r="J598">
        <v>90</v>
      </c>
      <c r="K598">
        <v>10</v>
      </c>
    </row>
    <row r="599" spans="1:11" hidden="1" x14ac:dyDescent="0.25">
      <c r="A599" t="s">
        <v>10</v>
      </c>
      <c r="B599">
        <v>40</v>
      </c>
      <c r="C599">
        <v>8.3000000000000007</v>
      </c>
      <c r="D599">
        <v>8.6999999999999993</v>
      </c>
      <c r="E599">
        <f t="shared" si="9"/>
        <v>8.5</v>
      </c>
      <c r="F599">
        <v>900</v>
      </c>
      <c r="G599">
        <v>200</v>
      </c>
      <c r="H599">
        <v>10</v>
      </c>
      <c r="I599">
        <v>10</v>
      </c>
      <c r="J599">
        <v>90</v>
      </c>
      <c r="K599">
        <v>10</v>
      </c>
    </row>
    <row r="600" spans="1:11" hidden="1" x14ac:dyDescent="0.25">
      <c r="A600" t="s">
        <v>10</v>
      </c>
      <c r="B600">
        <v>40</v>
      </c>
      <c r="C600">
        <v>8.6999999999999993</v>
      </c>
      <c r="D600">
        <v>8.9</v>
      </c>
      <c r="E600">
        <f t="shared" si="9"/>
        <v>8.8000000000000007</v>
      </c>
      <c r="F600">
        <v>1000</v>
      </c>
      <c r="G600">
        <v>200</v>
      </c>
      <c r="H600">
        <v>10</v>
      </c>
      <c r="I600">
        <v>10</v>
      </c>
      <c r="J600">
        <v>90</v>
      </c>
      <c r="K600">
        <v>10</v>
      </c>
    </row>
    <row r="601" spans="1:11" hidden="1" x14ac:dyDescent="0.25">
      <c r="A601" t="s">
        <v>10</v>
      </c>
      <c r="B601">
        <v>40</v>
      </c>
      <c r="C601">
        <v>8.9</v>
      </c>
      <c r="D601">
        <v>9.35</v>
      </c>
      <c r="E601">
        <f t="shared" si="9"/>
        <v>9.125</v>
      </c>
      <c r="F601">
        <v>900</v>
      </c>
      <c r="G601">
        <v>200</v>
      </c>
      <c r="H601">
        <v>10</v>
      </c>
      <c r="I601">
        <v>10</v>
      </c>
      <c r="J601">
        <v>90</v>
      </c>
      <c r="K601">
        <v>10</v>
      </c>
    </row>
    <row r="602" spans="1:11" hidden="1" x14ac:dyDescent="0.25">
      <c r="A602" t="s">
        <v>10</v>
      </c>
      <c r="B602">
        <v>40</v>
      </c>
      <c r="C602">
        <v>9.35</v>
      </c>
      <c r="D602">
        <v>9.8000000000000007</v>
      </c>
      <c r="E602">
        <f t="shared" si="9"/>
        <v>9.5749999999999993</v>
      </c>
      <c r="F602">
        <v>1100</v>
      </c>
      <c r="G602">
        <v>400</v>
      </c>
      <c r="H602">
        <v>30</v>
      </c>
      <c r="I602">
        <v>20</v>
      </c>
      <c r="J602">
        <v>90</v>
      </c>
      <c r="K602">
        <v>10</v>
      </c>
    </row>
    <row r="603" spans="1:11" hidden="1" x14ac:dyDescent="0.25">
      <c r="A603" t="s">
        <v>10</v>
      </c>
      <c r="B603">
        <v>40</v>
      </c>
      <c r="C603">
        <v>9.8000000000000007</v>
      </c>
      <c r="D603">
        <v>10.7</v>
      </c>
      <c r="E603">
        <f t="shared" si="9"/>
        <v>10.25</v>
      </c>
      <c r="F603">
        <v>1100</v>
      </c>
      <c r="G603">
        <v>400</v>
      </c>
      <c r="H603">
        <v>10</v>
      </c>
      <c r="I603">
        <v>20</v>
      </c>
      <c r="J603">
        <v>90</v>
      </c>
      <c r="K603">
        <v>10</v>
      </c>
    </row>
    <row r="604" spans="1:11" hidden="1" x14ac:dyDescent="0.25">
      <c r="A604" t="s">
        <v>10</v>
      </c>
      <c r="B604">
        <v>40</v>
      </c>
      <c r="C604">
        <v>10.7</v>
      </c>
      <c r="D604">
        <v>11.1</v>
      </c>
      <c r="E604">
        <f t="shared" si="9"/>
        <v>10.899999999999999</v>
      </c>
      <c r="F604">
        <v>1100</v>
      </c>
      <c r="G604">
        <v>400</v>
      </c>
      <c r="H604">
        <v>20</v>
      </c>
      <c r="I604">
        <v>20</v>
      </c>
      <c r="J604">
        <v>90</v>
      </c>
      <c r="K604">
        <v>10</v>
      </c>
    </row>
    <row r="605" spans="1:11" hidden="1" x14ac:dyDescent="0.25">
      <c r="A605" t="s">
        <v>10</v>
      </c>
      <c r="B605">
        <v>40</v>
      </c>
      <c r="C605">
        <v>11.1</v>
      </c>
      <c r="D605">
        <v>11.35</v>
      </c>
      <c r="E605">
        <f t="shared" si="9"/>
        <v>11.225</v>
      </c>
      <c r="F605">
        <v>1100</v>
      </c>
      <c r="G605">
        <v>400</v>
      </c>
      <c r="H605">
        <v>20</v>
      </c>
      <c r="I605">
        <v>20</v>
      </c>
      <c r="J605">
        <v>80</v>
      </c>
      <c r="K605">
        <v>10</v>
      </c>
    </row>
    <row r="606" spans="1:11" hidden="1" x14ac:dyDescent="0.25">
      <c r="A606" t="s">
        <v>10</v>
      </c>
      <c r="B606">
        <v>40</v>
      </c>
      <c r="C606">
        <v>11.35</v>
      </c>
      <c r="D606">
        <v>11.8</v>
      </c>
      <c r="E606">
        <f t="shared" si="9"/>
        <v>11.574999999999999</v>
      </c>
      <c r="F606">
        <v>1000</v>
      </c>
      <c r="G606">
        <v>200</v>
      </c>
      <c r="H606">
        <v>10</v>
      </c>
      <c r="I606">
        <v>20</v>
      </c>
      <c r="J606">
        <v>80</v>
      </c>
      <c r="K606">
        <v>10</v>
      </c>
    </row>
    <row r="607" spans="1:11" hidden="1" x14ac:dyDescent="0.25">
      <c r="A607" t="s">
        <v>10</v>
      </c>
      <c r="B607">
        <v>40</v>
      </c>
      <c r="C607">
        <v>11.8</v>
      </c>
      <c r="D607">
        <v>12.3</v>
      </c>
      <c r="E607">
        <f t="shared" si="9"/>
        <v>12.05</v>
      </c>
      <c r="F607">
        <v>1200</v>
      </c>
      <c r="G607">
        <v>400</v>
      </c>
      <c r="H607">
        <v>20</v>
      </c>
      <c r="I607">
        <v>20</v>
      </c>
      <c r="J607">
        <v>80</v>
      </c>
      <c r="K607">
        <v>10</v>
      </c>
    </row>
    <row r="608" spans="1:11" hidden="1" x14ac:dyDescent="0.25">
      <c r="A608" t="s">
        <v>10</v>
      </c>
      <c r="B608">
        <v>40</v>
      </c>
      <c r="C608">
        <v>12.3</v>
      </c>
      <c r="D608">
        <v>12.9</v>
      </c>
      <c r="E608">
        <f t="shared" si="9"/>
        <v>12.600000000000001</v>
      </c>
      <c r="F608">
        <v>1100</v>
      </c>
      <c r="G608">
        <v>300</v>
      </c>
      <c r="H608">
        <v>10</v>
      </c>
      <c r="I608">
        <v>20</v>
      </c>
      <c r="J608">
        <v>90</v>
      </c>
      <c r="K608">
        <v>10</v>
      </c>
    </row>
    <row r="609" spans="1:11" hidden="1" x14ac:dyDescent="0.25">
      <c r="A609" t="s">
        <v>10</v>
      </c>
      <c r="B609">
        <v>40</v>
      </c>
      <c r="C609">
        <v>12.9</v>
      </c>
      <c r="D609">
        <v>13.2</v>
      </c>
      <c r="E609">
        <f t="shared" si="9"/>
        <v>13.05</v>
      </c>
      <c r="F609">
        <v>1000</v>
      </c>
      <c r="G609">
        <v>200</v>
      </c>
      <c r="H609">
        <v>10</v>
      </c>
      <c r="I609">
        <v>20</v>
      </c>
      <c r="J609">
        <v>90</v>
      </c>
      <c r="K609">
        <v>10</v>
      </c>
    </row>
    <row r="610" spans="1:11" hidden="1" x14ac:dyDescent="0.25">
      <c r="A610" t="s">
        <v>10</v>
      </c>
      <c r="B610">
        <v>40</v>
      </c>
      <c r="C610">
        <v>13.2</v>
      </c>
      <c r="D610">
        <v>13.45</v>
      </c>
      <c r="E610">
        <f t="shared" si="9"/>
        <v>13.324999999999999</v>
      </c>
      <c r="F610">
        <v>1000</v>
      </c>
      <c r="G610">
        <v>200</v>
      </c>
      <c r="H610">
        <v>10</v>
      </c>
      <c r="I610">
        <v>20</v>
      </c>
      <c r="J610">
        <v>90</v>
      </c>
      <c r="K610">
        <v>10</v>
      </c>
    </row>
    <row r="611" spans="1:11" hidden="1" x14ac:dyDescent="0.25">
      <c r="A611" t="s">
        <v>10</v>
      </c>
      <c r="B611">
        <v>40</v>
      </c>
      <c r="C611">
        <v>13.45</v>
      </c>
      <c r="D611">
        <v>13.75</v>
      </c>
      <c r="E611">
        <f t="shared" si="9"/>
        <v>13.6</v>
      </c>
      <c r="F611">
        <v>1000</v>
      </c>
      <c r="G611">
        <v>200</v>
      </c>
      <c r="H611">
        <v>10</v>
      </c>
      <c r="I611">
        <v>20</v>
      </c>
      <c r="J611">
        <v>90</v>
      </c>
      <c r="K611">
        <v>10</v>
      </c>
    </row>
    <row r="612" spans="1:11" hidden="1" x14ac:dyDescent="0.25">
      <c r="A612" t="s">
        <v>10</v>
      </c>
      <c r="B612">
        <v>50</v>
      </c>
      <c r="C612">
        <v>13.75</v>
      </c>
      <c r="D612">
        <v>14.75</v>
      </c>
      <c r="E612">
        <f t="shared" si="9"/>
        <v>14.25</v>
      </c>
      <c r="F612">
        <v>900</v>
      </c>
      <c r="G612">
        <v>200</v>
      </c>
      <c r="H612">
        <v>10</v>
      </c>
      <c r="I612">
        <v>20</v>
      </c>
      <c r="J612">
        <v>90</v>
      </c>
      <c r="K612">
        <v>10</v>
      </c>
    </row>
    <row r="613" spans="1:11" hidden="1" x14ac:dyDescent="0.25">
      <c r="A613" t="s">
        <v>10</v>
      </c>
      <c r="B613">
        <v>70</v>
      </c>
      <c r="C613">
        <v>14.75</v>
      </c>
      <c r="D613">
        <v>15.4</v>
      </c>
      <c r="E613">
        <f t="shared" si="9"/>
        <v>15.074999999999999</v>
      </c>
      <c r="F613">
        <v>900</v>
      </c>
      <c r="G613">
        <v>200</v>
      </c>
      <c r="H613">
        <v>10</v>
      </c>
      <c r="I613">
        <v>40</v>
      </c>
      <c r="J613">
        <v>50</v>
      </c>
      <c r="K613">
        <v>10</v>
      </c>
    </row>
    <row r="614" spans="1:11" hidden="1" x14ac:dyDescent="0.25">
      <c r="A614" t="s">
        <v>10</v>
      </c>
      <c r="B614">
        <v>70</v>
      </c>
      <c r="C614">
        <v>15.4</v>
      </c>
      <c r="D614">
        <v>16.2</v>
      </c>
      <c r="E614">
        <f t="shared" si="9"/>
        <v>15.8</v>
      </c>
      <c r="F614">
        <v>900</v>
      </c>
      <c r="G614">
        <v>200</v>
      </c>
      <c r="H614">
        <v>10</v>
      </c>
      <c r="I614">
        <v>30</v>
      </c>
      <c r="J614">
        <v>50</v>
      </c>
      <c r="K614">
        <v>10</v>
      </c>
    </row>
    <row r="615" spans="1:11" hidden="1" x14ac:dyDescent="0.25">
      <c r="A615" t="s">
        <v>10</v>
      </c>
      <c r="B615">
        <v>70</v>
      </c>
      <c r="C615">
        <v>16.2</v>
      </c>
      <c r="D615">
        <v>17.75</v>
      </c>
      <c r="E615">
        <f t="shared" si="9"/>
        <v>16.975000000000001</v>
      </c>
      <c r="F615">
        <v>900</v>
      </c>
      <c r="G615">
        <v>300</v>
      </c>
      <c r="H615">
        <v>20</v>
      </c>
      <c r="I615">
        <v>30</v>
      </c>
      <c r="J615">
        <v>50</v>
      </c>
      <c r="K615">
        <v>10</v>
      </c>
    </row>
    <row r="616" spans="1:11" hidden="1" x14ac:dyDescent="0.25">
      <c r="A616" t="s">
        <v>10</v>
      </c>
      <c r="B616">
        <v>70</v>
      </c>
      <c r="C616">
        <v>17.75</v>
      </c>
      <c r="D616">
        <v>19.350000000000001</v>
      </c>
      <c r="E616">
        <f t="shared" si="9"/>
        <v>18.55</v>
      </c>
      <c r="F616">
        <v>900</v>
      </c>
      <c r="G616">
        <v>400</v>
      </c>
      <c r="H616">
        <v>30</v>
      </c>
      <c r="I616">
        <v>30</v>
      </c>
      <c r="J616">
        <v>50</v>
      </c>
      <c r="K616">
        <v>10</v>
      </c>
    </row>
    <row r="617" spans="1:11" hidden="1" x14ac:dyDescent="0.25">
      <c r="A617" t="s">
        <v>10</v>
      </c>
      <c r="B617">
        <v>70</v>
      </c>
      <c r="C617">
        <v>19.350000000000001</v>
      </c>
      <c r="D617">
        <v>20.75</v>
      </c>
      <c r="E617">
        <f t="shared" si="9"/>
        <v>20.05</v>
      </c>
      <c r="F617">
        <v>1000</v>
      </c>
      <c r="G617">
        <v>400</v>
      </c>
      <c r="H617">
        <v>30</v>
      </c>
      <c r="I617">
        <v>20</v>
      </c>
      <c r="J617">
        <v>50</v>
      </c>
      <c r="K617">
        <v>10</v>
      </c>
    </row>
    <row r="618" spans="1:11" hidden="1" x14ac:dyDescent="0.25">
      <c r="A618" t="s">
        <v>10</v>
      </c>
      <c r="B618">
        <v>70</v>
      </c>
      <c r="C618">
        <v>20.75</v>
      </c>
      <c r="D618">
        <v>22.35</v>
      </c>
      <c r="E618">
        <f t="shared" si="9"/>
        <v>21.55</v>
      </c>
      <c r="F618">
        <v>1000</v>
      </c>
      <c r="G618">
        <v>400</v>
      </c>
      <c r="H618">
        <v>30</v>
      </c>
      <c r="I618">
        <v>20</v>
      </c>
      <c r="J618">
        <v>60</v>
      </c>
      <c r="K618">
        <v>10</v>
      </c>
    </row>
    <row r="619" spans="1:11" hidden="1" x14ac:dyDescent="0.25">
      <c r="A619" t="s">
        <v>10</v>
      </c>
      <c r="B619">
        <v>30</v>
      </c>
      <c r="C619">
        <v>22.35</v>
      </c>
      <c r="D619">
        <v>23.85</v>
      </c>
      <c r="E619">
        <f t="shared" si="9"/>
        <v>23.1</v>
      </c>
      <c r="F619">
        <v>1100</v>
      </c>
      <c r="G619">
        <v>400</v>
      </c>
      <c r="H619">
        <v>20</v>
      </c>
      <c r="I619">
        <v>20</v>
      </c>
      <c r="J619">
        <v>50</v>
      </c>
      <c r="K619">
        <v>10</v>
      </c>
    </row>
    <row r="620" spans="1:11" hidden="1" x14ac:dyDescent="0.25">
      <c r="A620" t="s">
        <v>10</v>
      </c>
      <c r="B620">
        <v>30</v>
      </c>
      <c r="C620">
        <v>23.85</v>
      </c>
      <c r="D620">
        <v>25</v>
      </c>
      <c r="E620">
        <f t="shared" si="9"/>
        <v>24.425000000000001</v>
      </c>
      <c r="F620">
        <v>1100</v>
      </c>
      <c r="G620">
        <v>400</v>
      </c>
      <c r="H620">
        <v>20</v>
      </c>
      <c r="I620">
        <v>20</v>
      </c>
      <c r="J620">
        <v>70</v>
      </c>
      <c r="K620">
        <v>10</v>
      </c>
    </row>
    <row r="621" spans="1:11" hidden="1" x14ac:dyDescent="0.25">
      <c r="A621" t="s">
        <v>10</v>
      </c>
      <c r="B621">
        <v>20</v>
      </c>
      <c r="C621">
        <v>25</v>
      </c>
      <c r="D621">
        <v>26.6</v>
      </c>
      <c r="E621">
        <f t="shared" si="9"/>
        <v>25.8</v>
      </c>
      <c r="F621">
        <v>1000</v>
      </c>
      <c r="G621">
        <v>400</v>
      </c>
      <c r="H621">
        <v>20</v>
      </c>
      <c r="I621">
        <v>30</v>
      </c>
      <c r="J621">
        <v>50</v>
      </c>
      <c r="K621">
        <v>10</v>
      </c>
    </row>
    <row r="622" spans="1:11" hidden="1" x14ac:dyDescent="0.25">
      <c r="A622" t="s">
        <v>10</v>
      </c>
      <c r="B622">
        <v>20</v>
      </c>
      <c r="C622">
        <v>26.6</v>
      </c>
      <c r="D622">
        <v>27.85</v>
      </c>
      <c r="E622">
        <f t="shared" si="9"/>
        <v>27.225000000000001</v>
      </c>
      <c r="F622">
        <v>1000</v>
      </c>
      <c r="G622">
        <v>300</v>
      </c>
      <c r="H622">
        <v>10</v>
      </c>
      <c r="I622">
        <v>40</v>
      </c>
      <c r="J622">
        <v>40</v>
      </c>
      <c r="K622">
        <v>10</v>
      </c>
    </row>
    <row r="623" spans="1:11" hidden="1" x14ac:dyDescent="0.25">
      <c r="A623" t="s">
        <v>10</v>
      </c>
      <c r="B623">
        <v>40</v>
      </c>
      <c r="C623">
        <v>27.85</v>
      </c>
      <c r="D623">
        <v>29.6</v>
      </c>
      <c r="E623">
        <f t="shared" si="9"/>
        <v>28.725000000000001</v>
      </c>
      <c r="F623">
        <v>1000</v>
      </c>
      <c r="G623">
        <v>300</v>
      </c>
      <c r="H623">
        <v>10</v>
      </c>
      <c r="I623">
        <v>30</v>
      </c>
      <c r="J623">
        <v>50</v>
      </c>
      <c r="K623">
        <v>10</v>
      </c>
    </row>
    <row r="624" spans="1:11" hidden="1" x14ac:dyDescent="0.25">
      <c r="A624" t="s">
        <v>10</v>
      </c>
      <c r="B624">
        <v>30</v>
      </c>
      <c r="C624">
        <v>29.6</v>
      </c>
      <c r="D624">
        <v>30.85</v>
      </c>
      <c r="E624">
        <f t="shared" si="9"/>
        <v>30.225000000000001</v>
      </c>
      <c r="F624">
        <v>1000</v>
      </c>
      <c r="G624">
        <v>400</v>
      </c>
      <c r="H624">
        <v>20</v>
      </c>
      <c r="I624">
        <v>30</v>
      </c>
      <c r="J624">
        <v>60</v>
      </c>
      <c r="K624">
        <v>10</v>
      </c>
    </row>
    <row r="625" spans="1:11" hidden="1" x14ac:dyDescent="0.25">
      <c r="A625" t="s">
        <v>10</v>
      </c>
      <c r="B625">
        <v>30</v>
      </c>
      <c r="C625">
        <v>30.85</v>
      </c>
      <c r="D625">
        <v>32.75</v>
      </c>
      <c r="E625">
        <f t="shared" si="9"/>
        <v>31.8</v>
      </c>
      <c r="F625">
        <v>1000</v>
      </c>
      <c r="G625">
        <v>400</v>
      </c>
      <c r="H625">
        <v>30</v>
      </c>
      <c r="I625">
        <v>30</v>
      </c>
      <c r="J625">
        <v>40</v>
      </c>
      <c r="K625">
        <v>20</v>
      </c>
    </row>
    <row r="626" spans="1:11" hidden="1" x14ac:dyDescent="0.25">
      <c r="A626" t="s">
        <v>10</v>
      </c>
      <c r="B626">
        <v>30</v>
      </c>
      <c r="C626">
        <v>32.75</v>
      </c>
      <c r="D626">
        <v>34.35</v>
      </c>
      <c r="E626">
        <f t="shared" si="9"/>
        <v>33.549999999999997</v>
      </c>
      <c r="F626">
        <v>900</v>
      </c>
      <c r="G626">
        <v>200</v>
      </c>
      <c r="H626">
        <v>10</v>
      </c>
      <c r="I626">
        <v>20</v>
      </c>
      <c r="J626">
        <v>80</v>
      </c>
      <c r="K626">
        <v>10</v>
      </c>
    </row>
    <row r="627" spans="1:11" hidden="1" x14ac:dyDescent="0.25">
      <c r="A627" t="s">
        <v>10</v>
      </c>
      <c r="B627">
        <v>30</v>
      </c>
      <c r="C627">
        <v>34.35</v>
      </c>
      <c r="D627">
        <v>35.299999999999997</v>
      </c>
      <c r="E627">
        <f t="shared" si="9"/>
        <v>34.825000000000003</v>
      </c>
      <c r="F627">
        <v>1100</v>
      </c>
      <c r="G627">
        <v>300</v>
      </c>
      <c r="H627">
        <v>10</v>
      </c>
      <c r="I627">
        <v>40</v>
      </c>
      <c r="J627">
        <v>40</v>
      </c>
      <c r="K627">
        <v>10</v>
      </c>
    </row>
    <row r="628" spans="1:11" hidden="1" x14ac:dyDescent="0.25">
      <c r="A628" t="s">
        <v>10</v>
      </c>
      <c r="B628">
        <v>30</v>
      </c>
      <c r="C628">
        <v>35.299999999999997</v>
      </c>
      <c r="D628">
        <v>36.799999999999997</v>
      </c>
      <c r="E628">
        <f t="shared" si="9"/>
        <v>36.049999999999997</v>
      </c>
      <c r="F628">
        <v>1100</v>
      </c>
      <c r="G628">
        <v>400</v>
      </c>
      <c r="H628">
        <v>20</v>
      </c>
      <c r="I628">
        <v>20</v>
      </c>
      <c r="J628">
        <v>90</v>
      </c>
      <c r="K628">
        <v>10</v>
      </c>
    </row>
    <row r="629" spans="1:11" hidden="1" x14ac:dyDescent="0.25">
      <c r="A629" t="s">
        <v>10</v>
      </c>
      <c r="B629">
        <v>30</v>
      </c>
      <c r="C629">
        <v>36.799999999999997</v>
      </c>
      <c r="D629">
        <v>37.85</v>
      </c>
      <c r="E629">
        <f t="shared" si="9"/>
        <v>37.325000000000003</v>
      </c>
      <c r="F629">
        <v>1100</v>
      </c>
      <c r="G629">
        <v>300</v>
      </c>
      <c r="H629">
        <v>10</v>
      </c>
      <c r="I629">
        <v>30</v>
      </c>
      <c r="J629">
        <v>60</v>
      </c>
      <c r="K629">
        <v>10</v>
      </c>
    </row>
    <row r="630" spans="1:11" hidden="1" x14ac:dyDescent="0.25">
      <c r="A630" t="s">
        <v>10</v>
      </c>
      <c r="B630">
        <v>30</v>
      </c>
      <c r="C630">
        <v>37.85</v>
      </c>
      <c r="D630">
        <v>39.549999999999997</v>
      </c>
      <c r="E630">
        <f t="shared" si="9"/>
        <v>38.700000000000003</v>
      </c>
      <c r="F630">
        <v>1100</v>
      </c>
      <c r="G630">
        <v>400</v>
      </c>
      <c r="H630">
        <v>20</v>
      </c>
      <c r="I630">
        <v>30</v>
      </c>
      <c r="J630">
        <v>60</v>
      </c>
      <c r="K630">
        <v>10</v>
      </c>
    </row>
    <row r="631" spans="1:11" hidden="1" x14ac:dyDescent="0.25">
      <c r="A631" t="s">
        <v>10</v>
      </c>
      <c r="B631">
        <v>30</v>
      </c>
      <c r="C631">
        <v>39.549999999999997</v>
      </c>
      <c r="D631">
        <v>40.85</v>
      </c>
      <c r="E631">
        <f t="shared" si="9"/>
        <v>40.200000000000003</v>
      </c>
      <c r="F631">
        <v>1100</v>
      </c>
      <c r="G631">
        <v>400</v>
      </c>
      <c r="H631">
        <v>30</v>
      </c>
      <c r="I631">
        <v>30</v>
      </c>
      <c r="J631">
        <v>60</v>
      </c>
      <c r="K631">
        <v>10</v>
      </c>
    </row>
    <row r="632" spans="1:11" hidden="1" x14ac:dyDescent="0.25">
      <c r="A632" t="s">
        <v>10</v>
      </c>
      <c r="B632">
        <v>30</v>
      </c>
      <c r="C632">
        <v>40.85</v>
      </c>
      <c r="D632">
        <v>42.15</v>
      </c>
      <c r="E632">
        <f t="shared" si="9"/>
        <v>41.5</v>
      </c>
      <c r="F632">
        <v>1000</v>
      </c>
      <c r="G632">
        <v>300</v>
      </c>
      <c r="H632">
        <v>10</v>
      </c>
      <c r="I632">
        <v>30</v>
      </c>
      <c r="J632">
        <v>60</v>
      </c>
      <c r="K632">
        <v>10</v>
      </c>
    </row>
    <row r="633" spans="1:11" hidden="1" x14ac:dyDescent="0.25">
      <c r="A633" t="s">
        <v>10</v>
      </c>
      <c r="B633">
        <v>30</v>
      </c>
      <c r="C633">
        <v>42.15</v>
      </c>
      <c r="D633">
        <v>43.05</v>
      </c>
      <c r="E633">
        <f t="shared" si="9"/>
        <v>42.599999999999994</v>
      </c>
      <c r="F633">
        <v>1000</v>
      </c>
      <c r="G633">
        <v>300</v>
      </c>
      <c r="H633">
        <v>10</v>
      </c>
      <c r="I633">
        <v>30</v>
      </c>
      <c r="J633">
        <v>60</v>
      </c>
      <c r="K633">
        <v>10</v>
      </c>
    </row>
    <row r="634" spans="1:11" hidden="1" x14ac:dyDescent="0.25">
      <c r="A634" t="s">
        <v>10</v>
      </c>
      <c r="B634">
        <v>30</v>
      </c>
      <c r="C634">
        <v>43.05</v>
      </c>
      <c r="D634">
        <v>44.15</v>
      </c>
      <c r="E634">
        <f t="shared" si="9"/>
        <v>43.599999999999994</v>
      </c>
      <c r="F634">
        <v>1300</v>
      </c>
      <c r="G634">
        <v>400</v>
      </c>
      <c r="H634">
        <v>20</v>
      </c>
      <c r="I634">
        <v>20</v>
      </c>
      <c r="J634">
        <v>90</v>
      </c>
      <c r="K634">
        <v>10</v>
      </c>
    </row>
    <row r="635" spans="1:11" hidden="1" x14ac:dyDescent="0.25">
      <c r="A635" t="s">
        <v>10</v>
      </c>
      <c r="B635">
        <v>30</v>
      </c>
      <c r="C635">
        <v>44.15</v>
      </c>
      <c r="D635">
        <v>45.3</v>
      </c>
      <c r="E635">
        <f t="shared" si="9"/>
        <v>44.724999999999994</v>
      </c>
      <c r="F635">
        <v>1300</v>
      </c>
      <c r="G635">
        <v>500</v>
      </c>
      <c r="H635">
        <v>20</v>
      </c>
      <c r="I635">
        <v>20</v>
      </c>
      <c r="J635">
        <v>80</v>
      </c>
      <c r="K635">
        <v>10</v>
      </c>
    </row>
    <row r="636" spans="1:11" hidden="1" x14ac:dyDescent="0.25">
      <c r="A636" t="s">
        <v>10</v>
      </c>
      <c r="B636">
        <v>30</v>
      </c>
      <c r="C636">
        <v>45.3</v>
      </c>
      <c r="D636">
        <v>47.05</v>
      </c>
      <c r="E636">
        <f t="shared" si="9"/>
        <v>46.174999999999997</v>
      </c>
      <c r="F636">
        <v>1000</v>
      </c>
      <c r="G636">
        <v>300</v>
      </c>
      <c r="H636">
        <v>20</v>
      </c>
      <c r="I636">
        <v>20</v>
      </c>
      <c r="J636">
        <v>80</v>
      </c>
      <c r="K636">
        <v>10</v>
      </c>
    </row>
    <row r="637" spans="1:11" hidden="1" x14ac:dyDescent="0.25">
      <c r="A637" t="s">
        <v>10</v>
      </c>
      <c r="B637">
        <v>30</v>
      </c>
      <c r="C637">
        <v>47.05</v>
      </c>
      <c r="D637">
        <v>47.75</v>
      </c>
      <c r="E637">
        <f t="shared" si="9"/>
        <v>47.4</v>
      </c>
      <c r="F637">
        <v>900</v>
      </c>
      <c r="G637">
        <v>200</v>
      </c>
      <c r="H637">
        <v>10</v>
      </c>
      <c r="I637">
        <v>20</v>
      </c>
      <c r="J637">
        <v>80</v>
      </c>
      <c r="K637">
        <v>10</v>
      </c>
    </row>
    <row r="638" spans="1:11" hidden="1" x14ac:dyDescent="0.25">
      <c r="A638" t="s">
        <v>10</v>
      </c>
      <c r="B638">
        <v>30</v>
      </c>
      <c r="C638">
        <v>47.75</v>
      </c>
      <c r="D638">
        <v>48.4</v>
      </c>
      <c r="E638">
        <f t="shared" si="9"/>
        <v>48.075000000000003</v>
      </c>
      <c r="F638">
        <v>1000</v>
      </c>
      <c r="G638">
        <v>200</v>
      </c>
      <c r="H638">
        <v>10</v>
      </c>
      <c r="I638">
        <v>20</v>
      </c>
      <c r="J638">
        <v>80</v>
      </c>
      <c r="K638">
        <v>10</v>
      </c>
    </row>
    <row r="639" spans="1:11" hidden="1" x14ac:dyDescent="0.25">
      <c r="A639" t="s">
        <v>10</v>
      </c>
      <c r="B639">
        <v>40</v>
      </c>
      <c r="C639">
        <v>48.4</v>
      </c>
      <c r="D639">
        <v>48.65</v>
      </c>
      <c r="E639">
        <f t="shared" si="9"/>
        <v>48.524999999999999</v>
      </c>
      <c r="F639">
        <v>900</v>
      </c>
      <c r="G639">
        <v>200</v>
      </c>
      <c r="H639">
        <v>10</v>
      </c>
      <c r="I639">
        <v>10</v>
      </c>
      <c r="J639">
        <v>90</v>
      </c>
      <c r="K639">
        <v>10</v>
      </c>
    </row>
    <row r="640" spans="1:11" hidden="1" x14ac:dyDescent="0.25">
      <c r="A640" t="s">
        <v>10</v>
      </c>
      <c r="B640">
        <v>40</v>
      </c>
      <c r="C640">
        <v>48.65</v>
      </c>
      <c r="D640">
        <v>49.05</v>
      </c>
      <c r="E640">
        <f t="shared" si="9"/>
        <v>48.849999999999994</v>
      </c>
      <c r="F640">
        <v>1100</v>
      </c>
      <c r="G640">
        <v>300</v>
      </c>
      <c r="H640">
        <v>20</v>
      </c>
      <c r="I640">
        <v>10</v>
      </c>
      <c r="J640">
        <v>90</v>
      </c>
      <c r="K640">
        <v>10</v>
      </c>
    </row>
    <row r="641" spans="1:11" hidden="1" x14ac:dyDescent="0.25">
      <c r="A641" t="s">
        <v>10</v>
      </c>
      <c r="B641">
        <v>40</v>
      </c>
      <c r="C641">
        <v>49.05</v>
      </c>
      <c r="D641">
        <v>50.45</v>
      </c>
      <c r="E641">
        <f t="shared" si="9"/>
        <v>49.75</v>
      </c>
      <c r="F641">
        <v>1100</v>
      </c>
      <c r="G641">
        <v>400</v>
      </c>
      <c r="H641">
        <v>10</v>
      </c>
      <c r="I641">
        <v>20</v>
      </c>
      <c r="J641">
        <v>90</v>
      </c>
      <c r="K641">
        <v>10</v>
      </c>
    </row>
    <row r="642" spans="1:11" hidden="1" x14ac:dyDescent="0.25">
      <c r="A642" t="s">
        <v>10</v>
      </c>
      <c r="B642">
        <v>40</v>
      </c>
      <c r="C642">
        <v>50.45</v>
      </c>
      <c r="D642">
        <v>51.15</v>
      </c>
      <c r="E642">
        <f t="shared" si="9"/>
        <v>50.8</v>
      </c>
      <c r="F642">
        <v>1100</v>
      </c>
      <c r="G642">
        <v>300</v>
      </c>
      <c r="H642">
        <v>10</v>
      </c>
      <c r="I642">
        <v>20</v>
      </c>
      <c r="J642">
        <v>90</v>
      </c>
      <c r="K642">
        <v>10</v>
      </c>
    </row>
    <row r="643" spans="1:11" hidden="1" x14ac:dyDescent="0.25">
      <c r="A643" t="s">
        <v>10</v>
      </c>
      <c r="B643">
        <v>30</v>
      </c>
      <c r="C643">
        <v>51.15</v>
      </c>
      <c r="D643">
        <v>52.05</v>
      </c>
      <c r="E643">
        <f t="shared" ref="E643:E706" si="10">(D643+C643)/2</f>
        <v>51.599999999999994</v>
      </c>
      <c r="F643">
        <v>1100</v>
      </c>
      <c r="G643">
        <v>300</v>
      </c>
      <c r="H643">
        <v>10</v>
      </c>
      <c r="I643">
        <v>20</v>
      </c>
      <c r="J643">
        <v>90</v>
      </c>
      <c r="K643">
        <v>10</v>
      </c>
    </row>
    <row r="644" spans="1:11" hidden="1" x14ac:dyDescent="0.25">
      <c r="A644" t="s">
        <v>10</v>
      </c>
      <c r="B644">
        <v>40</v>
      </c>
      <c r="C644">
        <v>52.05</v>
      </c>
      <c r="D644">
        <v>52.65</v>
      </c>
      <c r="E644">
        <f t="shared" si="10"/>
        <v>52.349999999999994</v>
      </c>
      <c r="F644">
        <v>1100</v>
      </c>
      <c r="G644">
        <v>300</v>
      </c>
      <c r="H644">
        <v>10</v>
      </c>
      <c r="I644">
        <v>20</v>
      </c>
      <c r="J644">
        <v>90</v>
      </c>
      <c r="K644">
        <v>10</v>
      </c>
    </row>
    <row r="645" spans="1:11" hidden="1" x14ac:dyDescent="0.25">
      <c r="A645" t="s">
        <v>10</v>
      </c>
      <c r="B645">
        <v>40</v>
      </c>
      <c r="C645">
        <v>52.65</v>
      </c>
      <c r="D645">
        <v>53.35</v>
      </c>
      <c r="E645">
        <f t="shared" si="10"/>
        <v>53</v>
      </c>
      <c r="F645">
        <v>1100</v>
      </c>
      <c r="G645">
        <v>400</v>
      </c>
      <c r="H645">
        <v>10</v>
      </c>
      <c r="I645">
        <v>20</v>
      </c>
      <c r="J645">
        <v>90</v>
      </c>
      <c r="K645">
        <v>10</v>
      </c>
    </row>
    <row r="646" spans="1:11" hidden="1" x14ac:dyDescent="0.25">
      <c r="A646" t="s">
        <v>10</v>
      </c>
      <c r="B646">
        <v>40</v>
      </c>
      <c r="C646">
        <v>53.35</v>
      </c>
      <c r="D646">
        <v>54.05</v>
      </c>
      <c r="E646">
        <f t="shared" si="10"/>
        <v>53.7</v>
      </c>
      <c r="F646">
        <v>1100</v>
      </c>
      <c r="G646">
        <v>400</v>
      </c>
      <c r="H646">
        <v>20</v>
      </c>
      <c r="I646">
        <v>10</v>
      </c>
      <c r="J646">
        <v>90</v>
      </c>
      <c r="K646">
        <v>10</v>
      </c>
    </row>
    <row r="647" spans="1:11" hidden="1" x14ac:dyDescent="0.25">
      <c r="A647" t="s">
        <v>10</v>
      </c>
      <c r="B647">
        <v>40</v>
      </c>
      <c r="C647">
        <v>54.05</v>
      </c>
      <c r="D647">
        <v>54.65</v>
      </c>
      <c r="E647">
        <f t="shared" si="10"/>
        <v>54.349999999999994</v>
      </c>
      <c r="F647">
        <v>1100</v>
      </c>
      <c r="G647">
        <v>400</v>
      </c>
      <c r="H647">
        <v>10</v>
      </c>
      <c r="I647">
        <v>20</v>
      </c>
      <c r="J647">
        <v>90</v>
      </c>
      <c r="K647">
        <v>10</v>
      </c>
    </row>
    <row r="648" spans="1:11" hidden="1" x14ac:dyDescent="0.25">
      <c r="A648" t="s">
        <v>10</v>
      </c>
      <c r="B648">
        <v>30</v>
      </c>
      <c r="C648">
        <v>54.65</v>
      </c>
      <c r="D648">
        <v>55.2</v>
      </c>
      <c r="E648">
        <f t="shared" si="10"/>
        <v>54.924999999999997</v>
      </c>
      <c r="F648">
        <v>1100</v>
      </c>
      <c r="G648">
        <v>300</v>
      </c>
      <c r="H648">
        <v>10</v>
      </c>
      <c r="I648">
        <v>20</v>
      </c>
      <c r="J648">
        <v>90</v>
      </c>
      <c r="K648">
        <v>10</v>
      </c>
    </row>
    <row r="649" spans="1:11" hidden="1" x14ac:dyDescent="0.25">
      <c r="A649" t="s">
        <v>10</v>
      </c>
      <c r="B649">
        <v>30</v>
      </c>
      <c r="C649">
        <v>55.2</v>
      </c>
      <c r="D649">
        <v>55.85</v>
      </c>
      <c r="E649">
        <f t="shared" si="10"/>
        <v>55.525000000000006</v>
      </c>
      <c r="F649">
        <v>1100</v>
      </c>
      <c r="G649">
        <v>300</v>
      </c>
      <c r="H649">
        <v>10</v>
      </c>
      <c r="I649">
        <v>20</v>
      </c>
      <c r="J649">
        <v>90</v>
      </c>
      <c r="K649">
        <v>10</v>
      </c>
    </row>
    <row r="650" spans="1:11" hidden="1" x14ac:dyDescent="0.25">
      <c r="A650" t="s">
        <v>10</v>
      </c>
      <c r="B650">
        <v>30</v>
      </c>
      <c r="C650">
        <v>55.85</v>
      </c>
      <c r="D650">
        <v>56.55</v>
      </c>
      <c r="E650">
        <f t="shared" si="10"/>
        <v>56.2</v>
      </c>
      <c r="F650">
        <v>1100</v>
      </c>
      <c r="G650">
        <v>300</v>
      </c>
      <c r="H650">
        <v>10</v>
      </c>
      <c r="I650">
        <v>20</v>
      </c>
      <c r="J650">
        <v>90</v>
      </c>
      <c r="K650">
        <v>10</v>
      </c>
    </row>
    <row r="651" spans="1:11" hidden="1" x14ac:dyDescent="0.25">
      <c r="A651" t="s">
        <v>10</v>
      </c>
      <c r="B651">
        <v>30</v>
      </c>
      <c r="C651">
        <v>56.55</v>
      </c>
      <c r="D651">
        <v>57.15</v>
      </c>
      <c r="E651">
        <f t="shared" si="10"/>
        <v>56.849999999999994</v>
      </c>
      <c r="F651">
        <v>1100</v>
      </c>
      <c r="G651">
        <v>200</v>
      </c>
      <c r="H651">
        <v>10</v>
      </c>
      <c r="I651">
        <v>20</v>
      </c>
      <c r="J651">
        <v>80</v>
      </c>
      <c r="K651">
        <v>10</v>
      </c>
    </row>
    <row r="652" spans="1:11" hidden="1" x14ac:dyDescent="0.25">
      <c r="A652" t="s">
        <v>10</v>
      </c>
      <c r="B652">
        <v>30</v>
      </c>
      <c r="C652">
        <v>57.15</v>
      </c>
      <c r="D652">
        <v>57.85</v>
      </c>
      <c r="E652">
        <f t="shared" si="10"/>
        <v>57.5</v>
      </c>
      <c r="F652">
        <v>1100</v>
      </c>
      <c r="G652">
        <v>400</v>
      </c>
      <c r="H652">
        <v>20</v>
      </c>
      <c r="I652">
        <v>30</v>
      </c>
      <c r="J652">
        <v>70</v>
      </c>
      <c r="K652">
        <v>10</v>
      </c>
    </row>
    <row r="653" spans="1:11" hidden="1" x14ac:dyDescent="0.25">
      <c r="A653" t="s">
        <v>10</v>
      </c>
      <c r="B653">
        <v>30</v>
      </c>
      <c r="C653">
        <v>57.85</v>
      </c>
      <c r="D653">
        <v>58.45</v>
      </c>
      <c r="E653">
        <f t="shared" si="10"/>
        <v>58.150000000000006</v>
      </c>
      <c r="F653">
        <v>1100</v>
      </c>
      <c r="G653">
        <v>300</v>
      </c>
      <c r="H653">
        <v>10</v>
      </c>
      <c r="I653">
        <v>30</v>
      </c>
      <c r="J653">
        <v>70</v>
      </c>
      <c r="K653">
        <v>10</v>
      </c>
    </row>
    <row r="654" spans="1:11" hidden="1" x14ac:dyDescent="0.25">
      <c r="A654" t="s">
        <v>10</v>
      </c>
      <c r="B654">
        <v>50</v>
      </c>
      <c r="C654">
        <v>58.45</v>
      </c>
      <c r="D654">
        <v>59.3</v>
      </c>
      <c r="E654">
        <f t="shared" si="10"/>
        <v>58.875</v>
      </c>
      <c r="F654">
        <v>800</v>
      </c>
      <c r="G654">
        <v>200</v>
      </c>
      <c r="H654">
        <v>10</v>
      </c>
      <c r="I654">
        <v>40</v>
      </c>
      <c r="J654">
        <v>30</v>
      </c>
      <c r="K654">
        <v>20</v>
      </c>
    </row>
    <row r="655" spans="1:11" hidden="1" x14ac:dyDescent="0.25">
      <c r="A655" t="s">
        <v>10</v>
      </c>
      <c r="B655">
        <v>30</v>
      </c>
      <c r="C655">
        <v>59.3</v>
      </c>
      <c r="D655">
        <v>60.25</v>
      </c>
      <c r="E655">
        <f t="shared" si="10"/>
        <v>59.774999999999999</v>
      </c>
      <c r="F655">
        <v>1300</v>
      </c>
      <c r="G655">
        <v>500</v>
      </c>
      <c r="H655">
        <v>20</v>
      </c>
      <c r="I655">
        <v>30</v>
      </c>
      <c r="J655">
        <v>60</v>
      </c>
      <c r="K655">
        <v>10</v>
      </c>
    </row>
    <row r="656" spans="1:11" hidden="1" x14ac:dyDescent="0.25">
      <c r="A656" t="s">
        <v>10</v>
      </c>
      <c r="B656">
        <v>30</v>
      </c>
      <c r="C656">
        <v>60.25</v>
      </c>
      <c r="D656">
        <v>61.35</v>
      </c>
      <c r="E656">
        <f t="shared" si="10"/>
        <v>60.8</v>
      </c>
      <c r="F656">
        <v>1300</v>
      </c>
      <c r="G656">
        <v>400</v>
      </c>
      <c r="H656">
        <v>10</v>
      </c>
      <c r="I656">
        <v>20</v>
      </c>
      <c r="J656">
        <v>90</v>
      </c>
      <c r="K656">
        <v>10</v>
      </c>
    </row>
    <row r="657" spans="1:11" hidden="1" x14ac:dyDescent="0.25">
      <c r="A657" t="s">
        <v>10</v>
      </c>
      <c r="B657">
        <v>30</v>
      </c>
      <c r="C657">
        <v>61.35</v>
      </c>
      <c r="D657">
        <v>62.25</v>
      </c>
      <c r="E657">
        <f t="shared" si="10"/>
        <v>61.8</v>
      </c>
      <c r="F657">
        <v>1300</v>
      </c>
      <c r="G657">
        <v>400</v>
      </c>
      <c r="H657">
        <v>10</v>
      </c>
      <c r="I657">
        <v>20</v>
      </c>
      <c r="J657">
        <v>80</v>
      </c>
      <c r="K657">
        <v>10</v>
      </c>
    </row>
    <row r="658" spans="1:11" hidden="1" x14ac:dyDescent="0.25">
      <c r="A658" t="s">
        <v>10</v>
      </c>
      <c r="B658">
        <v>30</v>
      </c>
      <c r="C658">
        <v>62.25</v>
      </c>
      <c r="D658">
        <v>62.9</v>
      </c>
      <c r="E658">
        <f t="shared" si="10"/>
        <v>62.575000000000003</v>
      </c>
      <c r="F658">
        <v>1100</v>
      </c>
      <c r="G658">
        <v>500</v>
      </c>
      <c r="H658">
        <v>30</v>
      </c>
      <c r="I658">
        <v>50</v>
      </c>
      <c r="J658">
        <v>30</v>
      </c>
      <c r="K658">
        <v>10</v>
      </c>
    </row>
    <row r="659" spans="1:11" hidden="1" x14ac:dyDescent="0.25">
      <c r="A659" t="s">
        <v>10</v>
      </c>
      <c r="B659">
        <v>30</v>
      </c>
      <c r="C659">
        <v>62.9</v>
      </c>
      <c r="D659">
        <v>63.4</v>
      </c>
      <c r="E659">
        <f t="shared" si="10"/>
        <v>63.15</v>
      </c>
      <c r="F659">
        <v>1100</v>
      </c>
      <c r="G659">
        <v>400</v>
      </c>
      <c r="H659">
        <v>30</v>
      </c>
      <c r="I659">
        <v>50</v>
      </c>
      <c r="J659">
        <v>30</v>
      </c>
      <c r="K659">
        <v>10</v>
      </c>
    </row>
    <row r="660" spans="1:11" hidden="1" x14ac:dyDescent="0.25">
      <c r="A660" t="s">
        <v>10</v>
      </c>
      <c r="B660">
        <v>30</v>
      </c>
      <c r="C660">
        <v>63.4</v>
      </c>
      <c r="D660">
        <v>64.5</v>
      </c>
      <c r="E660">
        <f t="shared" si="10"/>
        <v>63.95</v>
      </c>
      <c r="F660">
        <v>1000</v>
      </c>
      <c r="G660">
        <v>200</v>
      </c>
      <c r="H660">
        <v>10</v>
      </c>
      <c r="I660">
        <v>20</v>
      </c>
      <c r="J660">
        <v>90</v>
      </c>
      <c r="K660">
        <v>10</v>
      </c>
    </row>
    <row r="661" spans="1:11" hidden="1" x14ac:dyDescent="0.25">
      <c r="A661" t="s">
        <v>10</v>
      </c>
      <c r="B661">
        <v>50</v>
      </c>
      <c r="C661">
        <v>64.5</v>
      </c>
      <c r="D661">
        <v>65.5</v>
      </c>
      <c r="E661">
        <f t="shared" si="10"/>
        <v>65</v>
      </c>
      <c r="F661">
        <v>1000</v>
      </c>
      <c r="G661">
        <v>200</v>
      </c>
      <c r="H661">
        <v>10</v>
      </c>
      <c r="I661">
        <v>60</v>
      </c>
      <c r="J661">
        <v>30</v>
      </c>
      <c r="K661">
        <v>10</v>
      </c>
    </row>
    <row r="662" spans="1:11" hidden="1" x14ac:dyDescent="0.25">
      <c r="A662" t="s">
        <v>10</v>
      </c>
      <c r="B662">
        <v>20</v>
      </c>
      <c r="C662">
        <v>65.5</v>
      </c>
      <c r="D662">
        <v>66.84</v>
      </c>
      <c r="E662">
        <f t="shared" si="10"/>
        <v>66.17</v>
      </c>
      <c r="F662">
        <v>1000</v>
      </c>
      <c r="G662">
        <v>200</v>
      </c>
      <c r="H662">
        <v>10</v>
      </c>
      <c r="I662">
        <v>50</v>
      </c>
      <c r="J662">
        <v>30</v>
      </c>
      <c r="K662">
        <v>10</v>
      </c>
    </row>
    <row r="663" spans="1:11" hidden="1" x14ac:dyDescent="0.25">
      <c r="A663" t="s">
        <v>10</v>
      </c>
      <c r="B663">
        <v>20</v>
      </c>
      <c r="C663">
        <v>66.84</v>
      </c>
      <c r="D663">
        <v>67.34</v>
      </c>
      <c r="E663">
        <f t="shared" si="10"/>
        <v>67.09</v>
      </c>
      <c r="F663">
        <v>1000</v>
      </c>
      <c r="G663">
        <v>400</v>
      </c>
      <c r="H663">
        <v>30</v>
      </c>
      <c r="I663">
        <v>30</v>
      </c>
      <c r="J663">
        <v>60</v>
      </c>
      <c r="K663">
        <v>10</v>
      </c>
    </row>
    <row r="664" spans="1:11" hidden="1" x14ac:dyDescent="0.25">
      <c r="A664" t="s">
        <v>10</v>
      </c>
      <c r="B664">
        <v>20</v>
      </c>
      <c r="C664">
        <v>67.34</v>
      </c>
      <c r="D664">
        <v>68.040000000000006</v>
      </c>
      <c r="E664">
        <f t="shared" si="10"/>
        <v>67.69</v>
      </c>
      <c r="F664">
        <v>900</v>
      </c>
      <c r="G664">
        <v>300</v>
      </c>
      <c r="H664">
        <v>10</v>
      </c>
      <c r="I664">
        <v>20</v>
      </c>
      <c r="J664">
        <v>70</v>
      </c>
      <c r="K664">
        <v>10</v>
      </c>
    </row>
    <row r="665" spans="1:11" hidden="1" x14ac:dyDescent="0.25">
      <c r="A665" t="s">
        <v>10</v>
      </c>
      <c r="B665">
        <v>20</v>
      </c>
      <c r="C665">
        <v>68.040000000000006</v>
      </c>
      <c r="D665">
        <v>68.34</v>
      </c>
      <c r="E665">
        <f t="shared" si="10"/>
        <v>68.19</v>
      </c>
      <c r="F665">
        <v>800</v>
      </c>
      <c r="G665">
        <v>200</v>
      </c>
      <c r="H665">
        <v>10</v>
      </c>
      <c r="I665">
        <v>20</v>
      </c>
      <c r="J665">
        <v>50</v>
      </c>
      <c r="K665">
        <v>20</v>
      </c>
    </row>
    <row r="666" spans="1:11" hidden="1" x14ac:dyDescent="0.25">
      <c r="A666" t="s">
        <v>10</v>
      </c>
      <c r="B666">
        <v>20</v>
      </c>
      <c r="C666">
        <v>68.34</v>
      </c>
      <c r="D666">
        <v>70.239999999999995</v>
      </c>
      <c r="E666">
        <f t="shared" si="10"/>
        <v>69.289999999999992</v>
      </c>
      <c r="F666">
        <v>1000</v>
      </c>
      <c r="G666">
        <v>300</v>
      </c>
      <c r="H666">
        <v>10</v>
      </c>
      <c r="I666">
        <v>20</v>
      </c>
      <c r="J666">
        <v>50</v>
      </c>
      <c r="K666">
        <v>20</v>
      </c>
    </row>
    <row r="667" spans="1:11" hidden="1" x14ac:dyDescent="0.25">
      <c r="A667" t="s">
        <v>10</v>
      </c>
      <c r="B667">
        <v>20</v>
      </c>
      <c r="C667">
        <v>70.239999999999995</v>
      </c>
      <c r="D667">
        <v>71.34</v>
      </c>
      <c r="E667">
        <f t="shared" si="10"/>
        <v>70.789999999999992</v>
      </c>
      <c r="F667">
        <v>1000</v>
      </c>
      <c r="G667">
        <v>300</v>
      </c>
      <c r="H667">
        <v>10</v>
      </c>
      <c r="I667">
        <v>20</v>
      </c>
      <c r="J667">
        <v>40</v>
      </c>
      <c r="K667">
        <v>30</v>
      </c>
    </row>
    <row r="668" spans="1:11" hidden="1" x14ac:dyDescent="0.25">
      <c r="A668" t="s">
        <v>10</v>
      </c>
      <c r="B668">
        <v>10</v>
      </c>
      <c r="C668">
        <v>71.34</v>
      </c>
      <c r="D668">
        <v>71.94</v>
      </c>
      <c r="E668">
        <f t="shared" si="10"/>
        <v>71.64</v>
      </c>
      <c r="F668">
        <v>1000</v>
      </c>
      <c r="G668">
        <v>300</v>
      </c>
      <c r="H668">
        <v>10</v>
      </c>
      <c r="I668">
        <v>20</v>
      </c>
      <c r="J668">
        <v>40</v>
      </c>
      <c r="K668">
        <v>30</v>
      </c>
    </row>
    <row r="669" spans="1:11" hidden="1" x14ac:dyDescent="0.25">
      <c r="A669" t="s">
        <v>10</v>
      </c>
      <c r="B669">
        <v>10</v>
      </c>
      <c r="C669">
        <v>71.94</v>
      </c>
      <c r="D669">
        <v>72.790000000000006</v>
      </c>
      <c r="E669">
        <f t="shared" si="10"/>
        <v>72.365000000000009</v>
      </c>
      <c r="F669">
        <v>1000</v>
      </c>
      <c r="G669">
        <v>300</v>
      </c>
      <c r="H669">
        <v>10</v>
      </c>
      <c r="I669">
        <v>20</v>
      </c>
      <c r="J669">
        <v>40</v>
      </c>
      <c r="K669">
        <v>30</v>
      </c>
    </row>
    <row r="670" spans="1:11" hidden="1" x14ac:dyDescent="0.25">
      <c r="A670" t="s">
        <v>10</v>
      </c>
      <c r="B670">
        <v>10</v>
      </c>
      <c r="C670">
        <v>72.790000000000006</v>
      </c>
      <c r="D670">
        <v>73.39</v>
      </c>
      <c r="E670">
        <f t="shared" si="10"/>
        <v>73.09</v>
      </c>
      <c r="F670">
        <v>800</v>
      </c>
      <c r="G670">
        <v>200</v>
      </c>
      <c r="H670">
        <v>10</v>
      </c>
      <c r="I670">
        <v>20</v>
      </c>
      <c r="J670">
        <v>40</v>
      </c>
      <c r="K670">
        <v>30</v>
      </c>
    </row>
    <row r="671" spans="1:11" hidden="1" x14ac:dyDescent="0.25">
      <c r="A671" t="s">
        <v>10</v>
      </c>
      <c r="B671">
        <v>10</v>
      </c>
      <c r="C671">
        <v>73.39</v>
      </c>
      <c r="D671">
        <v>74.89</v>
      </c>
      <c r="E671">
        <f t="shared" si="10"/>
        <v>74.14</v>
      </c>
      <c r="F671">
        <v>1200</v>
      </c>
      <c r="G671">
        <v>500</v>
      </c>
      <c r="H671">
        <v>30</v>
      </c>
      <c r="I671">
        <v>20</v>
      </c>
      <c r="J671">
        <v>40</v>
      </c>
      <c r="K671">
        <v>40</v>
      </c>
    </row>
    <row r="672" spans="1:11" hidden="1" x14ac:dyDescent="0.25">
      <c r="A672" t="s">
        <v>10</v>
      </c>
      <c r="B672">
        <v>10</v>
      </c>
      <c r="C672">
        <v>74.89</v>
      </c>
      <c r="D672">
        <v>75.84</v>
      </c>
      <c r="E672">
        <f t="shared" si="10"/>
        <v>75.365000000000009</v>
      </c>
      <c r="F672">
        <v>1200</v>
      </c>
      <c r="G672">
        <v>500</v>
      </c>
      <c r="H672">
        <v>20</v>
      </c>
      <c r="I672">
        <v>20</v>
      </c>
      <c r="J672">
        <v>40</v>
      </c>
      <c r="K672">
        <v>40</v>
      </c>
    </row>
    <row r="673" spans="1:11" hidden="1" x14ac:dyDescent="0.25">
      <c r="A673" t="s">
        <v>10</v>
      </c>
      <c r="B673">
        <v>10</v>
      </c>
      <c r="C673">
        <v>75.84</v>
      </c>
      <c r="D673">
        <v>77.39</v>
      </c>
      <c r="E673">
        <f t="shared" si="10"/>
        <v>76.615000000000009</v>
      </c>
      <c r="F673">
        <v>1200</v>
      </c>
      <c r="G673">
        <v>500</v>
      </c>
      <c r="H673">
        <v>30</v>
      </c>
      <c r="I673">
        <v>20</v>
      </c>
      <c r="J673">
        <v>40</v>
      </c>
      <c r="K673">
        <v>40</v>
      </c>
    </row>
    <row r="674" spans="1:11" hidden="1" x14ac:dyDescent="0.25">
      <c r="A674" t="s">
        <v>10</v>
      </c>
      <c r="B674">
        <v>10</v>
      </c>
      <c r="C674">
        <v>77.39</v>
      </c>
      <c r="D674">
        <v>78.62</v>
      </c>
      <c r="E674">
        <f t="shared" si="10"/>
        <v>78.004999999999995</v>
      </c>
      <c r="F674">
        <v>1200</v>
      </c>
      <c r="G674">
        <v>600</v>
      </c>
      <c r="H674">
        <v>40</v>
      </c>
      <c r="I674">
        <v>20</v>
      </c>
      <c r="J674">
        <v>40</v>
      </c>
      <c r="K674">
        <v>40</v>
      </c>
    </row>
    <row r="675" spans="1:11" hidden="1" x14ac:dyDescent="0.25">
      <c r="A675" t="s">
        <v>10</v>
      </c>
      <c r="B675">
        <v>10</v>
      </c>
      <c r="C675">
        <v>78.62</v>
      </c>
      <c r="D675">
        <v>80.510000000000005</v>
      </c>
      <c r="E675">
        <f t="shared" si="10"/>
        <v>79.564999999999998</v>
      </c>
      <c r="F675">
        <v>1200</v>
      </c>
      <c r="G675">
        <v>600</v>
      </c>
      <c r="H675">
        <v>40</v>
      </c>
      <c r="I675">
        <v>20</v>
      </c>
      <c r="J675">
        <v>40</v>
      </c>
      <c r="K675">
        <v>40</v>
      </c>
    </row>
    <row r="676" spans="1:11" hidden="1" x14ac:dyDescent="0.25">
      <c r="A676" t="s">
        <v>11</v>
      </c>
      <c r="B676">
        <v>60</v>
      </c>
      <c r="C676">
        <v>0</v>
      </c>
      <c r="D676">
        <v>0.75</v>
      </c>
      <c r="E676">
        <f t="shared" si="10"/>
        <v>0.375</v>
      </c>
      <c r="F676">
        <v>800</v>
      </c>
      <c r="G676">
        <v>200</v>
      </c>
      <c r="H676">
        <v>10</v>
      </c>
      <c r="I676">
        <v>40</v>
      </c>
      <c r="J676">
        <v>50</v>
      </c>
      <c r="K676">
        <v>10</v>
      </c>
    </row>
    <row r="677" spans="1:11" hidden="1" x14ac:dyDescent="0.25">
      <c r="A677" t="s">
        <v>11</v>
      </c>
      <c r="B677">
        <v>60</v>
      </c>
      <c r="C677">
        <v>0.75</v>
      </c>
      <c r="D677">
        <v>1.5</v>
      </c>
      <c r="E677">
        <f t="shared" si="10"/>
        <v>1.125</v>
      </c>
      <c r="F677">
        <v>800</v>
      </c>
      <c r="G677">
        <v>200</v>
      </c>
      <c r="H677">
        <v>10</v>
      </c>
      <c r="I677">
        <v>40</v>
      </c>
      <c r="J677">
        <v>50</v>
      </c>
      <c r="K677">
        <v>10</v>
      </c>
    </row>
    <row r="678" spans="1:11" hidden="1" x14ac:dyDescent="0.25">
      <c r="A678" t="s">
        <v>11</v>
      </c>
      <c r="B678">
        <v>60</v>
      </c>
      <c r="C678">
        <v>1.5</v>
      </c>
      <c r="D678">
        <v>2.25</v>
      </c>
      <c r="E678">
        <f t="shared" si="10"/>
        <v>1.875</v>
      </c>
      <c r="F678">
        <v>800</v>
      </c>
      <c r="G678">
        <v>200</v>
      </c>
      <c r="H678">
        <v>10</v>
      </c>
      <c r="I678">
        <v>40</v>
      </c>
      <c r="J678">
        <v>60</v>
      </c>
      <c r="K678">
        <v>10</v>
      </c>
    </row>
    <row r="679" spans="1:11" hidden="1" x14ac:dyDescent="0.25">
      <c r="A679" t="s">
        <v>11</v>
      </c>
      <c r="B679">
        <v>60</v>
      </c>
      <c r="C679">
        <v>2.25</v>
      </c>
      <c r="D679">
        <v>3.25</v>
      </c>
      <c r="E679">
        <f t="shared" si="10"/>
        <v>2.75</v>
      </c>
      <c r="F679">
        <v>800</v>
      </c>
      <c r="G679">
        <v>200</v>
      </c>
      <c r="H679">
        <v>10</v>
      </c>
      <c r="I679">
        <v>40</v>
      </c>
      <c r="J679">
        <v>60</v>
      </c>
      <c r="K679">
        <v>10</v>
      </c>
    </row>
    <row r="680" spans="1:11" hidden="1" x14ac:dyDescent="0.25">
      <c r="A680" t="s">
        <v>11</v>
      </c>
      <c r="B680">
        <v>60</v>
      </c>
      <c r="C680">
        <v>3.25</v>
      </c>
      <c r="D680">
        <v>4.3499999999999996</v>
      </c>
      <c r="E680">
        <f t="shared" si="10"/>
        <v>3.8</v>
      </c>
      <c r="F680">
        <v>1200</v>
      </c>
      <c r="G680">
        <v>400</v>
      </c>
      <c r="H680">
        <v>20</v>
      </c>
      <c r="I680">
        <v>20</v>
      </c>
      <c r="J680">
        <v>80</v>
      </c>
      <c r="K680">
        <v>10</v>
      </c>
    </row>
    <row r="681" spans="1:11" hidden="1" x14ac:dyDescent="0.25">
      <c r="A681" t="s">
        <v>11</v>
      </c>
      <c r="B681">
        <v>40</v>
      </c>
      <c r="C681">
        <v>4.3499999999999996</v>
      </c>
      <c r="D681">
        <v>4.95</v>
      </c>
      <c r="E681">
        <f t="shared" si="10"/>
        <v>4.6500000000000004</v>
      </c>
      <c r="F681">
        <v>1300</v>
      </c>
      <c r="G681">
        <v>500</v>
      </c>
      <c r="H681">
        <v>20</v>
      </c>
      <c r="I681">
        <v>20</v>
      </c>
      <c r="J681">
        <v>90</v>
      </c>
      <c r="K681">
        <v>10</v>
      </c>
    </row>
    <row r="682" spans="1:11" hidden="1" x14ac:dyDescent="0.25">
      <c r="A682" t="s">
        <v>11</v>
      </c>
      <c r="B682">
        <v>40</v>
      </c>
      <c r="C682">
        <v>4.95</v>
      </c>
      <c r="D682">
        <v>5.75</v>
      </c>
      <c r="E682">
        <f t="shared" si="10"/>
        <v>5.35</v>
      </c>
      <c r="F682">
        <v>1300</v>
      </c>
      <c r="G682">
        <v>500</v>
      </c>
      <c r="H682">
        <v>20</v>
      </c>
      <c r="I682">
        <v>20</v>
      </c>
      <c r="J682">
        <v>90</v>
      </c>
      <c r="K682">
        <v>10</v>
      </c>
    </row>
    <row r="683" spans="1:11" hidden="1" x14ac:dyDescent="0.25">
      <c r="A683" t="s">
        <v>11</v>
      </c>
      <c r="B683">
        <v>40</v>
      </c>
      <c r="C683">
        <v>5.75</v>
      </c>
      <c r="D683">
        <v>6.65</v>
      </c>
      <c r="E683">
        <f t="shared" si="10"/>
        <v>6.2</v>
      </c>
      <c r="F683">
        <v>1300</v>
      </c>
      <c r="G683">
        <v>500</v>
      </c>
      <c r="H683">
        <v>20</v>
      </c>
      <c r="I683">
        <v>30</v>
      </c>
      <c r="J683">
        <v>70</v>
      </c>
      <c r="K683">
        <v>10</v>
      </c>
    </row>
    <row r="684" spans="1:11" hidden="1" x14ac:dyDescent="0.25">
      <c r="A684" t="s">
        <v>11</v>
      </c>
      <c r="B684">
        <v>40</v>
      </c>
      <c r="C684">
        <v>6.65</v>
      </c>
      <c r="D684">
        <v>7.28</v>
      </c>
      <c r="E684">
        <f t="shared" si="10"/>
        <v>6.9649999999999999</v>
      </c>
      <c r="F684">
        <v>1300</v>
      </c>
      <c r="G684">
        <v>500</v>
      </c>
      <c r="H684">
        <v>30</v>
      </c>
      <c r="I684">
        <v>20</v>
      </c>
      <c r="J684">
        <v>90</v>
      </c>
      <c r="K684">
        <v>10</v>
      </c>
    </row>
    <row r="685" spans="1:11" hidden="1" x14ac:dyDescent="0.25">
      <c r="A685" t="s">
        <v>11</v>
      </c>
      <c r="B685">
        <v>40</v>
      </c>
      <c r="C685">
        <v>7.28</v>
      </c>
      <c r="D685">
        <v>7.66</v>
      </c>
      <c r="E685">
        <f t="shared" si="10"/>
        <v>7.4700000000000006</v>
      </c>
      <c r="F685">
        <v>1300</v>
      </c>
      <c r="G685">
        <v>600</v>
      </c>
      <c r="H685">
        <v>30</v>
      </c>
      <c r="I685">
        <v>20</v>
      </c>
      <c r="J685">
        <v>80</v>
      </c>
      <c r="K685">
        <v>10</v>
      </c>
    </row>
    <row r="686" spans="1:11" hidden="1" x14ac:dyDescent="0.25">
      <c r="A686" t="s">
        <v>11</v>
      </c>
      <c r="B686">
        <v>40</v>
      </c>
      <c r="C686">
        <v>7.66</v>
      </c>
      <c r="D686">
        <v>8.56</v>
      </c>
      <c r="E686">
        <f t="shared" si="10"/>
        <v>8.11</v>
      </c>
      <c r="F686">
        <v>1300</v>
      </c>
      <c r="G686">
        <v>400</v>
      </c>
      <c r="H686">
        <v>10</v>
      </c>
      <c r="I686">
        <v>20</v>
      </c>
      <c r="J686">
        <v>80</v>
      </c>
      <c r="K686">
        <v>10</v>
      </c>
    </row>
    <row r="687" spans="1:11" hidden="1" x14ac:dyDescent="0.25">
      <c r="A687" t="s">
        <v>11</v>
      </c>
      <c r="B687">
        <v>40</v>
      </c>
      <c r="C687">
        <v>8.56</v>
      </c>
      <c r="D687">
        <v>9.4600000000000009</v>
      </c>
      <c r="E687">
        <f t="shared" si="10"/>
        <v>9.0100000000000016</v>
      </c>
      <c r="F687">
        <v>1300</v>
      </c>
      <c r="G687">
        <v>500</v>
      </c>
      <c r="H687">
        <v>30</v>
      </c>
      <c r="I687">
        <v>20</v>
      </c>
      <c r="J687">
        <v>90</v>
      </c>
      <c r="K687">
        <v>10</v>
      </c>
    </row>
    <row r="688" spans="1:11" hidden="1" x14ac:dyDescent="0.25">
      <c r="A688" t="s">
        <v>11</v>
      </c>
      <c r="B688">
        <v>40</v>
      </c>
      <c r="C688">
        <v>9.4600000000000009</v>
      </c>
      <c r="D688">
        <v>9.86</v>
      </c>
      <c r="E688">
        <f t="shared" si="10"/>
        <v>9.66</v>
      </c>
      <c r="F688">
        <v>1300</v>
      </c>
      <c r="G688">
        <v>500</v>
      </c>
      <c r="H688">
        <v>20</v>
      </c>
      <c r="I688">
        <v>10</v>
      </c>
      <c r="J688">
        <v>90</v>
      </c>
      <c r="K688">
        <v>10</v>
      </c>
    </row>
    <row r="689" spans="1:11" hidden="1" x14ac:dyDescent="0.25">
      <c r="A689" t="s">
        <v>11</v>
      </c>
      <c r="B689">
        <v>40</v>
      </c>
      <c r="C689">
        <v>9.86</v>
      </c>
      <c r="D689">
        <v>10.46</v>
      </c>
      <c r="E689">
        <f t="shared" si="10"/>
        <v>10.16</v>
      </c>
      <c r="F689">
        <v>1300</v>
      </c>
      <c r="G689">
        <v>400</v>
      </c>
      <c r="H689">
        <v>10</v>
      </c>
      <c r="I689">
        <v>10</v>
      </c>
      <c r="J689">
        <v>90</v>
      </c>
      <c r="K689">
        <v>10</v>
      </c>
    </row>
    <row r="690" spans="1:11" hidden="1" x14ac:dyDescent="0.25">
      <c r="A690" t="s">
        <v>11</v>
      </c>
      <c r="B690">
        <v>40</v>
      </c>
      <c r="C690">
        <v>10.46</v>
      </c>
      <c r="D690">
        <v>11.36</v>
      </c>
      <c r="E690">
        <f t="shared" si="10"/>
        <v>10.91</v>
      </c>
      <c r="F690">
        <v>1300</v>
      </c>
      <c r="G690">
        <v>500</v>
      </c>
      <c r="H690">
        <v>30</v>
      </c>
      <c r="I690">
        <v>20</v>
      </c>
      <c r="J690">
        <v>80</v>
      </c>
      <c r="K690">
        <v>10</v>
      </c>
    </row>
    <row r="691" spans="1:11" hidden="1" x14ac:dyDescent="0.25">
      <c r="A691" t="s">
        <v>11</v>
      </c>
      <c r="B691">
        <v>40</v>
      </c>
      <c r="C691">
        <v>11.36</v>
      </c>
      <c r="D691">
        <v>13.06</v>
      </c>
      <c r="E691">
        <f t="shared" si="10"/>
        <v>12.21</v>
      </c>
      <c r="F691">
        <v>1300</v>
      </c>
      <c r="G691">
        <v>500</v>
      </c>
      <c r="H691">
        <v>20</v>
      </c>
      <c r="I691">
        <v>20</v>
      </c>
      <c r="J691">
        <v>90</v>
      </c>
      <c r="K691">
        <v>10</v>
      </c>
    </row>
    <row r="692" spans="1:11" hidden="1" x14ac:dyDescent="0.25">
      <c r="A692" t="s">
        <v>11</v>
      </c>
      <c r="B692">
        <v>40</v>
      </c>
      <c r="C692">
        <v>13.06</v>
      </c>
      <c r="D692">
        <v>13.76</v>
      </c>
      <c r="E692">
        <f t="shared" si="10"/>
        <v>13.41</v>
      </c>
      <c r="F692">
        <v>1300</v>
      </c>
      <c r="G692">
        <v>400</v>
      </c>
      <c r="H692">
        <v>10</v>
      </c>
      <c r="I692">
        <v>40</v>
      </c>
      <c r="J692">
        <v>60</v>
      </c>
      <c r="K692">
        <v>10</v>
      </c>
    </row>
    <row r="693" spans="1:11" hidden="1" x14ac:dyDescent="0.25">
      <c r="A693" t="s">
        <v>11</v>
      </c>
      <c r="B693">
        <v>50</v>
      </c>
      <c r="C693">
        <v>13.76</v>
      </c>
      <c r="D693">
        <v>14.6</v>
      </c>
      <c r="E693">
        <f t="shared" si="10"/>
        <v>14.18</v>
      </c>
      <c r="F693">
        <v>1000</v>
      </c>
      <c r="G693">
        <v>300</v>
      </c>
      <c r="H693">
        <v>10</v>
      </c>
      <c r="I693">
        <v>40</v>
      </c>
      <c r="J693">
        <v>60</v>
      </c>
      <c r="K693">
        <v>10</v>
      </c>
    </row>
    <row r="694" spans="1:11" hidden="1" x14ac:dyDescent="0.25">
      <c r="A694" t="s">
        <v>11</v>
      </c>
      <c r="B694">
        <v>50</v>
      </c>
      <c r="C694">
        <v>14.6</v>
      </c>
      <c r="D694">
        <v>15.35</v>
      </c>
      <c r="E694">
        <f t="shared" si="10"/>
        <v>14.975</v>
      </c>
      <c r="F694">
        <v>1000</v>
      </c>
      <c r="G694">
        <v>200</v>
      </c>
      <c r="H694">
        <v>10</v>
      </c>
      <c r="I694">
        <v>80</v>
      </c>
      <c r="J694">
        <v>20</v>
      </c>
      <c r="K694">
        <v>10</v>
      </c>
    </row>
    <row r="695" spans="1:11" hidden="1" x14ac:dyDescent="0.25">
      <c r="A695" t="s">
        <v>11</v>
      </c>
      <c r="B695">
        <v>50</v>
      </c>
      <c r="C695">
        <v>15.35</v>
      </c>
      <c r="D695">
        <v>16.57</v>
      </c>
      <c r="E695">
        <f t="shared" si="10"/>
        <v>15.96</v>
      </c>
      <c r="F695">
        <v>1000</v>
      </c>
      <c r="G695">
        <v>200</v>
      </c>
      <c r="H695">
        <v>10</v>
      </c>
      <c r="I695">
        <v>80</v>
      </c>
      <c r="J695">
        <v>10</v>
      </c>
      <c r="K695">
        <v>10</v>
      </c>
    </row>
    <row r="696" spans="1:11" hidden="1" x14ac:dyDescent="0.25">
      <c r="A696" t="s">
        <v>11</v>
      </c>
      <c r="B696">
        <v>50</v>
      </c>
      <c r="C696">
        <v>16.57</v>
      </c>
      <c r="D696">
        <v>18.489999999999998</v>
      </c>
      <c r="E696">
        <f t="shared" si="10"/>
        <v>17.53</v>
      </c>
      <c r="F696">
        <v>900</v>
      </c>
      <c r="G696">
        <v>300</v>
      </c>
      <c r="H696">
        <v>20</v>
      </c>
      <c r="I696">
        <v>80</v>
      </c>
      <c r="J696">
        <v>10</v>
      </c>
      <c r="K696">
        <v>10</v>
      </c>
    </row>
    <row r="697" spans="1:11" hidden="1" x14ac:dyDescent="0.25">
      <c r="A697" t="s">
        <v>11</v>
      </c>
      <c r="B697">
        <v>50</v>
      </c>
      <c r="C697">
        <v>18.489999999999998</v>
      </c>
      <c r="D697">
        <v>19.670000000000002</v>
      </c>
      <c r="E697">
        <f t="shared" si="10"/>
        <v>19.079999999999998</v>
      </c>
      <c r="F697">
        <v>900</v>
      </c>
      <c r="G697">
        <v>300</v>
      </c>
      <c r="H697">
        <v>10</v>
      </c>
      <c r="I697">
        <v>80</v>
      </c>
      <c r="J697">
        <v>10</v>
      </c>
      <c r="K697">
        <v>10</v>
      </c>
    </row>
    <row r="698" spans="1:11" hidden="1" x14ac:dyDescent="0.25">
      <c r="A698" t="s">
        <v>11</v>
      </c>
      <c r="B698">
        <v>50</v>
      </c>
      <c r="C698">
        <v>19.670000000000002</v>
      </c>
      <c r="D698">
        <v>21.17</v>
      </c>
      <c r="E698">
        <f t="shared" si="10"/>
        <v>20.420000000000002</v>
      </c>
      <c r="F698">
        <v>900</v>
      </c>
      <c r="G698">
        <v>200</v>
      </c>
      <c r="H698">
        <v>10</v>
      </c>
      <c r="I698">
        <v>80</v>
      </c>
      <c r="J698">
        <v>10</v>
      </c>
      <c r="K698">
        <v>10</v>
      </c>
    </row>
    <row r="699" spans="1:11" hidden="1" x14ac:dyDescent="0.25">
      <c r="A699" t="s">
        <v>11</v>
      </c>
      <c r="B699">
        <v>50</v>
      </c>
      <c r="C699">
        <v>21.17</v>
      </c>
      <c r="D699">
        <v>22.97</v>
      </c>
      <c r="E699">
        <f t="shared" si="10"/>
        <v>22.07</v>
      </c>
      <c r="F699">
        <v>900</v>
      </c>
      <c r="G699">
        <v>300</v>
      </c>
      <c r="H699">
        <v>20</v>
      </c>
      <c r="I699">
        <v>80</v>
      </c>
      <c r="J699">
        <v>10</v>
      </c>
      <c r="K699">
        <v>10</v>
      </c>
    </row>
    <row r="700" spans="1:11" hidden="1" x14ac:dyDescent="0.25">
      <c r="A700" t="s">
        <v>11</v>
      </c>
      <c r="B700">
        <v>50</v>
      </c>
      <c r="C700">
        <v>22.97</v>
      </c>
      <c r="D700">
        <v>23.97</v>
      </c>
      <c r="E700">
        <f t="shared" si="10"/>
        <v>23.47</v>
      </c>
      <c r="F700">
        <v>900</v>
      </c>
      <c r="G700">
        <v>200</v>
      </c>
      <c r="H700">
        <v>10</v>
      </c>
      <c r="I700">
        <v>80</v>
      </c>
      <c r="J700">
        <v>10</v>
      </c>
      <c r="K700">
        <v>10</v>
      </c>
    </row>
    <row r="701" spans="1:11" hidden="1" x14ac:dyDescent="0.25">
      <c r="A701" t="s">
        <v>11</v>
      </c>
      <c r="B701">
        <v>50</v>
      </c>
      <c r="C701">
        <v>23.97</v>
      </c>
      <c r="D701">
        <v>25.9</v>
      </c>
      <c r="E701">
        <f t="shared" si="10"/>
        <v>24.934999999999999</v>
      </c>
      <c r="F701">
        <v>900</v>
      </c>
      <c r="G701">
        <v>300</v>
      </c>
      <c r="H701">
        <v>20</v>
      </c>
      <c r="I701">
        <v>80</v>
      </c>
      <c r="J701">
        <v>10</v>
      </c>
      <c r="K701">
        <v>10</v>
      </c>
    </row>
    <row r="702" spans="1:11" hidden="1" x14ac:dyDescent="0.25">
      <c r="A702" t="s">
        <v>11</v>
      </c>
      <c r="B702">
        <v>50</v>
      </c>
      <c r="C702">
        <v>25.77</v>
      </c>
      <c r="D702">
        <v>26.07</v>
      </c>
      <c r="E702">
        <f t="shared" si="10"/>
        <v>25.92</v>
      </c>
      <c r="F702">
        <v>900</v>
      </c>
      <c r="G702">
        <v>200</v>
      </c>
      <c r="H702">
        <v>10</v>
      </c>
      <c r="I702">
        <v>70</v>
      </c>
      <c r="J702">
        <v>20</v>
      </c>
      <c r="K702">
        <v>10</v>
      </c>
    </row>
    <row r="703" spans="1:11" hidden="1" x14ac:dyDescent="0.25">
      <c r="A703" t="s">
        <v>11</v>
      </c>
      <c r="B703">
        <v>50</v>
      </c>
      <c r="C703">
        <v>26.07</v>
      </c>
      <c r="D703">
        <v>26.77</v>
      </c>
      <c r="E703">
        <f t="shared" si="10"/>
        <v>26.42</v>
      </c>
      <c r="F703">
        <v>900</v>
      </c>
      <c r="G703">
        <v>200</v>
      </c>
      <c r="H703">
        <v>10</v>
      </c>
      <c r="I703">
        <v>70</v>
      </c>
      <c r="J703">
        <v>10</v>
      </c>
      <c r="K703">
        <v>10</v>
      </c>
    </row>
    <row r="704" spans="1:11" hidden="1" x14ac:dyDescent="0.25">
      <c r="A704" t="s">
        <v>11</v>
      </c>
      <c r="B704">
        <v>50</v>
      </c>
      <c r="C704">
        <v>26.77</v>
      </c>
      <c r="D704">
        <v>27.97</v>
      </c>
      <c r="E704">
        <f t="shared" si="10"/>
        <v>27.369999999999997</v>
      </c>
      <c r="F704">
        <v>900</v>
      </c>
      <c r="G704">
        <v>200</v>
      </c>
      <c r="H704">
        <v>10</v>
      </c>
      <c r="I704">
        <v>70</v>
      </c>
      <c r="J704">
        <v>10</v>
      </c>
      <c r="K704">
        <v>10</v>
      </c>
    </row>
    <row r="705" spans="1:11" hidden="1" x14ac:dyDescent="0.25">
      <c r="A705" t="s">
        <v>11</v>
      </c>
      <c r="B705">
        <v>50</v>
      </c>
      <c r="C705">
        <v>27.97</v>
      </c>
      <c r="D705">
        <v>29.12</v>
      </c>
      <c r="E705">
        <f t="shared" si="10"/>
        <v>28.545000000000002</v>
      </c>
      <c r="F705">
        <v>900</v>
      </c>
      <c r="G705">
        <v>300</v>
      </c>
      <c r="H705">
        <v>10</v>
      </c>
      <c r="I705">
        <v>70</v>
      </c>
      <c r="J705">
        <v>10</v>
      </c>
      <c r="K705">
        <v>10</v>
      </c>
    </row>
    <row r="706" spans="1:11" hidden="1" x14ac:dyDescent="0.25">
      <c r="A706" t="s">
        <v>11</v>
      </c>
      <c r="B706">
        <v>50</v>
      </c>
      <c r="C706">
        <v>29.12</v>
      </c>
      <c r="D706">
        <v>31.12</v>
      </c>
      <c r="E706">
        <f t="shared" si="10"/>
        <v>30.12</v>
      </c>
      <c r="F706">
        <v>900</v>
      </c>
      <c r="G706">
        <v>300</v>
      </c>
      <c r="H706">
        <v>20</v>
      </c>
      <c r="I706">
        <v>80</v>
      </c>
      <c r="J706">
        <v>10</v>
      </c>
      <c r="K706">
        <v>10</v>
      </c>
    </row>
    <row r="707" spans="1:11" hidden="1" x14ac:dyDescent="0.25">
      <c r="A707" t="s">
        <v>11</v>
      </c>
      <c r="B707">
        <v>50</v>
      </c>
      <c r="C707">
        <v>31.12</v>
      </c>
      <c r="D707">
        <v>33.72</v>
      </c>
      <c r="E707">
        <f t="shared" ref="E707:E770" si="11">(D707+C707)/2</f>
        <v>32.42</v>
      </c>
      <c r="F707">
        <v>900</v>
      </c>
      <c r="G707">
        <v>300</v>
      </c>
      <c r="H707">
        <v>10</v>
      </c>
      <c r="I707">
        <v>80</v>
      </c>
      <c r="J707">
        <v>10</v>
      </c>
      <c r="K707">
        <v>10</v>
      </c>
    </row>
    <row r="708" spans="1:11" hidden="1" x14ac:dyDescent="0.25">
      <c r="A708" t="s">
        <v>11</v>
      </c>
      <c r="B708">
        <v>50</v>
      </c>
      <c r="C708">
        <v>33.72</v>
      </c>
      <c r="D708">
        <v>34.76</v>
      </c>
      <c r="E708">
        <f t="shared" si="11"/>
        <v>34.239999999999995</v>
      </c>
      <c r="F708">
        <v>900</v>
      </c>
      <c r="G708">
        <v>300</v>
      </c>
      <c r="H708">
        <v>20</v>
      </c>
      <c r="I708">
        <v>70</v>
      </c>
      <c r="J708">
        <v>10</v>
      </c>
      <c r="K708">
        <v>10</v>
      </c>
    </row>
    <row r="709" spans="1:11" hidden="1" x14ac:dyDescent="0.25">
      <c r="A709" t="s">
        <v>11</v>
      </c>
      <c r="B709">
        <v>50</v>
      </c>
      <c r="C709">
        <v>34.76</v>
      </c>
      <c r="D709">
        <v>35.32</v>
      </c>
      <c r="E709">
        <f t="shared" si="11"/>
        <v>35.04</v>
      </c>
      <c r="F709">
        <v>900</v>
      </c>
      <c r="G709">
        <v>300</v>
      </c>
      <c r="H709">
        <v>10</v>
      </c>
      <c r="I709">
        <v>60</v>
      </c>
      <c r="J709">
        <v>30</v>
      </c>
      <c r="K709">
        <v>10</v>
      </c>
    </row>
    <row r="710" spans="1:11" hidden="1" x14ac:dyDescent="0.25">
      <c r="A710" t="s">
        <v>11</v>
      </c>
      <c r="B710">
        <v>40</v>
      </c>
      <c r="C710">
        <v>35.32</v>
      </c>
      <c r="D710">
        <v>35.92</v>
      </c>
      <c r="E710">
        <f t="shared" si="11"/>
        <v>35.620000000000005</v>
      </c>
      <c r="F710">
        <v>900</v>
      </c>
      <c r="G710">
        <v>200</v>
      </c>
      <c r="H710">
        <v>10</v>
      </c>
      <c r="I710">
        <v>20</v>
      </c>
      <c r="J710">
        <v>80</v>
      </c>
      <c r="K710">
        <v>10</v>
      </c>
    </row>
    <row r="711" spans="1:11" hidden="1" x14ac:dyDescent="0.25">
      <c r="A711" t="s">
        <v>11</v>
      </c>
      <c r="B711">
        <v>40</v>
      </c>
      <c r="C711">
        <v>35.92</v>
      </c>
      <c r="D711">
        <v>36.270000000000003</v>
      </c>
      <c r="E711">
        <f t="shared" si="11"/>
        <v>36.094999999999999</v>
      </c>
      <c r="F711">
        <v>1000</v>
      </c>
      <c r="G711">
        <v>200</v>
      </c>
      <c r="H711">
        <v>10</v>
      </c>
      <c r="I711">
        <v>20</v>
      </c>
      <c r="J711">
        <v>80</v>
      </c>
      <c r="K711">
        <v>10</v>
      </c>
    </row>
    <row r="712" spans="1:11" hidden="1" x14ac:dyDescent="0.25">
      <c r="A712" t="s">
        <v>11</v>
      </c>
      <c r="B712">
        <v>40</v>
      </c>
      <c r="C712">
        <v>36.270000000000003</v>
      </c>
      <c r="D712">
        <v>37.020000000000003</v>
      </c>
      <c r="E712">
        <f t="shared" si="11"/>
        <v>36.645000000000003</v>
      </c>
      <c r="F712">
        <v>1000</v>
      </c>
      <c r="G712">
        <v>300</v>
      </c>
      <c r="H712">
        <v>20</v>
      </c>
      <c r="I712">
        <v>20</v>
      </c>
      <c r="J712">
        <v>80</v>
      </c>
      <c r="K712">
        <v>10</v>
      </c>
    </row>
    <row r="713" spans="1:11" hidden="1" x14ac:dyDescent="0.25">
      <c r="A713" t="s">
        <v>11</v>
      </c>
      <c r="B713">
        <v>40</v>
      </c>
      <c r="C713">
        <v>37.020000000000003</v>
      </c>
      <c r="D713">
        <v>37.92</v>
      </c>
      <c r="E713">
        <f t="shared" si="11"/>
        <v>37.47</v>
      </c>
      <c r="F713">
        <v>1000</v>
      </c>
      <c r="G713">
        <v>200</v>
      </c>
      <c r="H713">
        <v>10</v>
      </c>
      <c r="I713">
        <v>20</v>
      </c>
      <c r="J713">
        <v>80</v>
      </c>
      <c r="K713">
        <v>10</v>
      </c>
    </row>
    <row r="714" spans="1:11" hidden="1" x14ac:dyDescent="0.25">
      <c r="A714" t="s">
        <v>11</v>
      </c>
      <c r="B714">
        <v>40</v>
      </c>
      <c r="C714">
        <v>37.92</v>
      </c>
      <c r="D714">
        <v>38.82</v>
      </c>
      <c r="E714">
        <f t="shared" si="11"/>
        <v>38.370000000000005</v>
      </c>
      <c r="F714">
        <v>1000</v>
      </c>
      <c r="G714">
        <v>200</v>
      </c>
      <c r="H714">
        <v>10</v>
      </c>
      <c r="I714">
        <v>20</v>
      </c>
      <c r="J714">
        <v>80</v>
      </c>
      <c r="K714">
        <v>10</v>
      </c>
    </row>
    <row r="715" spans="1:11" hidden="1" x14ac:dyDescent="0.25">
      <c r="A715" t="s">
        <v>11</v>
      </c>
      <c r="B715">
        <v>40</v>
      </c>
      <c r="C715">
        <v>38.82</v>
      </c>
      <c r="D715">
        <v>39.619999999999997</v>
      </c>
      <c r="E715">
        <f t="shared" si="11"/>
        <v>39.22</v>
      </c>
      <c r="F715">
        <v>1000</v>
      </c>
      <c r="G715">
        <v>200</v>
      </c>
      <c r="H715">
        <v>10</v>
      </c>
      <c r="I715">
        <v>20</v>
      </c>
      <c r="J715">
        <v>90</v>
      </c>
      <c r="K715">
        <v>10</v>
      </c>
    </row>
    <row r="716" spans="1:11" hidden="1" x14ac:dyDescent="0.25">
      <c r="A716" t="s">
        <v>11</v>
      </c>
      <c r="B716">
        <v>50</v>
      </c>
      <c r="C716">
        <v>39.619999999999997</v>
      </c>
      <c r="D716">
        <v>40.270000000000003</v>
      </c>
      <c r="E716">
        <f t="shared" si="11"/>
        <v>39.945</v>
      </c>
      <c r="F716">
        <v>1000</v>
      </c>
      <c r="G716">
        <v>300</v>
      </c>
      <c r="H716">
        <v>10</v>
      </c>
      <c r="I716">
        <v>50</v>
      </c>
      <c r="J716">
        <v>50</v>
      </c>
      <c r="K716">
        <v>10</v>
      </c>
    </row>
    <row r="717" spans="1:11" hidden="1" x14ac:dyDescent="0.25">
      <c r="A717" t="s">
        <v>11</v>
      </c>
      <c r="B717">
        <v>50</v>
      </c>
      <c r="C717">
        <v>40.270000000000003</v>
      </c>
      <c r="D717">
        <v>40.97</v>
      </c>
      <c r="E717">
        <f t="shared" si="11"/>
        <v>40.620000000000005</v>
      </c>
      <c r="F717">
        <v>1000</v>
      </c>
      <c r="G717">
        <v>300</v>
      </c>
      <c r="H717">
        <v>10</v>
      </c>
      <c r="I717">
        <v>40</v>
      </c>
      <c r="J717">
        <v>60</v>
      </c>
      <c r="K717">
        <v>10</v>
      </c>
    </row>
    <row r="718" spans="1:11" hidden="1" x14ac:dyDescent="0.25">
      <c r="A718" t="s">
        <v>11</v>
      </c>
      <c r="B718">
        <v>50</v>
      </c>
      <c r="C718">
        <v>40.97</v>
      </c>
      <c r="D718">
        <v>41.37</v>
      </c>
      <c r="E718">
        <f t="shared" si="11"/>
        <v>41.17</v>
      </c>
      <c r="F718">
        <v>1000</v>
      </c>
      <c r="G718">
        <v>200</v>
      </c>
      <c r="H718">
        <v>10</v>
      </c>
      <c r="I718">
        <v>40</v>
      </c>
      <c r="J718">
        <v>60</v>
      </c>
      <c r="K718">
        <v>10</v>
      </c>
    </row>
    <row r="719" spans="1:11" hidden="1" x14ac:dyDescent="0.25">
      <c r="A719" t="s">
        <v>11</v>
      </c>
      <c r="B719">
        <v>50</v>
      </c>
      <c r="C719">
        <v>41.37</v>
      </c>
      <c r="D719">
        <v>42.17</v>
      </c>
      <c r="E719">
        <f t="shared" si="11"/>
        <v>41.769999999999996</v>
      </c>
      <c r="F719">
        <v>1000</v>
      </c>
      <c r="G719">
        <v>200</v>
      </c>
      <c r="H719">
        <v>10</v>
      </c>
      <c r="I719">
        <v>40</v>
      </c>
      <c r="J719">
        <v>60</v>
      </c>
      <c r="K719">
        <v>10</v>
      </c>
    </row>
    <row r="720" spans="1:11" hidden="1" x14ac:dyDescent="0.25">
      <c r="A720" t="s">
        <v>11</v>
      </c>
      <c r="B720">
        <v>40</v>
      </c>
      <c r="C720">
        <v>42.17</v>
      </c>
      <c r="D720">
        <v>43.17</v>
      </c>
      <c r="E720">
        <f t="shared" si="11"/>
        <v>42.67</v>
      </c>
      <c r="F720">
        <v>1000</v>
      </c>
      <c r="G720">
        <v>200</v>
      </c>
      <c r="H720">
        <v>10</v>
      </c>
      <c r="I720">
        <v>20</v>
      </c>
      <c r="J720">
        <v>80</v>
      </c>
      <c r="K720">
        <v>10</v>
      </c>
    </row>
    <row r="721" spans="1:11" hidden="1" x14ac:dyDescent="0.25">
      <c r="A721" t="s">
        <v>11</v>
      </c>
      <c r="B721">
        <v>40</v>
      </c>
      <c r="C721">
        <v>43.17</v>
      </c>
      <c r="D721">
        <v>44.67</v>
      </c>
      <c r="E721">
        <f t="shared" si="11"/>
        <v>43.92</v>
      </c>
      <c r="F721">
        <v>1000</v>
      </c>
      <c r="G721">
        <v>200</v>
      </c>
      <c r="H721">
        <v>10</v>
      </c>
      <c r="I721">
        <v>30</v>
      </c>
      <c r="J721">
        <v>70</v>
      </c>
      <c r="K721">
        <v>10</v>
      </c>
    </row>
    <row r="722" spans="1:11" hidden="1" x14ac:dyDescent="0.25">
      <c r="A722" t="s">
        <v>11</v>
      </c>
      <c r="B722">
        <v>40</v>
      </c>
      <c r="C722">
        <v>44.67</v>
      </c>
      <c r="D722">
        <v>45.57</v>
      </c>
      <c r="E722">
        <f t="shared" si="11"/>
        <v>45.120000000000005</v>
      </c>
      <c r="F722">
        <v>900</v>
      </c>
      <c r="G722">
        <v>200</v>
      </c>
      <c r="H722">
        <v>10</v>
      </c>
      <c r="I722">
        <v>30</v>
      </c>
      <c r="J722">
        <v>70</v>
      </c>
      <c r="K722">
        <v>10</v>
      </c>
    </row>
    <row r="723" spans="1:11" hidden="1" x14ac:dyDescent="0.25">
      <c r="A723" t="s">
        <v>11</v>
      </c>
      <c r="B723">
        <v>40</v>
      </c>
      <c r="C723">
        <v>45.57</v>
      </c>
      <c r="D723">
        <v>46.17</v>
      </c>
      <c r="E723">
        <f t="shared" si="11"/>
        <v>45.870000000000005</v>
      </c>
      <c r="F723">
        <v>1000</v>
      </c>
      <c r="G723">
        <v>200</v>
      </c>
      <c r="H723">
        <v>10</v>
      </c>
      <c r="I723">
        <v>30</v>
      </c>
      <c r="J723">
        <v>60</v>
      </c>
      <c r="K723">
        <v>10</v>
      </c>
    </row>
    <row r="724" spans="1:11" hidden="1" x14ac:dyDescent="0.25">
      <c r="A724" t="s">
        <v>11</v>
      </c>
      <c r="B724">
        <v>40</v>
      </c>
      <c r="C724">
        <v>46.17</v>
      </c>
      <c r="D724">
        <v>46.67</v>
      </c>
      <c r="E724">
        <f t="shared" si="11"/>
        <v>46.42</v>
      </c>
      <c r="F724">
        <v>1000</v>
      </c>
      <c r="G724">
        <v>300</v>
      </c>
      <c r="H724">
        <v>10</v>
      </c>
      <c r="I724">
        <v>20</v>
      </c>
      <c r="J724">
        <v>80</v>
      </c>
      <c r="K724">
        <v>10</v>
      </c>
    </row>
    <row r="725" spans="1:11" hidden="1" x14ac:dyDescent="0.25">
      <c r="A725" t="s">
        <v>11</v>
      </c>
      <c r="B725">
        <v>40</v>
      </c>
      <c r="C725">
        <v>46.67</v>
      </c>
      <c r="D725">
        <v>47.47</v>
      </c>
      <c r="E725">
        <f t="shared" si="11"/>
        <v>47.07</v>
      </c>
      <c r="F725">
        <v>1000</v>
      </c>
      <c r="G725">
        <v>200</v>
      </c>
      <c r="H725">
        <v>10</v>
      </c>
      <c r="I725">
        <v>20</v>
      </c>
      <c r="J725">
        <v>80</v>
      </c>
      <c r="K725">
        <v>10</v>
      </c>
    </row>
    <row r="726" spans="1:11" hidden="1" x14ac:dyDescent="0.25">
      <c r="A726" t="s">
        <v>11</v>
      </c>
      <c r="B726">
        <v>40</v>
      </c>
      <c r="C726">
        <v>47.47</v>
      </c>
      <c r="D726">
        <v>48.32</v>
      </c>
      <c r="E726">
        <f t="shared" si="11"/>
        <v>47.894999999999996</v>
      </c>
      <c r="F726">
        <v>1000</v>
      </c>
      <c r="G726">
        <v>200</v>
      </c>
      <c r="H726">
        <v>10</v>
      </c>
      <c r="I726">
        <v>20</v>
      </c>
      <c r="J726">
        <v>80</v>
      </c>
      <c r="K726">
        <v>10</v>
      </c>
    </row>
    <row r="727" spans="1:11" hidden="1" x14ac:dyDescent="0.25">
      <c r="A727" t="s">
        <v>11</v>
      </c>
      <c r="B727">
        <v>40</v>
      </c>
      <c r="C727">
        <v>48.32</v>
      </c>
      <c r="D727">
        <v>48.87</v>
      </c>
      <c r="E727">
        <f t="shared" si="11"/>
        <v>48.594999999999999</v>
      </c>
      <c r="F727">
        <v>1000</v>
      </c>
      <c r="G727">
        <v>200</v>
      </c>
      <c r="H727">
        <v>10</v>
      </c>
      <c r="I727">
        <v>20</v>
      </c>
      <c r="J727">
        <v>80</v>
      </c>
      <c r="K727">
        <v>10</v>
      </c>
    </row>
    <row r="728" spans="1:11" hidden="1" x14ac:dyDescent="0.25">
      <c r="A728" t="s">
        <v>11</v>
      </c>
      <c r="B728">
        <v>40</v>
      </c>
      <c r="C728">
        <v>48.87</v>
      </c>
      <c r="D728">
        <v>49.57</v>
      </c>
      <c r="E728">
        <f t="shared" si="11"/>
        <v>49.22</v>
      </c>
      <c r="F728">
        <v>1000</v>
      </c>
      <c r="G728">
        <v>200</v>
      </c>
      <c r="H728">
        <v>10</v>
      </c>
      <c r="I728">
        <v>20</v>
      </c>
      <c r="J728">
        <v>80</v>
      </c>
      <c r="K728">
        <v>10</v>
      </c>
    </row>
    <row r="729" spans="1:11" hidden="1" x14ac:dyDescent="0.25">
      <c r="A729" t="s">
        <v>11</v>
      </c>
      <c r="B729">
        <v>40</v>
      </c>
      <c r="C729">
        <v>49.57</v>
      </c>
      <c r="D729">
        <v>50.72</v>
      </c>
      <c r="E729">
        <f t="shared" si="11"/>
        <v>50.144999999999996</v>
      </c>
      <c r="F729">
        <v>1300</v>
      </c>
      <c r="G729">
        <v>400</v>
      </c>
      <c r="H729">
        <v>20</v>
      </c>
      <c r="I729">
        <v>20</v>
      </c>
      <c r="J729">
        <v>90</v>
      </c>
      <c r="K729">
        <v>10</v>
      </c>
    </row>
    <row r="730" spans="1:11" hidden="1" x14ac:dyDescent="0.25">
      <c r="A730" t="s">
        <v>11</v>
      </c>
      <c r="B730">
        <v>40</v>
      </c>
      <c r="C730">
        <v>50.72</v>
      </c>
      <c r="D730">
        <v>52.08</v>
      </c>
      <c r="E730">
        <f t="shared" si="11"/>
        <v>51.4</v>
      </c>
      <c r="F730">
        <v>1300</v>
      </c>
      <c r="G730">
        <v>500</v>
      </c>
      <c r="H730">
        <v>20</v>
      </c>
      <c r="I730">
        <v>20</v>
      </c>
      <c r="J730">
        <v>90</v>
      </c>
      <c r="K730">
        <v>10</v>
      </c>
    </row>
    <row r="731" spans="1:11" hidden="1" x14ac:dyDescent="0.25">
      <c r="A731" t="s">
        <v>11</v>
      </c>
      <c r="B731">
        <v>40</v>
      </c>
      <c r="C731">
        <v>52.08</v>
      </c>
      <c r="D731">
        <v>53.13</v>
      </c>
      <c r="E731">
        <f t="shared" si="11"/>
        <v>52.605000000000004</v>
      </c>
      <c r="F731">
        <v>1300</v>
      </c>
      <c r="G731">
        <v>500</v>
      </c>
      <c r="H731">
        <v>20</v>
      </c>
      <c r="I731">
        <v>20</v>
      </c>
      <c r="J731">
        <v>90</v>
      </c>
      <c r="K731">
        <v>10</v>
      </c>
    </row>
    <row r="732" spans="1:11" hidden="1" x14ac:dyDescent="0.25">
      <c r="A732" t="s">
        <v>11</v>
      </c>
      <c r="B732">
        <v>40</v>
      </c>
      <c r="C732">
        <v>53.13</v>
      </c>
      <c r="D732">
        <v>54.03</v>
      </c>
      <c r="E732">
        <f t="shared" si="11"/>
        <v>53.58</v>
      </c>
      <c r="F732">
        <v>1100</v>
      </c>
      <c r="G732">
        <v>300</v>
      </c>
      <c r="H732">
        <v>10</v>
      </c>
      <c r="I732">
        <v>20</v>
      </c>
      <c r="J732">
        <v>80</v>
      </c>
      <c r="K732">
        <v>10</v>
      </c>
    </row>
    <row r="733" spans="1:11" hidden="1" x14ac:dyDescent="0.25">
      <c r="A733" t="s">
        <v>11</v>
      </c>
      <c r="B733">
        <v>40</v>
      </c>
      <c r="C733">
        <v>54.03</v>
      </c>
      <c r="D733">
        <v>55.03</v>
      </c>
      <c r="E733">
        <f t="shared" si="11"/>
        <v>54.53</v>
      </c>
      <c r="F733">
        <v>1100</v>
      </c>
      <c r="G733">
        <v>300</v>
      </c>
      <c r="H733">
        <v>10</v>
      </c>
      <c r="I733">
        <v>20</v>
      </c>
      <c r="J733">
        <v>90</v>
      </c>
      <c r="K733">
        <v>10</v>
      </c>
    </row>
    <row r="734" spans="1:11" hidden="1" x14ac:dyDescent="0.25">
      <c r="A734" t="s">
        <v>11</v>
      </c>
      <c r="B734">
        <v>40</v>
      </c>
      <c r="C734">
        <v>55.03</v>
      </c>
      <c r="D734">
        <v>55.43</v>
      </c>
      <c r="E734">
        <f t="shared" si="11"/>
        <v>55.230000000000004</v>
      </c>
      <c r="F734">
        <v>1100</v>
      </c>
      <c r="G734">
        <v>200</v>
      </c>
      <c r="H734">
        <v>10</v>
      </c>
      <c r="I734">
        <v>30</v>
      </c>
      <c r="J734">
        <v>80</v>
      </c>
      <c r="K734">
        <v>10</v>
      </c>
    </row>
    <row r="735" spans="1:11" hidden="1" x14ac:dyDescent="0.25">
      <c r="A735" t="s">
        <v>11</v>
      </c>
      <c r="B735">
        <v>40</v>
      </c>
      <c r="C735">
        <v>55.43</v>
      </c>
      <c r="D735">
        <v>55.93</v>
      </c>
      <c r="E735">
        <f t="shared" si="11"/>
        <v>55.68</v>
      </c>
      <c r="F735">
        <v>1000</v>
      </c>
      <c r="G735">
        <v>200</v>
      </c>
      <c r="H735">
        <v>10</v>
      </c>
      <c r="I735">
        <v>30</v>
      </c>
      <c r="J735">
        <v>80</v>
      </c>
      <c r="K735">
        <v>10</v>
      </c>
    </row>
    <row r="736" spans="1:11" hidden="1" x14ac:dyDescent="0.25">
      <c r="A736" t="s">
        <v>11</v>
      </c>
      <c r="B736">
        <v>40</v>
      </c>
      <c r="C736">
        <v>55.93</v>
      </c>
      <c r="D736">
        <v>56.98</v>
      </c>
      <c r="E736">
        <f t="shared" si="11"/>
        <v>56.454999999999998</v>
      </c>
      <c r="F736">
        <v>1000</v>
      </c>
      <c r="G736">
        <v>200</v>
      </c>
      <c r="H736">
        <v>10</v>
      </c>
      <c r="I736">
        <v>30</v>
      </c>
      <c r="J736">
        <v>80</v>
      </c>
      <c r="K736">
        <v>10</v>
      </c>
    </row>
    <row r="737" spans="1:11" hidden="1" x14ac:dyDescent="0.25">
      <c r="A737" t="s">
        <v>11</v>
      </c>
      <c r="B737">
        <v>40</v>
      </c>
      <c r="C737">
        <v>56.98</v>
      </c>
      <c r="D737">
        <v>57.08</v>
      </c>
      <c r="E737">
        <f t="shared" si="11"/>
        <v>57.03</v>
      </c>
      <c r="F737">
        <v>1000</v>
      </c>
      <c r="G737">
        <v>200</v>
      </c>
      <c r="H737">
        <v>10</v>
      </c>
      <c r="I737">
        <v>20</v>
      </c>
      <c r="J737">
        <v>80</v>
      </c>
      <c r="K737">
        <v>10</v>
      </c>
    </row>
    <row r="738" spans="1:11" hidden="1" x14ac:dyDescent="0.25">
      <c r="A738" t="s">
        <v>11</v>
      </c>
      <c r="B738">
        <v>40</v>
      </c>
      <c r="C738">
        <v>57.08</v>
      </c>
      <c r="D738">
        <v>57.48</v>
      </c>
      <c r="E738">
        <f t="shared" si="11"/>
        <v>57.28</v>
      </c>
      <c r="F738">
        <v>900</v>
      </c>
      <c r="G738">
        <v>200</v>
      </c>
      <c r="H738">
        <v>10</v>
      </c>
      <c r="I738">
        <v>20</v>
      </c>
      <c r="J738">
        <v>80</v>
      </c>
      <c r="K738">
        <v>10</v>
      </c>
    </row>
    <row r="739" spans="1:11" hidden="1" x14ac:dyDescent="0.25">
      <c r="A739" t="s">
        <v>11</v>
      </c>
      <c r="B739">
        <v>40</v>
      </c>
      <c r="C739">
        <v>57.48</v>
      </c>
      <c r="D739">
        <v>58.28</v>
      </c>
      <c r="E739">
        <f t="shared" si="11"/>
        <v>57.879999999999995</v>
      </c>
      <c r="F739">
        <v>900</v>
      </c>
      <c r="G739">
        <v>300</v>
      </c>
      <c r="H739">
        <v>10</v>
      </c>
      <c r="I739">
        <v>20</v>
      </c>
      <c r="J739">
        <v>80</v>
      </c>
      <c r="K739">
        <v>10</v>
      </c>
    </row>
    <row r="740" spans="1:11" hidden="1" x14ac:dyDescent="0.25">
      <c r="A740" t="s">
        <v>11</v>
      </c>
      <c r="B740">
        <v>30</v>
      </c>
      <c r="C740">
        <v>58.28</v>
      </c>
      <c r="D740">
        <v>59.48</v>
      </c>
      <c r="E740">
        <f t="shared" si="11"/>
        <v>58.879999999999995</v>
      </c>
      <c r="F740">
        <v>900</v>
      </c>
      <c r="G740">
        <v>200</v>
      </c>
      <c r="H740">
        <v>10</v>
      </c>
      <c r="I740">
        <v>20</v>
      </c>
      <c r="J740">
        <v>80</v>
      </c>
      <c r="K740">
        <v>10</v>
      </c>
    </row>
    <row r="741" spans="1:11" hidden="1" x14ac:dyDescent="0.25">
      <c r="A741" t="s">
        <v>11</v>
      </c>
      <c r="B741">
        <v>30</v>
      </c>
      <c r="C741">
        <v>59.48</v>
      </c>
      <c r="D741">
        <v>60.98</v>
      </c>
      <c r="E741">
        <f t="shared" si="11"/>
        <v>60.23</v>
      </c>
      <c r="F741">
        <v>900</v>
      </c>
      <c r="G741">
        <v>300</v>
      </c>
      <c r="H741">
        <v>10</v>
      </c>
      <c r="I741">
        <v>20</v>
      </c>
      <c r="J741">
        <v>80</v>
      </c>
      <c r="K741">
        <v>10</v>
      </c>
    </row>
    <row r="742" spans="1:11" hidden="1" x14ac:dyDescent="0.25">
      <c r="A742" t="s">
        <v>11</v>
      </c>
      <c r="B742">
        <v>40</v>
      </c>
      <c r="C742">
        <v>60.98</v>
      </c>
      <c r="D742">
        <v>62.28</v>
      </c>
      <c r="E742">
        <f t="shared" si="11"/>
        <v>61.629999999999995</v>
      </c>
      <c r="F742">
        <v>900</v>
      </c>
      <c r="G742">
        <v>200</v>
      </c>
      <c r="H742">
        <v>10</v>
      </c>
      <c r="I742">
        <v>20</v>
      </c>
      <c r="J742">
        <v>80</v>
      </c>
      <c r="K742">
        <v>10</v>
      </c>
    </row>
    <row r="743" spans="1:11" hidden="1" x14ac:dyDescent="0.25">
      <c r="A743" t="s">
        <v>11</v>
      </c>
      <c r="B743">
        <v>40</v>
      </c>
      <c r="C743">
        <v>62.28</v>
      </c>
      <c r="D743">
        <v>64.28</v>
      </c>
      <c r="E743">
        <f t="shared" si="11"/>
        <v>63.28</v>
      </c>
      <c r="F743">
        <v>900</v>
      </c>
      <c r="G743">
        <v>200</v>
      </c>
      <c r="H743">
        <v>10</v>
      </c>
      <c r="I743">
        <v>30</v>
      </c>
      <c r="J743">
        <v>70</v>
      </c>
      <c r="K743">
        <v>10</v>
      </c>
    </row>
    <row r="744" spans="1:11" hidden="1" x14ac:dyDescent="0.25">
      <c r="A744" t="s">
        <v>11</v>
      </c>
      <c r="B744">
        <v>50</v>
      </c>
      <c r="C744">
        <v>64.28</v>
      </c>
      <c r="D744">
        <v>66.28</v>
      </c>
      <c r="E744">
        <f t="shared" si="11"/>
        <v>65.28</v>
      </c>
      <c r="F744">
        <v>900</v>
      </c>
      <c r="G744">
        <v>400</v>
      </c>
      <c r="H744">
        <v>20</v>
      </c>
      <c r="I744">
        <v>30</v>
      </c>
      <c r="J744">
        <v>70</v>
      </c>
      <c r="K744">
        <v>10</v>
      </c>
    </row>
    <row r="745" spans="1:11" hidden="1" x14ac:dyDescent="0.25">
      <c r="A745" t="s">
        <v>11</v>
      </c>
      <c r="B745">
        <v>50</v>
      </c>
      <c r="C745">
        <v>66.28</v>
      </c>
      <c r="D745">
        <v>68.38</v>
      </c>
      <c r="E745">
        <f t="shared" si="11"/>
        <v>67.33</v>
      </c>
      <c r="F745">
        <v>1000</v>
      </c>
      <c r="G745">
        <v>400</v>
      </c>
      <c r="H745">
        <v>20</v>
      </c>
      <c r="I745">
        <v>30</v>
      </c>
      <c r="J745">
        <v>70</v>
      </c>
      <c r="K745">
        <v>10</v>
      </c>
    </row>
    <row r="746" spans="1:11" hidden="1" x14ac:dyDescent="0.25">
      <c r="A746" t="s">
        <v>11</v>
      </c>
      <c r="B746">
        <v>50</v>
      </c>
      <c r="C746">
        <v>68.38</v>
      </c>
      <c r="D746">
        <v>70.38</v>
      </c>
      <c r="E746">
        <f t="shared" si="11"/>
        <v>69.38</v>
      </c>
      <c r="F746">
        <v>1000</v>
      </c>
      <c r="G746">
        <v>300</v>
      </c>
      <c r="H746">
        <v>10</v>
      </c>
      <c r="I746">
        <v>50</v>
      </c>
      <c r="J746">
        <v>40</v>
      </c>
      <c r="K746">
        <v>10</v>
      </c>
    </row>
    <row r="747" spans="1:11" hidden="1" x14ac:dyDescent="0.25">
      <c r="A747" t="s">
        <v>11</v>
      </c>
      <c r="B747">
        <v>50</v>
      </c>
      <c r="C747">
        <v>70.38</v>
      </c>
      <c r="D747">
        <v>71.38</v>
      </c>
      <c r="E747">
        <f t="shared" si="11"/>
        <v>70.88</v>
      </c>
      <c r="F747">
        <v>1000</v>
      </c>
      <c r="G747">
        <v>300</v>
      </c>
      <c r="H747">
        <v>10</v>
      </c>
      <c r="I747">
        <v>20</v>
      </c>
      <c r="J747">
        <v>50</v>
      </c>
      <c r="K747">
        <v>10</v>
      </c>
    </row>
    <row r="748" spans="1:11" hidden="1" x14ac:dyDescent="0.25">
      <c r="A748" t="s">
        <v>11</v>
      </c>
      <c r="B748">
        <v>70</v>
      </c>
      <c r="C748">
        <v>71.38</v>
      </c>
      <c r="D748">
        <v>72.88</v>
      </c>
      <c r="E748">
        <f t="shared" si="11"/>
        <v>72.13</v>
      </c>
      <c r="F748">
        <v>1000</v>
      </c>
      <c r="G748">
        <v>300</v>
      </c>
      <c r="H748">
        <v>10</v>
      </c>
      <c r="I748">
        <v>20</v>
      </c>
      <c r="J748">
        <v>50</v>
      </c>
      <c r="K748">
        <v>20</v>
      </c>
    </row>
    <row r="749" spans="1:11" hidden="1" x14ac:dyDescent="0.25">
      <c r="A749" t="s">
        <v>11</v>
      </c>
      <c r="B749">
        <v>70</v>
      </c>
      <c r="C749">
        <v>72.88</v>
      </c>
      <c r="D749">
        <v>74.78</v>
      </c>
      <c r="E749">
        <f t="shared" si="11"/>
        <v>73.83</v>
      </c>
      <c r="F749">
        <v>1000</v>
      </c>
      <c r="G749">
        <v>300</v>
      </c>
      <c r="H749">
        <v>10</v>
      </c>
      <c r="I749">
        <v>20</v>
      </c>
      <c r="J749">
        <v>50</v>
      </c>
      <c r="K749">
        <v>10</v>
      </c>
    </row>
    <row r="750" spans="1:11" hidden="1" x14ac:dyDescent="0.25">
      <c r="A750" t="s">
        <v>11</v>
      </c>
      <c r="B750">
        <v>10</v>
      </c>
      <c r="C750">
        <v>74.78</v>
      </c>
      <c r="D750">
        <v>75.98</v>
      </c>
      <c r="E750">
        <f t="shared" si="11"/>
        <v>75.38</v>
      </c>
      <c r="F750">
        <v>1000</v>
      </c>
      <c r="G750">
        <v>300</v>
      </c>
      <c r="H750">
        <v>10</v>
      </c>
      <c r="I750">
        <v>20</v>
      </c>
      <c r="J750">
        <v>50</v>
      </c>
      <c r="K750">
        <v>20</v>
      </c>
    </row>
    <row r="751" spans="1:11" hidden="1" x14ac:dyDescent="0.25">
      <c r="A751" t="s">
        <v>11</v>
      </c>
      <c r="B751">
        <v>10</v>
      </c>
      <c r="C751">
        <v>75.98</v>
      </c>
      <c r="D751">
        <v>76.680000000000007</v>
      </c>
      <c r="E751">
        <f t="shared" si="11"/>
        <v>76.330000000000013</v>
      </c>
      <c r="F751">
        <v>1000</v>
      </c>
      <c r="G751">
        <v>200</v>
      </c>
      <c r="H751">
        <v>10</v>
      </c>
      <c r="I751">
        <v>20</v>
      </c>
      <c r="J751">
        <v>50</v>
      </c>
      <c r="K751">
        <v>20</v>
      </c>
    </row>
    <row r="752" spans="1:11" hidden="1" x14ac:dyDescent="0.25">
      <c r="A752" t="s">
        <v>11</v>
      </c>
      <c r="B752">
        <v>10</v>
      </c>
      <c r="C752">
        <v>76.680000000000007</v>
      </c>
      <c r="D752">
        <v>77.88</v>
      </c>
      <c r="E752">
        <f t="shared" si="11"/>
        <v>77.28</v>
      </c>
      <c r="F752">
        <v>800</v>
      </c>
      <c r="G752">
        <v>300</v>
      </c>
      <c r="H752">
        <v>10</v>
      </c>
      <c r="I752">
        <v>20</v>
      </c>
      <c r="J752">
        <v>50</v>
      </c>
      <c r="K752">
        <v>20</v>
      </c>
    </row>
    <row r="753" spans="1:11" hidden="1" x14ac:dyDescent="0.25">
      <c r="A753" t="s">
        <v>11</v>
      </c>
      <c r="B753">
        <v>10</v>
      </c>
      <c r="C753">
        <v>77.88</v>
      </c>
      <c r="D753">
        <v>79.08</v>
      </c>
      <c r="E753">
        <f t="shared" si="11"/>
        <v>78.47999999999999</v>
      </c>
      <c r="F753">
        <v>800</v>
      </c>
      <c r="G753">
        <v>300</v>
      </c>
      <c r="H753">
        <v>10</v>
      </c>
      <c r="I753">
        <v>20</v>
      </c>
      <c r="J753">
        <v>50</v>
      </c>
      <c r="K753">
        <v>20</v>
      </c>
    </row>
    <row r="754" spans="1:11" hidden="1" x14ac:dyDescent="0.25">
      <c r="A754" t="s">
        <v>11</v>
      </c>
      <c r="B754">
        <v>10</v>
      </c>
      <c r="C754">
        <v>79.08</v>
      </c>
      <c r="D754">
        <v>80</v>
      </c>
      <c r="E754">
        <f t="shared" si="11"/>
        <v>79.539999999999992</v>
      </c>
      <c r="F754">
        <v>800</v>
      </c>
      <c r="G754">
        <v>200</v>
      </c>
      <c r="H754">
        <v>10</v>
      </c>
      <c r="I754">
        <v>20</v>
      </c>
      <c r="J754">
        <v>50</v>
      </c>
      <c r="K754">
        <v>20</v>
      </c>
    </row>
    <row r="755" spans="1:11" hidden="1" x14ac:dyDescent="0.25">
      <c r="A755" t="s">
        <v>12</v>
      </c>
      <c r="B755">
        <v>60</v>
      </c>
      <c r="C755">
        <v>0</v>
      </c>
      <c r="D755">
        <v>0.6</v>
      </c>
      <c r="E755">
        <f t="shared" si="11"/>
        <v>0.3</v>
      </c>
      <c r="F755">
        <v>800</v>
      </c>
      <c r="G755">
        <v>200</v>
      </c>
      <c r="H755">
        <v>10</v>
      </c>
      <c r="I755">
        <v>50</v>
      </c>
      <c r="J755">
        <v>30</v>
      </c>
      <c r="K755">
        <v>10</v>
      </c>
    </row>
    <row r="756" spans="1:11" hidden="1" x14ac:dyDescent="0.25">
      <c r="A756" t="s">
        <v>12</v>
      </c>
      <c r="B756">
        <v>60</v>
      </c>
      <c r="C756">
        <v>0.6</v>
      </c>
      <c r="D756">
        <v>1.2</v>
      </c>
      <c r="E756">
        <f t="shared" si="11"/>
        <v>0.89999999999999991</v>
      </c>
      <c r="F756">
        <v>800</v>
      </c>
      <c r="G756">
        <v>200</v>
      </c>
      <c r="H756">
        <v>10</v>
      </c>
      <c r="I756">
        <v>50</v>
      </c>
      <c r="J756">
        <v>30</v>
      </c>
      <c r="K756">
        <v>10</v>
      </c>
    </row>
    <row r="757" spans="1:11" hidden="1" x14ac:dyDescent="0.25">
      <c r="A757" t="s">
        <v>12</v>
      </c>
      <c r="B757">
        <v>60</v>
      </c>
      <c r="C757">
        <v>1.2</v>
      </c>
      <c r="D757">
        <v>1.8</v>
      </c>
      <c r="E757">
        <f t="shared" si="11"/>
        <v>1.5</v>
      </c>
      <c r="F757">
        <v>800</v>
      </c>
      <c r="G757">
        <v>200</v>
      </c>
      <c r="H757">
        <v>10</v>
      </c>
      <c r="I757">
        <v>40</v>
      </c>
      <c r="J757">
        <v>40</v>
      </c>
      <c r="K757">
        <v>10</v>
      </c>
    </row>
    <row r="758" spans="1:11" hidden="1" x14ac:dyDescent="0.25">
      <c r="A758" t="s">
        <v>12</v>
      </c>
      <c r="B758">
        <v>60</v>
      </c>
      <c r="C758">
        <v>1.8</v>
      </c>
      <c r="D758">
        <v>2.5</v>
      </c>
      <c r="E758">
        <f t="shared" si="11"/>
        <v>2.15</v>
      </c>
      <c r="F758">
        <v>800</v>
      </c>
      <c r="G758">
        <v>200</v>
      </c>
      <c r="H758">
        <v>10</v>
      </c>
      <c r="I758">
        <v>40</v>
      </c>
      <c r="J758">
        <v>40</v>
      </c>
      <c r="K758">
        <v>10</v>
      </c>
    </row>
    <row r="759" spans="1:11" hidden="1" x14ac:dyDescent="0.25">
      <c r="A759" t="s">
        <v>12</v>
      </c>
      <c r="B759">
        <v>40</v>
      </c>
      <c r="C759">
        <v>2.5</v>
      </c>
      <c r="D759">
        <v>3.15</v>
      </c>
      <c r="E759">
        <f t="shared" si="11"/>
        <v>2.8250000000000002</v>
      </c>
      <c r="F759">
        <v>800</v>
      </c>
      <c r="G759">
        <v>200</v>
      </c>
      <c r="H759">
        <v>10</v>
      </c>
      <c r="I759">
        <v>20</v>
      </c>
      <c r="J759">
        <v>80</v>
      </c>
      <c r="K759">
        <v>10</v>
      </c>
    </row>
    <row r="760" spans="1:11" hidden="1" x14ac:dyDescent="0.25">
      <c r="A760" t="s">
        <v>12</v>
      </c>
      <c r="B760">
        <v>40</v>
      </c>
      <c r="C760">
        <v>3.15</v>
      </c>
      <c r="D760">
        <v>4.05</v>
      </c>
      <c r="E760">
        <f t="shared" si="11"/>
        <v>3.5999999999999996</v>
      </c>
      <c r="F760">
        <v>800</v>
      </c>
      <c r="G760">
        <v>200</v>
      </c>
      <c r="H760">
        <v>10</v>
      </c>
      <c r="I760">
        <v>30</v>
      </c>
      <c r="J760">
        <v>60</v>
      </c>
      <c r="K760">
        <v>10</v>
      </c>
    </row>
    <row r="761" spans="1:11" hidden="1" x14ac:dyDescent="0.25">
      <c r="A761" t="s">
        <v>12</v>
      </c>
      <c r="B761">
        <v>40</v>
      </c>
      <c r="C761">
        <v>4.05</v>
      </c>
      <c r="D761">
        <v>5.35</v>
      </c>
      <c r="E761">
        <f t="shared" si="11"/>
        <v>4.6999999999999993</v>
      </c>
      <c r="F761">
        <v>800</v>
      </c>
      <c r="G761">
        <v>200</v>
      </c>
      <c r="H761">
        <v>10</v>
      </c>
      <c r="I761">
        <v>20</v>
      </c>
      <c r="J761">
        <v>70</v>
      </c>
      <c r="K761">
        <v>10</v>
      </c>
    </row>
    <row r="762" spans="1:11" hidden="1" x14ac:dyDescent="0.25">
      <c r="A762" t="s">
        <v>12</v>
      </c>
      <c r="B762">
        <v>40</v>
      </c>
      <c r="C762">
        <v>5.35</v>
      </c>
      <c r="D762">
        <v>6.25</v>
      </c>
      <c r="E762">
        <f t="shared" si="11"/>
        <v>5.8</v>
      </c>
      <c r="F762">
        <v>800</v>
      </c>
      <c r="G762">
        <v>200</v>
      </c>
      <c r="H762">
        <v>10</v>
      </c>
      <c r="I762">
        <v>20</v>
      </c>
      <c r="J762">
        <v>80</v>
      </c>
      <c r="K762">
        <v>10</v>
      </c>
    </row>
    <row r="763" spans="1:11" hidden="1" x14ac:dyDescent="0.25">
      <c r="A763" t="s">
        <v>12</v>
      </c>
      <c r="B763">
        <v>40</v>
      </c>
      <c r="C763">
        <v>6.25</v>
      </c>
      <c r="D763">
        <v>7.65</v>
      </c>
      <c r="E763">
        <f t="shared" si="11"/>
        <v>6.95</v>
      </c>
      <c r="F763">
        <v>900</v>
      </c>
      <c r="G763">
        <v>300</v>
      </c>
      <c r="H763">
        <v>10</v>
      </c>
      <c r="I763">
        <v>20</v>
      </c>
      <c r="J763">
        <v>80</v>
      </c>
      <c r="K763">
        <v>10</v>
      </c>
    </row>
    <row r="764" spans="1:11" hidden="1" x14ac:dyDescent="0.25">
      <c r="A764" t="s">
        <v>12</v>
      </c>
      <c r="B764">
        <v>40</v>
      </c>
      <c r="C764">
        <v>7.65</v>
      </c>
      <c r="D764">
        <v>8.65</v>
      </c>
      <c r="E764">
        <f t="shared" si="11"/>
        <v>8.15</v>
      </c>
      <c r="F764">
        <v>900</v>
      </c>
      <c r="G764">
        <v>200</v>
      </c>
      <c r="H764">
        <v>10</v>
      </c>
      <c r="I764">
        <v>20</v>
      </c>
      <c r="J764">
        <v>80</v>
      </c>
      <c r="K764">
        <v>10</v>
      </c>
    </row>
    <row r="765" spans="1:11" hidden="1" x14ac:dyDescent="0.25">
      <c r="A765" t="s">
        <v>12</v>
      </c>
      <c r="B765">
        <v>40</v>
      </c>
      <c r="C765">
        <v>8.65</v>
      </c>
      <c r="D765">
        <v>10.15</v>
      </c>
      <c r="E765">
        <f t="shared" si="11"/>
        <v>9.4</v>
      </c>
      <c r="F765">
        <v>900</v>
      </c>
      <c r="G765">
        <v>300</v>
      </c>
      <c r="H765">
        <v>10</v>
      </c>
      <c r="I765">
        <v>30</v>
      </c>
      <c r="J765">
        <v>70</v>
      </c>
      <c r="K765">
        <v>10</v>
      </c>
    </row>
    <row r="766" spans="1:11" hidden="1" x14ac:dyDescent="0.25">
      <c r="A766" t="s">
        <v>12</v>
      </c>
      <c r="B766">
        <v>40</v>
      </c>
      <c r="C766">
        <v>10.15</v>
      </c>
      <c r="D766">
        <v>11.8</v>
      </c>
      <c r="E766">
        <f t="shared" si="11"/>
        <v>10.975000000000001</v>
      </c>
      <c r="F766">
        <v>900</v>
      </c>
      <c r="G766">
        <v>300</v>
      </c>
      <c r="H766">
        <v>10</v>
      </c>
      <c r="I766">
        <v>30</v>
      </c>
      <c r="J766">
        <v>70</v>
      </c>
      <c r="K766">
        <v>10</v>
      </c>
    </row>
    <row r="767" spans="1:11" hidden="1" x14ac:dyDescent="0.25">
      <c r="A767" t="s">
        <v>12</v>
      </c>
      <c r="B767">
        <v>40</v>
      </c>
      <c r="C767">
        <v>11.8</v>
      </c>
      <c r="D767">
        <v>12.3</v>
      </c>
      <c r="E767">
        <f t="shared" si="11"/>
        <v>12.05</v>
      </c>
      <c r="F767">
        <v>900</v>
      </c>
      <c r="G767">
        <v>200</v>
      </c>
      <c r="H767">
        <v>10</v>
      </c>
      <c r="I767">
        <v>30</v>
      </c>
      <c r="J767">
        <v>70</v>
      </c>
      <c r="K767">
        <v>10</v>
      </c>
    </row>
    <row r="768" spans="1:11" hidden="1" x14ac:dyDescent="0.25">
      <c r="A768" t="s">
        <v>12</v>
      </c>
      <c r="B768">
        <v>30</v>
      </c>
      <c r="C768">
        <v>12.3</v>
      </c>
      <c r="D768">
        <v>14</v>
      </c>
      <c r="E768">
        <f t="shared" si="11"/>
        <v>13.15</v>
      </c>
      <c r="F768">
        <v>800</v>
      </c>
      <c r="G768">
        <v>300</v>
      </c>
      <c r="H768">
        <v>10</v>
      </c>
      <c r="I768">
        <v>30</v>
      </c>
      <c r="J768">
        <v>80</v>
      </c>
      <c r="K768">
        <v>10</v>
      </c>
    </row>
    <row r="769" spans="1:11" hidden="1" x14ac:dyDescent="0.25">
      <c r="A769" t="s">
        <v>12</v>
      </c>
      <c r="B769">
        <v>30</v>
      </c>
      <c r="C769">
        <v>14</v>
      </c>
      <c r="D769">
        <v>14.5</v>
      </c>
      <c r="E769">
        <f t="shared" si="11"/>
        <v>14.25</v>
      </c>
      <c r="F769">
        <v>800</v>
      </c>
      <c r="G769">
        <v>300</v>
      </c>
      <c r="H769">
        <v>20</v>
      </c>
      <c r="I769">
        <v>20</v>
      </c>
      <c r="J769">
        <v>80</v>
      </c>
      <c r="K769">
        <v>10</v>
      </c>
    </row>
    <row r="770" spans="1:11" hidden="1" x14ac:dyDescent="0.25">
      <c r="A770" t="s">
        <v>12</v>
      </c>
      <c r="B770">
        <v>30</v>
      </c>
      <c r="C770">
        <v>14.5</v>
      </c>
      <c r="D770">
        <v>16.3</v>
      </c>
      <c r="E770">
        <f t="shared" si="11"/>
        <v>15.4</v>
      </c>
      <c r="F770">
        <v>800</v>
      </c>
      <c r="G770">
        <v>300</v>
      </c>
      <c r="H770">
        <v>10</v>
      </c>
      <c r="I770">
        <v>20</v>
      </c>
      <c r="J770">
        <v>80</v>
      </c>
      <c r="K770">
        <v>10</v>
      </c>
    </row>
    <row r="771" spans="1:11" hidden="1" x14ac:dyDescent="0.25">
      <c r="A771" t="s">
        <v>12</v>
      </c>
      <c r="B771">
        <v>40</v>
      </c>
      <c r="C771">
        <v>16.3</v>
      </c>
      <c r="D771">
        <v>17.2</v>
      </c>
      <c r="E771">
        <f t="shared" ref="E771:E834" si="12">(D771+C771)/2</f>
        <v>16.75</v>
      </c>
      <c r="F771">
        <v>800</v>
      </c>
      <c r="G771">
        <v>200</v>
      </c>
      <c r="H771">
        <v>10</v>
      </c>
      <c r="I771">
        <v>20</v>
      </c>
      <c r="J771">
        <v>80</v>
      </c>
      <c r="K771">
        <v>10</v>
      </c>
    </row>
    <row r="772" spans="1:11" hidden="1" x14ac:dyDescent="0.25">
      <c r="A772" t="s">
        <v>12</v>
      </c>
      <c r="B772">
        <v>40</v>
      </c>
      <c r="C772">
        <v>17.2</v>
      </c>
      <c r="D772">
        <v>18</v>
      </c>
      <c r="E772">
        <f t="shared" si="12"/>
        <v>17.600000000000001</v>
      </c>
      <c r="F772">
        <v>900</v>
      </c>
      <c r="G772">
        <v>300</v>
      </c>
      <c r="H772">
        <v>10</v>
      </c>
      <c r="I772">
        <v>20</v>
      </c>
      <c r="J772">
        <v>80</v>
      </c>
      <c r="K772">
        <v>10</v>
      </c>
    </row>
    <row r="773" spans="1:11" hidden="1" x14ac:dyDescent="0.25">
      <c r="A773" t="s">
        <v>12</v>
      </c>
      <c r="B773">
        <v>40</v>
      </c>
      <c r="C773">
        <v>18</v>
      </c>
      <c r="D773">
        <v>18.3</v>
      </c>
      <c r="E773">
        <f t="shared" si="12"/>
        <v>18.149999999999999</v>
      </c>
      <c r="F773">
        <v>900</v>
      </c>
      <c r="G773">
        <v>200</v>
      </c>
      <c r="H773">
        <v>10</v>
      </c>
      <c r="I773">
        <v>20</v>
      </c>
      <c r="J773">
        <v>90</v>
      </c>
      <c r="K773">
        <v>10</v>
      </c>
    </row>
    <row r="774" spans="1:11" hidden="1" x14ac:dyDescent="0.25">
      <c r="A774" t="s">
        <v>12</v>
      </c>
      <c r="B774">
        <v>40</v>
      </c>
      <c r="C774">
        <v>18.3</v>
      </c>
      <c r="D774">
        <v>18.7</v>
      </c>
      <c r="E774">
        <f t="shared" si="12"/>
        <v>18.5</v>
      </c>
      <c r="F774">
        <v>800</v>
      </c>
      <c r="G774">
        <v>200</v>
      </c>
      <c r="H774">
        <v>10</v>
      </c>
      <c r="I774">
        <v>20</v>
      </c>
      <c r="J774">
        <v>90</v>
      </c>
      <c r="K774">
        <v>10</v>
      </c>
    </row>
    <row r="775" spans="1:11" hidden="1" x14ac:dyDescent="0.25">
      <c r="A775" t="s">
        <v>12</v>
      </c>
      <c r="B775">
        <v>40</v>
      </c>
      <c r="C775">
        <v>18.7</v>
      </c>
      <c r="D775">
        <v>19.05</v>
      </c>
      <c r="E775">
        <f t="shared" si="12"/>
        <v>18.875</v>
      </c>
      <c r="F775">
        <v>800</v>
      </c>
      <c r="G775">
        <v>200</v>
      </c>
      <c r="H775">
        <v>10</v>
      </c>
      <c r="I775">
        <v>20</v>
      </c>
      <c r="J775">
        <v>90</v>
      </c>
      <c r="K775">
        <v>10</v>
      </c>
    </row>
    <row r="776" spans="1:11" hidden="1" x14ac:dyDescent="0.25">
      <c r="A776" t="s">
        <v>12</v>
      </c>
      <c r="B776">
        <v>40</v>
      </c>
      <c r="C776">
        <v>19.05</v>
      </c>
      <c r="D776">
        <v>19.5</v>
      </c>
      <c r="E776">
        <f t="shared" si="12"/>
        <v>19.274999999999999</v>
      </c>
      <c r="F776">
        <v>1300</v>
      </c>
      <c r="G776">
        <v>500</v>
      </c>
      <c r="H776">
        <v>30</v>
      </c>
      <c r="I776">
        <v>20</v>
      </c>
      <c r="J776">
        <v>90</v>
      </c>
      <c r="K776">
        <v>10</v>
      </c>
    </row>
    <row r="777" spans="1:11" hidden="1" x14ac:dyDescent="0.25">
      <c r="A777" t="s">
        <v>12</v>
      </c>
      <c r="B777">
        <v>40</v>
      </c>
      <c r="C777">
        <v>19.5</v>
      </c>
      <c r="D777">
        <v>20</v>
      </c>
      <c r="E777">
        <f t="shared" si="12"/>
        <v>19.75</v>
      </c>
      <c r="F777">
        <v>1300</v>
      </c>
      <c r="G777">
        <v>500</v>
      </c>
      <c r="H777">
        <v>20</v>
      </c>
      <c r="I777">
        <v>20</v>
      </c>
      <c r="J777">
        <v>90</v>
      </c>
      <c r="K777">
        <v>10</v>
      </c>
    </row>
    <row r="778" spans="1:11" hidden="1" x14ac:dyDescent="0.25">
      <c r="A778" t="s">
        <v>12</v>
      </c>
      <c r="B778">
        <v>40</v>
      </c>
      <c r="C778">
        <v>20</v>
      </c>
      <c r="D778">
        <v>20.399999999999999</v>
      </c>
      <c r="E778">
        <f t="shared" si="12"/>
        <v>20.2</v>
      </c>
      <c r="F778">
        <v>1300</v>
      </c>
      <c r="G778">
        <v>400</v>
      </c>
      <c r="H778">
        <v>10</v>
      </c>
      <c r="I778">
        <v>10</v>
      </c>
      <c r="J778">
        <v>90</v>
      </c>
      <c r="K778">
        <v>10</v>
      </c>
    </row>
    <row r="779" spans="1:11" hidden="1" x14ac:dyDescent="0.25">
      <c r="A779" t="s">
        <v>12</v>
      </c>
      <c r="B779">
        <v>40</v>
      </c>
      <c r="C779">
        <v>20.399999999999999</v>
      </c>
      <c r="D779">
        <v>20.95</v>
      </c>
      <c r="E779">
        <f t="shared" si="12"/>
        <v>20.674999999999997</v>
      </c>
      <c r="F779">
        <v>1300</v>
      </c>
      <c r="G779">
        <v>500</v>
      </c>
      <c r="H779">
        <v>20</v>
      </c>
      <c r="I779">
        <v>10</v>
      </c>
      <c r="J779">
        <v>90</v>
      </c>
      <c r="K779">
        <v>10</v>
      </c>
    </row>
    <row r="780" spans="1:11" hidden="1" x14ac:dyDescent="0.25">
      <c r="A780" t="s">
        <v>12</v>
      </c>
      <c r="B780">
        <v>30</v>
      </c>
      <c r="C780">
        <v>20.95</v>
      </c>
      <c r="D780">
        <v>21.8</v>
      </c>
      <c r="E780">
        <f t="shared" si="12"/>
        <v>21.375</v>
      </c>
      <c r="F780">
        <v>900</v>
      </c>
      <c r="G780">
        <v>200</v>
      </c>
      <c r="H780">
        <v>10</v>
      </c>
      <c r="I780">
        <v>10</v>
      </c>
      <c r="J780">
        <v>90</v>
      </c>
      <c r="K780">
        <v>10</v>
      </c>
    </row>
    <row r="781" spans="1:11" hidden="1" x14ac:dyDescent="0.25">
      <c r="A781" t="s">
        <v>12</v>
      </c>
      <c r="B781">
        <v>30</v>
      </c>
      <c r="C781">
        <v>21.8</v>
      </c>
      <c r="D781">
        <v>22.15</v>
      </c>
      <c r="E781">
        <f t="shared" si="12"/>
        <v>21.975000000000001</v>
      </c>
      <c r="F781">
        <v>900</v>
      </c>
      <c r="G781">
        <v>200</v>
      </c>
      <c r="H781">
        <v>10</v>
      </c>
      <c r="I781">
        <v>10</v>
      </c>
      <c r="J781">
        <v>90</v>
      </c>
      <c r="K781">
        <v>10</v>
      </c>
    </row>
    <row r="782" spans="1:11" hidden="1" x14ac:dyDescent="0.25">
      <c r="A782" t="s">
        <v>12</v>
      </c>
      <c r="B782">
        <v>30</v>
      </c>
      <c r="C782">
        <v>22.15</v>
      </c>
      <c r="D782">
        <v>22.55</v>
      </c>
      <c r="E782">
        <f t="shared" si="12"/>
        <v>22.35</v>
      </c>
      <c r="F782">
        <v>900</v>
      </c>
      <c r="G782">
        <v>200</v>
      </c>
      <c r="H782">
        <v>10</v>
      </c>
      <c r="I782">
        <v>10</v>
      </c>
      <c r="J782">
        <v>90</v>
      </c>
      <c r="K782">
        <v>10</v>
      </c>
    </row>
    <row r="783" spans="1:11" hidden="1" x14ac:dyDescent="0.25">
      <c r="A783" t="s">
        <v>12</v>
      </c>
      <c r="B783">
        <v>30</v>
      </c>
      <c r="C783">
        <v>22.5</v>
      </c>
      <c r="D783">
        <v>23.55</v>
      </c>
      <c r="E783">
        <f t="shared" si="12"/>
        <v>23.024999999999999</v>
      </c>
      <c r="F783">
        <v>900</v>
      </c>
      <c r="G783">
        <v>100</v>
      </c>
      <c r="H783">
        <v>10</v>
      </c>
      <c r="I783">
        <v>10</v>
      </c>
      <c r="J783">
        <v>90</v>
      </c>
      <c r="K783">
        <v>10</v>
      </c>
    </row>
    <row r="784" spans="1:11" hidden="1" x14ac:dyDescent="0.25">
      <c r="A784" t="s">
        <v>12</v>
      </c>
      <c r="B784">
        <v>30</v>
      </c>
      <c r="C784">
        <v>22.55</v>
      </c>
      <c r="D784">
        <v>23.95</v>
      </c>
      <c r="E784">
        <f t="shared" si="12"/>
        <v>23.25</v>
      </c>
      <c r="F784">
        <v>1000</v>
      </c>
      <c r="G784">
        <v>300</v>
      </c>
      <c r="H784">
        <v>10</v>
      </c>
      <c r="I784">
        <v>10</v>
      </c>
      <c r="J784">
        <v>90</v>
      </c>
      <c r="K784">
        <v>10</v>
      </c>
    </row>
    <row r="785" spans="1:11" hidden="1" x14ac:dyDescent="0.25">
      <c r="A785" t="s">
        <v>12</v>
      </c>
      <c r="B785">
        <v>30</v>
      </c>
      <c r="C785">
        <v>23.95</v>
      </c>
      <c r="D785">
        <v>24.45</v>
      </c>
      <c r="E785">
        <f t="shared" si="12"/>
        <v>24.2</v>
      </c>
      <c r="F785">
        <v>1000</v>
      </c>
      <c r="G785">
        <v>200</v>
      </c>
      <c r="H785">
        <v>10</v>
      </c>
      <c r="I785">
        <v>10</v>
      </c>
      <c r="J785">
        <v>90</v>
      </c>
      <c r="K785">
        <v>10</v>
      </c>
    </row>
    <row r="786" spans="1:11" hidden="1" x14ac:dyDescent="0.25">
      <c r="A786" t="s">
        <v>12</v>
      </c>
      <c r="B786">
        <v>30</v>
      </c>
      <c r="C786">
        <v>24.45</v>
      </c>
      <c r="D786">
        <v>25</v>
      </c>
      <c r="E786">
        <f t="shared" si="12"/>
        <v>24.725000000000001</v>
      </c>
      <c r="F786">
        <v>1000</v>
      </c>
      <c r="G786">
        <v>200</v>
      </c>
      <c r="H786">
        <v>10</v>
      </c>
      <c r="I786">
        <v>10</v>
      </c>
      <c r="J786">
        <v>90</v>
      </c>
      <c r="K786">
        <v>10</v>
      </c>
    </row>
    <row r="787" spans="1:11" hidden="1" x14ac:dyDescent="0.25">
      <c r="A787" t="s">
        <v>12</v>
      </c>
      <c r="B787">
        <v>40</v>
      </c>
      <c r="C787">
        <v>25</v>
      </c>
      <c r="D787">
        <v>25.3</v>
      </c>
      <c r="E787">
        <f t="shared" si="12"/>
        <v>25.15</v>
      </c>
      <c r="F787">
        <v>1000</v>
      </c>
      <c r="G787">
        <v>200</v>
      </c>
      <c r="H787">
        <v>10</v>
      </c>
      <c r="I787">
        <v>10</v>
      </c>
      <c r="J787">
        <v>90</v>
      </c>
      <c r="K787">
        <v>10</v>
      </c>
    </row>
    <row r="788" spans="1:11" hidden="1" x14ac:dyDescent="0.25">
      <c r="A788" t="s">
        <v>12</v>
      </c>
      <c r="B788">
        <v>40</v>
      </c>
      <c r="C788">
        <v>25.3</v>
      </c>
      <c r="D788">
        <v>25.6</v>
      </c>
      <c r="E788">
        <f t="shared" si="12"/>
        <v>25.450000000000003</v>
      </c>
      <c r="F788">
        <v>1000</v>
      </c>
      <c r="G788">
        <v>200</v>
      </c>
      <c r="H788">
        <v>10</v>
      </c>
      <c r="I788">
        <v>10</v>
      </c>
      <c r="J788">
        <v>90</v>
      </c>
      <c r="K788">
        <v>10</v>
      </c>
    </row>
    <row r="789" spans="1:11" hidden="1" x14ac:dyDescent="0.25">
      <c r="A789" t="s">
        <v>12</v>
      </c>
      <c r="B789">
        <v>40</v>
      </c>
      <c r="C789">
        <v>25.6</v>
      </c>
      <c r="D789">
        <v>25.95</v>
      </c>
      <c r="E789">
        <f t="shared" si="12"/>
        <v>25.774999999999999</v>
      </c>
      <c r="F789">
        <v>1000</v>
      </c>
      <c r="G789">
        <v>300</v>
      </c>
      <c r="H789">
        <v>10</v>
      </c>
      <c r="I789">
        <v>10</v>
      </c>
      <c r="J789">
        <v>90</v>
      </c>
      <c r="K789">
        <v>10</v>
      </c>
    </row>
    <row r="790" spans="1:11" hidden="1" x14ac:dyDescent="0.25">
      <c r="A790" t="s">
        <v>12</v>
      </c>
      <c r="B790">
        <v>40</v>
      </c>
      <c r="C790">
        <v>25.95</v>
      </c>
      <c r="D790">
        <v>26.25</v>
      </c>
      <c r="E790">
        <f t="shared" si="12"/>
        <v>26.1</v>
      </c>
      <c r="F790">
        <v>1000</v>
      </c>
      <c r="G790">
        <v>300</v>
      </c>
      <c r="H790">
        <v>10</v>
      </c>
      <c r="I790">
        <v>10</v>
      </c>
      <c r="J790">
        <v>90</v>
      </c>
      <c r="K790">
        <v>10</v>
      </c>
    </row>
    <row r="791" spans="1:11" hidden="1" x14ac:dyDescent="0.25">
      <c r="A791" t="s">
        <v>12</v>
      </c>
      <c r="B791">
        <v>40</v>
      </c>
      <c r="C791">
        <v>26.25</v>
      </c>
      <c r="D791">
        <v>26.65</v>
      </c>
      <c r="E791">
        <f t="shared" si="12"/>
        <v>26.45</v>
      </c>
      <c r="F791">
        <v>1000</v>
      </c>
      <c r="G791">
        <v>300</v>
      </c>
      <c r="H791">
        <v>10</v>
      </c>
      <c r="I791">
        <v>10</v>
      </c>
      <c r="J791">
        <v>100</v>
      </c>
      <c r="K791">
        <v>10</v>
      </c>
    </row>
    <row r="792" spans="1:11" hidden="1" x14ac:dyDescent="0.25">
      <c r="A792" t="s">
        <v>12</v>
      </c>
      <c r="B792">
        <v>40</v>
      </c>
      <c r="C792">
        <v>26.65</v>
      </c>
      <c r="D792">
        <v>27.05</v>
      </c>
      <c r="E792">
        <f t="shared" si="12"/>
        <v>26.85</v>
      </c>
      <c r="F792">
        <v>1000</v>
      </c>
      <c r="G792">
        <v>300</v>
      </c>
      <c r="H792">
        <v>10</v>
      </c>
      <c r="I792">
        <v>10</v>
      </c>
      <c r="J792">
        <v>100</v>
      </c>
      <c r="K792">
        <v>10</v>
      </c>
    </row>
    <row r="793" spans="1:11" hidden="1" x14ac:dyDescent="0.25">
      <c r="A793" t="s">
        <v>12</v>
      </c>
      <c r="B793">
        <v>40</v>
      </c>
      <c r="C793">
        <v>27.05</v>
      </c>
      <c r="D793">
        <v>27.7</v>
      </c>
      <c r="E793">
        <f t="shared" si="12"/>
        <v>27.375</v>
      </c>
      <c r="F793">
        <v>1100</v>
      </c>
      <c r="G793">
        <v>300</v>
      </c>
      <c r="H793">
        <v>10</v>
      </c>
      <c r="I793">
        <v>10</v>
      </c>
      <c r="J793">
        <v>90</v>
      </c>
      <c r="K793">
        <v>10</v>
      </c>
    </row>
    <row r="794" spans="1:11" hidden="1" x14ac:dyDescent="0.25">
      <c r="A794" t="s">
        <v>12</v>
      </c>
      <c r="B794">
        <v>40</v>
      </c>
      <c r="C794">
        <v>27.7</v>
      </c>
      <c r="D794">
        <v>28.25</v>
      </c>
      <c r="E794">
        <f t="shared" si="12"/>
        <v>27.975000000000001</v>
      </c>
      <c r="F794">
        <v>1100</v>
      </c>
      <c r="G794">
        <v>300</v>
      </c>
      <c r="H794">
        <v>10</v>
      </c>
      <c r="I794">
        <v>10</v>
      </c>
      <c r="J794">
        <v>90</v>
      </c>
      <c r="K794">
        <v>10</v>
      </c>
    </row>
    <row r="795" spans="1:11" hidden="1" x14ac:dyDescent="0.25">
      <c r="A795" t="s">
        <v>12</v>
      </c>
      <c r="B795">
        <v>40</v>
      </c>
      <c r="C795">
        <v>28.25</v>
      </c>
      <c r="D795">
        <v>28.85</v>
      </c>
      <c r="E795">
        <f t="shared" si="12"/>
        <v>28.55</v>
      </c>
      <c r="F795">
        <v>1100</v>
      </c>
      <c r="G795">
        <v>400</v>
      </c>
      <c r="H795">
        <v>20</v>
      </c>
      <c r="I795">
        <v>10</v>
      </c>
      <c r="J795">
        <v>70</v>
      </c>
      <c r="K795">
        <v>20</v>
      </c>
    </row>
    <row r="796" spans="1:11" hidden="1" x14ac:dyDescent="0.25">
      <c r="A796" t="s">
        <v>12</v>
      </c>
      <c r="B796">
        <v>40</v>
      </c>
      <c r="C796">
        <v>28.85</v>
      </c>
      <c r="D796">
        <v>29.65</v>
      </c>
      <c r="E796">
        <f t="shared" si="12"/>
        <v>29.25</v>
      </c>
      <c r="F796">
        <v>1000</v>
      </c>
      <c r="G796">
        <v>300</v>
      </c>
      <c r="H796">
        <v>10</v>
      </c>
      <c r="I796">
        <v>10</v>
      </c>
      <c r="J796">
        <v>70</v>
      </c>
      <c r="K796">
        <v>20</v>
      </c>
    </row>
    <row r="797" spans="1:11" hidden="1" x14ac:dyDescent="0.25">
      <c r="A797" t="s">
        <v>12</v>
      </c>
      <c r="B797">
        <v>40</v>
      </c>
      <c r="C797">
        <v>29.65</v>
      </c>
      <c r="D797">
        <v>30.3</v>
      </c>
      <c r="E797">
        <f t="shared" si="12"/>
        <v>29.975000000000001</v>
      </c>
      <c r="F797">
        <v>1000</v>
      </c>
      <c r="G797">
        <v>300</v>
      </c>
      <c r="H797">
        <v>10</v>
      </c>
      <c r="I797">
        <v>10</v>
      </c>
      <c r="J797">
        <v>90</v>
      </c>
      <c r="K797">
        <v>10</v>
      </c>
    </row>
    <row r="798" spans="1:11" hidden="1" x14ac:dyDescent="0.25">
      <c r="A798" t="s">
        <v>12</v>
      </c>
      <c r="B798">
        <v>40</v>
      </c>
      <c r="C798">
        <v>30.3</v>
      </c>
      <c r="D798">
        <v>31</v>
      </c>
      <c r="E798">
        <f t="shared" si="12"/>
        <v>30.65</v>
      </c>
      <c r="F798">
        <v>1000</v>
      </c>
      <c r="G798">
        <v>300</v>
      </c>
      <c r="H798">
        <v>10</v>
      </c>
      <c r="I798">
        <v>20</v>
      </c>
      <c r="J798">
        <v>90</v>
      </c>
      <c r="K798">
        <v>10</v>
      </c>
    </row>
    <row r="799" spans="1:11" hidden="1" x14ac:dyDescent="0.25">
      <c r="A799" t="s">
        <v>12</v>
      </c>
      <c r="B799">
        <v>40</v>
      </c>
      <c r="C799">
        <v>31</v>
      </c>
      <c r="D799">
        <v>31.6</v>
      </c>
      <c r="E799">
        <f t="shared" si="12"/>
        <v>31.3</v>
      </c>
      <c r="F799">
        <v>1000</v>
      </c>
      <c r="G799">
        <v>300</v>
      </c>
      <c r="H799">
        <v>10</v>
      </c>
      <c r="I799">
        <v>20</v>
      </c>
      <c r="J799">
        <v>90</v>
      </c>
      <c r="K799">
        <v>10</v>
      </c>
    </row>
    <row r="800" spans="1:11" hidden="1" x14ac:dyDescent="0.25">
      <c r="A800" t="s">
        <v>12</v>
      </c>
      <c r="B800">
        <v>40</v>
      </c>
      <c r="C800">
        <v>31.6</v>
      </c>
      <c r="D800">
        <v>32.6</v>
      </c>
      <c r="E800">
        <f t="shared" si="12"/>
        <v>32.1</v>
      </c>
      <c r="F800">
        <v>1000</v>
      </c>
      <c r="G800">
        <v>300</v>
      </c>
      <c r="H800">
        <v>10</v>
      </c>
      <c r="I800">
        <v>20</v>
      </c>
      <c r="J800">
        <v>90</v>
      </c>
      <c r="K800">
        <v>10</v>
      </c>
    </row>
    <row r="801" spans="1:11" hidden="1" x14ac:dyDescent="0.25">
      <c r="A801" t="s">
        <v>12</v>
      </c>
      <c r="B801">
        <v>40</v>
      </c>
      <c r="C801">
        <v>32.6</v>
      </c>
      <c r="D801">
        <v>32.9</v>
      </c>
      <c r="E801">
        <f t="shared" si="12"/>
        <v>32.75</v>
      </c>
      <c r="F801">
        <v>1000</v>
      </c>
      <c r="G801">
        <v>300</v>
      </c>
      <c r="H801">
        <v>10</v>
      </c>
      <c r="I801">
        <v>10</v>
      </c>
      <c r="J801">
        <v>90</v>
      </c>
      <c r="K801">
        <v>10</v>
      </c>
    </row>
    <row r="802" spans="1:11" hidden="1" x14ac:dyDescent="0.25">
      <c r="A802" t="s">
        <v>12</v>
      </c>
      <c r="B802">
        <v>40</v>
      </c>
      <c r="C802">
        <v>32.9</v>
      </c>
      <c r="D802">
        <v>33.85</v>
      </c>
      <c r="E802">
        <f t="shared" si="12"/>
        <v>33.375</v>
      </c>
      <c r="F802">
        <v>1100</v>
      </c>
      <c r="G802">
        <v>300</v>
      </c>
      <c r="H802">
        <v>10</v>
      </c>
      <c r="I802">
        <v>10</v>
      </c>
      <c r="J802">
        <v>90</v>
      </c>
      <c r="K802">
        <v>10</v>
      </c>
    </row>
    <row r="803" spans="1:11" hidden="1" x14ac:dyDescent="0.25">
      <c r="A803" t="s">
        <v>12</v>
      </c>
      <c r="B803">
        <v>40</v>
      </c>
      <c r="C803">
        <v>33.85</v>
      </c>
      <c r="D803">
        <v>34.450000000000003</v>
      </c>
      <c r="E803">
        <f t="shared" si="12"/>
        <v>34.150000000000006</v>
      </c>
      <c r="F803">
        <v>1100</v>
      </c>
      <c r="G803">
        <v>400</v>
      </c>
      <c r="H803">
        <v>20</v>
      </c>
      <c r="I803">
        <v>10</v>
      </c>
      <c r="J803">
        <v>90</v>
      </c>
      <c r="K803">
        <v>10</v>
      </c>
    </row>
    <row r="804" spans="1:11" hidden="1" x14ac:dyDescent="0.25">
      <c r="A804" t="s">
        <v>12</v>
      </c>
      <c r="B804">
        <v>40</v>
      </c>
      <c r="C804">
        <v>34.450000000000003</v>
      </c>
      <c r="D804">
        <v>34.950000000000003</v>
      </c>
      <c r="E804">
        <f t="shared" si="12"/>
        <v>34.700000000000003</v>
      </c>
      <c r="F804">
        <v>1000</v>
      </c>
      <c r="G804">
        <v>300</v>
      </c>
      <c r="H804">
        <v>10</v>
      </c>
      <c r="I804">
        <v>10</v>
      </c>
      <c r="J804">
        <v>90</v>
      </c>
      <c r="K804">
        <v>10</v>
      </c>
    </row>
    <row r="805" spans="1:11" hidden="1" x14ac:dyDescent="0.25">
      <c r="A805" t="s">
        <v>12</v>
      </c>
      <c r="B805">
        <v>40</v>
      </c>
      <c r="C805">
        <v>34.950000000000003</v>
      </c>
      <c r="D805">
        <v>35.799999999999997</v>
      </c>
      <c r="E805">
        <f t="shared" si="12"/>
        <v>35.375</v>
      </c>
      <c r="F805">
        <v>1000</v>
      </c>
      <c r="G805">
        <v>300</v>
      </c>
      <c r="H805">
        <v>10</v>
      </c>
      <c r="I805">
        <v>10</v>
      </c>
      <c r="J805">
        <v>90</v>
      </c>
      <c r="K805">
        <v>10</v>
      </c>
    </row>
    <row r="806" spans="1:11" hidden="1" x14ac:dyDescent="0.25">
      <c r="A806" t="s">
        <v>12</v>
      </c>
      <c r="B806">
        <v>40</v>
      </c>
      <c r="C806">
        <v>35.799999999999997</v>
      </c>
      <c r="D806">
        <v>36.6</v>
      </c>
      <c r="E806">
        <f t="shared" si="12"/>
        <v>36.200000000000003</v>
      </c>
      <c r="F806">
        <v>1000</v>
      </c>
      <c r="G806">
        <v>300</v>
      </c>
      <c r="H806">
        <v>10</v>
      </c>
      <c r="I806">
        <v>10</v>
      </c>
      <c r="J806">
        <v>90</v>
      </c>
      <c r="K806">
        <v>10</v>
      </c>
    </row>
    <row r="807" spans="1:11" hidden="1" x14ac:dyDescent="0.25">
      <c r="A807" t="s">
        <v>12</v>
      </c>
      <c r="B807">
        <v>40</v>
      </c>
      <c r="C807">
        <v>36.6</v>
      </c>
      <c r="D807">
        <v>37.25</v>
      </c>
      <c r="E807">
        <f t="shared" si="12"/>
        <v>36.924999999999997</v>
      </c>
      <c r="F807">
        <v>1000</v>
      </c>
      <c r="G807">
        <v>300</v>
      </c>
      <c r="H807">
        <v>10</v>
      </c>
      <c r="I807">
        <v>10</v>
      </c>
      <c r="J807">
        <v>90</v>
      </c>
      <c r="K807">
        <v>10</v>
      </c>
    </row>
    <row r="808" spans="1:11" hidden="1" x14ac:dyDescent="0.25">
      <c r="A808" t="s">
        <v>12</v>
      </c>
      <c r="B808">
        <v>40</v>
      </c>
      <c r="C808">
        <v>37.25</v>
      </c>
      <c r="D808">
        <v>38.65</v>
      </c>
      <c r="E808">
        <f t="shared" si="12"/>
        <v>37.950000000000003</v>
      </c>
      <c r="F808">
        <v>900</v>
      </c>
      <c r="G808">
        <v>300</v>
      </c>
      <c r="H808">
        <v>10</v>
      </c>
      <c r="I808">
        <v>20</v>
      </c>
      <c r="J808">
        <v>90</v>
      </c>
      <c r="K808">
        <v>10</v>
      </c>
    </row>
    <row r="809" spans="1:11" hidden="1" x14ac:dyDescent="0.25">
      <c r="A809" t="s">
        <v>12</v>
      </c>
      <c r="B809">
        <v>40</v>
      </c>
      <c r="C809">
        <v>38.65</v>
      </c>
      <c r="D809">
        <v>39.299999999999997</v>
      </c>
      <c r="E809">
        <f t="shared" si="12"/>
        <v>38.974999999999994</v>
      </c>
      <c r="F809">
        <v>900</v>
      </c>
      <c r="G809">
        <v>200</v>
      </c>
      <c r="H809">
        <v>10</v>
      </c>
      <c r="I809">
        <v>20</v>
      </c>
      <c r="J809">
        <v>90</v>
      </c>
      <c r="K809">
        <v>10</v>
      </c>
    </row>
    <row r="810" spans="1:11" hidden="1" x14ac:dyDescent="0.25">
      <c r="A810" t="s">
        <v>12</v>
      </c>
      <c r="B810">
        <v>40</v>
      </c>
      <c r="C810">
        <v>39.299999999999997</v>
      </c>
      <c r="D810">
        <v>40.1</v>
      </c>
      <c r="E810">
        <f t="shared" si="12"/>
        <v>39.700000000000003</v>
      </c>
      <c r="F810">
        <v>900</v>
      </c>
      <c r="G810">
        <v>200</v>
      </c>
      <c r="H810">
        <v>10</v>
      </c>
      <c r="I810">
        <v>20</v>
      </c>
      <c r="J810">
        <v>80</v>
      </c>
      <c r="K810">
        <v>10</v>
      </c>
    </row>
    <row r="811" spans="1:11" hidden="1" x14ac:dyDescent="0.25">
      <c r="A811" t="s">
        <v>12</v>
      </c>
      <c r="B811">
        <v>30</v>
      </c>
      <c r="C811">
        <v>40.1</v>
      </c>
      <c r="D811">
        <v>42</v>
      </c>
      <c r="E811">
        <f t="shared" si="12"/>
        <v>41.05</v>
      </c>
      <c r="F811">
        <v>900</v>
      </c>
      <c r="G811">
        <v>200</v>
      </c>
      <c r="H811">
        <v>10</v>
      </c>
      <c r="I811">
        <v>30</v>
      </c>
      <c r="J811">
        <v>70</v>
      </c>
      <c r="K811">
        <v>10</v>
      </c>
    </row>
    <row r="812" spans="1:11" hidden="1" x14ac:dyDescent="0.25">
      <c r="A812" t="s">
        <v>12</v>
      </c>
      <c r="B812">
        <v>30</v>
      </c>
      <c r="C812">
        <v>42</v>
      </c>
      <c r="D812">
        <v>43</v>
      </c>
      <c r="E812">
        <f t="shared" si="12"/>
        <v>42.5</v>
      </c>
      <c r="F812">
        <v>900</v>
      </c>
      <c r="G812">
        <v>200</v>
      </c>
      <c r="H812">
        <v>10</v>
      </c>
      <c r="I812">
        <v>30</v>
      </c>
      <c r="J812">
        <v>70</v>
      </c>
      <c r="K812">
        <v>10</v>
      </c>
    </row>
    <row r="813" spans="1:11" hidden="1" x14ac:dyDescent="0.25">
      <c r="A813" t="s">
        <v>12</v>
      </c>
      <c r="B813">
        <v>30</v>
      </c>
      <c r="C813">
        <v>43</v>
      </c>
      <c r="D813">
        <v>44.8</v>
      </c>
      <c r="E813">
        <f t="shared" si="12"/>
        <v>43.9</v>
      </c>
      <c r="F813">
        <v>900</v>
      </c>
      <c r="G813">
        <v>200</v>
      </c>
      <c r="H813">
        <v>10</v>
      </c>
      <c r="I813">
        <v>30</v>
      </c>
      <c r="J813">
        <v>70</v>
      </c>
      <c r="K813">
        <v>10</v>
      </c>
    </row>
    <row r="814" spans="1:11" hidden="1" x14ac:dyDescent="0.25">
      <c r="A814" t="s">
        <v>12</v>
      </c>
      <c r="B814">
        <v>30</v>
      </c>
      <c r="C814">
        <v>44.8</v>
      </c>
      <c r="D814">
        <v>45.8</v>
      </c>
      <c r="E814">
        <f t="shared" si="12"/>
        <v>45.3</v>
      </c>
      <c r="F814">
        <v>900</v>
      </c>
      <c r="G814">
        <v>200</v>
      </c>
      <c r="H814">
        <v>10</v>
      </c>
      <c r="I814">
        <v>40</v>
      </c>
      <c r="J814">
        <v>60</v>
      </c>
      <c r="K814">
        <v>10</v>
      </c>
    </row>
    <row r="815" spans="1:11" hidden="1" x14ac:dyDescent="0.25">
      <c r="A815" t="s">
        <v>12</v>
      </c>
      <c r="B815">
        <v>30</v>
      </c>
      <c r="C815">
        <v>45.8</v>
      </c>
      <c r="D815">
        <v>46.5</v>
      </c>
      <c r="E815">
        <f t="shared" si="12"/>
        <v>46.15</v>
      </c>
      <c r="F815">
        <v>1000</v>
      </c>
      <c r="G815">
        <v>300</v>
      </c>
      <c r="H815">
        <v>10</v>
      </c>
      <c r="I815">
        <v>30</v>
      </c>
      <c r="J815">
        <v>70</v>
      </c>
      <c r="K815">
        <v>10</v>
      </c>
    </row>
    <row r="816" spans="1:11" hidden="1" x14ac:dyDescent="0.25">
      <c r="A816" t="s">
        <v>12</v>
      </c>
      <c r="B816">
        <v>30</v>
      </c>
      <c r="C816">
        <v>46.5</v>
      </c>
      <c r="D816">
        <v>47.7</v>
      </c>
      <c r="E816">
        <f t="shared" si="12"/>
        <v>47.1</v>
      </c>
      <c r="F816">
        <v>900</v>
      </c>
      <c r="G816">
        <v>200</v>
      </c>
      <c r="H816">
        <v>10</v>
      </c>
      <c r="I816">
        <v>20</v>
      </c>
      <c r="J816">
        <v>80</v>
      </c>
      <c r="K816">
        <v>10</v>
      </c>
    </row>
    <row r="817" spans="1:11" hidden="1" x14ac:dyDescent="0.25">
      <c r="A817" t="s">
        <v>12</v>
      </c>
      <c r="B817">
        <v>70</v>
      </c>
      <c r="C817">
        <v>47.7</v>
      </c>
      <c r="D817">
        <v>48.9</v>
      </c>
      <c r="E817">
        <f t="shared" si="12"/>
        <v>48.3</v>
      </c>
      <c r="F817">
        <v>800</v>
      </c>
      <c r="G817">
        <v>200</v>
      </c>
      <c r="H817">
        <v>10</v>
      </c>
      <c r="I817">
        <v>40</v>
      </c>
      <c r="J817">
        <v>50</v>
      </c>
      <c r="K817">
        <v>10</v>
      </c>
    </row>
    <row r="818" spans="1:11" hidden="1" x14ac:dyDescent="0.25">
      <c r="A818" t="s">
        <v>12</v>
      </c>
      <c r="B818">
        <v>70</v>
      </c>
      <c r="C818">
        <v>48.9</v>
      </c>
      <c r="D818">
        <v>49.7</v>
      </c>
      <c r="E818">
        <f t="shared" si="12"/>
        <v>49.3</v>
      </c>
      <c r="F818">
        <v>1000</v>
      </c>
      <c r="G818">
        <v>300</v>
      </c>
      <c r="H818">
        <v>10</v>
      </c>
      <c r="I818">
        <v>40</v>
      </c>
      <c r="J818">
        <v>40</v>
      </c>
      <c r="K818">
        <v>10</v>
      </c>
    </row>
    <row r="819" spans="1:11" hidden="1" x14ac:dyDescent="0.25">
      <c r="A819" t="s">
        <v>12</v>
      </c>
      <c r="B819">
        <v>20</v>
      </c>
      <c r="C819">
        <v>49.7</v>
      </c>
      <c r="D819">
        <v>51.6</v>
      </c>
      <c r="E819">
        <f t="shared" si="12"/>
        <v>50.650000000000006</v>
      </c>
      <c r="F819">
        <v>1000</v>
      </c>
      <c r="G819">
        <v>300</v>
      </c>
      <c r="H819">
        <v>10</v>
      </c>
      <c r="I819">
        <v>30</v>
      </c>
      <c r="J819">
        <v>60</v>
      </c>
      <c r="K819">
        <v>20</v>
      </c>
    </row>
    <row r="820" spans="1:11" hidden="1" x14ac:dyDescent="0.25">
      <c r="A820" t="s">
        <v>12</v>
      </c>
      <c r="B820">
        <v>20</v>
      </c>
      <c r="C820">
        <v>51.6</v>
      </c>
      <c r="D820">
        <v>53.1</v>
      </c>
      <c r="E820">
        <f t="shared" si="12"/>
        <v>52.35</v>
      </c>
      <c r="F820">
        <v>1000</v>
      </c>
      <c r="G820">
        <v>400</v>
      </c>
      <c r="H820">
        <v>20</v>
      </c>
      <c r="I820">
        <v>20</v>
      </c>
      <c r="J820">
        <v>60</v>
      </c>
      <c r="K820">
        <v>20</v>
      </c>
    </row>
    <row r="821" spans="1:11" hidden="1" x14ac:dyDescent="0.25">
      <c r="A821" t="s">
        <v>12</v>
      </c>
      <c r="B821">
        <v>20</v>
      </c>
      <c r="C821">
        <v>53.1</v>
      </c>
      <c r="D821">
        <v>54.3</v>
      </c>
      <c r="E821">
        <f t="shared" si="12"/>
        <v>53.7</v>
      </c>
      <c r="F821">
        <v>1000</v>
      </c>
      <c r="G821">
        <v>400</v>
      </c>
      <c r="H821">
        <v>20</v>
      </c>
      <c r="I821">
        <v>20</v>
      </c>
      <c r="J821">
        <v>60</v>
      </c>
      <c r="K821">
        <v>20</v>
      </c>
    </row>
    <row r="822" spans="1:11" hidden="1" x14ac:dyDescent="0.25">
      <c r="A822" t="s">
        <v>12</v>
      </c>
      <c r="B822">
        <v>20</v>
      </c>
      <c r="C822">
        <v>54.3</v>
      </c>
      <c r="D822">
        <v>54.8</v>
      </c>
      <c r="E822">
        <f t="shared" si="12"/>
        <v>54.55</v>
      </c>
      <c r="F822">
        <v>1000</v>
      </c>
      <c r="G822">
        <v>300</v>
      </c>
      <c r="H822">
        <v>10</v>
      </c>
      <c r="I822">
        <v>20</v>
      </c>
      <c r="J822">
        <v>70</v>
      </c>
      <c r="K822">
        <v>10</v>
      </c>
    </row>
    <row r="823" spans="1:11" hidden="1" x14ac:dyDescent="0.25">
      <c r="A823" t="s">
        <v>12</v>
      </c>
      <c r="B823">
        <v>20</v>
      </c>
      <c r="C823">
        <v>54.8</v>
      </c>
      <c r="D823">
        <v>56</v>
      </c>
      <c r="E823">
        <f t="shared" si="12"/>
        <v>55.4</v>
      </c>
      <c r="F823">
        <v>1000</v>
      </c>
      <c r="G823">
        <v>300</v>
      </c>
      <c r="H823">
        <v>10</v>
      </c>
      <c r="I823">
        <v>20</v>
      </c>
      <c r="J823">
        <v>70</v>
      </c>
      <c r="K823">
        <v>10</v>
      </c>
    </row>
    <row r="824" spans="1:11" hidden="1" x14ac:dyDescent="0.25">
      <c r="A824" t="s">
        <v>12</v>
      </c>
      <c r="B824">
        <v>30</v>
      </c>
      <c r="C824">
        <v>56</v>
      </c>
      <c r="D824">
        <v>57.2</v>
      </c>
      <c r="E824">
        <f t="shared" si="12"/>
        <v>56.6</v>
      </c>
      <c r="F824">
        <v>1100</v>
      </c>
      <c r="G824">
        <v>300</v>
      </c>
      <c r="H824">
        <v>10</v>
      </c>
      <c r="I824">
        <v>20</v>
      </c>
      <c r="J824">
        <v>80</v>
      </c>
      <c r="K824">
        <v>10</v>
      </c>
    </row>
    <row r="825" spans="1:11" hidden="1" x14ac:dyDescent="0.25">
      <c r="A825" t="s">
        <v>12</v>
      </c>
      <c r="B825">
        <v>30</v>
      </c>
      <c r="C825">
        <v>57.2</v>
      </c>
      <c r="D825">
        <v>57.9</v>
      </c>
      <c r="E825">
        <f t="shared" si="12"/>
        <v>57.55</v>
      </c>
      <c r="F825">
        <v>1100</v>
      </c>
      <c r="G825">
        <v>300</v>
      </c>
      <c r="H825">
        <v>10</v>
      </c>
      <c r="I825">
        <v>20</v>
      </c>
      <c r="J825">
        <v>80</v>
      </c>
      <c r="K825">
        <v>10</v>
      </c>
    </row>
    <row r="826" spans="1:11" hidden="1" x14ac:dyDescent="0.25">
      <c r="A826" t="s">
        <v>12</v>
      </c>
      <c r="B826">
        <v>30</v>
      </c>
      <c r="C826">
        <v>57.9</v>
      </c>
      <c r="D826">
        <v>58.4</v>
      </c>
      <c r="E826">
        <f t="shared" si="12"/>
        <v>58.15</v>
      </c>
      <c r="F826">
        <v>1100</v>
      </c>
      <c r="G826">
        <v>400</v>
      </c>
      <c r="H826">
        <v>30</v>
      </c>
      <c r="I826">
        <v>20</v>
      </c>
      <c r="J826">
        <v>80</v>
      </c>
      <c r="K826">
        <v>10</v>
      </c>
    </row>
    <row r="827" spans="1:11" hidden="1" x14ac:dyDescent="0.25">
      <c r="A827" t="s">
        <v>12</v>
      </c>
      <c r="B827">
        <v>30</v>
      </c>
      <c r="C827">
        <v>58.4</v>
      </c>
      <c r="D827">
        <v>58.85</v>
      </c>
      <c r="E827">
        <f t="shared" si="12"/>
        <v>58.625</v>
      </c>
      <c r="F827">
        <v>1100</v>
      </c>
      <c r="G827">
        <v>300</v>
      </c>
      <c r="H827">
        <v>10</v>
      </c>
      <c r="I827">
        <v>10</v>
      </c>
      <c r="J827">
        <v>90</v>
      </c>
      <c r="K827">
        <v>10</v>
      </c>
    </row>
    <row r="828" spans="1:11" hidden="1" x14ac:dyDescent="0.25">
      <c r="A828" t="s">
        <v>12</v>
      </c>
      <c r="B828">
        <v>20</v>
      </c>
      <c r="C828">
        <v>58.85</v>
      </c>
      <c r="D828">
        <v>59.4</v>
      </c>
      <c r="E828">
        <f t="shared" si="12"/>
        <v>59.125</v>
      </c>
      <c r="F828">
        <v>1100</v>
      </c>
      <c r="G828">
        <v>300</v>
      </c>
      <c r="H828">
        <v>10</v>
      </c>
      <c r="I828">
        <v>10</v>
      </c>
      <c r="J828">
        <v>90</v>
      </c>
      <c r="K828">
        <v>10</v>
      </c>
    </row>
    <row r="829" spans="1:11" hidden="1" x14ac:dyDescent="0.25">
      <c r="A829" t="s">
        <v>12</v>
      </c>
      <c r="B829">
        <v>20</v>
      </c>
      <c r="C829">
        <v>59.4</v>
      </c>
      <c r="D829">
        <v>59.9</v>
      </c>
      <c r="E829">
        <f t="shared" si="12"/>
        <v>59.65</v>
      </c>
      <c r="F829">
        <v>1200</v>
      </c>
      <c r="G829">
        <v>300</v>
      </c>
      <c r="H829">
        <v>10</v>
      </c>
      <c r="I829">
        <v>10</v>
      </c>
      <c r="J829">
        <v>90</v>
      </c>
      <c r="K829">
        <v>10</v>
      </c>
    </row>
    <row r="830" spans="1:11" hidden="1" x14ac:dyDescent="0.25">
      <c r="A830" t="s">
        <v>12</v>
      </c>
      <c r="B830">
        <v>20</v>
      </c>
      <c r="C830">
        <v>59.9</v>
      </c>
      <c r="D830">
        <v>60.6</v>
      </c>
      <c r="E830">
        <f t="shared" si="12"/>
        <v>60.25</v>
      </c>
      <c r="F830">
        <v>900</v>
      </c>
      <c r="G830">
        <v>200</v>
      </c>
      <c r="H830">
        <v>10</v>
      </c>
      <c r="I830">
        <v>10</v>
      </c>
      <c r="J830">
        <v>90</v>
      </c>
      <c r="K830">
        <v>10</v>
      </c>
    </row>
    <row r="831" spans="1:11" hidden="1" x14ac:dyDescent="0.25">
      <c r="A831" t="s">
        <v>12</v>
      </c>
      <c r="B831">
        <v>30</v>
      </c>
      <c r="C831">
        <v>60.6</v>
      </c>
      <c r="D831">
        <v>61.3</v>
      </c>
      <c r="E831">
        <f t="shared" si="12"/>
        <v>60.95</v>
      </c>
      <c r="F831">
        <v>900</v>
      </c>
      <c r="G831">
        <v>300</v>
      </c>
      <c r="H831">
        <v>20</v>
      </c>
      <c r="I831">
        <v>20</v>
      </c>
      <c r="J831">
        <v>80</v>
      </c>
      <c r="K831">
        <v>10</v>
      </c>
    </row>
    <row r="832" spans="1:11" hidden="1" x14ac:dyDescent="0.25">
      <c r="A832" t="s">
        <v>12</v>
      </c>
      <c r="B832">
        <v>20</v>
      </c>
      <c r="C832">
        <v>61.3</v>
      </c>
      <c r="D832">
        <v>62.8</v>
      </c>
      <c r="E832">
        <f t="shared" si="12"/>
        <v>62.05</v>
      </c>
      <c r="F832">
        <v>900</v>
      </c>
      <c r="G832">
        <v>300</v>
      </c>
      <c r="H832">
        <v>10</v>
      </c>
      <c r="I832">
        <v>30</v>
      </c>
      <c r="J832">
        <v>40</v>
      </c>
      <c r="K832">
        <v>30</v>
      </c>
    </row>
    <row r="833" spans="1:11" hidden="1" x14ac:dyDescent="0.25">
      <c r="A833" t="s">
        <v>12</v>
      </c>
      <c r="B833">
        <v>20</v>
      </c>
      <c r="C833">
        <v>62.8</v>
      </c>
      <c r="D833">
        <v>63.45</v>
      </c>
      <c r="E833">
        <f t="shared" si="12"/>
        <v>63.125</v>
      </c>
      <c r="F833">
        <v>900</v>
      </c>
      <c r="G833">
        <v>300</v>
      </c>
      <c r="H833">
        <v>10</v>
      </c>
      <c r="I833">
        <v>40</v>
      </c>
      <c r="J833">
        <v>30</v>
      </c>
      <c r="K833">
        <v>20</v>
      </c>
    </row>
    <row r="834" spans="1:11" hidden="1" x14ac:dyDescent="0.25">
      <c r="A834" t="s">
        <v>12</v>
      </c>
      <c r="B834">
        <v>11</v>
      </c>
      <c r="C834">
        <v>63.45</v>
      </c>
      <c r="D834">
        <v>64.75</v>
      </c>
      <c r="E834">
        <f t="shared" si="12"/>
        <v>64.099999999999994</v>
      </c>
      <c r="F834">
        <v>1100</v>
      </c>
      <c r="G834">
        <v>300</v>
      </c>
      <c r="H834">
        <v>10</v>
      </c>
      <c r="I834">
        <v>30</v>
      </c>
      <c r="J834">
        <v>40</v>
      </c>
      <c r="K834">
        <v>20</v>
      </c>
    </row>
    <row r="835" spans="1:11" hidden="1" x14ac:dyDescent="0.25">
      <c r="A835" t="s">
        <v>12</v>
      </c>
      <c r="B835">
        <v>11</v>
      </c>
      <c r="C835">
        <v>64.75</v>
      </c>
      <c r="D835">
        <v>65.7</v>
      </c>
      <c r="E835">
        <f t="shared" ref="E835:E898" si="13">(D835+C835)/2</f>
        <v>65.224999999999994</v>
      </c>
      <c r="F835">
        <v>1100</v>
      </c>
      <c r="G835">
        <v>300</v>
      </c>
      <c r="H835">
        <v>10</v>
      </c>
      <c r="I835">
        <v>20</v>
      </c>
      <c r="J835">
        <v>40</v>
      </c>
      <c r="K835">
        <v>30</v>
      </c>
    </row>
    <row r="836" spans="1:11" hidden="1" x14ac:dyDescent="0.25">
      <c r="A836" t="s">
        <v>12</v>
      </c>
      <c r="B836">
        <v>11</v>
      </c>
      <c r="C836">
        <v>65.7</v>
      </c>
      <c r="D836">
        <v>67.7</v>
      </c>
      <c r="E836">
        <f t="shared" si="13"/>
        <v>66.7</v>
      </c>
      <c r="F836">
        <v>1200</v>
      </c>
      <c r="G836">
        <v>500</v>
      </c>
      <c r="H836">
        <v>20</v>
      </c>
      <c r="I836">
        <v>20</v>
      </c>
      <c r="J836">
        <v>40</v>
      </c>
      <c r="K836">
        <v>40</v>
      </c>
    </row>
    <row r="837" spans="1:11" hidden="1" x14ac:dyDescent="0.25">
      <c r="A837" t="s">
        <v>12</v>
      </c>
      <c r="B837">
        <v>11</v>
      </c>
      <c r="C837">
        <v>67.7</v>
      </c>
      <c r="D837">
        <v>68.099999999999994</v>
      </c>
      <c r="E837">
        <f t="shared" si="13"/>
        <v>67.900000000000006</v>
      </c>
      <c r="F837">
        <v>1200</v>
      </c>
      <c r="G837">
        <v>500</v>
      </c>
      <c r="H837">
        <v>40</v>
      </c>
      <c r="I837">
        <v>20</v>
      </c>
      <c r="J837">
        <v>40</v>
      </c>
      <c r="K837">
        <v>40</v>
      </c>
    </row>
    <row r="838" spans="1:11" hidden="1" x14ac:dyDescent="0.25">
      <c r="A838" t="s">
        <v>12</v>
      </c>
      <c r="B838">
        <v>11</v>
      </c>
      <c r="C838">
        <v>68.099999999999994</v>
      </c>
      <c r="D838">
        <v>69.2</v>
      </c>
      <c r="E838">
        <f t="shared" si="13"/>
        <v>68.650000000000006</v>
      </c>
      <c r="F838">
        <v>1200</v>
      </c>
      <c r="G838">
        <v>400</v>
      </c>
      <c r="H838">
        <v>10</v>
      </c>
      <c r="I838">
        <v>10</v>
      </c>
      <c r="J838">
        <v>10</v>
      </c>
      <c r="K838">
        <v>10</v>
      </c>
    </row>
    <row r="839" spans="1:11" hidden="1" x14ac:dyDescent="0.25">
      <c r="A839" t="s">
        <v>12</v>
      </c>
      <c r="B839">
        <v>11</v>
      </c>
      <c r="C839">
        <v>69.2</v>
      </c>
      <c r="D839">
        <v>70.400000000000006</v>
      </c>
      <c r="E839">
        <f t="shared" si="13"/>
        <v>69.800000000000011</v>
      </c>
      <c r="F839">
        <v>1200</v>
      </c>
      <c r="G839">
        <v>500</v>
      </c>
      <c r="H839">
        <v>20</v>
      </c>
      <c r="I839">
        <v>20</v>
      </c>
      <c r="J839">
        <v>40</v>
      </c>
      <c r="K839">
        <v>40</v>
      </c>
    </row>
    <row r="840" spans="1:11" hidden="1" x14ac:dyDescent="0.25">
      <c r="A840" t="s">
        <v>12</v>
      </c>
      <c r="B840">
        <v>10</v>
      </c>
      <c r="C840">
        <v>70.400000000000006</v>
      </c>
      <c r="D840">
        <v>72.400000000000006</v>
      </c>
      <c r="E840">
        <f t="shared" si="13"/>
        <v>71.400000000000006</v>
      </c>
      <c r="F840">
        <v>1200</v>
      </c>
      <c r="G840">
        <v>500</v>
      </c>
      <c r="H840">
        <v>30</v>
      </c>
      <c r="I840">
        <v>20</v>
      </c>
      <c r="J840">
        <v>40</v>
      </c>
      <c r="K840">
        <v>40</v>
      </c>
    </row>
    <row r="841" spans="1:11" hidden="1" x14ac:dyDescent="0.25">
      <c r="A841" t="s">
        <v>12</v>
      </c>
      <c r="B841">
        <v>10</v>
      </c>
      <c r="C841">
        <v>72.400000000000006</v>
      </c>
      <c r="D841">
        <v>74.400000000000006</v>
      </c>
      <c r="E841">
        <f t="shared" si="13"/>
        <v>73.400000000000006</v>
      </c>
      <c r="F841">
        <v>1200</v>
      </c>
      <c r="G841">
        <v>500</v>
      </c>
      <c r="H841">
        <v>20</v>
      </c>
      <c r="I841">
        <v>20</v>
      </c>
      <c r="J841">
        <v>40</v>
      </c>
      <c r="K841">
        <v>40</v>
      </c>
    </row>
    <row r="842" spans="1:11" hidden="1" x14ac:dyDescent="0.25">
      <c r="A842" t="s">
        <v>12</v>
      </c>
      <c r="B842">
        <v>10</v>
      </c>
      <c r="C842">
        <v>74.400000000000006</v>
      </c>
      <c r="D842">
        <v>76.400000000000006</v>
      </c>
      <c r="E842">
        <f t="shared" si="13"/>
        <v>75.400000000000006</v>
      </c>
      <c r="F842">
        <v>1200</v>
      </c>
      <c r="G842">
        <v>500</v>
      </c>
      <c r="H842">
        <v>20</v>
      </c>
      <c r="I842">
        <v>10</v>
      </c>
      <c r="J842">
        <v>40</v>
      </c>
      <c r="K842">
        <v>40</v>
      </c>
    </row>
    <row r="843" spans="1:11" hidden="1" x14ac:dyDescent="0.25">
      <c r="A843" t="s">
        <v>12</v>
      </c>
      <c r="B843">
        <v>10</v>
      </c>
      <c r="C843">
        <v>76.400000000000006</v>
      </c>
      <c r="D843">
        <v>78.5</v>
      </c>
      <c r="E843">
        <f t="shared" si="13"/>
        <v>77.45</v>
      </c>
      <c r="F843">
        <v>1200</v>
      </c>
      <c r="G843">
        <v>500</v>
      </c>
      <c r="H843">
        <v>20</v>
      </c>
      <c r="I843">
        <v>10</v>
      </c>
      <c r="J843">
        <v>40</v>
      </c>
      <c r="K843">
        <v>40</v>
      </c>
    </row>
    <row r="844" spans="1:11" hidden="1" x14ac:dyDescent="0.25">
      <c r="A844" t="s">
        <v>12</v>
      </c>
      <c r="B844">
        <v>10</v>
      </c>
      <c r="C844">
        <v>78.5</v>
      </c>
      <c r="D844">
        <v>80.400000000000006</v>
      </c>
      <c r="E844">
        <f t="shared" si="13"/>
        <v>79.45</v>
      </c>
      <c r="F844">
        <v>1200</v>
      </c>
      <c r="G844">
        <v>500</v>
      </c>
      <c r="H844">
        <v>30</v>
      </c>
      <c r="I844">
        <v>10</v>
      </c>
      <c r="J844">
        <v>40</v>
      </c>
      <c r="K844">
        <v>40</v>
      </c>
    </row>
    <row r="845" spans="1:11" hidden="1" x14ac:dyDescent="0.25">
      <c r="A845" t="s">
        <v>13</v>
      </c>
      <c r="B845">
        <v>60</v>
      </c>
      <c r="C845">
        <v>0</v>
      </c>
      <c r="D845">
        <v>0.8</v>
      </c>
      <c r="E845">
        <f t="shared" si="13"/>
        <v>0.4</v>
      </c>
      <c r="F845">
        <v>800</v>
      </c>
      <c r="G845">
        <v>200</v>
      </c>
      <c r="H845">
        <v>10</v>
      </c>
      <c r="I845">
        <v>30</v>
      </c>
      <c r="J845">
        <v>60</v>
      </c>
      <c r="K845">
        <v>10</v>
      </c>
    </row>
    <row r="846" spans="1:11" hidden="1" x14ac:dyDescent="0.25">
      <c r="A846" t="s">
        <v>13</v>
      </c>
      <c r="B846">
        <v>60</v>
      </c>
      <c r="C846">
        <v>0.8</v>
      </c>
      <c r="D846">
        <v>1.9</v>
      </c>
      <c r="E846">
        <f t="shared" si="13"/>
        <v>1.35</v>
      </c>
      <c r="F846">
        <v>800</v>
      </c>
      <c r="G846">
        <v>200</v>
      </c>
      <c r="H846">
        <v>10</v>
      </c>
      <c r="I846">
        <v>30</v>
      </c>
      <c r="J846">
        <v>60</v>
      </c>
      <c r="K846">
        <v>10</v>
      </c>
    </row>
    <row r="847" spans="1:11" hidden="1" x14ac:dyDescent="0.25">
      <c r="A847" t="s">
        <v>13</v>
      </c>
      <c r="B847">
        <v>60</v>
      </c>
      <c r="C847">
        <v>1.9</v>
      </c>
      <c r="D847">
        <v>2.6</v>
      </c>
      <c r="E847">
        <f t="shared" si="13"/>
        <v>2.25</v>
      </c>
      <c r="F847">
        <v>800</v>
      </c>
      <c r="G847">
        <v>200</v>
      </c>
      <c r="H847">
        <v>10</v>
      </c>
      <c r="I847">
        <v>30</v>
      </c>
      <c r="J847">
        <v>70</v>
      </c>
      <c r="K847">
        <v>10</v>
      </c>
    </row>
    <row r="848" spans="1:11" hidden="1" x14ac:dyDescent="0.25">
      <c r="A848" t="s">
        <v>13</v>
      </c>
      <c r="B848">
        <v>60</v>
      </c>
      <c r="C848">
        <v>2.6</v>
      </c>
      <c r="D848">
        <v>3.6</v>
      </c>
      <c r="E848">
        <f t="shared" si="13"/>
        <v>3.1</v>
      </c>
      <c r="F848">
        <v>800</v>
      </c>
      <c r="G848">
        <v>200</v>
      </c>
      <c r="H848">
        <v>10</v>
      </c>
      <c r="I848">
        <v>30</v>
      </c>
      <c r="J848">
        <v>70</v>
      </c>
      <c r="K848">
        <v>10</v>
      </c>
    </row>
    <row r="849" spans="1:11" hidden="1" x14ac:dyDescent="0.25">
      <c r="A849" t="s">
        <v>13</v>
      </c>
      <c r="B849">
        <v>40</v>
      </c>
      <c r="C849">
        <v>3.6</v>
      </c>
      <c r="D849">
        <v>4.5999999999999996</v>
      </c>
      <c r="E849">
        <f t="shared" si="13"/>
        <v>4.0999999999999996</v>
      </c>
      <c r="F849">
        <v>1100</v>
      </c>
      <c r="G849">
        <v>300</v>
      </c>
      <c r="H849">
        <v>10</v>
      </c>
      <c r="I849">
        <v>20</v>
      </c>
      <c r="J849">
        <v>80</v>
      </c>
      <c r="K849">
        <v>10</v>
      </c>
    </row>
    <row r="850" spans="1:11" hidden="1" x14ac:dyDescent="0.25">
      <c r="A850" t="s">
        <v>13</v>
      </c>
      <c r="B850">
        <v>40</v>
      </c>
      <c r="C850">
        <v>4.5999999999999996</v>
      </c>
      <c r="D850">
        <v>5.4</v>
      </c>
      <c r="E850">
        <f t="shared" si="13"/>
        <v>5</v>
      </c>
      <c r="F850">
        <v>1100</v>
      </c>
      <c r="G850">
        <v>300</v>
      </c>
      <c r="H850">
        <v>10</v>
      </c>
      <c r="I850">
        <v>20</v>
      </c>
      <c r="J850">
        <v>90</v>
      </c>
      <c r="K850">
        <v>10</v>
      </c>
    </row>
    <row r="851" spans="1:11" hidden="1" x14ac:dyDescent="0.25">
      <c r="A851" t="s">
        <v>13</v>
      </c>
      <c r="B851">
        <v>40</v>
      </c>
      <c r="C851">
        <v>5.4</v>
      </c>
      <c r="D851">
        <v>6.2</v>
      </c>
      <c r="E851">
        <f t="shared" si="13"/>
        <v>5.8000000000000007</v>
      </c>
      <c r="F851">
        <v>1100</v>
      </c>
      <c r="G851">
        <v>300</v>
      </c>
      <c r="H851">
        <v>10</v>
      </c>
      <c r="I851">
        <v>10</v>
      </c>
      <c r="J851">
        <v>90</v>
      </c>
      <c r="K851">
        <v>10</v>
      </c>
    </row>
    <row r="852" spans="1:11" hidden="1" x14ac:dyDescent="0.25">
      <c r="A852" t="s">
        <v>13</v>
      </c>
      <c r="B852">
        <v>30</v>
      </c>
      <c r="C852">
        <v>6.2</v>
      </c>
      <c r="D852">
        <v>6.75</v>
      </c>
      <c r="E852">
        <f t="shared" si="13"/>
        <v>6.4749999999999996</v>
      </c>
      <c r="F852">
        <v>1100</v>
      </c>
      <c r="G852">
        <v>400</v>
      </c>
      <c r="H852">
        <v>20</v>
      </c>
      <c r="I852">
        <v>10</v>
      </c>
      <c r="J852">
        <v>90</v>
      </c>
      <c r="K852">
        <v>10</v>
      </c>
    </row>
    <row r="853" spans="1:11" hidden="1" x14ac:dyDescent="0.25">
      <c r="A853" t="s">
        <v>13</v>
      </c>
      <c r="B853">
        <v>30</v>
      </c>
      <c r="C853">
        <v>6.75</v>
      </c>
      <c r="D853">
        <v>7.3</v>
      </c>
      <c r="E853">
        <f t="shared" si="13"/>
        <v>7.0250000000000004</v>
      </c>
      <c r="F853">
        <v>1300</v>
      </c>
      <c r="G853">
        <v>400</v>
      </c>
      <c r="H853">
        <v>10</v>
      </c>
      <c r="I853">
        <v>10</v>
      </c>
      <c r="J853">
        <v>90</v>
      </c>
      <c r="K853">
        <v>10</v>
      </c>
    </row>
    <row r="854" spans="1:11" hidden="1" x14ac:dyDescent="0.25">
      <c r="A854" t="s">
        <v>13</v>
      </c>
      <c r="B854">
        <v>30</v>
      </c>
      <c r="C854">
        <v>7.3</v>
      </c>
      <c r="D854">
        <v>7.8</v>
      </c>
      <c r="E854">
        <f t="shared" si="13"/>
        <v>7.55</v>
      </c>
      <c r="F854">
        <v>1100</v>
      </c>
      <c r="G854">
        <v>300</v>
      </c>
      <c r="H854">
        <v>10</v>
      </c>
      <c r="I854">
        <v>10</v>
      </c>
      <c r="J854">
        <v>90</v>
      </c>
      <c r="K854">
        <v>10</v>
      </c>
    </row>
    <row r="855" spans="1:11" hidden="1" x14ac:dyDescent="0.25">
      <c r="A855" t="s">
        <v>13</v>
      </c>
      <c r="B855">
        <v>30</v>
      </c>
      <c r="C855">
        <v>7.8</v>
      </c>
      <c r="D855">
        <v>8.1</v>
      </c>
      <c r="E855">
        <f t="shared" si="13"/>
        <v>7.9499999999999993</v>
      </c>
      <c r="F855">
        <v>1100</v>
      </c>
      <c r="G855">
        <v>300</v>
      </c>
      <c r="H855">
        <v>10</v>
      </c>
      <c r="I855">
        <v>10</v>
      </c>
      <c r="J855">
        <v>90</v>
      </c>
      <c r="K855">
        <v>10</v>
      </c>
    </row>
    <row r="856" spans="1:11" hidden="1" x14ac:dyDescent="0.25">
      <c r="A856" t="s">
        <v>13</v>
      </c>
      <c r="B856">
        <v>30</v>
      </c>
      <c r="C856">
        <v>8.1</v>
      </c>
      <c r="D856">
        <v>8.4499999999999993</v>
      </c>
      <c r="E856">
        <f t="shared" si="13"/>
        <v>8.2749999999999986</v>
      </c>
      <c r="F856">
        <v>1100</v>
      </c>
      <c r="G856">
        <v>400</v>
      </c>
      <c r="H856">
        <v>20</v>
      </c>
      <c r="I856">
        <v>10</v>
      </c>
      <c r="J856">
        <v>90</v>
      </c>
      <c r="K856">
        <v>10</v>
      </c>
    </row>
    <row r="857" spans="1:11" hidden="1" x14ac:dyDescent="0.25">
      <c r="A857" t="s">
        <v>13</v>
      </c>
      <c r="B857">
        <v>30</v>
      </c>
      <c r="C857">
        <v>8.4499999999999993</v>
      </c>
      <c r="D857">
        <v>9.1999999999999993</v>
      </c>
      <c r="E857">
        <f t="shared" si="13"/>
        <v>8.8249999999999993</v>
      </c>
      <c r="F857">
        <v>1100</v>
      </c>
      <c r="G857">
        <v>300</v>
      </c>
      <c r="H857">
        <v>10</v>
      </c>
      <c r="I857">
        <v>10</v>
      </c>
      <c r="J857">
        <v>90</v>
      </c>
      <c r="K857">
        <v>10</v>
      </c>
    </row>
    <row r="858" spans="1:11" hidden="1" x14ac:dyDescent="0.25">
      <c r="A858" t="s">
        <v>13</v>
      </c>
      <c r="B858">
        <v>30</v>
      </c>
      <c r="C858">
        <v>9.1999999999999993</v>
      </c>
      <c r="D858">
        <v>10.5</v>
      </c>
      <c r="E858">
        <f t="shared" si="13"/>
        <v>9.85</v>
      </c>
      <c r="F858">
        <v>1300</v>
      </c>
      <c r="G858">
        <v>500</v>
      </c>
      <c r="H858">
        <v>20</v>
      </c>
      <c r="I858">
        <v>20</v>
      </c>
      <c r="J858">
        <v>80</v>
      </c>
      <c r="K858">
        <v>10</v>
      </c>
    </row>
    <row r="859" spans="1:11" hidden="1" x14ac:dyDescent="0.25">
      <c r="A859" t="s">
        <v>13</v>
      </c>
      <c r="B859">
        <v>30</v>
      </c>
      <c r="C859">
        <v>10.5</v>
      </c>
      <c r="D859">
        <v>11.3</v>
      </c>
      <c r="E859">
        <f t="shared" si="13"/>
        <v>10.9</v>
      </c>
      <c r="F859">
        <v>1100</v>
      </c>
      <c r="G859">
        <v>300</v>
      </c>
      <c r="H859">
        <v>10</v>
      </c>
      <c r="I859">
        <v>10</v>
      </c>
      <c r="J859">
        <v>80</v>
      </c>
      <c r="K859">
        <v>10</v>
      </c>
    </row>
    <row r="860" spans="1:11" hidden="1" x14ac:dyDescent="0.25">
      <c r="A860" t="s">
        <v>13</v>
      </c>
      <c r="B860">
        <v>30</v>
      </c>
      <c r="C860">
        <v>11.3</v>
      </c>
      <c r="D860">
        <v>13.35</v>
      </c>
      <c r="E860">
        <f t="shared" si="13"/>
        <v>12.324999999999999</v>
      </c>
      <c r="F860">
        <v>1300</v>
      </c>
      <c r="G860">
        <v>400</v>
      </c>
      <c r="H860">
        <v>10</v>
      </c>
      <c r="I860">
        <v>10</v>
      </c>
      <c r="J860">
        <v>90</v>
      </c>
      <c r="K860">
        <v>10</v>
      </c>
    </row>
    <row r="861" spans="1:11" hidden="1" x14ac:dyDescent="0.25">
      <c r="A861" t="s">
        <v>13</v>
      </c>
      <c r="B861">
        <v>40</v>
      </c>
      <c r="C861">
        <v>13.35</v>
      </c>
      <c r="D861">
        <v>13.65</v>
      </c>
      <c r="E861">
        <f t="shared" si="13"/>
        <v>13.5</v>
      </c>
      <c r="F861">
        <v>1100</v>
      </c>
      <c r="G861">
        <v>400</v>
      </c>
      <c r="H861">
        <v>20</v>
      </c>
      <c r="I861">
        <v>10</v>
      </c>
      <c r="J861">
        <v>90</v>
      </c>
      <c r="K861">
        <v>10</v>
      </c>
    </row>
    <row r="862" spans="1:11" hidden="1" x14ac:dyDescent="0.25">
      <c r="A862" t="s">
        <v>13</v>
      </c>
      <c r="B862">
        <v>40</v>
      </c>
      <c r="C862">
        <v>13.65</v>
      </c>
      <c r="D862">
        <v>13.95</v>
      </c>
      <c r="E862">
        <f t="shared" si="13"/>
        <v>13.8</v>
      </c>
      <c r="F862">
        <v>1100</v>
      </c>
      <c r="G862">
        <v>300</v>
      </c>
      <c r="H862">
        <v>10</v>
      </c>
      <c r="I862">
        <v>10</v>
      </c>
      <c r="J862">
        <v>90</v>
      </c>
      <c r="K862">
        <v>10</v>
      </c>
    </row>
    <row r="863" spans="1:11" hidden="1" x14ac:dyDescent="0.25">
      <c r="A863" t="s">
        <v>13</v>
      </c>
      <c r="B863">
        <v>40</v>
      </c>
      <c r="C863">
        <v>13.95</v>
      </c>
      <c r="D863">
        <v>14.8</v>
      </c>
      <c r="E863">
        <f t="shared" si="13"/>
        <v>14.375</v>
      </c>
      <c r="F863">
        <v>1100</v>
      </c>
      <c r="G863">
        <v>300</v>
      </c>
      <c r="H863">
        <v>10</v>
      </c>
      <c r="I863">
        <v>10</v>
      </c>
      <c r="J863">
        <v>90</v>
      </c>
      <c r="K863">
        <v>10</v>
      </c>
    </row>
    <row r="864" spans="1:11" hidden="1" x14ac:dyDescent="0.25">
      <c r="A864" t="s">
        <v>13</v>
      </c>
      <c r="B864">
        <v>40</v>
      </c>
      <c r="C864">
        <v>14.8</v>
      </c>
      <c r="D864">
        <v>15.1</v>
      </c>
      <c r="E864">
        <f t="shared" si="13"/>
        <v>14.95</v>
      </c>
      <c r="F864">
        <v>1100</v>
      </c>
      <c r="G864">
        <v>300</v>
      </c>
      <c r="H864">
        <v>10</v>
      </c>
      <c r="I864">
        <v>10</v>
      </c>
      <c r="J864">
        <v>90</v>
      </c>
      <c r="K864">
        <v>10</v>
      </c>
    </row>
    <row r="865" spans="1:11" hidden="1" x14ac:dyDescent="0.25">
      <c r="A865" t="s">
        <v>13</v>
      </c>
      <c r="B865">
        <v>40</v>
      </c>
      <c r="C865">
        <v>15.1</v>
      </c>
      <c r="D865">
        <v>15.7</v>
      </c>
      <c r="E865">
        <f t="shared" si="13"/>
        <v>15.399999999999999</v>
      </c>
      <c r="F865">
        <v>1100</v>
      </c>
      <c r="G865">
        <v>300</v>
      </c>
      <c r="H865">
        <v>10</v>
      </c>
      <c r="I865">
        <v>10</v>
      </c>
      <c r="J865">
        <v>90</v>
      </c>
      <c r="K865">
        <v>10</v>
      </c>
    </row>
    <row r="866" spans="1:11" hidden="1" x14ac:dyDescent="0.25">
      <c r="A866" t="s">
        <v>13</v>
      </c>
      <c r="B866">
        <v>40</v>
      </c>
      <c r="C866">
        <v>15.7</v>
      </c>
      <c r="D866">
        <v>15.95</v>
      </c>
      <c r="E866">
        <f t="shared" si="13"/>
        <v>15.824999999999999</v>
      </c>
      <c r="F866">
        <v>1100</v>
      </c>
      <c r="G866">
        <v>300</v>
      </c>
      <c r="H866">
        <v>10</v>
      </c>
      <c r="I866">
        <v>10</v>
      </c>
      <c r="J866">
        <v>90</v>
      </c>
      <c r="K866">
        <v>10</v>
      </c>
    </row>
    <row r="867" spans="1:11" hidden="1" x14ac:dyDescent="0.25">
      <c r="A867" t="s">
        <v>13</v>
      </c>
      <c r="B867">
        <v>40</v>
      </c>
      <c r="C867">
        <v>15.95</v>
      </c>
      <c r="D867">
        <v>16.25</v>
      </c>
      <c r="E867">
        <f t="shared" si="13"/>
        <v>16.100000000000001</v>
      </c>
      <c r="F867">
        <v>1100</v>
      </c>
      <c r="G867">
        <v>300</v>
      </c>
      <c r="H867">
        <v>10</v>
      </c>
      <c r="I867">
        <v>10</v>
      </c>
      <c r="J867">
        <v>90</v>
      </c>
      <c r="K867">
        <v>10</v>
      </c>
    </row>
    <row r="868" spans="1:11" hidden="1" x14ac:dyDescent="0.25">
      <c r="A868" t="s">
        <v>13</v>
      </c>
      <c r="B868">
        <v>40</v>
      </c>
      <c r="C868">
        <v>16.25</v>
      </c>
      <c r="D868">
        <v>16.600000000000001</v>
      </c>
      <c r="E868">
        <f t="shared" si="13"/>
        <v>16.425000000000001</v>
      </c>
      <c r="F868">
        <v>1300</v>
      </c>
      <c r="G868">
        <v>400</v>
      </c>
      <c r="H868">
        <v>20</v>
      </c>
      <c r="I868">
        <v>10</v>
      </c>
      <c r="J868">
        <v>90</v>
      </c>
      <c r="K868">
        <v>10</v>
      </c>
    </row>
    <row r="869" spans="1:11" hidden="1" x14ac:dyDescent="0.25">
      <c r="A869" t="s">
        <v>13</v>
      </c>
      <c r="B869">
        <v>40</v>
      </c>
      <c r="C869">
        <v>16.600000000000001</v>
      </c>
      <c r="D869">
        <v>17.350000000000001</v>
      </c>
      <c r="E869">
        <f t="shared" si="13"/>
        <v>16.975000000000001</v>
      </c>
      <c r="F869">
        <v>1100</v>
      </c>
      <c r="G869">
        <v>300</v>
      </c>
      <c r="H869">
        <v>10</v>
      </c>
      <c r="I869">
        <v>10</v>
      </c>
      <c r="J869">
        <v>90</v>
      </c>
      <c r="K869">
        <v>10</v>
      </c>
    </row>
    <row r="870" spans="1:11" hidden="1" x14ac:dyDescent="0.25">
      <c r="A870" t="s">
        <v>13</v>
      </c>
      <c r="B870">
        <v>40</v>
      </c>
      <c r="C870">
        <v>17.350000000000001</v>
      </c>
      <c r="D870">
        <v>18.100000000000001</v>
      </c>
      <c r="E870">
        <f t="shared" si="13"/>
        <v>17.725000000000001</v>
      </c>
      <c r="F870">
        <v>1100</v>
      </c>
      <c r="G870">
        <v>300</v>
      </c>
      <c r="H870">
        <v>10</v>
      </c>
      <c r="I870">
        <v>20</v>
      </c>
      <c r="J870">
        <v>90</v>
      </c>
      <c r="K870">
        <v>10</v>
      </c>
    </row>
    <row r="871" spans="1:11" hidden="1" x14ac:dyDescent="0.25">
      <c r="A871" t="s">
        <v>13</v>
      </c>
      <c r="B871">
        <v>40</v>
      </c>
      <c r="C871">
        <v>18.100000000000001</v>
      </c>
      <c r="D871">
        <v>18.55</v>
      </c>
      <c r="E871">
        <f t="shared" si="13"/>
        <v>18.325000000000003</v>
      </c>
      <c r="F871">
        <v>1100</v>
      </c>
      <c r="G871">
        <v>300</v>
      </c>
      <c r="H871">
        <v>10</v>
      </c>
      <c r="I871">
        <v>20</v>
      </c>
      <c r="J871">
        <v>90</v>
      </c>
      <c r="K871">
        <v>10</v>
      </c>
    </row>
    <row r="872" spans="1:11" hidden="1" x14ac:dyDescent="0.25">
      <c r="A872" t="s">
        <v>13</v>
      </c>
      <c r="B872">
        <v>40</v>
      </c>
      <c r="C872">
        <v>18.55</v>
      </c>
      <c r="D872">
        <v>19.350000000000001</v>
      </c>
      <c r="E872">
        <f t="shared" si="13"/>
        <v>18.950000000000003</v>
      </c>
      <c r="F872">
        <v>1100</v>
      </c>
      <c r="G872">
        <v>400</v>
      </c>
      <c r="H872">
        <v>30</v>
      </c>
      <c r="I872">
        <v>20</v>
      </c>
      <c r="J872">
        <v>90</v>
      </c>
      <c r="K872">
        <v>10</v>
      </c>
    </row>
    <row r="873" spans="1:11" hidden="1" x14ac:dyDescent="0.25">
      <c r="A873" t="s">
        <v>13</v>
      </c>
      <c r="B873">
        <v>30</v>
      </c>
      <c r="C873">
        <v>19.350000000000001</v>
      </c>
      <c r="D873">
        <v>20.75</v>
      </c>
      <c r="E873">
        <f t="shared" si="13"/>
        <v>20.05</v>
      </c>
      <c r="F873">
        <v>1100</v>
      </c>
      <c r="G873">
        <v>300</v>
      </c>
      <c r="H873">
        <v>10</v>
      </c>
      <c r="I873">
        <v>20</v>
      </c>
      <c r="J873">
        <v>90</v>
      </c>
      <c r="K873">
        <v>10</v>
      </c>
    </row>
    <row r="874" spans="1:11" hidden="1" x14ac:dyDescent="0.25">
      <c r="A874" t="s">
        <v>13</v>
      </c>
      <c r="B874">
        <v>30</v>
      </c>
      <c r="C874">
        <v>20.75</v>
      </c>
      <c r="D874">
        <v>21.95</v>
      </c>
      <c r="E874">
        <f t="shared" si="13"/>
        <v>21.35</v>
      </c>
      <c r="F874">
        <v>1100</v>
      </c>
      <c r="G874">
        <v>300</v>
      </c>
      <c r="H874">
        <v>10</v>
      </c>
      <c r="I874">
        <v>20</v>
      </c>
      <c r="J874">
        <v>80</v>
      </c>
      <c r="K874">
        <v>10</v>
      </c>
    </row>
    <row r="875" spans="1:11" hidden="1" x14ac:dyDescent="0.25">
      <c r="A875" t="s">
        <v>13</v>
      </c>
      <c r="B875">
        <v>30</v>
      </c>
      <c r="C875">
        <v>21.95</v>
      </c>
      <c r="D875">
        <v>23.95</v>
      </c>
      <c r="E875">
        <f t="shared" si="13"/>
        <v>22.95</v>
      </c>
      <c r="F875">
        <v>1100</v>
      </c>
      <c r="G875">
        <v>300</v>
      </c>
      <c r="H875">
        <v>10</v>
      </c>
      <c r="I875">
        <v>20</v>
      </c>
      <c r="J875">
        <v>80</v>
      </c>
      <c r="K875">
        <v>10</v>
      </c>
    </row>
    <row r="876" spans="1:11" hidden="1" x14ac:dyDescent="0.25">
      <c r="A876" t="s">
        <v>13</v>
      </c>
      <c r="B876">
        <v>11</v>
      </c>
      <c r="C876">
        <v>23.95</v>
      </c>
      <c r="D876">
        <v>25.7</v>
      </c>
      <c r="E876">
        <f t="shared" si="13"/>
        <v>24.824999999999999</v>
      </c>
      <c r="F876">
        <v>1100</v>
      </c>
      <c r="G876">
        <v>500</v>
      </c>
      <c r="H876">
        <v>30</v>
      </c>
      <c r="I876">
        <v>20</v>
      </c>
      <c r="J876">
        <v>90</v>
      </c>
      <c r="K876">
        <v>10</v>
      </c>
    </row>
    <row r="877" spans="1:11" hidden="1" x14ac:dyDescent="0.25">
      <c r="A877" t="s">
        <v>13</v>
      </c>
      <c r="B877">
        <v>11</v>
      </c>
      <c r="C877">
        <v>25.7</v>
      </c>
      <c r="D877">
        <v>27.8</v>
      </c>
      <c r="E877">
        <f t="shared" si="13"/>
        <v>26.75</v>
      </c>
      <c r="F877">
        <v>1100</v>
      </c>
      <c r="G877">
        <v>500</v>
      </c>
      <c r="H877">
        <v>30</v>
      </c>
      <c r="I877">
        <v>20</v>
      </c>
      <c r="J877">
        <v>50</v>
      </c>
      <c r="K877">
        <v>30</v>
      </c>
    </row>
    <row r="878" spans="1:11" hidden="1" x14ac:dyDescent="0.25">
      <c r="A878" t="s">
        <v>13</v>
      </c>
      <c r="B878">
        <v>50</v>
      </c>
      <c r="C878">
        <v>27.8</v>
      </c>
      <c r="D878">
        <v>29.8</v>
      </c>
      <c r="E878">
        <f t="shared" si="13"/>
        <v>28.8</v>
      </c>
      <c r="F878">
        <v>1100</v>
      </c>
      <c r="G878">
        <v>400</v>
      </c>
      <c r="H878">
        <v>20</v>
      </c>
      <c r="I878">
        <v>20</v>
      </c>
      <c r="J878">
        <v>60</v>
      </c>
      <c r="K878">
        <v>10</v>
      </c>
    </row>
    <row r="879" spans="1:11" hidden="1" x14ac:dyDescent="0.25">
      <c r="A879" t="s">
        <v>13</v>
      </c>
      <c r="B879">
        <v>30</v>
      </c>
      <c r="C879">
        <v>29.8</v>
      </c>
      <c r="D879">
        <v>31.9</v>
      </c>
      <c r="E879">
        <f t="shared" si="13"/>
        <v>30.85</v>
      </c>
      <c r="F879">
        <v>900</v>
      </c>
      <c r="G879">
        <v>300</v>
      </c>
      <c r="H879">
        <v>20</v>
      </c>
      <c r="I879">
        <v>30</v>
      </c>
      <c r="J879">
        <v>60</v>
      </c>
      <c r="K879">
        <v>10</v>
      </c>
    </row>
    <row r="880" spans="1:11" hidden="1" x14ac:dyDescent="0.25">
      <c r="A880" t="s">
        <v>13</v>
      </c>
      <c r="B880">
        <v>30</v>
      </c>
      <c r="C880">
        <v>31.9</v>
      </c>
      <c r="D880">
        <v>33.9</v>
      </c>
      <c r="E880">
        <f t="shared" si="13"/>
        <v>32.9</v>
      </c>
      <c r="F880">
        <v>1200</v>
      </c>
      <c r="G880">
        <v>500</v>
      </c>
      <c r="H880">
        <v>20</v>
      </c>
      <c r="I880">
        <v>20</v>
      </c>
      <c r="J880">
        <v>80</v>
      </c>
      <c r="K880">
        <v>10</v>
      </c>
    </row>
    <row r="881" spans="1:11" hidden="1" x14ac:dyDescent="0.25">
      <c r="A881" t="s">
        <v>13</v>
      </c>
      <c r="B881">
        <v>30</v>
      </c>
      <c r="C881">
        <v>33.9</v>
      </c>
      <c r="D881">
        <v>36</v>
      </c>
      <c r="E881">
        <f t="shared" si="13"/>
        <v>34.950000000000003</v>
      </c>
      <c r="F881">
        <v>1100</v>
      </c>
      <c r="G881">
        <v>400</v>
      </c>
      <c r="H881">
        <v>10</v>
      </c>
      <c r="I881">
        <v>20</v>
      </c>
      <c r="J881">
        <v>70</v>
      </c>
      <c r="K881">
        <v>10</v>
      </c>
    </row>
    <row r="882" spans="1:11" hidden="1" x14ac:dyDescent="0.25">
      <c r="A882" t="s">
        <v>13</v>
      </c>
      <c r="B882">
        <v>20</v>
      </c>
      <c r="C882">
        <v>36</v>
      </c>
      <c r="D882">
        <v>38.15</v>
      </c>
      <c r="E882">
        <f t="shared" si="13"/>
        <v>37.075000000000003</v>
      </c>
      <c r="F882">
        <v>1100</v>
      </c>
      <c r="G882">
        <v>400</v>
      </c>
      <c r="H882">
        <v>20</v>
      </c>
      <c r="I882">
        <v>40</v>
      </c>
      <c r="J882">
        <v>50</v>
      </c>
      <c r="K882">
        <v>10</v>
      </c>
    </row>
    <row r="883" spans="1:11" hidden="1" x14ac:dyDescent="0.25">
      <c r="A883" t="s">
        <v>13</v>
      </c>
      <c r="B883">
        <v>10</v>
      </c>
      <c r="C883">
        <v>38.15</v>
      </c>
      <c r="D883">
        <v>40</v>
      </c>
      <c r="E883">
        <f t="shared" si="13"/>
        <v>39.075000000000003</v>
      </c>
      <c r="F883">
        <v>1100</v>
      </c>
      <c r="G883">
        <v>400</v>
      </c>
      <c r="H883">
        <v>20</v>
      </c>
      <c r="I883">
        <v>20</v>
      </c>
      <c r="J883">
        <v>80</v>
      </c>
      <c r="K883">
        <v>10</v>
      </c>
    </row>
    <row r="884" spans="1:11" hidden="1" x14ac:dyDescent="0.25">
      <c r="A884" t="s">
        <v>14</v>
      </c>
      <c r="B884">
        <v>60</v>
      </c>
      <c r="C884">
        <v>0</v>
      </c>
      <c r="D884">
        <v>1.95</v>
      </c>
      <c r="E884">
        <f t="shared" si="13"/>
        <v>0.97499999999999998</v>
      </c>
      <c r="F884">
        <v>800</v>
      </c>
      <c r="G884">
        <v>200</v>
      </c>
      <c r="H884">
        <v>10</v>
      </c>
      <c r="I884">
        <v>20</v>
      </c>
      <c r="J884">
        <v>70</v>
      </c>
      <c r="K884">
        <v>10</v>
      </c>
    </row>
    <row r="885" spans="1:11" hidden="1" x14ac:dyDescent="0.25">
      <c r="A885" t="s">
        <v>14</v>
      </c>
      <c r="B885">
        <v>60</v>
      </c>
      <c r="C885">
        <v>1.95</v>
      </c>
      <c r="D885">
        <v>2.5</v>
      </c>
      <c r="E885">
        <f t="shared" si="13"/>
        <v>2.2250000000000001</v>
      </c>
      <c r="F885">
        <v>800</v>
      </c>
      <c r="G885">
        <v>200</v>
      </c>
      <c r="H885">
        <v>10</v>
      </c>
      <c r="I885">
        <v>30</v>
      </c>
      <c r="J885">
        <v>70</v>
      </c>
      <c r="K885">
        <v>10</v>
      </c>
    </row>
    <row r="886" spans="1:11" hidden="1" x14ac:dyDescent="0.25">
      <c r="A886" t="s">
        <v>14</v>
      </c>
      <c r="B886">
        <v>60</v>
      </c>
      <c r="C886">
        <v>2.5</v>
      </c>
      <c r="D886">
        <v>2.95</v>
      </c>
      <c r="E886">
        <f t="shared" si="13"/>
        <v>2.7250000000000001</v>
      </c>
      <c r="F886">
        <v>800</v>
      </c>
      <c r="G886">
        <v>200</v>
      </c>
      <c r="H886">
        <v>10</v>
      </c>
      <c r="I886">
        <v>30</v>
      </c>
      <c r="J886">
        <v>60</v>
      </c>
      <c r="K886">
        <v>10</v>
      </c>
    </row>
    <row r="887" spans="1:11" hidden="1" x14ac:dyDescent="0.25">
      <c r="A887" t="s">
        <v>14</v>
      </c>
      <c r="B887">
        <v>40</v>
      </c>
      <c r="C887">
        <v>2.95</v>
      </c>
      <c r="D887">
        <v>4</v>
      </c>
      <c r="E887">
        <f t="shared" si="13"/>
        <v>3.4750000000000001</v>
      </c>
      <c r="F887">
        <v>800</v>
      </c>
      <c r="G887">
        <v>300</v>
      </c>
      <c r="H887">
        <v>20</v>
      </c>
      <c r="I887">
        <v>30</v>
      </c>
      <c r="J887">
        <v>60</v>
      </c>
      <c r="K887">
        <v>10</v>
      </c>
    </row>
    <row r="888" spans="1:11" hidden="1" x14ac:dyDescent="0.25">
      <c r="A888" t="s">
        <v>14</v>
      </c>
      <c r="B888">
        <v>70</v>
      </c>
      <c r="C888">
        <v>4</v>
      </c>
      <c r="D888">
        <v>6.1</v>
      </c>
      <c r="E888">
        <f t="shared" si="13"/>
        <v>5.05</v>
      </c>
      <c r="F888">
        <v>900</v>
      </c>
      <c r="G888">
        <v>300</v>
      </c>
      <c r="H888">
        <v>10</v>
      </c>
      <c r="I888">
        <v>30</v>
      </c>
      <c r="J888">
        <v>50</v>
      </c>
      <c r="K888">
        <v>10</v>
      </c>
    </row>
    <row r="889" spans="1:11" hidden="1" x14ac:dyDescent="0.25">
      <c r="A889" t="s">
        <v>14</v>
      </c>
      <c r="B889">
        <v>30</v>
      </c>
      <c r="C889">
        <v>6.1</v>
      </c>
      <c r="D889">
        <v>8</v>
      </c>
      <c r="E889">
        <f t="shared" si="13"/>
        <v>7.05</v>
      </c>
      <c r="F889">
        <v>1000</v>
      </c>
      <c r="G889">
        <v>300</v>
      </c>
      <c r="H889">
        <v>20</v>
      </c>
      <c r="I889">
        <v>30</v>
      </c>
      <c r="J889">
        <v>70</v>
      </c>
      <c r="K889">
        <v>10</v>
      </c>
    </row>
    <row r="890" spans="1:11" hidden="1" x14ac:dyDescent="0.25">
      <c r="A890" t="s">
        <v>14</v>
      </c>
      <c r="B890">
        <v>30</v>
      </c>
      <c r="C890">
        <v>8</v>
      </c>
      <c r="D890">
        <v>10</v>
      </c>
      <c r="E890">
        <f t="shared" si="13"/>
        <v>9</v>
      </c>
      <c r="F890">
        <v>900</v>
      </c>
      <c r="G890">
        <v>300</v>
      </c>
      <c r="H890">
        <v>10</v>
      </c>
      <c r="I890">
        <v>30</v>
      </c>
      <c r="J890">
        <v>60</v>
      </c>
      <c r="K890">
        <v>10</v>
      </c>
    </row>
    <row r="891" spans="1:11" hidden="1" x14ac:dyDescent="0.25">
      <c r="A891" t="s">
        <v>14</v>
      </c>
      <c r="B891">
        <v>30</v>
      </c>
      <c r="C891">
        <v>10</v>
      </c>
      <c r="D891">
        <v>11.2</v>
      </c>
      <c r="E891">
        <f t="shared" si="13"/>
        <v>10.6</v>
      </c>
      <c r="F891">
        <v>1000</v>
      </c>
      <c r="G891">
        <v>300</v>
      </c>
      <c r="H891">
        <v>20</v>
      </c>
      <c r="I891">
        <v>20</v>
      </c>
      <c r="J891">
        <v>70</v>
      </c>
      <c r="K891">
        <v>10</v>
      </c>
    </row>
    <row r="892" spans="1:11" hidden="1" x14ac:dyDescent="0.25">
      <c r="A892" t="s">
        <v>14</v>
      </c>
      <c r="B892">
        <v>30</v>
      </c>
      <c r="C892">
        <v>11.2</v>
      </c>
      <c r="D892">
        <v>12.3</v>
      </c>
      <c r="E892">
        <f t="shared" si="13"/>
        <v>11.75</v>
      </c>
      <c r="F892">
        <v>1000</v>
      </c>
      <c r="G892">
        <v>300</v>
      </c>
      <c r="H892">
        <v>10</v>
      </c>
      <c r="I892">
        <v>20</v>
      </c>
      <c r="J892">
        <v>70</v>
      </c>
      <c r="K892">
        <v>10</v>
      </c>
    </row>
    <row r="893" spans="1:11" hidden="1" x14ac:dyDescent="0.25">
      <c r="A893" t="s">
        <v>14</v>
      </c>
      <c r="B893">
        <v>30</v>
      </c>
      <c r="C893">
        <v>12.3</v>
      </c>
      <c r="D893">
        <v>13</v>
      </c>
      <c r="E893">
        <f t="shared" si="13"/>
        <v>12.65</v>
      </c>
      <c r="F893">
        <v>1000</v>
      </c>
      <c r="G893">
        <v>200</v>
      </c>
      <c r="H893">
        <v>10</v>
      </c>
      <c r="I893">
        <v>30</v>
      </c>
      <c r="J893">
        <v>70</v>
      </c>
      <c r="K893">
        <v>10</v>
      </c>
    </row>
    <row r="894" spans="1:11" hidden="1" x14ac:dyDescent="0.25">
      <c r="A894" t="s">
        <v>14</v>
      </c>
      <c r="B894">
        <v>50</v>
      </c>
      <c r="C894">
        <v>13</v>
      </c>
      <c r="D894">
        <v>14.3</v>
      </c>
      <c r="E894">
        <f t="shared" si="13"/>
        <v>13.65</v>
      </c>
      <c r="F894">
        <v>1000</v>
      </c>
      <c r="G894">
        <v>300</v>
      </c>
      <c r="H894">
        <v>10</v>
      </c>
      <c r="I894">
        <v>50</v>
      </c>
      <c r="J894">
        <v>40</v>
      </c>
      <c r="K894">
        <v>10</v>
      </c>
    </row>
    <row r="895" spans="1:11" hidden="1" x14ac:dyDescent="0.25">
      <c r="A895" t="s">
        <v>14</v>
      </c>
      <c r="B895">
        <v>50</v>
      </c>
      <c r="C895">
        <v>14.3</v>
      </c>
      <c r="D895">
        <v>16.399999999999999</v>
      </c>
      <c r="E895">
        <f t="shared" si="13"/>
        <v>15.35</v>
      </c>
      <c r="F895">
        <v>1000</v>
      </c>
      <c r="G895">
        <v>300</v>
      </c>
      <c r="H895">
        <v>20</v>
      </c>
      <c r="I895">
        <v>50</v>
      </c>
      <c r="J895">
        <v>40</v>
      </c>
      <c r="K895">
        <v>10</v>
      </c>
    </row>
    <row r="896" spans="1:11" hidden="1" x14ac:dyDescent="0.25">
      <c r="A896" t="s">
        <v>14</v>
      </c>
      <c r="B896">
        <v>70</v>
      </c>
      <c r="C896">
        <v>16.399999999999999</v>
      </c>
      <c r="D896">
        <v>18.399999999999999</v>
      </c>
      <c r="E896">
        <f t="shared" si="13"/>
        <v>17.399999999999999</v>
      </c>
      <c r="F896">
        <v>1000</v>
      </c>
      <c r="G896">
        <v>300</v>
      </c>
      <c r="H896">
        <v>10</v>
      </c>
      <c r="I896">
        <v>30</v>
      </c>
      <c r="J896">
        <v>40</v>
      </c>
      <c r="K896">
        <v>20</v>
      </c>
    </row>
    <row r="897" spans="1:11" hidden="1" x14ac:dyDescent="0.25">
      <c r="A897" t="s">
        <v>14</v>
      </c>
      <c r="B897">
        <v>70</v>
      </c>
      <c r="C897">
        <v>18.399999999999999</v>
      </c>
      <c r="D897">
        <v>20.3</v>
      </c>
      <c r="E897">
        <f t="shared" si="13"/>
        <v>19.350000000000001</v>
      </c>
      <c r="F897">
        <v>1000</v>
      </c>
      <c r="G897">
        <v>200</v>
      </c>
      <c r="H897">
        <v>10</v>
      </c>
      <c r="I897">
        <v>20</v>
      </c>
      <c r="J897">
        <v>50</v>
      </c>
      <c r="K897">
        <v>20</v>
      </c>
    </row>
    <row r="898" spans="1:11" hidden="1" x14ac:dyDescent="0.25">
      <c r="A898" t="s">
        <v>14</v>
      </c>
      <c r="B898">
        <v>20</v>
      </c>
      <c r="C898">
        <v>20.3</v>
      </c>
      <c r="D898">
        <v>21</v>
      </c>
      <c r="E898">
        <f t="shared" si="13"/>
        <v>20.65</v>
      </c>
      <c r="F898">
        <v>1000</v>
      </c>
      <c r="G898">
        <v>300</v>
      </c>
      <c r="H898">
        <v>10</v>
      </c>
      <c r="I898">
        <v>30</v>
      </c>
      <c r="J898">
        <v>50</v>
      </c>
      <c r="K898">
        <v>10</v>
      </c>
    </row>
    <row r="899" spans="1:11" hidden="1" x14ac:dyDescent="0.25">
      <c r="A899" t="s">
        <v>14</v>
      </c>
      <c r="B899">
        <v>20</v>
      </c>
      <c r="C899">
        <v>21</v>
      </c>
      <c r="D899">
        <v>22.3</v>
      </c>
      <c r="E899">
        <f t="shared" ref="E899:E962" si="14">(D899+C899)/2</f>
        <v>21.65</v>
      </c>
      <c r="F899">
        <v>1000</v>
      </c>
      <c r="G899">
        <v>300</v>
      </c>
      <c r="H899">
        <v>10</v>
      </c>
      <c r="I899">
        <v>30</v>
      </c>
      <c r="J899">
        <v>40</v>
      </c>
      <c r="K899">
        <v>20</v>
      </c>
    </row>
    <row r="900" spans="1:11" hidden="1" x14ac:dyDescent="0.25">
      <c r="A900" t="s">
        <v>14</v>
      </c>
      <c r="B900">
        <v>10</v>
      </c>
      <c r="C900">
        <v>22.3</v>
      </c>
      <c r="D900">
        <v>23.3</v>
      </c>
      <c r="E900">
        <f t="shared" si="14"/>
        <v>22.8</v>
      </c>
      <c r="F900">
        <v>1200</v>
      </c>
      <c r="G900">
        <v>500</v>
      </c>
      <c r="H900">
        <v>40</v>
      </c>
      <c r="I900">
        <v>20</v>
      </c>
      <c r="J900">
        <v>40</v>
      </c>
      <c r="K900">
        <v>40</v>
      </c>
    </row>
    <row r="901" spans="1:11" hidden="1" x14ac:dyDescent="0.25">
      <c r="A901" t="s">
        <v>14</v>
      </c>
      <c r="B901">
        <v>20</v>
      </c>
      <c r="C901">
        <v>23.3</v>
      </c>
      <c r="D901">
        <v>25.22</v>
      </c>
      <c r="E901">
        <f t="shared" si="14"/>
        <v>24.259999999999998</v>
      </c>
      <c r="F901">
        <v>900</v>
      </c>
      <c r="G901">
        <v>400</v>
      </c>
      <c r="H901">
        <v>20</v>
      </c>
      <c r="I901">
        <v>20</v>
      </c>
      <c r="J901">
        <v>40</v>
      </c>
      <c r="K901">
        <v>40</v>
      </c>
    </row>
    <row r="902" spans="1:11" hidden="1" x14ac:dyDescent="0.25">
      <c r="A902" t="s">
        <v>14</v>
      </c>
      <c r="B902">
        <v>20</v>
      </c>
      <c r="C902">
        <v>25.22</v>
      </c>
      <c r="D902">
        <v>26.32</v>
      </c>
      <c r="E902">
        <f t="shared" si="14"/>
        <v>25.77</v>
      </c>
      <c r="F902">
        <v>800</v>
      </c>
      <c r="G902">
        <v>300</v>
      </c>
      <c r="H902">
        <v>10</v>
      </c>
      <c r="I902">
        <v>30</v>
      </c>
      <c r="J902">
        <v>40</v>
      </c>
      <c r="K902">
        <v>30</v>
      </c>
    </row>
    <row r="903" spans="1:11" hidden="1" x14ac:dyDescent="0.25">
      <c r="A903" t="s">
        <v>14</v>
      </c>
      <c r="B903">
        <v>20</v>
      </c>
      <c r="C903">
        <v>26.32</v>
      </c>
      <c r="D903">
        <v>27.62</v>
      </c>
      <c r="E903">
        <f t="shared" si="14"/>
        <v>26.97</v>
      </c>
      <c r="F903">
        <v>900</v>
      </c>
      <c r="G903">
        <v>200</v>
      </c>
      <c r="H903">
        <v>10</v>
      </c>
      <c r="I903">
        <v>30</v>
      </c>
      <c r="J903">
        <v>40</v>
      </c>
      <c r="K903">
        <v>20</v>
      </c>
    </row>
    <row r="904" spans="1:11" hidden="1" x14ac:dyDescent="0.25">
      <c r="A904" t="s">
        <v>14</v>
      </c>
      <c r="B904">
        <v>20</v>
      </c>
      <c r="C904">
        <v>27.62</v>
      </c>
      <c r="D904">
        <v>28.82</v>
      </c>
      <c r="E904">
        <f t="shared" si="14"/>
        <v>28.22</v>
      </c>
      <c r="F904">
        <v>900</v>
      </c>
      <c r="G904">
        <v>200</v>
      </c>
      <c r="H904">
        <v>10</v>
      </c>
      <c r="I904">
        <v>20</v>
      </c>
      <c r="J904">
        <v>50</v>
      </c>
      <c r="K904">
        <v>20</v>
      </c>
    </row>
    <row r="905" spans="1:11" hidden="1" x14ac:dyDescent="0.25">
      <c r="A905" t="s">
        <v>14</v>
      </c>
      <c r="B905">
        <v>20</v>
      </c>
      <c r="C905">
        <v>28.82</v>
      </c>
      <c r="D905">
        <v>30.75</v>
      </c>
      <c r="E905">
        <f t="shared" si="14"/>
        <v>29.785</v>
      </c>
      <c r="F905">
        <v>800</v>
      </c>
      <c r="G905">
        <v>200</v>
      </c>
      <c r="H905">
        <v>10</v>
      </c>
      <c r="I905">
        <v>20</v>
      </c>
      <c r="J905">
        <v>60</v>
      </c>
      <c r="K905">
        <v>20</v>
      </c>
    </row>
    <row r="906" spans="1:11" hidden="1" x14ac:dyDescent="0.25">
      <c r="A906" t="s">
        <v>14</v>
      </c>
      <c r="B906">
        <v>10</v>
      </c>
      <c r="C906">
        <v>30.75</v>
      </c>
      <c r="D906">
        <v>31.99</v>
      </c>
      <c r="E906">
        <f t="shared" si="14"/>
        <v>31.369999999999997</v>
      </c>
      <c r="F906">
        <v>800</v>
      </c>
      <c r="G906">
        <v>500</v>
      </c>
      <c r="H906">
        <v>40</v>
      </c>
      <c r="I906">
        <v>20</v>
      </c>
      <c r="J906">
        <v>40</v>
      </c>
      <c r="K906">
        <v>30</v>
      </c>
    </row>
    <row r="907" spans="1:11" hidden="1" x14ac:dyDescent="0.25">
      <c r="A907" t="s">
        <v>14</v>
      </c>
      <c r="B907">
        <v>10</v>
      </c>
      <c r="C907">
        <v>31.99</v>
      </c>
      <c r="D907">
        <v>34.76</v>
      </c>
      <c r="E907">
        <f t="shared" si="14"/>
        <v>33.375</v>
      </c>
      <c r="F907">
        <v>1200</v>
      </c>
      <c r="G907">
        <v>500</v>
      </c>
      <c r="H907">
        <v>30</v>
      </c>
      <c r="I907">
        <v>20</v>
      </c>
      <c r="J907">
        <v>40</v>
      </c>
      <c r="K907">
        <v>40</v>
      </c>
    </row>
    <row r="908" spans="1:11" hidden="1" x14ac:dyDescent="0.25">
      <c r="A908" t="s">
        <v>14</v>
      </c>
      <c r="B908">
        <v>10</v>
      </c>
      <c r="C908">
        <v>34.76</v>
      </c>
      <c r="D908">
        <v>36.76</v>
      </c>
      <c r="E908">
        <f t="shared" si="14"/>
        <v>35.76</v>
      </c>
      <c r="F908">
        <v>1200</v>
      </c>
      <c r="G908">
        <v>500</v>
      </c>
      <c r="H908">
        <v>30</v>
      </c>
      <c r="I908">
        <v>20</v>
      </c>
      <c r="J908">
        <v>50</v>
      </c>
      <c r="K908">
        <v>40</v>
      </c>
    </row>
    <row r="909" spans="1:11" hidden="1" x14ac:dyDescent="0.25">
      <c r="A909" t="s">
        <v>14</v>
      </c>
      <c r="B909">
        <v>10</v>
      </c>
      <c r="C909">
        <v>36.76</v>
      </c>
      <c r="D909">
        <v>37.979999999999997</v>
      </c>
      <c r="E909">
        <f t="shared" si="14"/>
        <v>37.369999999999997</v>
      </c>
      <c r="F909">
        <v>1200</v>
      </c>
      <c r="G909">
        <v>500</v>
      </c>
      <c r="H909">
        <v>40</v>
      </c>
      <c r="I909">
        <v>20</v>
      </c>
      <c r="J909">
        <v>40</v>
      </c>
      <c r="K909">
        <v>40</v>
      </c>
    </row>
    <row r="910" spans="1:11" hidden="1" x14ac:dyDescent="0.25">
      <c r="A910" t="s">
        <v>14</v>
      </c>
      <c r="B910">
        <v>10</v>
      </c>
      <c r="C910">
        <v>37.979999999999997</v>
      </c>
      <c r="D910">
        <v>40</v>
      </c>
      <c r="E910">
        <f t="shared" si="14"/>
        <v>38.989999999999995</v>
      </c>
      <c r="F910">
        <v>1200</v>
      </c>
      <c r="G910">
        <v>500</v>
      </c>
      <c r="H910">
        <v>30</v>
      </c>
      <c r="I910">
        <v>20</v>
      </c>
      <c r="J910">
        <v>40</v>
      </c>
      <c r="K910">
        <v>40</v>
      </c>
    </row>
    <row r="911" spans="1:11" hidden="1" x14ac:dyDescent="0.25">
      <c r="A911" t="s">
        <v>15</v>
      </c>
      <c r="B911">
        <v>60</v>
      </c>
      <c r="C911">
        <v>0</v>
      </c>
      <c r="D911">
        <v>0.7</v>
      </c>
      <c r="E911">
        <f t="shared" si="14"/>
        <v>0.35</v>
      </c>
      <c r="F911">
        <v>800</v>
      </c>
      <c r="G911">
        <v>200</v>
      </c>
      <c r="H911">
        <v>10</v>
      </c>
      <c r="I911">
        <v>20</v>
      </c>
      <c r="J911">
        <v>70</v>
      </c>
      <c r="K911">
        <v>10</v>
      </c>
    </row>
    <row r="912" spans="1:11" hidden="1" x14ac:dyDescent="0.25">
      <c r="A912" t="s">
        <v>15</v>
      </c>
      <c r="B912">
        <v>60</v>
      </c>
      <c r="C912">
        <v>0.7</v>
      </c>
      <c r="D912">
        <v>1.4</v>
      </c>
      <c r="E912">
        <f t="shared" si="14"/>
        <v>1.0499999999999998</v>
      </c>
      <c r="F912">
        <v>800</v>
      </c>
      <c r="G912">
        <v>200</v>
      </c>
      <c r="H912">
        <v>10</v>
      </c>
      <c r="I912">
        <v>20</v>
      </c>
      <c r="J912">
        <v>70</v>
      </c>
      <c r="K912">
        <v>10</v>
      </c>
    </row>
    <row r="913" spans="1:11" hidden="1" x14ac:dyDescent="0.25">
      <c r="A913" t="s">
        <v>15</v>
      </c>
      <c r="B913">
        <v>60</v>
      </c>
      <c r="C913">
        <v>1.4</v>
      </c>
      <c r="D913">
        <v>2.1</v>
      </c>
      <c r="E913">
        <f t="shared" si="14"/>
        <v>1.75</v>
      </c>
      <c r="F913">
        <v>800</v>
      </c>
      <c r="G913">
        <v>200</v>
      </c>
      <c r="H913">
        <v>10</v>
      </c>
      <c r="I913">
        <v>30</v>
      </c>
      <c r="J913">
        <v>70</v>
      </c>
      <c r="K913">
        <v>10</v>
      </c>
    </row>
    <row r="914" spans="1:11" hidden="1" x14ac:dyDescent="0.25">
      <c r="A914" t="s">
        <v>15</v>
      </c>
      <c r="B914">
        <v>40</v>
      </c>
      <c r="C914">
        <v>2.1</v>
      </c>
      <c r="D914">
        <v>2.8</v>
      </c>
      <c r="E914">
        <f t="shared" si="14"/>
        <v>2.4500000000000002</v>
      </c>
      <c r="F914">
        <v>1000</v>
      </c>
      <c r="G914">
        <v>300</v>
      </c>
      <c r="H914">
        <v>10</v>
      </c>
      <c r="I914">
        <v>20</v>
      </c>
      <c r="J914">
        <v>80</v>
      </c>
      <c r="K914">
        <v>10</v>
      </c>
    </row>
    <row r="915" spans="1:11" hidden="1" x14ac:dyDescent="0.25">
      <c r="A915" t="s">
        <v>15</v>
      </c>
      <c r="B915">
        <v>40</v>
      </c>
      <c r="C915">
        <v>2.8</v>
      </c>
      <c r="D915">
        <v>3.2</v>
      </c>
      <c r="E915">
        <f t="shared" si="14"/>
        <v>3</v>
      </c>
      <c r="F915">
        <v>1000</v>
      </c>
      <c r="G915">
        <v>200</v>
      </c>
      <c r="H915">
        <v>10</v>
      </c>
      <c r="I915">
        <v>20</v>
      </c>
      <c r="J915">
        <v>80</v>
      </c>
      <c r="K915">
        <v>10</v>
      </c>
    </row>
    <row r="916" spans="1:11" hidden="1" x14ac:dyDescent="0.25">
      <c r="A916" t="s">
        <v>15</v>
      </c>
      <c r="B916">
        <v>40</v>
      </c>
      <c r="C916">
        <v>3.2</v>
      </c>
      <c r="D916">
        <v>3.8</v>
      </c>
      <c r="E916">
        <f t="shared" si="14"/>
        <v>3.5</v>
      </c>
      <c r="F916">
        <v>1000</v>
      </c>
      <c r="G916">
        <v>300</v>
      </c>
      <c r="H916">
        <v>10</v>
      </c>
      <c r="I916">
        <v>30</v>
      </c>
      <c r="J916">
        <v>70</v>
      </c>
      <c r="K916">
        <v>10</v>
      </c>
    </row>
    <row r="917" spans="1:11" hidden="1" x14ac:dyDescent="0.25">
      <c r="A917" t="s">
        <v>15</v>
      </c>
      <c r="B917">
        <v>20</v>
      </c>
      <c r="C917">
        <v>3.8</v>
      </c>
      <c r="D917">
        <v>4.5999999999999996</v>
      </c>
      <c r="E917">
        <f t="shared" si="14"/>
        <v>4.1999999999999993</v>
      </c>
      <c r="F917">
        <v>800</v>
      </c>
      <c r="G917">
        <v>200</v>
      </c>
      <c r="H917">
        <v>10</v>
      </c>
      <c r="I917">
        <v>30</v>
      </c>
      <c r="J917">
        <v>70</v>
      </c>
      <c r="K917">
        <v>10</v>
      </c>
    </row>
    <row r="918" spans="1:11" hidden="1" x14ac:dyDescent="0.25">
      <c r="A918" t="s">
        <v>15</v>
      </c>
      <c r="B918">
        <v>20</v>
      </c>
      <c r="C918">
        <v>4.5999999999999996</v>
      </c>
      <c r="D918">
        <v>5.5</v>
      </c>
      <c r="E918">
        <f t="shared" si="14"/>
        <v>5.05</v>
      </c>
      <c r="F918">
        <v>1000</v>
      </c>
      <c r="G918">
        <v>300</v>
      </c>
      <c r="H918">
        <v>20</v>
      </c>
      <c r="I918">
        <v>30</v>
      </c>
      <c r="J918">
        <v>50</v>
      </c>
      <c r="K918">
        <v>10</v>
      </c>
    </row>
    <row r="919" spans="1:11" hidden="1" x14ac:dyDescent="0.25">
      <c r="A919" t="s">
        <v>15</v>
      </c>
      <c r="B919">
        <v>20</v>
      </c>
      <c r="C919">
        <v>5.5</v>
      </c>
      <c r="D919">
        <v>6.9</v>
      </c>
      <c r="E919">
        <f t="shared" si="14"/>
        <v>6.2</v>
      </c>
      <c r="F919">
        <v>1000</v>
      </c>
      <c r="G919">
        <v>300</v>
      </c>
      <c r="H919">
        <v>10</v>
      </c>
      <c r="I919">
        <v>30</v>
      </c>
      <c r="J919">
        <v>50</v>
      </c>
      <c r="K919">
        <v>10</v>
      </c>
    </row>
    <row r="920" spans="1:11" hidden="1" x14ac:dyDescent="0.25">
      <c r="A920" t="s">
        <v>15</v>
      </c>
      <c r="B920">
        <v>20</v>
      </c>
      <c r="C920">
        <v>6.9</v>
      </c>
      <c r="D920">
        <v>8.1999999999999993</v>
      </c>
      <c r="E920">
        <f t="shared" si="14"/>
        <v>7.55</v>
      </c>
      <c r="F920">
        <v>1000</v>
      </c>
      <c r="G920">
        <v>300</v>
      </c>
      <c r="H920">
        <v>10</v>
      </c>
      <c r="I920">
        <v>30</v>
      </c>
      <c r="J920">
        <v>50</v>
      </c>
      <c r="K920">
        <v>10</v>
      </c>
    </row>
    <row r="921" spans="1:11" hidden="1" x14ac:dyDescent="0.25">
      <c r="A921" t="s">
        <v>15</v>
      </c>
      <c r="B921">
        <v>20</v>
      </c>
      <c r="C921">
        <v>8.1999999999999993</v>
      </c>
      <c r="D921">
        <v>10.199999999999999</v>
      </c>
      <c r="E921">
        <f t="shared" si="14"/>
        <v>9.1999999999999993</v>
      </c>
      <c r="F921">
        <v>1000</v>
      </c>
      <c r="G921">
        <v>300</v>
      </c>
      <c r="H921">
        <v>10</v>
      </c>
      <c r="I921">
        <v>20</v>
      </c>
      <c r="J921">
        <v>50</v>
      </c>
      <c r="K921">
        <v>20</v>
      </c>
    </row>
    <row r="922" spans="1:11" hidden="1" x14ac:dyDescent="0.25">
      <c r="A922" t="s">
        <v>15</v>
      </c>
      <c r="B922">
        <v>20</v>
      </c>
      <c r="C922">
        <v>10.199999999999999</v>
      </c>
      <c r="D922">
        <v>11.6</v>
      </c>
      <c r="E922">
        <f t="shared" si="14"/>
        <v>10.899999999999999</v>
      </c>
      <c r="F922">
        <v>1000</v>
      </c>
      <c r="G922">
        <v>300</v>
      </c>
      <c r="H922">
        <v>20</v>
      </c>
      <c r="I922">
        <v>30</v>
      </c>
      <c r="J922">
        <v>50</v>
      </c>
      <c r="K922">
        <v>10</v>
      </c>
    </row>
    <row r="923" spans="1:11" hidden="1" x14ac:dyDescent="0.25">
      <c r="A923" t="s">
        <v>15</v>
      </c>
      <c r="B923">
        <v>20</v>
      </c>
      <c r="C923">
        <v>11.6</v>
      </c>
      <c r="D923">
        <v>13.4</v>
      </c>
      <c r="E923">
        <f t="shared" si="14"/>
        <v>12.5</v>
      </c>
      <c r="F923">
        <v>1000</v>
      </c>
      <c r="G923">
        <v>300</v>
      </c>
      <c r="H923">
        <v>20</v>
      </c>
      <c r="I923">
        <v>30</v>
      </c>
      <c r="J923">
        <v>50</v>
      </c>
      <c r="K923">
        <v>10</v>
      </c>
    </row>
    <row r="924" spans="1:11" hidden="1" x14ac:dyDescent="0.25">
      <c r="A924" t="s">
        <v>15</v>
      </c>
      <c r="B924">
        <v>20</v>
      </c>
      <c r="C924">
        <v>13.4</v>
      </c>
      <c r="D924">
        <v>14.9</v>
      </c>
      <c r="E924">
        <f t="shared" si="14"/>
        <v>14.15</v>
      </c>
      <c r="F924">
        <v>1000</v>
      </c>
      <c r="G924">
        <v>200</v>
      </c>
      <c r="H924">
        <v>10</v>
      </c>
      <c r="I924">
        <v>30</v>
      </c>
      <c r="J924">
        <v>50</v>
      </c>
      <c r="K924">
        <v>20</v>
      </c>
    </row>
    <row r="925" spans="1:11" hidden="1" x14ac:dyDescent="0.25">
      <c r="A925" t="s">
        <v>15</v>
      </c>
      <c r="B925">
        <v>20</v>
      </c>
      <c r="C925">
        <v>14.9</v>
      </c>
      <c r="D925">
        <v>16.149999999999999</v>
      </c>
      <c r="E925">
        <f t="shared" si="14"/>
        <v>15.524999999999999</v>
      </c>
      <c r="F925">
        <v>900</v>
      </c>
      <c r="G925">
        <v>200</v>
      </c>
      <c r="H925">
        <v>10</v>
      </c>
      <c r="I925">
        <v>30</v>
      </c>
      <c r="J925">
        <v>50</v>
      </c>
      <c r="K925">
        <v>20</v>
      </c>
    </row>
    <row r="926" spans="1:11" hidden="1" x14ac:dyDescent="0.25">
      <c r="A926" t="s">
        <v>15</v>
      </c>
      <c r="B926">
        <v>30</v>
      </c>
      <c r="C926">
        <v>16.149999999999999</v>
      </c>
      <c r="D926">
        <v>17.7</v>
      </c>
      <c r="E926">
        <f t="shared" si="14"/>
        <v>16.924999999999997</v>
      </c>
      <c r="F926">
        <v>900</v>
      </c>
      <c r="G926">
        <v>300</v>
      </c>
      <c r="H926">
        <v>20</v>
      </c>
      <c r="I926">
        <v>30</v>
      </c>
      <c r="J926">
        <v>60</v>
      </c>
      <c r="K926">
        <v>10</v>
      </c>
    </row>
    <row r="927" spans="1:11" hidden="1" x14ac:dyDescent="0.25">
      <c r="A927" t="s">
        <v>15</v>
      </c>
      <c r="B927">
        <v>20</v>
      </c>
      <c r="C927">
        <v>17.7</v>
      </c>
      <c r="D927">
        <v>18.899999999999999</v>
      </c>
      <c r="E927">
        <f t="shared" si="14"/>
        <v>18.299999999999997</v>
      </c>
      <c r="F927">
        <v>900</v>
      </c>
      <c r="G927">
        <v>300</v>
      </c>
      <c r="H927">
        <v>10</v>
      </c>
      <c r="I927">
        <v>30</v>
      </c>
      <c r="J927">
        <v>50</v>
      </c>
      <c r="K927">
        <v>20</v>
      </c>
    </row>
    <row r="928" spans="1:11" hidden="1" x14ac:dyDescent="0.25">
      <c r="A928" t="s">
        <v>15</v>
      </c>
      <c r="B928">
        <v>20</v>
      </c>
      <c r="C928">
        <v>18.899999999999999</v>
      </c>
      <c r="D928">
        <v>19.899999999999999</v>
      </c>
      <c r="E928">
        <f t="shared" si="14"/>
        <v>19.399999999999999</v>
      </c>
      <c r="F928">
        <v>900</v>
      </c>
      <c r="G928">
        <v>300</v>
      </c>
      <c r="H928">
        <v>10</v>
      </c>
      <c r="I928">
        <v>30</v>
      </c>
      <c r="J928">
        <v>50</v>
      </c>
      <c r="K928">
        <v>20</v>
      </c>
    </row>
    <row r="929" spans="1:11" hidden="1" x14ac:dyDescent="0.25">
      <c r="A929" t="s">
        <v>15</v>
      </c>
      <c r="B929">
        <v>20</v>
      </c>
      <c r="C929">
        <v>19.899999999999999</v>
      </c>
      <c r="D929">
        <v>21.3</v>
      </c>
      <c r="E929">
        <f t="shared" si="14"/>
        <v>20.6</v>
      </c>
      <c r="F929">
        <v>900</v>
      </c>
      <c r="G929">
        <v>200</v>
      </c>
      <c r="H929">
        <v>10</v>
      </c>
      <c r="I929">
        <v>30</v>
      </c>
      <c r="J929">
        <v>50</v>
      </c>
      <c r="K929">
        <v>10</v>
      </c>
    </row>
    <row r="930" spans="1:11" hidden="1" x14ac:dyDescent="0.25">
      <c r="A930" t="s">
        <v>15</v>
      </c>
      <c r="B930">
        <v>20</v>
      </c>
      <c r="C930">
        <v>21.3</v>
      </c>
      <c r="D930">
        <v>21.95</v>
      </c>
      <c r="E930">
        <f t="shared" si="14"/>
        <v>21.625</v>
      </c>
      <c r="F930">
        <v>900</v>
      </c>
      <c r="G930">
        <v>400</v>
      </c>
      <c r="H930">
        <v>20</v>
      </c>
      <c r="I930">
        <v>30</v>
      </c>
      <c r="J930">
        <v>70</v>
      </c>
      <c r="K930">
        <v>10</v>
      </c>
    </row>
    <row r="931" spans="1:11" hidden="1" x14ac:dyDescent="0.25">
      <c r="A931" t="s">
        <v>15</v>
      </c>
      <c r="B931">
        <v>20</v>
      </c>
      <c r="C931">
        <v>21.95</v>
      </c>
      <c r="D931">
        <v>22.95</v>
      </c>
      <c r="E931">
        <f t="shared" si="14"/>
        <v>22.45</v>
      </c>
      <c r="F931">
        <v>900</v>
      </c>
      <c r="G931">
        <v>200</v>
      </c>
      <c r="H931">
        <v>10</v>
      </c>
      <c r="I931">
        <v>30</v>
      </c>
      <c r="J931">
        <v>70</v>
      </c>
      <c r="K931">
        <v>10</v>
      </c>
    </row>
    <row r="932" spans="1:11" hidden="1" x14ac:dyDescent="0.25">
      <c r="A932" t="s">
        <v>15</v>
      </c>
      <c r="B932">
        <v>20</v>
      </c>
      <c r="C932">
        <v>22.95</v>
      </c>
      <c r="D932">
        <v>24.15</v>
      </c>
      <c r="E932">
        <f t="shared" si="14"/>
        <v>23.549999999999997</v>
      </c>
      <c r="F932">
        <v>900</v>
      </c>
      <c r="G932">
        <v>200</v>
      </c>
      <c r="H932">
        <v>10</v>
      </c>
      <c r="I932">
        <v>40</v>
      </c>
      <c r="J932">
        <v>50</v>
      </c>
      <c r="K932">
        <v>10</v>
      </c>
    </row>
    <row r="933" spans="1:11" hidden="1" x14ac:dyDescent="0.25">
      <c r="A933" t="s">
        <v>15</v>
      </c>
      <c r="B933">
        <v>30</v>
      </c>
      <c r="C933">
        <v>24.15</v>
      </c>
      <c r="D933">
        <v>25</v>
      </c>
      <c r="E933">
        <f t="shared" si="14"/>
        <v>24.574999999999999</v>
      </c>
      <c r="F933">
        <v>900</v>
      </c>
      <c r="G933">
        <v>200</v>
      </c>
      <c r="H933">
        <v>10</v>
      </c>
      <c r="I933">
        <v>30</v>
      </c>
      <c r="J933">
        <v>60</v>
      </c>
      <c r="K933">
        <v>10</v>
      </c>
    </row>
    <row r="934" spans="1:11" hidden="1" x14ac:dyDescent="0.25">
      <c r="A934" t="s">
        <v>15</v>
      </c>
      <c r="B934">
        <v>30</v>
      </c>
      <c r="C934">
        <v>25</v>
      </c>
      <c r="D934">
        <v>26</v>
      </c>
      <c r="E934">
        <f t="shared" si="14"/>
        <v>25.5</v>
      </c>
      <c r="F934">
        <v>900</v>
      </c>
      <c r="G934">
        <v>200</v>
      </c>
      <c r="H934">
        <v>10</v>
      </c>
      <c r="I934">
        <v>30</v>
      </c>
      <c r="J934">
        <v>60</v>
      </c>
      <c r="K934">
        <v>10</v>
      </c>
    </row>
    <row r="935" spans="1:11" hidden="1" x14ac:dyDescent="0.25">
      <c r="A935" t="s">
        <v>15</v>
      </c>
      <c r="B935">
        <v>30</v>
      </c>
      <c r="C935">
        <v>26</v>
      </c>
      <c r="D935">
        <v>27</v>
      </c>
      <c r="E935">
        <f t="shared" si="14"/>
        <v>26.5</v>
      </c>
      <c r="F935">
        <v>1000</v>
      </c>
      <c r="G935">
        <v>300</v>
      </c>
      <c r="H935">
        <v>10</v>
      </c>
      <c r="I935">
        <v>20</v>
      </c>
      <c r="J935">
        <v>70</v>
      </c>
      <c r="K935">
        <v>10</v>
      </c>
    </row>
    <row r="936" spans="1:11" hidden="1" x14ac:dyDescent="0.25">
      <c r="A936" t="s">
        <v>15</v>
      </c>
      <c r="B936">
        <v>30</v>
      </c>
      <c r="C936">
        <v>27</v>
      </c>
      <c r="D936">
        <v>27.6</v>
      </c>
      <c r="E936">
        <f t="shared" si="14"/>
        <v>27.3</v>
      </c>
      <c r="F936">
        <v>900</v>
      </c>
      <c r="G936">
        <v>200</v>
      </c>
      <c r="H936">
        <v>10</v>
      </c>
      <c r="I936">
        <v>30</v>
      </c>
      <c r="J936">
        <v>60</v>
      </c>
      <c r="K936">
        <v>10</v>
      </c>
    </row>
    <row r="937" spans="1:11" hidden="1" x14ac:dyDescent="0.25">
      <c r="A937" t="s">
        <v>15</v>
      </c>
      <c r="B937">
        <v>30</v>
      </c>
      <c r="C937">
        <v>27.6</v>
      </c>
      <c r="D937">
        <v>28.4</v>
      </c>
      <c r="E937">
        <f t="shared" si="14"/>
        <v>28</v>
      </c>
      <c r="F937">
        <v>900</v>
      </c>
      <c r="G937">
        <v>200</v>
      </c>
      <c r="H937">
        <v>10</v>
      </c>
      <c r="I937">
        <v>30</v>
      </c>
      <c r="J937">
        <v>60</v>
      </c>
      <c r="K937">
        <v>10</v>
      </c>
    </row>
    <row r="938" spans="1:11" hidden="1" x14ac:dyDescent="0.25">
      <c r="A938" t="s">
        <v>15</v>
      </c>
      <c r="B938">
        <v>20</v>
      </c>
      <c r="C938">
        <v>28.4</v>
      </c>
      <c r="D938">
        <v>29.5</v>
      </c>
      <c r="E938">
        <f t="shared" si="14"/>
        <v>28.95</v>
      </c>
      <c r="F938">
        <v>900</v>
      </c>
      <c r="G938">
        <v>200</v>
      </c>
      <c r="H938">
        <v>10</v>
      </c>
      <c r="I938">
        <v>30</v>
      </c>
      <c r="J938">
        <v>50</v>
      </c>
      <c r="K938">
        <v>20</v>
      </c>
    </row>
    <row r="939" spans="1:11" hidden="1" x14ac:dyDescent="0.25">
      <c r="A939" t="s">
        <v>15</v>
      </c>
      <c r="B939">
        <v>20</v>
      </c>
      <c r="C939">
        <v>29.5</v>
      </c>
      <c r="D939">
        <v>30.5</v>
      </c>
      <c r="E939">
        <f t="shared" si="14"/>
        <v>30</v>
      </c>
      <c r="F939">
        <v>1000</v>
      </c>
      <c r="G939">
        <v>300</v>
      </c>
      <c r="H939">
        <v>10</v>
      </c>
      <c r="I939">
        <v>30</v>
      </c>
      <c r="J939">
        <v>50</v>
      </c>
      <c r="K939">
        <v>20</v>
      </c>
    </row>
    <row r="940" spans="1:11" hidden="1" x14ac:dyDescent="0.25">
      <c r="A940" t="s">
        <v>15</v>
      </c>
      <c r="B940">
        <v>20</v>
      </c>
      <c r="C940">
        <v>30.5</v>
      </c>
      <c r="D940">
        <v>31.6</v>
      </c>
      <c r="E940">
        <f t="shared" si="14"/>
        <v>31.05</v>
      </c>
      <c r="F940">
        <v>1000</v>
      </c>
      <c r="G940">
        <v>300</v>
      </c>
      <c r="H940">
        <v>10</v>
      </c>
      <c r="I940">
        <v>30</v>
      </c>
      <c r="J940">
        <v>50</v>
      </c>
      <c r="K940">
        <v>20</v>
      </c>
    </row>
    <row r="941" spans="1:11" hidden="1" x14ac:dyDescent="0.25">
      <c r="A941" t="s">
        <v>15</v>
      </c>
      <c r="B941">
        <v>20</v>
      </c>
      <c r="C941">
        <v>31.6</v>
      </c>
      <c r="D941">
        <v>33.299999999999997</v>
      </c>
      <c r="E941">
        <f t="shared" si="14"/>
        <v>32.450000000000003</v>
      </c>
      <c r="F941">
        <v>1000</v>
      </c>
      <c r="G941">
        <v>300</v>
      </c>
      <c r="H941">
        <v>10</v>
      </c>
      <c r="I941">
        <v>20</v>
      </c>
      <c r="J941">
        <v>60</v>
      </c>
      <c r="K941">
        <v>20</v>
      </c>
    </row>
    <row r="942" spans="1:11" hidden="1" x14ac:dyDescent="0.25">
      <c r="A942" t="s">
        <v>15</v>
      </c>
      <c r="B942">
        <v>20</v>
      </c>
      <c r="C942">
        <v>33.299999999999997</v>
      </c>
      <c r="D942">
        <v>33.9</v>
      </c>
      <c r="E942">
        <f t="shared" si="14"/>
        <v>33.599999999999994</v>
      </c>
      <c r="F942">
        <v>900</v>
      </c>
      <c r="G942">
        <v>200</v>
      </c>
      <c r="H942">
        <v>10</v>
      </c>
      <c r="I942">
        <v>30</v>
      </c>
      <c r="J942">
        <v>50</v>
      </c>
      <c r="K942">
        <v>20</v>
      </c>
    </row>
    <row r="943" spans="1:11" hidden="1" x14ac:dyDescent="0.25">
      <c r="A943" t="s">
        <v>15</v>
      </c>
      <c r="B943">
        <v>10</v>
      </c>
      <c r="C943">
        <v>33.9</v>
      </c>
      <c r="D943">
        <v>35.1</v>
      </c>
      <c r="E943">
        <f t="shared" si="14"/>
        <v>34.5</v>
      </c>
      <c r="F943">
        <v>1200</v>
      </c>
      <c r="G943">
        <v>400</v>
      </c>
      <c r="H943">
        <v>30</v>
      </c>
      <c r="I943">
        <v>30</v>
      </c>
      <c r="J943">
        <v>50</v>
      </c>
      <c r="K943">
        <v>20</v>
      </c>
    </row>
    <row r="944" spans="1:11" hidden="1" x14ac:dyDescent="0.25">
      <c r="A944" t="s">
        <v>15</v>
      </c>
      <c r="B944">
        <v>10</v>
      </c>
      <c r="C944">
        <v>35.1</v>
      </c>
      <c r="D944">
        <v>36.4</v>
      </c>
      <c r="E944">
        <f t="shared" si="14"/>
        <v>35.75</v>
      </c>
      <c r="F944">
        <v>1200</v>
      </c>
      <c r="G944">
        <v>400</v>
      </c>
      <c r="H944">
        <v>20</v>
      </c>
      <c r="I944">
        <v>20</v>
      </c>
      <c r="J944">
        <v>40</v>
      </c>
      <c r="K944">
        <v>40</v>
      </c>
    </row>
    <row r="945" spans="1:11" hidden="1" x14ac:dyDescent="0.25">
      <c r="A945" t="s">
        <v>15</v>
      </c>
      <c r="B945">
        <v>10</v>
      </c>
      <c r="C945">
        <v>36.4</v>
      </c>
      <c r="D945">
        <v>38.4</v>
      </c>
      <c r="E945">
        <f t="shared" si="14"/>
        <v>37.4</v>
      </c>
      <c r="F945">
        <v>1200</v>
      </c>
      <c r="G945">
        <v>500</v>
      </c>
      <c r="H945">
        <v>30</v>
      </c>
      <c r="I945">
        <v>20</v>
      </c>
      <c r="J945">
        <v>40</v>
      </c>
      <c r="K945">
        <v>40</v>
      </c>
    </row>
    <row r="946" spans="1:11" hidden="1" x14ac:dyDescent="0.25">
      <c r="A946" t="s">
        <v>15</v>
      </c>
      <c r="B946">
        <v>10</v>
      </c>
      <c r="C946">
        <v>38.4</v>
      </c>
      <c r="D946">
        <v>40.049999999999997</v>
      </c>
      <c r="E946">
        <f t="shared" si="14"/>
        <v>39.224999999999994</v>
      </c>
      <c r="F946">
        <v>1200</v>
      </c>
      <c r="G946">
        <v>500</v>
      </c>
      <c r="H946">
        <v>30</v>
      </c>
      <c r="I946">
        <v>20</v>
      </c>
      <c r="J946">
        <v>40</v>
      </c>
      <c r="K946">
        <v>40</v>
      </c>
    </row>
    <row r="947" spans="1:11" hidden="1" x14ac:dyDescent="0.25">
      <c r="A947" t="s">
        <v>16</v>
      </c>
      <c r="B947">
        <v>60</v>
      </c>
      <c r="C947">
        <v>0</v>
      </c>
      <c r="D947">
        <v>1.1000000000000001</v>
      </c>
      <c r="E947">
        <f t="shared" si="14"/>
        <v>0.55000000000000004</v>
      </c>
      <c r="F947">
        <v>1100</v>
      </c>
      <c r="G947">
        <v>500</v>
      </c>
      <c r="H947">
        <v>50</v>
      </c>
      <c r="I947">
        <v>40</v>
      </c>
      <c r="J947">
        <v>50</v>
      </c>
      <c r="K947">
        <v>10</v>
      </c>
    </row>
    <row r="948" spans="1:11" hidden="1" x14ac:dyDescent="0.25">
      <c r="A948" t="s">
        <v>16</v>
      </c>
      <c r="B948">
        <v>60</v>
      </c>
      <c r="C948">
        <v>1.1000000000000001</v>
      </c>
      <c r="D948">
        <v>2.1</v>
      </c>
      <c r="E948">
        <f t="shared" si="14"/>
        <v>1.6</v>
      </c>
      <c r="F948">
        <v>1100</v>
      </c>
      <c r="G948">
        <v>400</v>
      </c>
      <c r="H948">
        <v>30</v>
      </c>
      <c r="I948">
        <v>40</v>
      </c>
      <c r="J948">
        <v>60</v>
      </c>
      <c r="K948">
        <v>10</v>
      </c>
    </row>
    <row r="949" spans="1:11" hidden="1" x14ac:dyDescent="0.25">
      <c r="A949" t="s">
        <v>16</v>
      </c>
      <c r="B949">
        <v>60</v>
      </c>
      <c r="C949">
        <v>2.1</v>
      </c>
      <c r="D949">
        <v>3.5</v>
      </c>
      <c r="E949">
        <f t="shared" si="14"/>
        <v>2.8</v>
      </c>
      <c r="F949">
        <v>1100</v>
      </c>
      <c r="G949">
        <v>400</v>
      </c>
      <c r="H949">
        <v>20</v>
      </c>
      <c r="I949">
        <v>40</v>
      </c>
      <c r="J949">
        <v>50</v>
      </c>
      <c r="K949">
        <v>10</v>
      </c>
    </row>
    <row r="950" spans="1:11" hidden="1" x14ac:dyDescent="0.25">
      <c r="A950" t="s">
        <v>16</v>
      </c>
      <c r="B950">
        <v>60</v>
      </c>
      <c r="C950">
        <v>3.5</v>
      </c>
      <c r="D950">
        <v>4</v>
      </c>
      <c r="E950">
        <f t="shared" si="14"/>
        <v>3.75</v>
      </c>
      <c r="F950">
        <v>1100</v>
      </c>
      <c r="G950">
        <v>300</v>
      </c>
      <c r="H950">
        <v>10</v>
      </c>
      <c r="I950">
        <v>30</v>
      </c>
      <c r="J950">
        <v>50</v>
      </c>
      <c r="K950">
        <v>10</v>
      </c>
    </row>
    <row r="951" spans="1:11" hidden="1" x14ac:dyDescent="0.25">
      <c r="A951" t="s">
        <v>16</v>
      </c>
      <c r="B951">
        <v>40</v>
      </c>
      <c r="C951">
        <v>4</v>
      </c>
      <c r="D951">
        <v>4.7</v>
      </c>
      <c r="E951">
        <f t="shared" si="14"/>
        <v>4.3499999999999996</v>
      </c>
      <c r="F951">
        <v>1100</v>
      </c>
      <c r="G951">
        <v>300</v>
      </c>
      <c r="H951">
        <v>20</v>
      </c>
      <c r="I951">
        <v>30</v>
      </c>
      <c r="J951">
        <v>70</v>
      </c>
      <c r="K951">
        <v>10</v>
      </c>
    </row>
    <row r="952" spans="1:11" hidden="1" x14ac:dyDescent="0.25">
      <c r="A952" t="s">
        <v>16</v>
      </c>
      <c r="B952">
        <v>40</v>
      </c>
      <c r="C952">
        <v>4.7</v>
      </c>
      <c r="D952">
        <v>5.6</v>
      </c>
      <c r="E952">
        <f t="shared" si="14"/>
        <v>5.15</v>
      </c>
      <c r="F952">
        <v>1000</v>
      </c>
      <c r="G952">
        <v>400</v>
      </c>
      <c r="H952">
        <v>20</v>
      </c>
      <c r="I952">
        <v>30</v>
      </c>
      <c r="J952">
        <v>70</v>
      </c>
      <c r="K952">
        <v>10</v>
      </c>
    </row>
    <row r="953" spans="1:11" hidden="1" x14ac:dyDescent="0.25">
      <c r="A953" t="s">
        <v>16</v>
      </c>
      <c r="B953">
        <v>40</v>
      </c>
      <c r="C953">
        <v>5.6</v>
      </c>
      <c r="D953">
        <v>7.1</v>
      </c>
      <c r="E953">
        <f t="shared" si="14"/>
        <v>6.35</v>
      </c>
      <c r="F953">
        <v>1000</v>
      </c>
      <c r="G953">
        <v>300</v>
      </c>
      <c r="H953">
        <v>20</v>
      </c>
      <c r="I953">
        <v>30</v>
      </c>
      <c r="J953">
        <v>70</v>
      </c>
      <c r="K953">
        <v>10</v>
      </c>
    </row>
    <row r="954" spans="1:11" hidden="1" x14ac:dyDescent="0.25">
      <c r="A954" t="s">
        <v>16</v>
      </c>
      <c r="B954">
        <v>30</v>
      </c>
      <c r="C954">
        <v>7.1</v>
      </c>
      <c r="D954">
        <v>8.6999999999999993</v>
      </c>
      <c r="E954">
        <f t="shared" si="14"/>
        <v>7.8999999999999995</v>
      </c>
      <c r="F954">
        <v>1000</v>
      </c>
      <c r="G954">
        <v>300</v>
      </c>
      <c r="H954">
        <v>10</v>
      </c>
      <c r="I954">
        <v>30</v>
      </c>
      <c r="J954">
        <v>60</v>
      </c>
      <c r="K954">
        <v>10</v>
      </c>
    </row>
    <row r="955" spans="1:11" hidden="1" x14ac:dyDescent="0.25">
      <c r="A955" t="s">
        <v>16</v>
      </c>
      <c r="B955">
        <v>30</v>
      </c>
      <c r="C955">
        <v>8.6999999999999993</v>
      </c>
      <c r="D955">
        <v>9.9499999999999993</v>
      </c>
      <c r="E955">
        <f t="shared" si="14"/>
        <v>9.3249999999999993</v>
      </c>
      <c r="F955">
        <v>1000</v>
      </c>
      <c r="G955">
        <v>300</v>
      </c>
      <c r="H955">
        <v>10</v>
      </c>
      <c r="I955">
        <v>30</v>
      </c>
      <c r="J955">
        <v>70</v>
      </c>
      <c r="K955">
        <v>10</v>
      </c>
    </row>
    <row r="956" spans="1:11" hidden="1" x14ac:dyDescent="0.25">
      <c r="A956" t="s">
        <v>16</v>
      </c>
      <c r="B956">
        <v>10</v>
      </c>
      <c r="C956">
        <v>9.9499999999999993</v>
      </c>
      <c r="D956">
        <v>11.85</v>
      </c>
      <c r="E956">
        <f t="shared" si="14"/>
        <v>10.899999999999999</v>
      </c>
      <c r="F956">
        <v>1000</v>
      </c>
      <c r="G956">
        <v>500</v>
      </c>
      <c r="H956">
        <v>30</v>
      </c>
      <c r="I956">
        <v>30</v>
      </c>
      <c r="J956">
        <v>60</v>
      </c>
      <c r="K956">
        <v>10</v>
      </c>
    </row>
    <row r="957" spans="1:11" hidden="1" x14ac:dyDescent="0.25">
      <c r="A957" t="s">
        <v>16</v>
      </c>
      <c r="B957">
        <v>30</v>
      </c>
      <c r="C957">
        <v>11.85</v>
      </c>
      <c r="D957">
        <v>13.25</v>
      </c>
      <c r="E957">
        <f t="shared" si="14"/>
        <v>12.55</v>
      </c>
      <c r="F957">
        <v>1000</v>
      </c>
      <c r="G957">
        <v>300</v>
      </c>
      <c r="H957">
        <v>20</v>
      </c>
      <c r="I957">
        <v>20</v>
      </c>
      <c r="J957">
        <v>50</v>
      </c>
      <c r="K957">
        <v>30</v>
      </c>
    </row>
    <row r="958" spans="1:11" hidden="1" x14ac:dyDescent="0.25">
      <c r="A958" t="s">
        <v>16</v>
      </c>
      <c r="B958">
        <v>30</v>
      </c>
      <c r="C958">
        <v>13.25</v>
      </c>
      <c r="D958">
        <v>14.15</v>
      </c>
      <c r="E958">
        <f t="shared" si="14"/>
        <v>13.7</v>
      </c>
      <c r="F958">
        <v>1000</v>
      </c>
      <c r="G958">
        <v>400</v>
      </c>
      <c r="H958">
        <v>20</v>
      </c>
      <c r="I958">
        <v>20</v>
      </c>
      <c r="J958">
        <v>80</v>
      </c>
      <c r="K958">
        <v>10</v>
      </c>
    </row>
    <row r="959" spans="1:11" hidden="1" x14ac:dyDescent="0.25">
      <c r="A959" t="s">
        <v>16</v>
      </c>
      <c r="B959">
        <v>30</v>
      </c>
      <c r="C959">
        <v>14.15</v>
      </c>
      <c r="D959">
        <v>15.55</v>
      </c>
      <c r="E959">
        <f t="shared" si="14"/>
        <v>14.850000000000001</v>
      </c>
      <c r="F959">
        <v>1000</v>
      </c>
      <c r="G959">
        <v>400</v>
      </c>
      <c r="H959">
        <v>20</v>
      </c>
      <c r="I959">
        <v>20</v>
      </c>
      <c r="J959">
        <v>80</v>
      </c>
      <c r="K959">
        <v>10</v>
      </c>
    </row>
    <row r="960" spans="1:11" hidden="1" x14ac:dyDescent="0.25">
      <c r="A960" t="s">
        <v>16</v>
      </c>
      <c r="B960">
        <v>20</v>
      </c>
      <c r="C960">
        <v>15.55</v>
      </c>
      <c r="D960">
        <v>17.100000000000001</v>
      </c>
      <c r="E960">
        <f t="shared" si="14"/>
        <v>16.325000000000003</v>
      </c>
      <c r="F960">
        <v>1000</v>
      </c>
      <c r="G960">
        <v>400</v>
      </c>
      <c r="H960">
        <v>20</v>
      </c>
      <c r="I960">
        <v>20</v>
      </c>
      <c r="J960">
        <v>70</v>
      </c>
      <c r="K960">
        <v>10</v>
      </c>
    </row>
    <row r="961" spans="1:11" hidden="1" x14ac:dyDescent="0.25">
      <c r="A961" t="s">
        <v>16</v>
      </c>
      <c r="B961">
        <v>30</v>
      </c>
      <c r="C961">
        <v>17.100000000000001</v>
      </c>
      <c r="D961">
        <v>18.5</v>
      </c>
      <c r="E961">
        <f t="shared" si="14"/>
        <v>17.8</v>
      </c>
      <c r="F961">
        <v>1000</v>
      </c>
      <c r="G961">
        <v>400</v>
      </c>
      <c r="H961">
        <v>30</v>
      </c>
      <c r="I961">
        <v>20</v>
      </c>
      <c r="J961">
        <v>70</v>
      </c>
      <c r="K961">
        <v>10</v>
      </c>
    </row>
    <row r="962" spans="1:11" hidden="1" x14ac:dyDescent="0.25">
      <c r="A962" t="s">
        <v>16</v>
      </c>
      <c r="B962">
        <v>30</v>
      </c>
      <c r="C962">
        <v>18.5</v>
      </c>
      <c r="D962">
        <v>19.45</v>
      </c>
      <c r="E962">
        <f t="shared" si="14"/>
        <v>18.975000000000001</v>
      </c>
      <c r="F962">
        <v>1000</v>
      </c>
      <c r="G962">
        <v>400</v>
      </c>
      <c r="H962">
        <v>30</v>
      </c>
      <c r="I962">
        <v>20</v>
      </c>
      <c r="J962">
        <v>80</v>
      </c>
      <c r="K962">
        <v>10</v>
      </c>
    </row>
    <row r="963" spans="1:11" hidden="1" x14ac:dyDescent="0.25">
      <c r="A963" t="s">
        <v>16</v>
      </c>
      <c r="B963">
        <v>30</v>
      </c>
      <c r="C963">
        <v>19.45</v>
      </c>
      <c r="D963">
        <v>20.3</v>
      </c>
      <c r="E963">
        <f t="shared" ref="E963:E1018" si="15">(D963+C963)/2</f>
        <v>19.875</v>
      </c>
      <c r="F963">
        <v>1000</v>
      </c>
      <c r="G963">
        <v>400</v>
      </c>
      <c r="H963">
        <v>20</v>
      </c>
      <c r="I963">
        <v>20</v>
      </c>
      <c r="J963">
        <v>70</v>
      </c>
      <c r="K963">
        <v>10</v>
      </c>
    </row>
    <row r="964" spans="1:11" hidden="1" x14ac:dyDescent="0.25">
      <c r="A964" t="s">
        <v>16</v>
      </c>
      <c r="B964">
        <v>30</v>
      </c>
      <c r="C964">
        <v>20.3</v>
      </c>
      <c r="D964">
        <v>21</v>
      </c>
      <c r="E964">
        <f t="shared" si="15"/>
        <v>20.65</v>
      </c>
      <c r="F964">
        <v>1000</v>
      </c>
      <c r="G964">
        <v>400</v>
      </c>
      <c r="H964">
        <v>20</v>
      </c>
      <c r="I964">
        <v>20</v>
      </c>
      <c r="J964">
        <v>80</v>
      </c>
      <c r="K964">
        <v>10</v>
      </c>
    </row>
    <row r="965" spans="1:11" hidden="1" x14ac:dyDescent="0.25">
      <c r="A965" t="s">
        <v>16</v>
      </c>
      <c r="B965">
        <v>30</v>
      </c>
      <c r="C965">
        <v>21</v>
      </c>
      <c r="D965">
        <v>22.7</v>
      </c>
      <c r="E965">
        <f t="shared" si="15"/>
        <v>21.85</v>
      </c>
      <c r="F965">
        <v>1000</v>
      </c>
      <c r="G965">
        <v>400</v>
      </c>
      <c r="H965">
        <v>30</v>
      </c>
      <c r="I965">
        <v>20</v>
      </c>
      <c r="J965">
        <v>70</v>
      </c>
      <c r="K965">
        <v>10</v>
      </c>
    </row>
    <row r="966" spans="1:11" hidden="1" x14ac:dyDescent="0.25">
      <c r="A966" t="s">
        <v>16</v>
      </c>
      <c r="B966">
        <v>30</v>
      </c>
      <c r="C966">
        <v>22.7</v>
      </c>
      <c r="D966">
        <v>24.5</v>
      </c>
      <c r="E966">
        <f t="shared" si="15"/>
        <v>23.6</v>
      </c>
      <c r="F966">
        <v>1000</v>
      </c>
      <c r="G966">
        <v>400</v>
      </c>
      <c r="H966">
        <v>30</v>
      </c>
      <c r="I966">
        <v>30</v>
      </c>
      <c r="J966">
        <v>70</v>
      </c>
      <c r="K966">
        <v>10</v>
      </c>
    </row>
    <row r="967" spans="1:11" hidden="1" x14ac:dyDescent="0.25">
      <c r="A967" t="s">
        <v>16</v>
      </c>
      <c r="B967">
        <v>30</v>
      </c>
      <c r="C967">
        <v>24.5</v>
      </c>
      <c r="D967">
        <v>25.8</v>
      </c>
      <c r="E967">
        <f t="shared" si="15"/>
        <v>25.15</v>
      </c>
      <c r="F967">
        <v>1100</v>
      </c>
      <c r="G967">
        <v>400</v>
      </c>
      <c r="H967">
        <v>30</v>
      </c>
      <c r="I967">
        <v>30</v>
      </c>
      <c r="J967">
        <v>70</v>
      </c>
      <c r="K967">
        <v>10</v>
      </c>
    </row>
    <row r="968" spans="1:11" hidden="1" x14ac:dyDescent="0.25">
      <c r="A968" t="s">
        <v>16</v>
      </c>
      <c r="B968">
        <v>20</v>
      </c>
      <c r="C968">
        <v>25.8</v>
      </c>
      <c r="D968">
        <v>27.4</v>
      </c>
      <c r="E968">
        <f t="shared" si="15"/>
        <v>26.6</v>
      </c>
      <c r="F968">
        <v>900</v>
      </c>
      <c r="G968">
        <v>300</v>
      </c>
      <c r="H968">
        <v>10</v>
      </c>
      <c r="I968">
        <v>20</v>
      </c>
      <c r="J968">
        <v>70</v>
      </c>
      <c r="K968">
        <v>10</v>
      </c>
    </row>
    <row r="969" spans="1:11" hidden="1" x14ac:dyDescent="0.25">
      <c r="A969" t="s">
        <v>16</v>
      </c>
      <c r="B969">
        <v>20</v>
      </c>
      <c r="C969">
        <v>27.4</v>
      </c>
      <c r="D969">
        <v>28.55</v>
      </c>
      <c r="E969">
        <f t="shared" si="15"/>
        <v>27.975000000000001</v>
      </c>
      <c r="F969">
        <v>900</v>
      </c>
      <c r="G969">
        <v>200</v>
      </c>
      <c r="H969">
        <v>10</v>
      </c>
      <c r="I969">
        <v>30</v>
      </c>
      <c r="J969">
        <v>40</v>
      </c>
      <c r="K969">
        <v>20</v>
      </c>
    </row>
    <row r="970" spans="1:11" hidden="1" x14ac:dyDescent="0.25">
      <c r="A970" t="s">
        <v>16</v>
      </c>
      <c r="B970">
        <v>70</v>
      </c>
      <c r="C970">
        <v>28.55</v>
      </c>
      <c r="D970">
        <v>29.55</v>
      </c>
      <c r="E970">
        <f t="shared" si="15"/>
        <v>29.05</v>
      </c>
      <c r="F970">
        <v>900</v>
      </c>
      <c r="G970">
        <v>300</v>
      </c>
      <c r="H970">
        <v>10</v>
      </c>
      <c r="I970">
        <v>20</v>
      </c>
      <c r="J970">
        <v>40</v>
      </c>
      <c r="K970">
        <v>20</v>
      </c>
    </row>
    <row r="971" spans="1:11" hidden="1" x14ac:dyDescent="0.25">
      <c r="A971" t="s">
        <v>16</v>
      </c>
      <c r="B971">
        <v>70</v>
      </c>
      <c r="C971">
        <v>29.55</v>
      </c>
      <c r="D971">
        <v>30.6</v>
      </c>
      <c r="E971">
        <f t="shared" si="15"/>
        <v>30.075000000000003</v>
      </c>
      <c r="F971">
        <v>900</v>
      </c>
      <c r="G971">
        <v>200</v>
      </c>
      <c r="H971">
        <v>10</v>
      </c>
      <c r="I971">
        <v>20</v>
      </c>
      <c r="J971">
        <v>40</v>
      </c>
      <c r="K971">
        <v>20</v>
      </c>
    </row>
    <row r="972" spans="1:11" hidden="1" x14ac:dyDescent="0.25">
      <c r="A972" t="s">
        <v>16</v>
      </c>
      <c r="B972">
        <v>70</v>
      </c>
      <c r="C972">
        <v>30.6</v>
      </c>
      <c r="D972">
        <v>31</v>
      </c>
      <c r="E972">
        <f t="shared" si="15"/>
        <v>30.8</v>
      </c>
      <c r="F972">
        <v>1000</v>
      </c>
      <c r="G972">
        <v>200</v>
      </c>
      <c r="H972">
        <v>10</v>
      </c>
      <c r="I972">
        <v>30</v>
      </c>
      <c r="J972">
        <v>40</v>
      </c>
      <c r="K972">
        <v>20</v>
      </c>
    </row>
    <row r="973" spans="1:11" hidden="1" x14ac:dyDescent="0.25">
      <c r="A973" t="s">
        <v>16</v>
      </c>
      <c r="B973">
        <v>70</v>
      </c>
      <c r="C973">
        <v>31</v>
      </c>
      <c r="D973">
        <v>32.1</v>
      </c>
      <c r="E973">
        <f t="shared" si="15"/>
        <v>31.55</v>
      </c>
      <c r="F973">
        <v>1000</v>
      </c>
      <c r="G973">
        <v>300</v>
      </c>
      <c r="H973">
        <v>10</v>
      </c>
      <c r="I973">
        <v>30</v>
      </c>
      <c r="J973">
        <v>50</v>
      </c>
      <c r="K973">
        <v>20</v>
      </c>
    </row>
    <row r="974" spans="1:11" hidden="1" x14ac:dyDescent="0.25">
      <c r="A974" t="s">
        <v>16</v>
      </c>
      <c r="B974">
        <v>70</v>
      </c>
      <c r="C974">
        <v>32.1</v>
      </c>
      <c r="D974">
        <v>34</v>
      </c>
      <c r="E974">
        <f t="shared" si="15"/>
        <v>33.049999999999997</v>
      </c>
      <c r="F974">
        <v>1000</v>
      </c>
      <c r="G974">
        <v>400</v>
      </c>
      <c r="H974">
        <v>20</v>
      </c>
      <c r="I974">
        <v>20</v>
      </c>
      <c r="J974">
        <v>50</v>
      </c>
      <c r="K974">
        <v>20</v>
      </c>
    </row>
    <row r="975" spans="1:11" hidden="1" x14ac:dyDescent="0.25">
      <c r="A975" t="s">
        <v>16</v>
      </c>
      <c r="B975">
        <v>70</v>
      </c>
      <c r="C975">
        <v>34</v>
      </c>
      <c r="D975">
        <v>35.35</v>
      </c>
      <c r="E975">
        <f t="shared" si="15"/>
        <v>34.674999999999997</v>
      </c>
      <c r="F975">
        <v>1000</v>
      </c>
      <c r="G975">
        <v>300</v>
      </c>
      <c r="H975">
        <v>20</v>
      </c>
      <c r="I975">
        <v>20</v>
      </c>
      <c r="J975">
        <v>50</v>
      </c>
      <c r="K975">
        <v>10</v>
      </c>
    </row>
    <row r="976" spans="1:11" hidden="1" x14ac:dyDescent="0.25">
      <c r="A976" t="s">
        <v>16</v>
      </c>
      <c r="B976">
        <v>70</v>
      </c>
      <c r="C976">
        <v>35.35</v>
      </c>
      <c r="D976">
        <v>37.450000000000003</v>
      </c>
      <c r="E976">
        <f t="shared" si="15"/>
        <v>36.400000000000006</v>
      </c>
      <c r="F976">
        <v>1000</v>
      </c>
      <c r="G976">
        <v>400</v>
      </c>
      <c r="H976">
        <v>20</v>
      </c>
      <c r="I976">
        <v>20</v>
      </c>
      <c r="J976">
        <v>50</v>
      </c>
      <c r="K976">
        <v>10</v>
      </c>
    </row>
    <row r="977" spans="1:11" hidden="1" x14ac:dyDescent="0.25">
      <c r="A977" t="s">
        <v>16</v>
      </c>
      <c r="B977">
        <v>70</v>
      </c>
      <c r="C977">
        <v>37.450000000000003</v>
      </c>
      <c r="D977">
        <v>39.35</v>
      </c>
      <c r="E977">
        <f t="shared" si="15"/>
        <v>38.400000000000006</v>
      </c>
      <c r="F977">
        <v>1000</v>
      </c>
      <c r="G977">
        <v>300</v>
      </c>
      <c r="H977">
        <v>20</v>
      </c>
      <c r="I977">
        <v>20</v>
      </c>
      <c r="J977">
        <v>50</v>
      </c>
      <c r="K977">
        <v>10</v>
      </c>
    </row>
    <row r="978" spans="1:11" hidden="1" x14ac:dyDescent="0.25">
      <c r="A978" t="s">
        <v>16</v>
      </c>
      <c r="B978">
        <v>70</v>
      </c>
      <c r="C978">
        <v>39.35</v>
      </c>
      <c r="D978">
        <v>40.049999999999997</v>
      </c>
      <c r="E978">
        <f t="shared" si="15"/>
        <v>39.700000000000003</v>
      </c>
      <c r="F978">
        <v>1000</v>
      </c>
      <c r="G978">
        <v>200</v>
      </c>
      <c r="H978">
        <v>10</v>
      </c>
      <c r="I978">
        <v>20</v>
      </c>
      <c r="J978">
        <v>50</v>
      </c>
      <c r="K978">
        <v>20</v>
      </c>
    </row>
    <row r="979" spans="1:11" hidden="1" x14ac:dyDescent="0.25">
      <c r="A979" t="s">
        <v>17</v>
      </c>
      <c r="B979">
        <v>60</v>
      </c>
      <c r="C979">
        <v>0</v>
      </c>
      <c r="D979">
        <v>0.7</v>
      </c>
      <c r="E979">
        <f t="shared" si="15"/>
        <v>0.35</v>
      </c>
      <c r="F979">
        <v>800</v>
      </c>
      <c r="G979">
        <v>200</v>
      </c>
      <c r="H979">
        <v>10</v>
      </c>
      <c r="I979">
        <v>30</v>
      </c>
      <c r="J979">
        <v>60</v>
      </c>
      <c r="K979">
        <v>10</v>
      </c>
    </row>
    <row r="980" spans="1:11" hidden="1" x14ac:dyDescent="0.25">
      <c r="A980" t="s">
        <v>17</v>
      </c>
      <c r="B980">
        <v>60</v>
      </c>
      <c r="C980">
        <v>0.7</v>
      </c>
      <c r="D980">
        <v>1.4</v>
      </c>
      <c r="E980">
        <f t="shared" si="15"/>
        <v>1.0499999999999998</v>
      </c>
      <c r="F980">
        <v>800</v>
      </c>
      <c r="G980">
        <v>200</v>
      </c>
      <c r="H980">
        <v>10</v>
      </c>
      <c r="I980">
        <v>30</v>
      </c>
      <c r="J980">
        <v>60</v>
      </c>
      <c r="K980">
        <v>10</v>
      </c>
    </row>
    <row r="981" spans="1:11" hidden="1" x14ac:dyDescent="0.25">
      <c r="A981" t="s">
        <v>17</v>
      </c>
      <c r="B981">
        <v>60</v>
      </c>
      <c r="C981">
        <v>1.4</v>
      </c>
      <c r="D981">
        <v>2.1</v>
      </c>
      <c r="E981">
        <f t="shared" si="15"/>
        <v>1.75</v>
      </c>
      <c r="F981">
        <v>800</v>
      </c>
      <c r="G981">
        <v>200</v>
      </c>
      <c r="H981">
        <v>10</v>
      </c>
      <c r="I981">
        <v>30</v>
      </c>
      <c r="J981">
        <v>70</v>
      </c>
      <c r="K981">
        <v>10</v>
      </c>
    </row>
    <row r="982" spans="1:11" hidden="1" x14ac:dyDescent="0.25">
      <c r="A982" t="s">
        <v>17</v>
      </c>
      <c r="B982">
        <v>60</v>
      </c>
      <c r="C982">
        <v>2.1</v>
      </c>
      <c r="D982">
        <v>2.8</v>
      </c>
      <c r="E982">
        <f t="shared" si="15"/>
        <v>2.4500000000000002</v>
      </c>
      <c r="F982">
        <v>800</v>
      </c>
      <c r="G982">
        <v>200</v>
      </c>
      <c r="H982">
        <v>10</v>
      </c>
      <c r="I982">
        <v>30</v>
      </c>
      <c r="J982">
        <v>60</v>
      </c>
      <c r="K982">
        <v>10</v>
      </c>
    </row>
    <row r="983" spans="1:11" hidden="1" x14ac:dyDescent="0.25">
      <c r="A983" t="s">
        <v>17</v>
      </c>
      <c r="B983">
        <v>60</v>
      </c>
      <c r="C983">
        <v>2.8</v>
      </c>
      <c r="D983">
        <v>4.2</v>
      </c>
      <c r="E983">
        <f t="shared" si="15"/>
        <v>3.5</v>
      </c>
      <c r="F983">
        <v>800</v>
      </c>
      <c r="G983">
        <v>200</v>
      </c>
      <c r="H983">
        <v>10</v>
      </c>
      <c r="I983">
        <v>30</v>
      </c>
      <c r="J983">
        <v>60</v>
      </c>
      <c r="K983">
        <v>10</v>
      </c>
    </row>
    <row r="984" spans="1:11" hidden="1" x14ac:dyDescent="0.25">
      <c r="A984" t="s">
        <v>17</v>
      </c>
      <c r="B984">
        <v>60</v>
      </c>
      <c r="C984">
        <v>4.2</v>
      </c>
      <c r="D984">
        <v>4.9000000000000004</v>
      </c>
      <c r="E984">
        <f t="shared" si="15"/>
        <v>4.5500000000000007</v>
      </c>
      <c r="F984">
        <v>1100</v>
      </c>
      <c r="G984">
        <v>300</v>
      </c>
      <c r="H984">
        <v>10</v>
      </c>
      <c r="I984">
        <v>20</v>
      </c>
      <c r="J984">
        <v>90</v>
      </c>
      <c r="K984">
        <v>10</v>
      </c>
    </row>
    <row r="985" spans="1:11" hidden="1" x14ac:dyDescent="0.25">
      <c r="A985" t="s">
        <v>17</v>
      </c>
      <c r="B985">
        <v>40</v>
      </c>
      <c r="C985">
        <v>4.9000000000000004</v>
      </c>
      <c r="D985">
        <v>5.6</v>
      </c>
      <c r="E985">
        <f t="shared" si="15"/>
        <v>5.25</v>
      </c>
      <c r="F985">
        <v>1100</v>
      </c>
      <c r="G985">
        <v>300</v>
      </c>
      <c r="H985">
        <v>10</v>
      </c>
      <c r="I985">
        <v>20</v>
      </c>
      <c r="J985">
        <v>90</v>
      </c>
      <c r="K985">
        <v>10</v>
      </c>
    </row>
    <row r="986" spans="1:11" hidden="1" x14ac:dyDescent="0.25">
      <c r="A986" t="s">
        <v>17</v>
      </c>
      <c r="B986">
        <v>40</v>
      </c>
      <c r="C986">
        <v>5.6</v>
      </c>
      <c r="D986">
        <v>6.5</v>
      </c>
      <c r="E986">
        <f t="shared" si="15"/>
        <v>6.05</v>
      </c>
      <c r="F986">
        <v>1100</v>
      </c>
      <c r="G986">
        <v>300</v>
      </c>
      <c r="H986">
        <v>10</v>
      </c>
      <c r="I986">
        <v>20</v>
      </c>
      <c r="J986">
        <v>80</v>
      </c>
      <c r="K986">
        <v>10</v>
      </c>
    </row>
    <row r="987" spans="1:11" hidden="1" x14ac:dyDescent="0.25">
      <c r="A987" t="s">
        <v>17</v>
      </c>
      <c r="B987">
        <v>40</v>
      </c>
      <c r="C987">
        <v>6.5</v>
      </c>
      <c r="D987">
        <v>7.7</v>
      </c>
      <c r="E987">
        <f t="shared" si="15"/>
        <v>7.1</v>
      </c>
      <c r="F987">
        <v>1100</v>
      </c>
      <c r="G987">
        <v>300</v>
      </c>
      <c r="H987">
        <v>10</v>
      </c>
      <c r="I987">
        <v>20</v>
      </c>
      <c r="J987">
        <v>80</v>
      </c>
      <c r="K987">
        <v>10</v>
      </c>
    </row>
    <row r="988" spans="1:11" hidden="1" x14ac:dyDescent="0.25">
      <c r="A988" t="s">
        <v>17</v>
      </c>
      <c r="B988">
        <v>40</v>
      </c>
      <c r="C988">
        <v>7.7</v>
      </c>
      <c r="D988">
        <v>9.1999999999999993</v>
      </c>
      <c r="E988">
        <f t="shared" si="15"/>
        <v>8.4499999999999993</v>
      </c>
      <c r="F988">
        <v>1000</v>
      </c>
      <c r="G988">
        <v>400</v>
      </c>
      <c r="H988">
        <v>20</v>
      </c>
      <c r="I988">
        <v>20</v>
      </c>
      <c r="J988">
        <v>70</v>
      </c>
      <c r="K988">
        <v>10</v>
      </c>
    </row>
    <row r="989" spans="1:11" hidden="1" x14ac:dyDescent="0.25">
      <c r="A989" t="s">
        <v>17</v>
      </c>
      <c r="B989">
        <v>30</v>
      </c>
      <c r="C989">
        <v>9.1999999999999993</v>
      </c>
      <c r="D989">
        <v>10.199999999999999</v>
      </c>
      <c r="E989">
        <f t="shared" si="15"/>
        <v>9.6999999999999993</v>
      </c>
      <c r="F989">
        <v>1000</v>
      </c>
      <c r="G989">
        <v>400</v>
      </c>
      <c r="H989">
        <v>20</v>
      </c>
      <c r="I989">
        <v>20</v>
      </c>
      <c r="J989">
        <v>80</v>
      </c>
      <c r="K989">
        <v>10</v>
      </c>
    </row>
    <row r="990" spans="1:11" hidden="1" x14ac:dyDescent="0.25">
      <c r="A990" t="s">
        <v>17</v>
      </c>
      <c r="B990">
        <v>30</v>
      </c>
      <c r="C990">
        <v>10.199999999999999</v>
      </c>
      <c r="D990">
        <v>11.45</v>
      </c>
      <c r="E990">
        <f t="shared" si="15"/>
        <v>10.824999999999999</v>
      </c>
      <c r="F990">
        <v>1000</v>
      </c>
      <c r="G990">
        <v>400</v>
      </c>
      <c r="H990">
        <v>20</v>
      </c>
      <c r="I990">
        <v>20</v>
      </c>
      <c r="J990">
        <v>80</v>
      </c>
      <c r="K990">
        <v>10</v>
      </c>
    </row>
    <row r="991" spans="1:11" hidden="1" x14ac:dyDescent="0.25">
      <c r="A991" t="s">
        <v>17</v>
      </c>
      <c r="B991">
        <v>30</v>
      </c>
      <c r="C991">
        <v>11.45</v>
      </c>
      <c r="D991">
        <v>12.95</v>
      </c>
      <c r="E991">
        <f t="shared" si="15"/>
        <v>12.2</v>
      </c>
      <c r="F991">
        <v>1000</v>
      </c>
      <c r="G991">
        <v>300</v>
      </c>
      <c r="H991">
        <v>20</v>
      </c>
      <c r="I991">
        <v>30</v>
      </c>
      <c r="J991">
        <v>70</v>
      </c>
      <c r="K991">
        <v>10</v>
      </c>
    </row>
    <row r="992" spans="1:11" hidden="1" x14ac:dyDescent="0.25">
      <c r="A992" t="s">
        <v>17</v>
      </c>
      <c r="B992">
        <v>30</v>
      </c>
      <c r="C992">
        <v>12.95</v>
      </c>
      <c r="D992">
        <v>14.55</v>
      </c>
      <c r="E992">
        <f t="shared" si="15"/>
        <v>13.75</v>
      </c>
      <c r="F992">
        <v>1000</v>
      </c>
      <c r="G992">
        <v>300</v>
      </c>
      <c r="H992">
        <v>10</v>
      </c>
      <c r="I992">
        <v>30</v>
      </c>
      <c r="J992">
        <v>50</v>
      </c>
      <c r="K992">
        <v>10</v>
      </c>
    </row>
    <row r="993" spans="1:11" hidden="1" x14ac:dyDescent="0.25">
      <c r="A993" t="s">
        <v>17</v>
      </c>
      <c r="B993">
        <v>30</v>
      </c>
      <c r="C993">
        <v>14.55</v>
      </c>
      <c r="D993">
        <v>15.7</v>
      </c>
      <c r="E993">
        <f t="shared" si="15"/>
        <v>15.125</v>
      </c>
      <c r="F993">
        <v>1000</v>
      </c>
      <c r="G993">
        <v>200</v>
      </c>
      <c r="H993">
        <v>10</v>
      </c>
      <c r="I993">
        <v>20</v>
      </c>
      <c r="J993">
        <v>50</v>
      </c>
      <c r="K993">
        <v>20</v>
      </c>
    </row>
    <row r="994" spans="1:11" hidden="1" x14ac:dyDescent="0.25">
      <c r="A994" t="s">
        <v>17</v>
      </c>
      <c r="B994">
        <v>20</v>
      </c>
      <c r="C994">
        <v>15.7</v>
      </c>
      <c r="D994">
        <v>16.3</v>
      </c>
      <c r="E994">
        <f t="shared" si="15"/>
        <v>16</v>
      </c>
      <c r="F994">
        <v>1000</v>
      </c>
      <c r="G994">
        <v>200</v>
      </c>
      <c r="H994">
        <v>10</v>
      </c>
      <c r="I994">
        <v>30</v>
      </c>
      <c r="J994">
        <v>50</v>
      </c>
      <c r="K994">
        <v>20</v>
      </c>
    </row>
    <row r="995" spans="1:11" hidden="1" x14ac:dyDescent="0.25">
      <c r="A995" t="s">
        <v>17</v>
      </c>
      <c r="B995">
        <v>11</v>
      </c>
      <c r="C995">
        <v>16.3</v>
      </c>
      <c r="D995">
        <v>16.8</v>
      </c>
      <c r="E995">
        <f t="shared" si="15"/>
        <v>16.55</v>
      </c>
      <c r="F995">
        <v>1000</v>
      </c>
      <c r="G995">
        <v>300</v>
      </c>
      <c r="H995">
        <v>20</v>
      </c>
      <c r="I995">
        <v>20</v>
      </c>
      <c r="J995">
        <v>50</v>
      </c>
      <c r="K995">
        <v>30</v>
      </c>
    </row>
    <row r="996" spans="1:11" hidden="1" x14ac:dyDescent="0.25">
      <c r="A996" t="s">
        <v>17</v>
      </c>
      <c r="B996">
        <v>11</v>
      </c>
      <c r="C996">
        <v>16.8</v>
      </c>
      <c r="D996">
        <v>17.899999999999999</v>
      </c>
      <c r="E996">
        <f t="shared" si="15"/>
        <v>17.350000000000001</v>
      </c>
      <c r="F996">
        <v>1100</v>
      </c>
      <c r="G996">
        <v>300</v>
      </c>
      <c r="H996">
        <v>20</v>
      </c>
      <c r="I996">
        <v>20</v>
      </c>
      <c r="J996">
        <v>50</v>
      </c>
      <c r="K996">
        <v>30</v>
      </c>
    </row>
    <row r="997" spans="1:11" hidden="1" x14ac:dyDescent="0.25">
      <c r="A997" t="s">
        <v>17</v>
      </c>
      <c r="B997">
        <v>11</v>
      </c>
      <c r="C997">
        <v>17.899999999999999</v>
      </c>
      <c r="D997">
        <v>18.350000000000001</v>
      </c>
      <c r="E997">
        <f t="shared" si="15"/>
        <v>18.125</v>
      </c>
      <c r="F997">
        <v>1000</v>
      </c>
      <c r="G997">
        <v>200</v>
      </c>
      <c r="H997">
        <v>10</v>
      </c>
      <c r="I997">
        <v>20</v>
      </c>
      <c r="J997">
        <v>50</v>
      </c>
      <c r="K997">
        <v>30</v>
      </c>
    </row>
    <row r="998" spans="1:11" hidden="1" x14ac:dyDescent="0.25">
      <c r="A998" t="s">
        <v>17</v>
      </c>
      <c r="B998">
        <v>11</v>
      </c>
      <c r="C998">
        <v>18.350000000000001</v>
      </c>
      <c r="D998">
        <v>19.05</v>
      </c>
      <c r="E998">
        <f t="shared" si="15"/>
        <v>18.700000000000003</v>
      </c>
      <c r="F998">
        <v>1000</v>
      </c>
      <c r="G998">
        <v>300</v>
      </c>
      <c r="H998">
        <v>10</v>
      </c>
      <c r="I998">
        <v>20</v>
      </c>
      <c r="J998">
        <v>50</v>
      </c>
      <c r="K998">
        <v>30</v>
      </c>
    </row>
    <row r="999" spans="1:11" hidden="1" x14ac:dyDescent="0.25">
      <c r="A999" t="s">
        <v>17</v>
      </c>
      <c r="B999">
        <v>20</v>
      </c>
      <c r="C999">
        <v>19.05</v>
      </c>
      <c r="D999">
        <v>20.05</v>
      </c>
      <c r="E999">
        <f t="shared" si="15"/>
        <v>19.55</v>
      </c>
      <c r="F999">
        <v>1000</v>
      </c>
      <c r="G999">
        <v>200</v>
      </c>
      <c r="H999">
        <v>10</v>
      </c>
      <c r="I999">
        <v>20</v>
      </c>
      <c r="J999">
        <v>50</v>
      </c>
      <c r="K999">
        <v>30</v>
      </c>
    </row>
    <row r="1000" spans="1:11" hidden="1" x14ac:dyDescent="0.25">
      <c r="A1000" t="s">
        <v>17</v>
      </c>
      <c r="B1000">
        <v>20</v>
      </c>
      <c r="C1000">
        <v>20.05</v>
      </c>
      <c r="D1000">
        <v>20.85</v>
      </c>
      <c r="E1000">
        <f t="shared" si="15"/>
        <v>20.450000000000003</v>
      </c>
      <c r="F1000">
        <v>1000</v>
      </c>
      <c r="G1000">
        <v>200</v>
      </c>
      <c r="H1000">
        <v>10</v>
      </c>
      <c r="I1000">
        <v>20</v>
      </c>
      <c r="J1000">
        <v>50</v>
      </c>
      <c r="K1000">
        <v>30</v>
      </c>
    </row>
    <row r="1001" spans="1:11" hidden="1" x14ac:dyDescent="0.25">
      <c r="A1001" t="s">
        <v>17</v>
      </c>
      <c r="B1001">
        <v>10</v>
      </c>
      <c r="C1001">
        <v>20.85</v>
      </c>
      <c r="D1001">
        <v>21.15</v>
      </c>
      <c r="E1001">
        <f t="shared" si="15"/>
        <v>21</v>
      </c>
      <c r="F1001">
        <v>1000</v>
      </c>
      <c r="G1001">
        <v>300</v>
      </c>
      <c r="H1001">
        <v>20</v>
      </c>
      <c r="I1001">
        <v>20</v>
      </c>
      <c r="J1001">
        <v>50</v>
      </c>
      <c r="K1001">
        <v>30</v>
      </c>
    </row>
    <row r="1002" spans="1:11" hidden="1" x14ac:dyDescent="0.25">
      <c r="A1002" t="s">
        <v>17</v>
      </c>
      <c r="B1002">
        <v>10</v>
      </c>
      <c r="C1002">
        <v>21.15</v>
      </c>
      <c r="D1002">
        <v>21.45</v>
      </c>
      <c r="E1002">
        <f t="shared" si="15"/>
        <v>21.299999999999997</v>
      </c>
      <c r="F1002">
        <v>1000</v>
      </c>
      <c r="G1002">
        <v>400</v>
      </c>
      <c r="H1002">
        <v>30</v>
      </c>
      <c r="I1002">
        <v>20</v>
      </c>
      <c r="J1002">
        <v>60</v>
      </c>
      <c r="K1002">
        <v>30</v>
      </c>
    </row>
    <row r="1003" spans="1:11" hidden="1" x14ac:dyDescent="0.25">
      <c r="A1003" t="s">
        <v>17</v>
      </c>
      <c r="B1003">
        <v>20</v>
      </c>
      <c r="C1003">
        <v>21.45</v>
      </c>
      <c r="D1003">
        <v>22.65</v>
      </c>
      <c r="E1003">
        <f t="shared" si="15"/>
        <v>22.049999999999997</v>
      </c>
      <c r="F1003">
        <v>800</v>
      </c>
      <c r="G1003">
        <v>200</v>
      </c>
      <c r="H1003">
        <v>10</v>
      </c>
      <c r="I1003">
        <v>20</v>
      </c>
      <c r="J1003">
        <v>60</v>
      </c>
      <c r="K1003">
        <v>30</v>
      </c>
    </row>
    <row r="1004" spans="1:11" hidden="1" x14ac:dyDescent="0.25">
      <c r="A1004" t="s">
        <v>17</v>
      </c>
      <c r="B1004">
        <v>10</v>
      </c>
      <c r="C1004">
        <v>22.65</v>
      </c>
      <c r="D1004">
        <v>23.45</v>
      </c>
      <c r="E1004">
        <f t="shared" si="15"/>
        <v>23.049999999999997</v>
      </c>
      <c r="F1004">
        <v>800</v>
      </c>
      <c r="G1004">
        <v>200</v>
      </c>
      <c r="H1004">
        <v>10</v>
      </c>
      <c r="I1004">
        <v>20</v>
      </c>
      <c r="J1004">
        <v>60</v>
      </c>
      <c r="K1004">
        <v>20</v>
      </c>
    </row>
    <row r="1005" spans="1:11" hidden="1" x14ac:dyDescent="0.25">
      <c r="A1005" t="s">
        <v>17</v>
      </c>
      <c r="B1005">
        <v>20</v>
      </c>
      <c r="C1005">
        <v>23.45</v>
      </c>
      <c r="D1005">
        <v>24.3</v>
      </c>
      <c r="E1005">
        <f t="shared" si="15"/>
        <v>23.875</v>
      </c>
      <c r="F1005">
        <v>1100</v>
      </c>
      <c r="G1005">
        <v>400</v>
      </c>
      <c r="H1005">
        <v>20</v>
      </c>
      <c r="I1005">
        <v>20</v>
      </c>
      <c r="J1005">
        <v>60</v>
      </c>
      <c r="K1005">
        <v>30</v>
      </c>
    </row>
    <row r="1006" spans="1:11" hidden="1" x14ac:dyDescent="0.25">
      <c r="A1006" t="s">
        <v>17</v>
      </c>
      <c r="B1006">
        <v>20</v>
      </c>
      <c r="C1006">
        <v>24.3</v>
      </c>
      <c r="D1006">
        <v>24.95</v>
      </c>
      <c r="E1006">
        <f t="shared" si="15"/>
        <v>24.625</v>
      </c>
      <c r="F1006">
        <v>800</v>
      </c>
      <c r="G1006">
        <v>300</v>
      </c>
      <c r="H1006">
        <v>10</v>
      </c>
      <c r="I1006">
        <v>20</v>
      </c>
      <c r="J1006">
        <v>50</v>
      </c>
      <c r="K1006">
        <v>30</v>
      </c>
    </row>
    <row r="1007" spans="1:11" hidden="1" x14ac:dyDescent="0.25">
      <c r="A1007" t="s">
        <v>17</v>
      </c>
      <c r="B1007">
        <v>20</v>
      </c>
      <c r="C1007">
        <v>24.95</v>
      </c>
      <c r="D1007">
        <v>25.85</v>
      </c>
      <c r="E1007">
        <f t="shared" si="15"/>
        <v>25.4</v>
      </c>
      <c r="F1007">
        <v>1100</v>
      </c>
      <c r="G1007">
        <v>400</v>
      </c>
      <c r="H1007">
        <v>20</v>
      </c>
      <c r="I1007">
        <v>20</v>
      </c>
      <c r="J1007">
        <v>50</v>
      </c>
      <c r="K1007">
        <v>30</v>
      </c>
    </row>
    <row r="1008" spans="1:11" hidden="1" x14ac:dyDescent="0.25">
      <c r="A1008" t="s">
        <v>17</v>
      </c>
      <c r="B1008">
        <v>20</v>
      </c>
      <c r="C1008">
        <v>25.85</v>
      </c>
      <c r="D1008">
        <v>26.75</v>
      </c>
      <c r="E1008">
        <f t="shared" si="15"/>
        <v>26.3</v>
      </c>
      <c r="F1008">
        <v>1100</v>
      </c>
      <c r="G1008">
        <v>400</v>
      </c>
      <c r="H1008">
        <v>20</v>
      </c>
      <c r="I1008">
        <v>20</v>
      </c>
      <c r="J1008">
        <v>70</v>
      </c>
      <c r="K1008">
        <v>20</v>
      </c>
    </row>
    <row r="1009" spans="1:11" hidden="1" x14ac:dyDescent="0.25">
      <c r="A1009" t="s">
        <v>17</v>
      </c>
      <c r="B1009">
        <v>20</v>
      </c>
      <c r="C1009">
        <v>26.75</v>
      </c>
      <c r="D1009">
        <v>28.05</v>
      </c>
      <c r="E1009">
        <f t="shared" si="15"/>
        <v>27.4</v>
      </c>
      <c r="F1009">
        <v>1100</v>
      </c>
      <c r="G1009">
        <v>400</v>
      </c>
      <c r="H1009">
        <v>20</v>
      </c>
      <c r="I1009">
        <v>20</v>
      </c>
      <c r="J1009">
        <v>70</v>
      </c>
      <c r="K1009">
        <v>20</v>
      </c>
    </row>
    <row r="1010" spans="1:11" hidden="1" x14ac:dyDescent="0.25">
      <c r="A1010" t="s">
        <v>17</v>
      </c>
      <c r="B1010">
        <v>20</v>
      </c>
      <c r="C1010">
        <v>28.05</v>
      </c>
      <c r="D1010">
        <v>29.15</v>
      </c>
      <c r="E1010">
        <f t="shared" si="15"/>
        <v>28.6</v>
      </c>
      <c r="F1010">
        <v>800</v>
      </c>
      <c r="G1010">
        <v>200</v>
      </c>
      <c r="H1010">
        <v>10</v>
      </c>
      <c r="I1010">
        <v>10</v>
      </c>
      <c r="J1010">
        <v>80</v>
      </c>
      <c r="K1010">
        <v>20</v>
      </c>
    </row>
    <row r="1011" spans="1:11" hidden="1" x14ac:dyDescent="0.25">
      <c r="A1011" t="s">
        <v>17</v>
      </c>
      <c r="B1011">
        <v>20</v>
      </c>
      <c r="C1011">
        <v>29.15</v>
      </c>
      <c r="D1011">
        <v>30.85</v>
      </c>
      <c r="E1011">
        <f t="shared" si="15"/>
        <v>30</v>
      </c>
      <c r="F1011">
        <v>1100</v>
      </c>
      <c r="G1011">
        <v>400</v>
      </c>
      <c r="H1011">
        <v>20</v>
      </c>
      <c r="I1011">
        <v>10</v>
      </c>
      <c r="J1011">
        <v>80</v>
      </c>
      <c r="K1011">
        <v>20</v>
      </c>
    </row>
    <row r="1012" spans="1:11" hidden="1" x14ac:dyDescent="0.25">
      <c r="A1012" t="s">
        <v>17</v>
      </c>
      <c r="B1012">
        <v>20</v>
      </c>
      <c r="C1012">
        <v>30.85</v>
      </c>
      <c r="D1012">
        <v>32.049999999999997</v>
      </c>
      <c r="E1012">
        <f t="shared" si="15"/>
        <v>31.45</v>
      </c>
      <c r="F1012">
        <v>1100</v>
      </c>
      <c r="G1012">
        <v>200</v>
      </c>
      <c r="H1012">
        <v>10</v>
      </c>
      <c r="I1012">
        <v>20</v>
      </c>
      <c r="J1012">
        <v>70</v>
      </c>
      <c r="K1012">
        <v>20</v>
      </c>
    </row>
    <row r="1013" spans="1:11" hidden="1" x14ac:dyDescent="0.25">
      <c r="A1013" t="s">
        <v>17</v>
      </c>
      <c r="B1013">
        <v>11</v>
      </c>
      <c r="C1013">
        <v>32.049999999999997</v>
      </c>
      <c r="D1013">
        <v>32.700000000000003</v>
      </c>
      <c r="E1013">
        <f t="shared" si="15"/>
        <v>32.375</v>
      </c>
      <c r="F1013">
        <v>1100</v>
      </c>
      <c r="G1013">
        <v>400</v>
      </c>
      <c r="H1013">
        <v>30</v>
      </c>
      <c r="I1013">
        <v>20</v>
      </c>
      <c r="J1013">
        <v>60</v>
      </c>
      <c r="K1013">
        <v>30</v>
      </c>
    </row>
    <row r="1014" spans="1:11" hidden="1" x14ac:dyDescent="0.25">
      <c r="A1014" t="s">
        <v>17</v>
      </c>
      <c r="B1014">
        <v>11</v>
      </c>
      <c r="C1014">
        <v>32.700000000000003</v>
      </c>
      <c r="D1014">
        <v>34.700000000000003</v>
      </c>
      <c r="E1014">
        <f t="shared" si="15"/>
        <v>33.700000000000003</v>
      </c>
      <c r="F1014">
        <v>1100</v>
      </c>
      <c r="G1014">
        <v>400</v>
      </c>
      <c r="H1014">
        <v>30</v>
      </c>
      <c r="I1014">
        <v>20</v>
      </c>
      <c r="J1014">
        <v>60</v>
      </c>
      <c r="K1014">
        <v>30</v>
      </c>
    </row>
    <row r="1015" spans="1:11" hidden="1" x14ac:dyDescent="0.25">
      <c r="A1015" t="s">
        <v>17</v>
      </c>
      <c r="B1015">
        <v>11</v>
      </c>
      <c r="C1015">
        <v>34.700000000000003</v>
      </c>
      <c r="D1015">
        <v>36.700000000000003</v>
      </c>
      <c r="E1015">
        <f t="shared" si="15"/>
        <v>35.700000000000003</v>
      </c>
      <c r="F1015">
        <v>800</v>
      </c>
      <c r="G1015">
        <v>300</v>
      </c>
      <c r="H1015">
        <v>20</v>
      </c>
      <c r="I1015">
        <v>20</v>
      </c>
      <c r="J1015">
        <v>50</v>
      </c>
      <c r="K1015">
        <v>30</v>
      </c>
    </row>
    <row r="1016" spans="1:11" hidden="1" x14ac:dyDescent="0.25">
      <c r="A1016" t="s">
        <v>17</v>
      </c>
      <c r="B1016">
        <v>11</v>
      </c>
      <c r="C1016">
        <v>36.700000000000003</v>
      </c>
      <c r="D1016">
        <v>37.700000000000003</v>
      </c>
      <c r="E1016">
        <f t="shared" si="15"/>
        <v>37.200000000000003</v>
      </c>
      <c r="F1016">
        <v>1100</v>
      </c>
      <c r="G1016">
        <v>400</v>
      </c>
      <c r="H1016">
        <v>20</v>
      </c>
      <c r="I1016">
        <v>20</v>
      </c>
      <c r="J1016">
        <v>50</v>
      </c>
      <c r="K1016">
        <v>30</v>
      </c>
    </row>
    <row r="1017" spans="1:11" hidden="1" x14ac:dyDescent="0.25">
      <c r="A1017" t="s">
        <v>17</v>
      </c>
      <c r="B1017">
        <v>11</v>
      </c>
      <c r="C1017">
        <v>37.700000000000003</v>
      </c>
      <c r="D1017">
        <v>38.700000000000003</v>
      </c>
      <c r="E1017">
        <f t="shared" si="15"/>
        <v>38.200000000000003</v>
      </c>
      <c r="F1017">
        <v>1100</v>
      </c>
      <c r="G1017">
        <v>400</v>
      </c>
      <c r="H1017">
        <v>20</v>
      </c>
      <c r="I1017">
        <v>20</v>
      </c>
      <c r="J1017">
        <v>50</v>
      </c>
      <c r="K1017">
        <v>40</v>
      </c>
    </row>
    <row r="1018" spans="1:11" hidden="1" x14ac:dyDescent="0.25">
      <c r="A1018" t="s">
        <v>17</v>
      </c>
      <c r="B1018">
        <v>11</v>
      </c>
      <c r="C1018">
        <v>38.700000000000003</v>
      </c>
      <c r="D1018">
        <v>40.200000000000003</v>
      </c>
      <c r="E1018">
        <f t="shared" si="15"/>
        <v>39.450000000000003</v>
      </c>
      <c r="F1018">
        <v>1100</v>
      </c>
      <c r="G1018">
        <v>300</v>
      </c>
      <c r="H1018">
        <v>10</v>
      </c>
      <c r="I1018">
        <v>20</v>
      </c>
      <c r="J1018">
        <v>50</v>
      </c>
      <c r="K1018">
        <v>40</v>
      </c>
    </row>
  </sheetData>
  <autoFilter ref="A1:K1018">
    <filterColumn colId="0">
      <filters>
        <filter val="PZ-BS-03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TALADROS</vt:lpstr>
      <vt:lpstr>Hoja1</vt:lpstr>
      <vt:lpstr>Hoja4</vt:lpstr>
      <vt:lpstr>DIAGRAMAS DE CAJA</vt:lpstr>
      <vt:lpstr>TALADROS_ESD</vt:lpstr>
      <vt:lpstr>Hoja2</vt:lpstr>
      <vt:lpstr>ESD_MOD_16_08</vt:lpstr>
      <vt:lpstr>TALADROS_COD</vt:lpstr>
      <vt:lpstr>LITO 10</vt:lpstr>
      <vt:lpstr>LITO 30</vt:lpstr>
      <vt:lpstr>Hoja6</vt:lpstr>
      <vt:lpstr>GRAFICAS</vt:lpstr>
      <vt:lpstr>RESISTENCIA VS SIO2</vt:lpstr>
      <vt:lpstr>RESISTENCIA VS MGO</vt:lpstr>
      <vt:lpstr>GEOTEC-01</vt:lpstr>
      <vt:lpstr>GEOTEC-02</vt:lpstr>
      <vt:lpstr>GEOTEC-03</vt:lpstr>
      <vt:lpstr>GEOTEC-04</vt:lpstr>
      <vt:lpstr>PPN-BS-DD01</vt:lpstr>
      <vt:lpstr>PPN-BS-DD02</vt:lpstr>
      <vt:lpstr>PPN-BS-DD03</vt:lpstr>
      <vt:lpstr>PPN-BS-DD04</vt:lpstr>
      <vt:lpstr>PPN-BS-DD05</vt:lpstr>
      <vt:lpstr>PPN-BS-DD06</vt:lpstr>
      <vt:lpstr>PPN-BS-DD07</vt:lpstr>
      <vt:lpstr>PPN-BS-DD08</vt:lpstr>
      <vt:lpstr>PZ-BS-01</vt:lpstr>
      <vt:lpstr>PZ-BS-03</vt:lpstr>
      <vt:lpstr>TALADROS_COD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Cachay</dc:creator>
  <cp:lastModifiedBy>David Cachay</cp:lastModifiedBy>
  <dcterms:created xsi:type="dcterms:W3CDTF">2025-07-10T18:06:38Z</dcterms:created>
  <dcterms:modified xsi:type="dcterms:W3CDTF">2025-08-19T23:16:46Z</dcterms:modified>
</cp:coreProperties>
</file>